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0" yWindow="180" windowWidth="15360" windowHeight="7785" activeTab="4"/>
  </bookViews>
  <sheets>
    <sheet name="PEDIATRIE" sheetId="7" r:id="rId1"/>
    <sheet name="CHIRURGIE" sheetId="8" r:id="rId2"/>
    <sheet name="REANIMATION" sheetId="9" r:id="rId3"/>
    <sheet name="BLOC" sheetId="10" r:id="rId4"/>
    <sheet name="URGENCES" sheetId="12" r:id="rId5"/>
    <sheet name="listes" sheetId="13" r:id="rId6"/>
    <sheet name="F_SOLDES" sheetId="15" r:id="rId7"/>
    <sheet name="RECOUV" sheetId="22" r:id="rId8"/>
  </sheets>
  <definedNames>
    <definedName name="Admis_bloc">OFFSET(BLOC!$A$1,0,0,COUNTA(BLOC!$A:$A)-1,COUNTA(BLOC!$1:$1)-1)</definedName>
    <definedName name="Admis_chgie">OFFSET(CHIRURGIE!$A$1,0,0,COUNTA(CHIRURGIE!$A:$A)-1,COUNTA(CHIRURGIE!$1:$1))</definedName>
    <definedName name="Admis_ped">OFFSET(PEDIATRIE!$A$1,0,0,COUNTA(PEDIATRIE!$A:$A)-1,COUNTA(PEDIATRIE!$1:$1))</definedName>
    <definedName name="Admis_rea">OFFSET(REANIMATION!$A$1,0,0,COUNTA(REANIMATION!$A:$A)-1,COUNTA(REANIMATION!$1:$1))</definedName>
    <definedName name="Admis_urgences">OFFSET(URGENCES!$A$1,0,0,COUNTA(URGENCES!$A:$A)-1,COUNTA(URGENCES!$1:$1))</definedName>
    <definedName name="BL_ACT">OFFSET(BLOC!$K$2,0,0,COUNTA(BLOC!$A:$A),1)</definedName>
    <definedName name="BL_CONS">OFFSET(BLOC!$I$2,0,0,COUNTA(BLOC!$A:$A),1)</definedName>
    <definedName name="BL_FF">OFFSET(BLOC!$M$2,0,0,COUNTA(BLOC!$A:$A),1)</definedName>
    <definedName name="BL_HOSP">OFFSET(BLOC!$O$2,0,0,COUNTA(BLOC!$A:$A),1)</definedName>
    <definedName name="BL_ID">OFFSET(BLOC!$A$2,0,0,COUNTA(BLOC!$A:$A),1)</definedName>
    <definedName name="BL_IMA">OFFSET(BLOC!$W$2,0,0,COUNTA(BLOC!$A:$A),1)</definedName>
    <definedName name="BL_LAB">OFFSET(BLOC!$U$2,0,0,COUNTA(BLOC!$A:$A),1)</definedName>
    <definedName name="BL_O2">OFFSET(BLOC!$Q$2,0,0,COUNTA(BLOC!$A:$A),1)</definedName>
    <definedName name="BL_PCIE">OFFSET(BLOC!$S$2,0,0,COUNTA(BLOC!$A:$A),1)</definedName>
    <definedName name="BL_SANG">OFFSET(BLOC!$Y$2,0,0,COUNTA(BLOC!$A:$A),1)</definedName>
    <definedName name="BL_SOLD">OFFSET(BLOC!$AD$2,0,0,COUNTA(BLOC!$A:$A),1)</definedName>
    <definedName name="CH_ACT">OFFSET(CHIRURGIE!$K$2,0,0,COUNTA(CHIRURGIE!$A:$A),1)</definedName>
    <definedName name="CH_CONS">OFFSET(CHIRURGIE!$I$2,0,0,COUNTA(CHIRURGIE!$A:$A),1)</definedName>
    <definedName name="CH_FF">OFFSET(CHIRURGIE!$M$2,0,0,COUNTA(CHIRURGIE!$A:$A),1)</definedName>
    <definedName name="CH_HOSP">OFFSET(CHIRURGIE!$O$2,0,0,COUNTA(CHIRURGIE!$A:$A),1)</definedName>
    <definedName name="CH_ID">OFFSET(CHIRURGIE!$A$2,0,0,COUNTA(CHIRURGIE!$A:$A),1)</definedName>
    <definedName name="CH_IMA">OFFSET(CHIRURGIE!$W$2,0,0,COUNTA(CHIRURGIE!$A:$A),1)</definedName>
    <definedName name="CH_LAB">OFFSET(CHIRURGIE!$U$2,0,0,COUNTA(CHIRURGIE!$A:$A),1)</definedName>
    <definedName name="CH_O2">OFFSET(CHIRURGIE!$Q$2,0,0,COUNTA(CHIRURGIE!$A:$A),1)</definedName>
    <definedName name="CH_PCIE">OFFSET(CHIRURGIE!$S$2,0,0,COUNTA(CHIRURGIE!$A:$A),1)</definedName>
    <definedName name="CH_SANG">OFFSET(CHIRURGIE!$Y$2,0,0,COUNTA(CHIRURGIE!$A:$A),1)</definedName>
    <definedName name="CH_SOLD">OFFSET(CHIRURGIE!$AD$2,0,0,COUNTA(CHIRURGIE!$A:$A),1)</definedName>
    <definedName name="obs">listes!$A$1:$A$5</definedName>
    <definedName name="PED_ACT">OFFSET(PEDIATRIE!$K$2,0,0,COUNTA(PEDIATRIE!$A:$A),1)</definedName>
    <definedName name="PED_CONS">OFFSET(PEDIATRIE!$I$2,0,0,COUNTA(PEDIATRIE!$A:$A),1)</definedName>
    <definedName name="PED_FF">OFFSET(PEDIATRIE!$M$2,0,0,COUNTA(PEDIATRIE!$A:$A),1)</definedName>
    <definedName name="PED_HOSP">OFFSET(PEDIATRIE!$O$2,0,0,COUNTA(PEDIATRIE!$A:$A),1)</definedName>
    <definedName name="PED_ID">OFFSET(PEDIATRIE!$A$2,0,0,COUNTA(PEDIATRIE!$A:$A),1)</definedName>
    <definedName name="PED_IMA">OFFSET(PEDIATRIE!$W$2,0,0,COUNTA(PEDIATRIE!$A:$A),1)</definedName>
    <definedName name="PED_LAB">OFFSET(PEDIATRIE!$U$2,0,0,COUNTA(PEDIATRIE!$A:$A),1)</definedName>
    <definedName name="PED_O2">OFFSET(PEDIATRIE!$Q$2,0,0,COUNTA(PEDIATRIE!$A:$A),1)</definedName>
    <definedName name="PED_PCIE">OFFSET(PEDIATRIE!$S$2,0,0,COUNTA(PEDIATRIE!$A:$A),1)</definedName>
    <definedName name="PED_SANG">OFFSET(PEDIATRIE!$Y$2,0,0,COUNTA(PEDIATRIE!$A:$A),1)</definedName>
    <definedName name="PED_SOLD">OFFSET(PEDIATRIE!$AD$2,0,0,COUNTA(PEDIATRIE!$A:$A),1)</definedName>
    <definedName name="RA_ID">OFFSET(REANIMATION!$A$2,0,0,COUNTA(REANIMATION!$A:$A),1)</definedName>
    <definedName name="RA_SOLD">OFFSET(REANIMATION!$AD$2,0,0,COUNTA(REANIMATION!$A:$A),1)</definedName>
    <definedName name="RE_ACT">OFFSET(REANIMATION!$K$2,0,0,COUNTA(REANIMATION!$A:$A),1)</definedName>
    <definedName name="RE_BON">OFFSET(RECOUV!$F$2,0,0,COUNTA(RECOUV!$A:$A)+10,1)</definedName>
    <definedName name="RE_CONS">OFFSET(REANIMATION!$I$2,0,0,COUNTA(REANIMATION!$A:$A),1)</definedName>
    <definedName name="RE_FF">OFFSET(REANIMATION!$M$2,0,0,COUNTA(REANIMATION!$A:$A),1)</definedName>
    <definedName name="RE_HOSP">OFFSET(REANIMATION!$O$2,0,0,COUNTA(REANIMATION!$A:$A),1)</definedName>
    <definedName name="RE_ID">OFFSET(RECOUV!$A$2,0,0,COUNTA(RECOUV!$A:$A)+10,1)</definedName>
    <definedName name="RE_IMA">OFFSET(REANIMATION!$W$2,0,0,COUNTA(REANIMATION!$A:$A),1)</definedName>
    <definedName name="RE_LAB">OFFSET(REANIMATION!$U$2,0,0,COUNTA(REANIMATION!$A:$A),1)</definedName>
    <definedName name="RE_O2">OFFSET(REANIMATION!$Q$2,0,0,COUNTA(REANIMATION!$A:$A),1)</definedName>
    <definedName name="RE_PCIE">OFFSET(REANIMATION!$S$2,0,0,COUNTA(REANIMATION!$A:$A),1)</definedName>
    <definedName name="RE_SANG">OFFSET(REANIMATION!$Y$2,0,0,COUNTA(REANIMATION!$A:$A),1)</definedName>
    <definedName name="RE_SOLD">OFFSET(REANIMATION!$AD$2,0,0,COUNTA(REANIMATION!$A:$A),1)</definedName>
    <definedName name="SEXE">listes!$A$35:$A$36</definedName>
    <definedName name="SO_ID">OFFSET(F_SOLDES!$A$2,0,0,COUNTA(F_SOLDES!$A:$A),1)</definedName>
    <definedName name="SO_TOT">OFFSET(F_SOLDES!$G$2,0,0,COUNTA(F_SOLDES!$A:$A),1)</definedName>
    <definedName name="TRANSFERTS">listes!$A$9:$A$28</definedName>
    <definedName name="UR_ACT">OFFSET(URGENCES!$K$2,0,0,COUNTA(URGENCES!$A:$A),1)</definedName>
    <definedName name="UR_CONS">OFFSET(URGENCES!$I$2,0,0,COUNTA(URGENCES!$A:$A),1)</definedName>
    <definedName name="UR_FF">OFFSET(URGENCES!$M$2,0,0,COUNTA(URGENCES!$A:$A),1)</definedName>
    <definedName name="UR_HOSP">OFFSET(URGENCES!$O$2,0,0,COUNTA(URGENCES!$A:$A),1)</definedName>
    <definedName name="UR_ID">OFFSET(URGENCES!$A$2,0,0,COUNTA(URGENCES!$A:$A),1)</definedName>
    <definedName name="UR_IMA">OFFSET(URGENCES!$W$2,0,0,COUNTA(URGENCES!$A:$A),1)</definedName>
    <definedName name="UR_LAB">OFFSET(URGENCES!$U$2,0,0,COUNTA(URGENCES!$A:$A),1)</definedName>
    <definedName name="UR_NOM">OFFSET(URGENCES!$B$2,0,0,COUNTA(URGENCES!$A:$A),1)</definedName>
    <definedName name="UR_O2">OFFSET(URGENCES!$Q$2,0,0,COUNTA(URGENCES!$A:$A),1)</definedName>
    <definedName name="UR_PCIE">OFFSET(URGENCES!$S$2,0,0,COUNTA(URGENCES!$A:$A),1)</definedName>
    <definedName name="UR_SANG">OFFSET(URGENCES!$Y$2,0,0,COUNTA(URGENCES!$A:$A),1)</definedName>
    <definedName name="UR_SOLD">OFFSET(URGENCES!$AD$2,0,0,COUNTA(URGENCES!$A:$A),1)</definedName>
    <definedName name="Z_1EEBFB96_A711_4278_A9AC_8E27875499D5_.wvu.Cols" localSheetId="2" hidden="1">REANIMATION!$C:$C</definedName>
    <definedName name="Z_3036A630_ADD1_4437_83D1_45D9E7C87967_.wvu.Cols" localSheetId="2" hidden="1">REANIMATION!$C:$C</definedName>
    <definedName name="Z_3036A630_ADD1_4437_83D1_45D9E7C87967_.wvu.Cols" localSheetId="4" hidden="1">URGENCES!$AC:$AC</definedName>
    <definedName name="Z_42E04D87_DD08_4D6E_8478_62667E3CDA44_.wvu.Cols" localSheetId="2" hidden="1">REANIMATION!$C:$C</definedName>
    <definedName name="Z_5C5170D1_B966_4E46_BB22_CE8F5C0E690D_.wvu.Cols" localSheetId="2" hidden="1">REANIMATION!$C:$C</definedName>
    <definedName name="Z_C38FBF23_853B_4A96_89A2_C25F9869DB4B_.wvu.Cols" localSheetId="2" hidden="1">REANIMATION!$C:$C</definedName>
    <definedName name="Z_C38FBF23_853B_4A96_89A2_C25F9869DB4B_.wvu.Cols" localSheetId="4" hidden="1">URGENCES!$AC:$AC</definedName>
    <definedName name="Z_DCB94ED3_DC73_4C9E_BE1C_ECA698251359_.wvu.Cols" localSheetId="2" hidden="1">REANIMATION!$C:$C</definedName>
    <definedName name="Z_E11C8643_AC6A_45F1_BEBB_008AFAA114DD_.wvu.Cols" localSheetId="2" hidden="1">REANIMATION!$C:$C</definedName>
    <definedName name="Z_FBDAF871_C033_47FE_A510_D6D04B3BC140_.wvu.Cols" localSheetId="2" hidden="1">REANIMATION!$C:$C</definedName>
  </definedNames>
  <calcPr calcId="144525"/>
  <customWorkbookViews>
    <customWorkbookView name="Majorurgence - Affichage personnalisé" guid="{3036A630-ADD1-4437-83D1-45D9E7C87967}" autoUpdate="1" mergeInterval="15" personalView="1" maximized="1" xWindow="-8" yWindow="-8" windowWidth="1936" windowHeight="1056" activeSheetId="12"/>
    <customWorkbookView name="Major urgence - Affichage personnalisé" guid="{FBDAF871-C033-47FE-A510-D6D04B3BC140}" mergeInterval="0" personalView="1" maximized="1" xWindow="-8" yWindow="-8" windowWidth="1936" windowHeight="1056" activeSheetId="12"/>
    <customWorkbookView name="MAJOR-UR-PC - Affichage personnalisé" guid="{5C5170D1-B966-4E46-BB22-CE8F5C0E690D}" autoUpdate="1" mergeInterval="10" personalView="1" maximized="1" xWindow="-8" yWindow="-8" windowWidth="1936" windowHeight="1056" activeSheetId="12"/>
    <customWorkbookView name="userr - Affichage personnalisé" guid="{42E04D87-DD08-4D6E-8478-62667E3CDA44}" mergeInterval="0" personalView="1" maximized="1" xWindow="-8" yWindow="-8" windowWidth="1456" windowHeight="876" activeSheetId="13"/>
    <customWorkbookView name="user - Affichage personnalisé" guid="{1EEBFB96-A711-4278-A9AC-8E27875499D5}" mergeInterval="0" personalView="1" maximized="1" xWindow="1" yWindow="1" windowWidth="1366" windowHeight="547" activeSheetId="14"/>
    <customWorkbookView name="HRB - Affichage personnalisé" guid="{E11C8643-AC6A-45F1-BEBB-008AFAA114DD}" mergeInterval="0" personalView="1" maximized="1" xWindow="1" yWindow="1" windowWidth="1366" windowHeight="514" activeSheetId="14"/>
    <customWorkbookView name="Urgrnce3 - Affichage personnalisé" guid="{DCB94ED3-DC73-4C9E-BE1C-ECA698251359}" mergeInterval="0" personalView="1" maximized="1" windowWidth="1362" windowHeight="553" activeSheetId="20"/>
    <customWorkbookView name="Info - Affichage personnalisé" guid="{C38FBF23-853B-4A96-89A2-C25F9869DB4B}" mergeInterval="0" personalView="1" maximized="1" windowWidth="1596" windowHeight="675" activeSheetId="1"/>
  </customWorkbookViews>
  <pivotCaches>
    <pivotCache cacheId="6" r:id="rId9"/>
  </pivotCaches>
</workbook>
</file>

<file path=xl/calcChain.xml><?xml version="1.0" encoding="utf-8"?>
<calcChain xmlns="http://schemas.openxmlformats.org/spreadsheetml/2006/main">
  <c r="A3" i="15" l="1"/>
  <c r="A4" i="15"/>
  <c r="A5" i="15"/>
  <c r="A6" i="15"/>
  <c r="A7" i="15"/>
  <c r="A8" i="15"/>
  <c r="A9" i="15"/>
  <c r="D9" i="15" s="1"/>
  <c r="A10" i="15"/>
  <c r="A11" i="15"/>
  <c r="A12" i="15"/>
  <c r="D12" i="15" s="1"/>
  <c r="A13" i="15"/>
  <c r="A14" i="15"/>
  <c r="A15" i="15"/>
  <c r="A16" i="15"/>
  <c r="A17" i="15"/>
  <c r="A18" i="15"/>
  <c r="A19" i="15"/>
  <c r="A20" i="15"/>
  <c r="A21" i="15"/>
  <c r="D21" i="15" s="1"/>
  <c r="A22" i="15"/>
  <c r="A23" i="15"/>
  <c r="A24" i="15"/>
  <c r="A25" i="15"/>
  <c r="F25" i="15" s="1"/>
  <c r="A26" i="15"/>
  <c r="F26" i="15" s="1"/>
  <c r="A27" i="15"/>
  <c r="A28" i="15"/>
  <c r="A29" i="15"/>
  <c r="A30" i="15"/>
  <c r="A31" i="15"/>
  <c r="A32" i="15"/>
  <c r="A33" i="15"/>
  <c r="A34" i="15"/>
  <c r="A35" i="15"/>
  <c r="A36" i="15"/>
  <c r="A37" i="15"/>
  <c r="E37" i="15" s="1"/>
  <c r="A38" i="15"/>
  <c r="A39" i="15"/>
  <c r="A40" i="15"/>
  <c r="A41" i="15"/>
  <c r="A42" i="15"/>
  <c r="A43" i="15"/>
  <c r="F43" i="15" s="1"/>
  <c r="A44" i="15"/>
  <c r="A45" i="15"/>
  <c r="A46" i="15"/>
  <c r="A47" i="15"/>
  <c r="A48" i="15"/>
  <c r="A49" i="15"/>
  <c r="A50" i="15"/>
  <c r="A51" i="15"/>
  <c r="A52" i="15"/>
  <c r="E52" i="15" s="1"/>
  <c r="A53" i="15"/>
  <c r="A54" i="15"/>
  <c r="A55" i="15"/>
  <c r="A56" i="15"/>
  <c r="A57" i="15"/>
  <c r="D57" i="15" s="1"/>
  <c r="A58" i="15"/>
  <c r="F58" i="15" s="1"/>
  <c r="A59" i="15"/>
  <c r="A60" i="15"/>
  <c r="A61" i="15"/>
  <c r="A62" i="15"/>
  <c r="A63" i="15"/>
  <c r="A64" i="15"/>
  <c r="A65" i="15"/>
  <c r="D65" i="15" s="1"/>
  <c r="A66" i="15"/>
  <c r="A67" i="15"/>
  <c r="D67" i="15" s="1"/>
  <c r="A68" i="15"/>
  <c r="A69" i="15"/>
  <c r="A70" i="15"/>
  <c r="A71" i="15"/>
  <c r="A72" i="15"/>
  <c r="A73" i="15"/>
  <c r="A74" i="15"/>
  <c r="A75" i="15"/>
  <c r="A76" i="15"/>
  <c r="C76" i="15" s="1"/>
  <c r="A77" i="15"/>
  <c r="A78" i="15"/>
  <c r="A79" i="15"/>
  <c r="A80" i="15"/>
  <c r="A81" i="15"/>
  <c r="D81" i="15" s="1"/>
  <c r="A82" i="15"/>
  <c r="A83" i="15"/>
  <c r="C83" i="15" s="1"/>
  <c r="A84" i="15"/>
  <c r="A85" i="15"/>
  <c r="A86" i="15"/>
  <c r="A87" i="15"/>
  <c r="D87" i="15" s="1"/>
  <c r="A88" i="15"/>
  <c r="A89" i="15"/>
  <c r="A90" i="15"/>
  <c r="A91" i="15"/>
  <c r="A92" i="15"/>
  <c r="A93" i="15"/>
  <c r="A94" i="15"/>
  <c r="D94" i="15" s="1"/>
  <c r="A95" i="15"/>
  <c r="A96" i="15"/>
  <c r="A97" i="15"/>
  <c r="A98" i="15"/>
  <c r="A99" i="15"/>
  <c r="F99" i="15" s="1"/>
  <c r="A100" i="15"/>
  <c r="E100" i="15" s="1"/>
  <c r="A101" i="15"/>
  <c r="A102" i="15"/>
  <c r="A103" i="15"/>
  <c r="A104" i="15"/>
  <c r="A105" i="15"/>
  <c r="A106" i="15"/>
  <c r="C106" i="15" s="1"/>
  <c r="A107" i="15"/>
  <c r="E107" i="15" s="1"/>
  <c r="A108" i="15"/>
  <c r="A109" i="15"/>
  <c r="A110" i="15"/>
  <c r="C110" i="15" s="1"/>
  <c r="A111" i="15"/>
  <c r="A112" i="15"/>
  <c r="D112" i="15" s="1"/>
  <c r="A113" i="15"/>
  <c r="A114" i="15"/>
  <c r="A115" i="15"/>
  <c r="A116" i="15"/>
  <c r="A117" i="15"/>
  <c r="A118" i="15"/>
  <c r="A119" i="15"/>
  <c r="C119" i="15" s="1"/>
  <c r="A120" i="15"/>
  <c r="A121" i="15"/>
  <c r="A122" i="15"/>
  <c r="A123" i="15"/>
  <c r="A124" i="15"/>
  <c r="F124" i="15" s="1"/>
  <c r="A125" i="15"/>
  <c r="A126" i="15"/>
  <c r="A127" i="15"/>
  <c r="C127" i="15" s="1"/>
  <c r="A128" i="15"/>
  <c r="A129" i="15"/>
  <c r="E129" i="15" s="1"/>
  <c r="A130" i="15"/>
  <c r="A131" i="15"/>
  <c r="A132" i="15"/>
  <c r="A133" i="15"/>
  <c r="A134" i="15"/>
  <c r="A135" i="15"/>
  <c r="A136" i="15"/>
  <c r="C136" i="15" s="1"/>
  <c r="A137" i="15"/>
  <c r="A138" i="15"/>
  <c r="A139" i="15"/>
  <c r="A140" i="15"/>
  <c r="D140" i="15" s="1"/>
  <c r="A141" i="15"/>
  <c r="A142" i="15"/>
  <c r="A143" i="15"/>
  <c r="A144" i="15"/>
  <c r="A145" i="15"/>
  <c r="A146" i="15"/>
  <c r="F146" i="15" s="1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E159" i="15" s="1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D181" i="15" s="1"/>
  <c r="A182" i="15"/>
  <c r="D182" i="15" s="1"/>
  <c r="A183" i="15"/>
  <c r="A184" i="15"/>
  <c r="A185" i="15"/>
  <c r="A186" i="15"/>
  <c r="A187" i="15"/>
  <c r="A188" i="15"/>
  <c r="A189" i="15"/>
  <c r="A190" i="15"/>
  <c r="A191" i="15"/>
  <c r="C191" i="15" s="1"/>
  <c r="A192" i="15"/>
  <c r="A193" i="15"/>
  <c r="C193" i="15" s="1"/>
  <c r="A194" i="15"/>
  <c r="F194" i="15" s="1"/>
  <c r="A195" i="15"/>
  <c r="A196" i="15"/>
  <c r="A197" i="15"/>
  <c r="A198" i="15"/>
  <c r="A199" i="15"/>
  <c r="A200" i="15"/>
  <c r="F200" i="15" s="1"/>
  <c r="A201" i="15"/>
  <c r="A202" i="15"/>
  <c r="A203" i="15"/>
  <c r="A204" i="15"/>
  <c r="F204" i="15" s="1"/>
  <c r="AD3" i="12"/>
  <c r="AD4" i="12"/>
  <c r="AD5" i="12"/>
  <c r="AD6" i="12"/>
  <c r="AD7" i="12"/>
  <c r="AD8" i="12"/>
  <c r="AD9" i="12"/>
  <c r="AD10" i="12"/>
  <c r="AD11" i="12"/>
  <c r="AD12" i="12"/>
  <c r="AD13" i="12"/>
  <c r="AD14" i="12"/>
  <c r="AD15" i="12"/>
  <c r="AD16" i="12"/>
  <c r="AD17" i="12"/>
  <c r="AD18" i="12"/>
  <c r="AD19" i="12"/>
  <c r="AD20" i="12"/>
  <c r="AD21" i="12"/>
  <c r="AD22" i="12"/>
  <c r="AD23" i="12"/>
  <c r="AD24" i="12"/>
  <c r="AD25" i="12"/>
  <c r="AD26" i="12"/>
  <c r="AD27" i="12"/>
  <c r="AD28" i="12"/>
  <c r="AD29" i="12"/>
  <c r="AD30" i="12"/>
  <c r="AD31" i="12"/>
  <c r="AD32" i="12"/>
  <c r="AD33" i="12"/>
  <c r="AD34" i="12"/>
  <c r="AD35" i="12"/>
  <c r="AD36" i="12"/>
  <c r="AD37" i="12"/>
  <c r="AD38" i="12"/>
  <c r="AD39" i="12"/>
  <c r="AD40" i="12"/>
  <c r="AD41" i="12"/>
  <c r="AD42" i="12"/>
  <c r="AD43" i="12"/>
  <c r="AD44" i="12"/>
  <c r="AD45" i="12"/>
  <c r="AD46" i="12"/>
  <c r="AD47" i="12"/>
  <c r="AD48" i="12"/>
  <c r="AD49" i="12"/>
  <c r="AD50" i="12"/>
  <c r="AD51" i="12"/>
  <c r="B51" i="15" s="1"/>
  <c r="AD52" i="12"/>
  <c r="AD53" i="12"/>
  <c r="AD54" i="12"/>
  <c r="AD55" i="12"/>
  <c r="AD56" i="12"/>
  <c r="AD57" i="12"/>
  <c r="AD58" i="12"/>
  <c r="AD59" i="12"/>
  <c r="AD60" i="12"/>
  <c r="AD61" i="12"/>
  <c r="AD62" i="12"/>
  <c r="AD63" i="12"/>
  <c r="AD64" i="12"/>
  <c r="AD65" i="12"/>
  <c r="AD66" i="12"/>
  <c r="AD67" i="12"/>
  <c r="AD68" i="12"/>
  <c r="AD69" i="12"/>
  <c r="AD70" i="12"/>
  <c r="AD71" i="12"/>
  <c r="B71" i="15" s="1"/>
  <c r="AD72" i="12"/>
  <c r="AD73" i="12"/>
  <c r="AD74" i="12"/>
  <c r="AD75" i="12"/>
  <c r="B75" i="15" s="1"/>
  <c r="AD76" i="12"/>
  <c r="AD77" i="12"/>
  <c r="AD78" i="12"/>
  <c r="AD79" i="12"/>
  <c r="B79" i="15" s="1"/>
  <c r="AD80" i="12"/>
  <c r="AD81" i="12"/>
  <c r="AD82" i="12"/>
  <c r="AD83" i="12"/>
  <c r="B83" i="15" s="1"/>
  <c r="AD84" i="12"/>
  <c r="AD85" i="12"/>
  <c r="AD86" i="12"/>
  <c r="AD87" i="12"/>
  <c r="AD88" i="12"/>
  <c r="AD89" i="12"/>
  <c r="AD90" i="12"/>
  <c r="AD91" i="12"/>
  <c r="AD92" i="12"/>
  <c r="AD93" i="12"/>
  <c r="AD94" i="12"/>
  <c r="AD95" i="12"/>
  <c r="AD96" i="12"/>
  <c r="AD97" i="12"/>
  <c r="AD98" i="12"/>
  <c r="AD99" i="12"/>
  <c r="AD100" i="12"/>
  <c r="AD101" i="12"/>
  <c r="AD102" i="12"/>
  <c r="AD103" i="12"/>
  <c r="AD104" i="12"/>
  <c r="AD105" i="12"/>
  <c r="AD106" i="12"/>
  <c r="AD107" i="12"/>
  <c r="AD108" i="12"/>
  <c r="AD109" i="12"/>
  <c r="AD110" i="12"/>
  <c r="AD111" i="12"/>
  <c r="AD112" i="12"/>
  <c r="AD113" i="12"/>
  <c r="AD114" i="12"/>
  <c r="AD115" i="12"/>
  <c r="AD116" i="12"/>
  <c r="AD117" i="12"/>
  <c r="AD118" i="12"/>
  <c r="AD119" i="12"/>
  <c r="AD120" i="12"/>
  <c r="AD121" i="12"/>
  <c r="AD122" i="12"/>
  <c r="AD123" i="12"/>
  <c r="AD124" i="12"/>
  <c r="AD125" i="12"/>
  <c r="AD126" i="12"/>
  <c r="AD127" i="12"/>
  <c r="AD128" i="12"/>
  <c r="AD129" i="12"/>
  <c r="AD130" i="12"/>
  <c r="AD131" i="12"/>
  <c r="AD132" i="12"/>
  <c r="AD133" i="12"/>
  <c r="AD134" i="12"/>
  <c r="AD135" i="12"/>
  <c r="AD136" i="12"/>
  <c r="AD137" i="12"/>
  <c r="AD138" i="12"/>
  <c r="AD139" i="12"/>
  <c r="AD140" i="12"/>
  <c r="AD141" i="12"/>
  <c r="AD142" i="12"/>
  <c r="AD143" i="12"/>
  <c r="AD144" i="12"/>
  <c r="AD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65" i="12"/>
  <c r="AD166" i="12"/>
  <c r="AD167" i="12"/>
  <c r="AD168" i="12"/>
  <c r="AD169" i="12"/>
  <c r="AD170" i="12"/>
  <c r="AD171" i="12"/>
  <c r="AD172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AD192" i="12"/>
  <c r="AD193" i="12"/>
  <c r="AD194" i="12"/>
  <c r="AD195" i="12"/>
  <c r="AD196" i="12"/>
  <c r="AD197" i="12"/>
  <c r="AD198" i="12"/>
  <c r="AD199" i="12"/>
  <c r="AD200" i="12"/>
  <c r="AD201" i="12"/>
  <c r="AD202" i="12"/>
  <c r="AD203" i="12"/>
  <c r="AD204" i="12"/>
  <c r="F2" i="22"/>
  <c r="AD2" i="12"/>
  <c r="B146" i="15" l="1"/>
  <c r="B42" i="15"/>
  <c r="B89" i="15"/>
  <c r="B196" i="15"/>
  <c r="B192" i="15"/>
  <c r="B97" i="15"/>
  <c r="B203" i="15"/>
  <c r="B179" i="15"/>
  <c r="B175" i="15"/>
  <c r="B151" i="15"/>
  <c r="B143" i="15"/>
  <c r="B119" i="15"/>
  <c r="B111" i="15"/>
  <c r="B103" i="15"/>
  <c r="B99" i="15"/>
  <c r="B123" i="15"/>
  <c r="E131" i="15"/>
  <c r="B153" i="15"/>
  <c r="B6" i="15"/>
  <c r="B81" i="15"/>
  <c r="B13" i="15"/>
  <c r="C123" i="15"/>
  <c r="E108" i="15"/>
  <c r="B130" i="15"/>
  <c r="B110" i="15"/>
  <c r="B129" i="15"/>
  <c r="B121" i="15"/>
  <c r="B44" i="15"/>
  <c r="B40" i="15"/>
  <c r="D149" i="15"/>
  <c r="B63" i="15"/>
  <c r="B39" i="15"/>
  <c r="D83" i="15"/>
  <c r="B137" i="15"/>
  <c r="B49" i="15"/>
  <c r="E49" i="15"/>
  <c r="C39" i="15"/>
  <c r="D39" i="15"/>
  <c r="B22" i="15"/>
  <c r="C180" i="15"/>
  <c r="F180" i="15"/>
  <c r="D92" i="15"/>
  <c r="D201" i="15"/>
  <c r="F75" i="15"/>
  <c r="D75" i="15"/>
  <c r="E44" i="15"/>
  <c r="C135" i="15"/>
  <c r="F59" i="15"/>
  <c r="E91" i="15"/>
  <c r="B174" i="15"/>
  <c r="B158" i="15"/>
  <c r="B10" i="15"/>
  <c r="B191" i="15"/>
  <c r="B139" i="15"/>
  <c r="B91" i="15"/>
  <c r="F123" i="15"/>
  <c r="E79" i="15"/>
  <c r="C79" i="15"/>
  <c r="E65" i="15"/>
  <c r="E121" i="15"/>
  <c r="D18" i="15"/>
  <c r="B114" i="15"/>
  <c r="B18" i="15"/>
  <c r="F144" i="15"/>
  <c r="F96" i="15"/>
  <c r="F191" i="15"/>
  <c r="D119" i="15"/>
  <c r="C99" i="15"/>
  <c r="E171" i="15"/>
  <c r="E153" i="15"/>
  <c r="D5" i="15"/>
  <c r="D131" i="15"/>
  <c r="E3" i="15"/>
  <c r="C162" i="15"/>
  <c r="D36" i="15"/>
  <c r="F36" i="15"/>
  <c r="C36" i="15"/>
  <c r="E175" i="15"/>
  <c r="D175" i="15"/>
  <c r="F175" i="15"/>
  <c r="C175" i="15"/>
  <c r="E137" i="15"/>
  <c r="D111" i="15"/>
  <c r="F132" i="15"/>
  <c r="E81" i="15"/>
  <c r="E19" i="15"/>
  <c r="D19" i="15"/>
  <c r="C201" i="15"/>
  <c r="F201" i="15"/>
  <c r="E201" i="15"/>
  <c r="E120" i="15"/>
  <c r="F86" i="15"/>
  <c r="D86" i="15"/>
  <c r="C51" i="15"/>
  <c r="F51" i="15"/>
  <c r="D51" i="15"/>
  <c r="E51" i="15"/>
  <c r="E42" i="15"/>
  <c r="F27" i="15"/>
  <c r="C27" i="15"/>
  <c r="E27" i="15"/>
  <c r="D198" i="15"/>
  <c r="F198" i="15"/>
  <c r="D4" i="15"/>
  <c r="F74" i="15"/>
  <c r="C74" i="15"/>
  <c r="F45" i="15"/>
  <c r="F10" i="15"/>
  <c r="D10" i="15"/>
  <c r="C154" i="15"/>
  <c r="E119" i="15"/>
  <c r="D99" i="15"/>
  <c r="F83" i="15"/>
  <c r="D204" i="15"/>
  <c r="E193" i="15"/>
  <c r="F193" i="15"/>
  <c r="D135" i="15"/>
  <c r="F119" i="15"/>
  <c r="F100" i="15"/>
  <c r="C100" i="15"/>
  <c r="C52" i="15"/>
  <c r="D44" i="15"/>
  <c r="E6" i="15"/>
  <c r="C187" i="15"/>
  <c r="F187" i="15"/>
  <c r="D187" i="15"/>
  <c r="D68" i="15"/>
  <c r="E68" i="15"/>
  <c r="F68" i="15"/>
  <c r="C68" i="15"/>
  <c r="D160" i="15"/>
  <c r="F160" i="15"/>
  <c r="D117" i="15"/>
  <c r="D115" i="15"/>
  <c r="E113" i="15"/>
  <c r="C60" i="15"/>
  <c r="E60" i="15"/>
  <c r="F60" i="15"/>
  <c r="C37" i="15"/>
  <c r="D37" i="15"/>
  <c r="F37" i="15"/>
  <c r="F17" i="15"/>
  <c r="C17" i="15"/>
  <c r="C179" i="15"/>
  <c r="D179" i="15"/>
  <c r="F179" i="15"/>
  <c r="D164" i="15"/>
  <c r="C164" i="15"/>
  <c r="F164" i="15"/>
  <c r="E164" i="15"/>
  <c r="E185" i="15"/>
  <c r="D185" i="15"/>
  <c r="D148" i="15"/>
  <c r="F148" i="15"/>
  <c r="C194" i="15"/>
  <c r="D194" i="15"/>
  <c r="F174" i="15"/>
  <c r="D174" i="15"/>
  <c r="D143" i="15"/>
  <c r="F143" i="15"/>
  <c r="F130" i="15"/>
  <c r="F128" i="15"/>
  <c r="D192" i="15"/>
  <c r="F192" i="15"/>
  <c r="E141" i="15"/>
  <c r="C139" i="15"/>
  <c r="D139" i="15"/>
  <c r="F139" i="15"/>
  <c r="D110" i="15"/>
  <c r="F110" i="15"/>
  <c r="C97" i="15"/>
  <c r="D97" i="15"/>
  <c r="E97" i="15"/>
  <c r="C62" i="15"/>
  <c r="C198" i="15"/>
  <c r="E198" i="15"/>
  <c r="F196" i="15"/>
  <c r="D193" i="15"/>
  <c r="E172" i="15"/>
  <c r="F172" i="15"/>
  <c r="F134" i="15"/>
  <c r="F63" i="15"/>
  <c r="C63" i="15"/>
  <c r="C58" i="15"/>
  <c r="D22" i="15"/>
  <c r="F22" i="15"/>
  <c r="D16" i="15"/>
  <c r="F184" i="15"/>
  <c r="D169" i="15"/>
  <c r="E169" i="15"/>
  <c r="C138" i="15"/>
  <c r="F135" i="15"/>
  <c r="D132" i="15"/>
  <c r="D118" i="15"/>
  <c r="F118" i="15"/>
  <c r="D116" i="15"/>
  <c r="F116" i="15"/>
  <c r="E92" i="15"/>
  <c r="F87" i="15"/>
  <c r="F84" i="15"/>
  <c r="C84" i="15"/>
  <c r="E84" i="15"/>
  <c r="D27" i="15"/>
  <c r="D153" i="15"/>
  <c r="D137" i="15"/>
  <c r="E135" i="15"/>
  <c r="D79" i="15"/>
  <c r="F79" i="15"/>
  <c r="E71" i="15"/>
  <c r="F67" i="15"/>
  <c r="E34" i="15"/>
  <c r="F21" i="15"/>
  <c r="C10" i="15"/>
  <c r="D108" i="15"/>
  <c r="D89" i="15"/>
  <c r="D13" i="15"/>
  <c r="C3" i="15"/>
  <c r="D121" i="15"/>
  <c r="E111" i="15"/>
  <c r="C103" i="15"/>
  <c r="F103" i="15"/>
  <c r="C96" i="15"/>
  <c r="E89" i="15"/>
  <c r="C75" i="15"/>
  <c r="C49" i="15"/>
  <c r="D49" i="15"/>
  <c r="F39" i="15"/>
  <c r="E36" i="15"/>
  <c r="C26" i="15"/>
  <c r="E26" i="15"/>
  <c r="E18" i="15"/>
  <c r="C147" i="15"/>
  <c r="F147" i="15"/>
  <c r="D147" i="15"/>
  <c r="E147" i="15"/>
  <c r="B147" i="15"/>
  <c r="D8" i="15"/>
  <c r="E8" i="15"/>
  <c r="B161" i="15"/>
  <c r="D161" i="15"/>
  <c r="E161" i="15"/>
  <c r="B73" i="15"/>
  <c r="E73" i="15"/>
  <c r="D73" i="15"/>
  <c r="E30" i="15"/>
  <c r="C30" i="15"/>
  <c r="D30" i="15"/>
  <c r="F30" i="15"/>
  <c r="B30" i="15"/>
  <c r="D24" i="15"/>
  <c r="B24" i="15"/>
  <c r="E24" i="15"/>
  <c r="B11" i="15"/>
  <c r="D11" i="15"/>
  <c r="C11" i="15"/>
  <c r="E11" i="15"/>
  <c r="F11" i="15"/>
  <c r="D190" i="15"/>
  <c r="E190" i="15"/>
  <c r="B190" i="15"/>
  <c r="B186" i="15"/>
  <c r="E186" i="15"/>
  <c r="B171" i="15"/>
  <c r="B7" i="15"/>
  <c r="C7" i="15"/>
  <c r="E7" i="15"/>
  <c r="F7" i="15"/>
  <c r="D7" i="15"/>
  <c r="B197" i="15"/>
  <c r="D197" i="15"/>
  <c r="F197" i="15"/>
  <c r="C197" i="15"/>
  <c r="E197" i="15"/>
  <c r="B107" i="15"/>
  <c r="D203" i="15"/>
  <c r="E203" i="15"/>
  <c r="B183" i="15"/>
  <c r="C183" i="15"/>
  <c r="E183" i="15"/>
  <c r="F183" i="15"/>
  <c r="D183" i="15"/>
  <c r="B142" i="15"/>
  <c r="C142" i="15"/>
  <c r="D142" i="15"/>
  <c r="F142" i="15"/>
  <c r="B199" i="15"/>
  <c r="D199" i="15"/>
  <c r="B177" i="15"/>
  <c r="C168" i="15"/>
  <c r="E168" i="15"/>
  <c r="B105" i="15"/>
  <c r="E105" i="15"/>
  <c r="D105" i="15"/>
  <c r="C95" i="15"/>
  <c r="F95" i="15"/>
  <c r="D95" i="15"/>
  <c r="B95" i="15"/>
  <c r="E95" i="15"/>
  <c r="B201" i="15"/>
  <c r="E188" i="15"/>
  <c r="B188" i="15"/>
  <c r="C188" i="15"/>
  <c r="D188" i="15"/>
  <c r="F188" i="15"/>
  <c r="B162" i="15"/>
  <c r="F162" i="15"/>
  <c r="D156" i="15"/>
  <c r="E155" i="15"/>
  <c r="D155" i="15"/>
  <c r="B155" i="15"/>
  <c r="C155" i="15"/>
  <c r="F155" i="15"/>
  <c r="E151" i="15"/>
  <c r="C151" i="15"/>
  <c r="D151" i="15"/>
  <c r="F151" i="15"/>
  <c r="B127" i="15"/>
  <c r="D127" i="15"/>
  <c r="E127" i="15"/>
  <c r="F127" i="15"/>
  <c r="B126" i="15"/>
  <c r="D98" i="15"/>
  <c r="B204" i="15"/>
  <c r="C204" i="15"/>
  <c r="D189" i="15"/>
  <c r="F189" i="15"/>
  <c r="B182" i="15"/>
  <c r="F182" i="15"/>
  <c r="D177" i="15"/>
  <c r="E177" i="15"/>
  <c r="C167" i="15"/>
  <c r="F167" i="15"/>
  <c r="B167" i="15"/>
  <c r="E167" i="15"/>
  <c r="D167" i="15"/>
  <c r="B163" i="15"/>
  <c r="C163" i="15"/>
  <c r="E163" i="15"/>
  <c r="F163" i="15"/>
  <c r="D163" i="15"/>
  <c r="B159" i="15"/>
  <c r="C159" i="15"/>
  <c r="F159" i="15"/>
  <c r="D159" i="15"/>
  <c r="B102" i="15"/>
  <c r="F102" i="15"/>
  <c r="D102" i="15"/>
  <c r="C70" i="15"/>
  <c r="D70" i="15"/>
  <c r="F70" i="15"/>
  <c r="B70" i="15"/>
  <c r="C54" i="15"/>
  <c r="B54" i="15"/>
  <c r="F54" i="15"/>
  <c r="D54" i="15"/>
  <c r="C35" i="15"/>
  <c r="F35" i="15"/>
  <c r="E192" i="15"/>
  <c r="C192" i="15"/>
  <c r="D180" i="15"/>
  <c r="D158" i="15"/>
  <c r="C158" i="15"/>
  <c r="F158" i="15"/>
  <c r="B149" i="15"/>
  <c r="B133" i="15"/>
  <c r="D133" i="15"/>
  <c r="B57" i="15"/>
  <c r="E57" i="15"/>
  <c r="C40" i="15"/>
  <c r="F40" i="15"/>
  <c r="D40" i="15"/>
  <c r="E40" i="15"/>
  <c r="B32" i="15"/>
  <c r="E32" i="15"/>
  <c r="D32" i="15"/>
  <c r="E180" i="15"/>
  <c r="C172" i="15"/>
  <c r="D172" i="15"/>
  <c r="C171" i="15"/>
  <c r="F171" i="15"/>
  <c r="D171" i="15"/>
  <c r="B169" i="15"/>
  <c r="E143" i="15"/>
  <c r="C143" i="15"/>
  <c r="B131" i="15"/>
  <c r="F106" i="15"/>
  <c r="D76" i="15"/>
  <c r="E76" i="15"/>
  <c r="F76" i="15"/>
  <c r="E59" i="15"/>
  <c r="C59" i="15"/>
  <c r="D59" i="15"/>
  <c r="B59" i="15"/>
  <c r="E14" i="15"/>
  <c r="B14" i="15"/>
  <c r="D14" i="15"/>
  <c r="F14" i="15"/>
  <c r="C14" i="15"/>
  <c r="B187" i="15"/>
  <c r="C185" i="15"/>
  <c r="F185" i="15"/>
  <c r="E179" i="15"/>
  <c r="C174" i="15"/>
  <c r="B154" i="15"/>
  <c r="D154" i="15"/>
  <c r="F154" i="15"/>
  <c r="C148" i="15"/>
  <c r="E148" i="15"/>
  <c r="C144" i="15"/>
  <c r="D144" i="15"/>
  <c r="E139" i="15"/>
  <c r="F112" i="15"/>
  <c r="D100" i="15"/>
  <c r="C91" i="15"/>
  <c r="F91" i="15"/>
  <c r="D91" i="15"/>
  <c r="B87" i="15"/>
  <c r="C87" i="15"/>
  <c r="E87" i="15"/>
  <c r="D84" i="15"/>
  <c r="C78" i="15"/>
  <c r="B78" i="15"/>
  <c r="D78" i="15"/>
  <c r="F78" i="15"/>
  <c r="E67" i="15"/>
  <c r="B67" i="15"/>
  <c r="C67" i="15"/>
  <c r="B62" i="15"/>
  <c r="D62" i="15"/>
  <c r="F62" i="15"/>
  <c r="E55" i="15"/>
  <c r="D55" i="15"/>
  <c r="B55" i="15"/>
  <c r="C55" i="15"/>
  <c r="F55" i="15"/>
  <c r="D29" i="15"/>
  <c r="B29" i="15"/>
  <c r="B138" i="15"/>
  <c r="D138" i="15"/>
  <c r="F138" i="15"/>
  <c r="C131" i="15"/>
  <c r="F131" i="15"/>
  <c r="D126" i="15"/>
  <c r="C126" i="15"/>
  <c r="F126" i="15"/>
  <c r="C115" i="15"/>
  <c r="F115" i="15"/>
  <c r="B115" i="15"/>
  <c r="E115" i="15"/>
  <c r="D113" i="15"/>
  <c r="B113" i="15"/>
  <c r="C107" i="15"/>
  <c r="F107" i="15"/>
  <c r="D107" i="15"/>
  <c r="C90" i="15"/>
  <c r="F90" i="15"/>
  <c r="C45" i="15"/>
  <c r="E45" i="15"/>
  <c r="D45" i="15"/>
  <c r="B26" i="15"/>
  <c r="D26" i="15"/>
  <c r="E123" i="15"/>
  <c r="C116" i="15"/>
  <c r="E116" i="15"/>
  <c r="C114" i="15"/>
  <c r="F114" i="15"/>
  <c r="E103" i="15"/>
  <c r="C94" i="15"/>
  <c r="F94" i="15"/>
  <c r="C86" i="15"/>
  <c r="B86" i="15"/>
  <c r="C71" i="15"/>
  <c r="F71" i="15"/>
  <c r="E63" i="15"/>
  <c r="D48" i="15"/>
  <c r="C48" i="15"/>
  <c r="F48" i="15"/>
  <c r="C47" i="15"/>
  <c r="B47" i="15"/>
  <c r="D47" i="15"/>
  <c r="E22" i="15"/>
  <c r="C22" i="15"/>
  <c r="B135" i="15"/>
  <c r="C132" i="15"/>
  <c r="E132" i="15"/>
  <c r="D123" i="15"/>
  <c r="B118" i="15"/>
  <c r="C111" i="15"/>
  <c r="F111" i="15"/>
  <c r="C108" i="15"/>
  <c r="F108" i="15"/>
  <c r="D103" i="15"/>
  <c r="E99" i="15"/>
  <c r="C92" i="15"/>
  <c r="F92" i="15"/>
  <c r="E83" i="15"/>
  <c r="E75" i="15"/>
  <c r="D71" i="15"/>
  <c r="B65" i="15"/>
  <c r="D63" i="15"/>
  <c r="D60" i="15"/>
  <c r="D52" i="15"/>
  <c r="F52" i="15"/>
  <c r="F47" i="15"/>
  <c r="D42" i="15"/>
  <c r="B36" i="15"/>
  <c r="D34" i="15"/>
  <c r="B34" i="15"/>
  <c r="D28" i="15"/>
  <c r="B21" i="15"/>
  <c r="C21" i="15"/>
  <c r="C19" i="15"/>
  <c r="F19" i="15"/>
  <c r="B16" i="15"/>
  <c r="E16" i="15"/>
  <c r="C6" i="15"/>
  <c r="F6" i="15"/>
  <c r="B3" i="15"/>
  <c r="D3" i="15"/>
  <c r="C44" i="15"/>
  <c r="F44" i="15"/>
  <c r="C18" i="15"/>
  <c r="F18" i="15"/>
  <c r="E10" i="15"/>
  <c r="D6" i="15"/>
  <c r="B5" i="15"/>
  <c r="B202" i="15"/>
  <c r="D202" i="15"/>
  <c r="F202" i="15"/>
  <c r="E202" i="15"/>
  <c r="C202" i="15"/>
  <c r="C195" i="15"/>
  <c r="F195" i="15"/>
  <c r="B195" i="15"/>
  <c r="E195" i="15"/>
  <c r="D195" i="15"/>
  <c r="B176" i="15"/>
  <c r="C176" i="15"/>
  <c r="E176" i="15"/>
  <c r="D176" i="15"/>
  <c r="F176" i="15"/>
  <c r="C173" i="15"/>
  <c r="F173" i="15"/>
  <c r="D173" i="15"/>
  <c r="B173" i="15"/>
  <c r="E173" i="15"/>
  <c r="E200" i="15"/>
  <c r="B200" i="15"/>
  <c r="C200" i="15"/>
  <c r="D200" i="15"/>
  <c r="E178" i="15"/>
  <c r="D178" i="15"/>
  <c r="B178" i="15"/>
  <c r="F178" i="15"/>
  <c r="C178" i="15"/>
  <c r="C165" i="15"/>
  <c r="F165" i="15"/>
  <c r="B165" i="15"/>
  <c r="E165" i="15"/>
  <c r="D165" i="15"/>
  <c r="E150" i="15"/>
  <c r="B150" i="15"/>
  <c r="C150" i="15"/>
  <c r="D150" i="15"/>
  <c r="F150" i="15"/>
  <c r="E170" i="15"/>
  <c r="B170" i="15"/>
  <c r="D170" i="15"/>
  <c r="F170" i="15"/>
  <c r="C170" i="15"/>
  <c r="B152" i="15"/>
  <c r="D152" i="15"/>
  <c r="F152" i="15"/>
  <c r="E152" i="15"/>
  <c r="C152" i="15"/>
  <c r="E196" i="15"/>
  <c r="C196" i="15"/>
  <c r="D196" i="15"/>
  <c r="E166" i="15"/>
  <c r="C166" i="15"/>
  <c r="B166" i="15"/>
  <c r="D166" i="15"/>
  <c r="F166" i="15"/>
  <c r="C157" i="15"/>
  <c r="F157" i="15"/>
  <c r="D157" i="15"/>
  <c r="B157" i="15"/>
  <c r="E157" i="15"/>
  <c r="B140" i="15"/>
  <c r="C140" i="15"/>
  <c r="E140" i="15"/>
  <c r="F140" i="15"/>
  <c r="C125" i="15"/>
  <c r="F125" i="15"/>
  <c r="D125" i="15"/>
  <c r="B125" i="15"/>
  <c r="E125" i="15"/>
  <c r="C203" i="15"/>
  <c r="F203" i="15"/>
  <c r="E199" i="15"/>
  <c r="B198" i="15"/>
  <c r="E194" i="15"/>
  <c r="E191" i="15"/>
  <c r="D191" i="15"/>
  <c r="C190" i="15"/>
  <c r="F190" i="15"/>
  <c r="B189" i="15"/>
  <c r="C189" i="15"/>
  <c r="E189" i="15"/>
  <c r="C186" i="15"/>
  <c r="F186" i="15"/>
  <c r="D186" i="15"/>
  <c r="B185" i="15"/>
  <c r="B184" i="15"/>
  <c r="D184" i="15"/>
  <c r="C184" i="15"/>
  <c r="E184" i="15"/>
  <c r="C177" i="15"/>
  <c r="F177" i="15"/>
  <c r="B172" i="15"/>
  <c r="C145" i="15"/>
  <c r="F145" i="15"/>
  <c r="B145" i="15"/>
  <c r="E145" i="15"/>
  <c r="D145" i="15"/>
  <c r="C141" i="15"/>
  <c r="F141" i="15"/>
  <c r="D141" i="15"/>
  <c r="B141" i="15"/>
  <c r="B136" i="15"/>
  <c r="D136" i="15"/>
  <c r="F136" i="15"/>
  <c r="E136" i="15"/>
  <c r="E134" i="15"/>
  <c r="B134" i="15"/>
  <c r="C134" i="15"/>
  <c r="D134" i="15"/>
  <c r="B124" i="15"/>
  <c r="D124" i="15"/>
  <c r="C124" i="15"/>
  <c r="E124" i="15"/>
  <c r="E204" i="15"/>
  <c r="C199" i="15"/>
  <c r="F199" i="15"/>
  <c r="B194" i="15"/>
  <c r="B168" i="15"/>
  <c r="D168" i="15"/>
  <c r="F168" i="15"/>
  <c r="B156" i="15"/>
  <c r="C156" i="15"/>
  <c r="E156" i="15"/>
  <c r="F156" i="15"/>
  <c r="E122" i="15"/>
  <c r="B122" i="15"/>
  <c r="C122" i="15"/>
  <c r="D122" i="15"/>
  <c r="F122" i="15"/>
  <c r="B120" i="15"/>
  <c r="D120" i="15"/>
  <c r="F120" i="15"/>
  <c r="C120" i="15"/>
  <c r="E82" i="15"/>
  <c r="B82" i="15"/>
  <c r="D82" i="15"/>
  <c r="C82" i="15"/>
  <c r="F82" i="15"/>
  <c r="E66" i="15"/>
  <c r="B66" i="15"/>
  <c r="D66" i="15"/>
  <c r="C66" i="15"/>
  <c r="F66" i="15"/>
  <c r="B50" i="15"/>
  <c r="E50" i="15"/>
  <c r="C50" i="15"/>
  <c r="F50" i="15"/>
  <c r="D50" i="15"/>
  <c r="B193" i="15"/>
  <c r="E187" i="15"/>
  <c r="E182" i="15"/>
  <c r="C182" i="15"/>
  <c r="C181" i="15"/>
  <c r="F181" i="15"/>
  <c r="B181" i="15"/>
  <c r="E181" i="15"/>
  <c r="E162" i="15"/>
  <c r="D162" i="15"/>
  <c r="C161" i="15"/>
  <c r="F161" i="15"/>
  <c r="B160" i="15"/>
  <c r="C160" i="15"/>
  <c r="E160" i="15"/>
  <c r="E146" i="15"/>
  <c r="C146" i="15"/>
  <c r="D146" i="15"/>
  <c r="E130" i="15"/>
  <c r="C130" i="15"/>
  <c r="D130" i="15"/>
  <c r="C129" i="15"/>
  <c r="F129" i="15"/>
  <c r="D129" i="15"/>
  <c r="B128" i="15"/>
  <c r="C128" i="15"/>
  <c r="E128" i="15"/>
  <c r="D128" i="15"/>
  <c r="B64" i="15"/>
  <c r="D64" i="15"/>
  <c r="F64" i="15"/>
  <c r="C64" i="15"/>
  <c r="E64" i="15"/>
  <c r="B31" i="15"/>
  <c r="D31" i="15"/>
  <c r="F31" i="15"/>
  <c r="C31" i="15"/>
  <c r="E31" i="15"/>
  <c r="B180" i="15"/>
  <c r="E174" i="15"/>
  <c r="C169" i="15"/>
  <c r="F169" i="15"/>
  <c r="B164" i="15"/>
  <c r="E158" i="15"/>
  <c r="C153" i="15"/>
  <c r="F153" i="15"/>
  <c r="E149" i="15"/>
  <c r="B148" i="15"/>
  <c r="E144" i="15"/>
  <c r="E142" i="15"/>
  <c r="C137" i="15"/>
  <c r="F137" i="15"/>
  <c r="E133" i="15"/>
  <c r="B132" i="15"/>
  <c r="E114" i="15"/>
  <c r="D114" i="15"/>
  <c r="C113" i="15"/>
  <c r="F113" i="15"/>
  <c r="B112" i="15"/>
  <c r="C112" i="15"/>
  <c r="E112" i="15"/>
  <c r="C109" i="15"/>
  <c r="F109" i="15"/>
  <c r="D109" i="15"/>
  <c r="B109" i="15"/>
  <c r="E109" i="15"/>
  <c r="E106" i="15"/>
  <c r="B106" i="15"/>
  <c r="D106" i="15"/>
  <c r="B104" i="15"/>
  <c r="D104" i="15"/>
  <c r="F104" i="15"/>
  <c r="C104" i="15"/>
  <c r="E104" i="15"/>
  <c r="C85" i="15"/>
  <c r="F85" i="15"/>
  <c r="D85" i="15"/>
  <c r="B85" i="15"/>
  <c r="E85" i="15"/>
  <c r="C46" i="15"/>
  <c r="F46" i="15"/>
  <c r="D46" i="15"/>
  <c r="B46" i="15"/>
  <c r="E46" i="15"/>
  <c r="E154" i="15"/>
  <c r="C149" i="15"/>
  <c r="F149" i="15"/>
  <c r="B144" i="15"/>
  <c r="E138" i="15"/>
  <c r="C133" i="15"/>
  <c r="F133" i="15"/>
  <c r="E118" i="15"/>
  <c r="C118" i="15"/>
  <c r="C117" i="15"/>
  <c r="F117" i="15"/>
  <c r="B117" i="15"/>
  <c r="E117" i="15"/>
  <c r="C101" i="15"/>
  <c r="F101" i="15"/>
  <c r="B101" i="15"/>
  <c r="E101" i="15"/>
  <c r="D101" i="15"/>
  <c r="B98" i="15"/>
  <c r="E98" i="15"/>
  <c r="C98" i="15"/>
  <c r="F98" i="15"/>
  <c r="B80" i="15"/>
  <c r="D80" i="15"/>
  <c r="F80" i="15"/>
  <c r="C80" i="15"/>
  <c r="E80" i="15"/>
  <c r="C69" i="15"/>
  <c r="F69" i="15"/>
  <c r="D69" i="15"/>
  <c r="B69" i="15"/>
  <c r="E69" i="15"/>
  <c r="C53" i="15"/>
  <c r="F53" i="15"/>
  <c r="D53" i="15"/>
  <c r="B53" i="15"/>
  <c r="E53" i="15"/>
  <c r="E43" i="15"/>
  <c r="B43" i="15"/>
  <c r="D43" i="15"/>
  <c r="C43" i="15"/>
  <c r="B108" i="15"/>
  <c r="E102" i="15"/>
  <c r="E96" i="15"/>
  <c r="B96" i="15"/>
  <c r="C93" i="15"/>
  <c r="F93" i="15"/>
  <c r="B93" i="15"/>
  <c r="E93" i="15"/>
  <c r="D93" i="15"/>
  <c r="E90" i="15"/>
  <c r="D90" i="15"/>
  <c r="B90" i="15"/>
  <c r="B88" i="15"/>
  <c r="C88" i="15"/>
  <c r="E88" i="15"/>
  <c r="D88" i="15"/>
  <c r="F88" i="15"/>
  <c r="C77" i="15"/>
  <c r="F77" i="15"/>
  <c r="B77" i="15"/>
  <c r="E77" i="15"/>
  <c r="D77" i="15"/>
  <c r="E74" i="15"/>
  <c r="D74" i="15"/>
  <c r="B74" i="15"/>
  <c r="B72" i="15"/>
  <c r="C72" i="15"/>
  <c r="E72" i="15"/>
  <c r="D72" i="15"/>
  <c r="F72" i="15"/>
  <c r="C61" i="15"/>
  <c r="F61" i="15"/>
  <c r="B61" i="15"/>
  <c r="E61" i="15"/>
  <c r="D61" i="15"/>
  <c r="E58" i="15"/>
  <c r="D58" i="15"/>
  <c r="B58" i="15"/>
  <c r="B56" i="15"/>
  <c r="C56" i="15"/>
  <c r="E56" i="15"/>
  <c r="D56" i="15"/>
  <c r="F56" i="15"/>
  <c r="B41" i="15"/>
  <c r="D41" i="15"/>
  <c r="F41" i="15"/>
  <c r="C41" i="15"/>
  <c r="E41" i="15"/>
  <c r="E126" i="15"/>
  <c r="C121" i="15"/>
  <c r="F121" i="15"/>
  <c r="B116" i="15"/>
  <c r="E110" i="15"/>
  <c r="C105" i="15"/>
  <c r="F105" i="15"/>
  <c r="C102" i="15"/>
  <c r="B100" i="15"/>
  <c r="D96" i="15"/>
  <c r="B94" i="15"/>
  <c r="E94" i="15"/>
  <c r="E25" i="15"/>
  <c r="B25" i="15"/>
  <c r="D25" i="15"/>
  <c r="C25" i="15"/>
  <c r="F97" i="15"/>
  <c r="C89" i="15"/>
  <c r="F89" i="15"/>
  <c r="B84" i="15"/>
  <c r="E78" i="15"/>
  <c r="C73" i="15"/>
  <c r="F73" i="15"/>
  <c r="B68" i="15"/>
  <c r="E62" i="15"/>
  <c r="C57" i="15"/>
  <c r="F57" i="15"/>
  <c r="B52" i="15"/>
  <c r="B23" i="15"/>
  <c r="D23" i="15"/>
  <c r="F23" i="15"/>
  <c r="C23" i="15"/>
  <c r="E23" i="15"/>
  <c r="B92" i="15"/>
  <c r="E86" i="15"/>
  <c r="C81" i="15"/>
  <c r="F81" i="15"/>
  <c r="B76" i="15"/>
  <c r="E70" i="15"/>
  <c r="C65" i="15"/>
  <c r="F65" i="15"/>
  <c r="B60" i="15"/>
  <c r="E54" i="15"/>
  <c r="E48" i="15"/>
  <c r="B48" i="15"/>
  <c r="C38" i="15"/>
  <c r="F38" i="15"/>
  <c r="B38" i="15"/>
  <c r="E38" i="15"/>
  <c r="D38" i="15"/>
  <c r="E35" i="15"/>
  <c r="D35" i="15"/>
  <c r="B35" i="15"/>
  <c r="B33" i="15"/>
  <c r="C33" i="15"/>
  <c r="E33" i="15"/>
  <c r="D33" i="15"/>
  <c r="F33" i="15"/>
  <c r="F49" i="15"/>
  <c r="B45" i="15"/>
  <c r="E39" i="15"/>
  <c r="C34" i="15"/>
  <c r="F34" i="15"/>
  <c r="F29" i="15"/>
  <c r="B4" i="15"/>
  <c r="C4" i="15"/>
  <c r="F4" i="15"/>
  <c r="E4" i="15"/>
  <c r="E47" i="15"/>
  <c r="C42" i="15"/>
  <c r="F42" i="15"/>
  <c r="B37" i="15"/>
  <c r="E29" i="15"/>
  <c r="C29" i="15"/>
  <c r="C28" i="15"/>
  <c r="F28" i="15"/>
  <c r="B28" i="15"/>
  <c r="E28" i="15"/>
  <c r="C20" i="15"/>
  <c r="F20" i="15"/>
  <c r="B20" i="15"/>
  <c r="E20" i="15"/>
  <c r="D20" i="15"/>
  <c r="E17" i="15"/>
  <c r="D17" i="15"/>
  <c r="B17" i="15"/>
  <c r="B15" i="15"/>
  <c r="C15" i="15"/>
  <c r="E15" i="15"/>
  <c r="D15" i="15"/>
  <c r="F15" i="15"/>
  <c r="B12" i="15"/>
  <c r="C12" i="15"/>
  <c r="F12" i="15"/>
  <c r="E12" i="15"/>
  <c r="C9" i="15"/>
  <c r="F9" i="15"/>
  <c r="E9" i="15"/>
  <c r="B9" i="15"/>
  <c r="C32" i="15"/>
  <c r="F32" i="15"/>
  <c r="B27" i="15"/>
  <c r="E21" i="15"/>
  <c r="C16" i="15"/>
  <c r="F16" i="15"/>
  <c r="C5" i="15"/>
  <c r="F5" i="15"/>
  <c r="E5" i="15"/>
  <c r="C24" i="15"/>
  <c r="F24" i="15"/>
  <c r="B19" i="15"/>
  <c r="C13" i="15"/>
  <c r="F13" i="15"/>
  <c r="E13" i="15"/>
  <c r="B8" i="15"/>
  <c r="C8" i="15"/>
  <c r="F8" i="15"/>
  <c r="B2" i="10"/>
  <c r="H119" i="15" l="1"/>
  <c r="G119" i="15" s="1"/>
  <c r="H51" i="15"/>
  <c r="G51" i="15" s="1"/>
  <c r="H79" i="15"/>
  <c r="G79" i="15" s="1"/>
  <c r="H175" i="15"/>
  <c r="G175" i="15" s="1"/>
  <c r="H135" i="15"/>
  <c r="G135" i="15" s="1"/>
  <c r="H123" i="15"/>
  <c r="G123" i="15" s="1"/>
  <c r="H44" i="15"/>
  <c r="G44" i="15" s="1"/>
  <c r="H99" i="15"/>
  <c r="G99" i="15" s="1"/>
  <c r="H67" i="15"/>
  <c r="G67" i="15" s="1"/>
  <c r="H55" i="15"/>
  <c r="G55" i="15" s="1"/>
  <c r="H30" i="15"/>
  <c r="G30" i="15" s="1"/>
  <c r="H14" i="15"/>
  <c r="G14" i="15" s="1"/>
  <c r="H10" i="15"/>
  <c r="G10" i="15" s="1"/>
  <c r="H6" i="15"/>
  <c r="G6" i="15" s="1"/>
  <c r="H71" i="15"/>
  <c r="G71" i="15" s="1"/>
  <c r="H75" i="15"/>
  <c r="G75" i="15" s="1"/>
  <c r="H103" i="15"/>
  <c r="G103" i="15" s="1"/>
  <c r="H111" i="15"/>
  <c r="G111" i="15" s="1"/>
  <c r="H22" i="15"/>
  <c r="G22" i="15" s="1"/>
  <c r="H63" i="15"/>
  <c r="G63" i="15" s="1"/>
  <c r="H87" i="15"/>
  <c r="G87" i="15" s="1"/>
  <c r="H171" i="15"/>
  <c r="G171" i="15" s="1"/>
  <c r="H197" i="15"/>
  <c r="G197" i="15" s="1"/>
  <c r="H167" i="15"/>
  <c r="G167" i="15" s="1"/>
  <c r="H151" i="15"/>
  <c r="G151" i="15" s="1"/>
  <c r="H188" i="15"/>
  <c r="G188" i="15" s="1"/>
  <c r="H83" i="15"/>
  <c r="G83" i="15" s="1"/>
  <c r="H18" i="15"/>
  <c r="G18" i="15" s="1"/>
  <c r="H107" i="15"/>
  <c r="G107" i="15" s="1"/>
  <c r="H115" i="15"/>
  <c r="G115" i="15" s="1"/>
  <c r="H91" i="15"/>
  <c r="G91" i="15" s="1"/>
  <c r="H139" i="15"/>
  <c r="G139" i="15" s="1"/>
  <c r="H155" i="15"/>
  <c r="G155" i="15" s="1"/>
  <c r="H59" i="15"/>
  <c r="G59" i="15" s="1"/>
  <c r="H163" i="15"/>
  <c r="G163" i="15" s="1"/>
  <c r="H201" i="15"/>
  <c r="G201" i="15" s="1"/>
  <c r="H183" i="15"/>
  <c r="G183" i="15" s="1"/>
  <c r="H97" i="15"/>
  <c r="G97" i="15" s="1"/>
  <c r="H43" i="15"/>
  <c r="G43" i="15" s="1"/>
  <c r="H169" i="15"/>
  <c r="G169" i="15" s="1"/>
  <c r="H12" i="15"/>
  <c r="G12" i="15" s="1"/>
  <c r="H11" i="15"/>
  <c r="G11" i="15" s="1"/>
  <c r="H49" i="15"/>
  <c r="G49" i="15" s="1"/>
  <c r="H25" i="15"/>
  <c r="G25" i="15" s="1"/>
  <c r="H93" i="15"/>
  <c r="G93" i="15" s="1"/>
  <c r="H105" i="15"/>
  <c r="G105" i="15" s="1"/>
  <c r="H200" i="15"/>
  <c r="G200" i="15" s="1"/>
  <c r="H74" i="15"/>
  <c r="G74" i="15" s="1"/>
  <c r="H53" i="15"/>
  <c r="G53" i="15" s="1"/>
  <c r="H182" i="15"/>
  <c r="G182" i="15" s="1"/>
  <c r="H39" i="15"/>
  <c r="G39" i="15" s="1"/>
  <c r="H60" i="15"/>
  <c r="G60" i="15" s="1"/>
  <c r="H57" i="15"/>
  <c r="G57" i="15" s="1"/>
  <c r="H62" i="15"/>
  <c r="G62" i="15" s="1"/>
  <c r="H68" i="15"/>
  <c r="G68" i="15" s="1"/>
  <c r="H73" i="15"/>
  <c r="G73" i="15" s="1"/>
  <c r="H89" i="15"/>
  <c r="G89" i="15" s="1"/>
  <c r="H50" i="15"/>
  <c r="G50" i="15" s="1"/>
  <c r="H156" i="15"/>
  <c r="G156" i="15" s="1"/>
  <c r="H168" i="15"/>
  <c r="G168" i="15" s="1"/>
  <c r="H161" i="15"/>
  <c r="G161" i="15" s="1"/>
  <c r="H152" i="15"/>
  <c r="G152" i="15" s="1"/>
  <c r="H16" i="15"/>
  <c r="G16" i="15" s="1"/>
  <c r="H21" i="15"/>
  <c r="G21" i="15" s="1"/>
  <c r="H9" i="15"/>
  <c r="G9" i="15" s="1"/>
  <c r="H65" i="15"/>
  <c r="G65" i="15" s="1"/>
  <c r="H101" i="15"/>
  <c r="G101" i="15" s="1"/>
  <c r="H144" i="15"/>
  <c r="G144" i="15" s="1"/>
  <c r="H112" i="15"/>
  <c r="G112" i="15" s="1"/>
  <c r="H165" i="15"/>
  <c r="G165" i="15" s="1"/>
  <c r="H8" i="15"/>
  <c r="G8" i="15" s="1"/>
  <c r="H19" i="15"/>
  <c r="G19" i="15" s="1"/>
  <c r="H17" i="15"/>
  <c r="G17" i="15" s="1"/>
  <c r="H28" i="15"/>
  <c r="G28" i="15" s="1"/>
  <c r="H47" i="15"/>
  <c r="G47" i="15" s="1"/>
  <c r="H35" i="15"/>
  <c r="G35" i="15" s="1"/>
  <c r="H48" i="15"/>
  <c r="G48" i="15" s="1"/>
  <c r="H153" i="15"/>
  <c r="G153" i="15" s="1"/>
  <c r="H199" i="15"/>
  <c r="G199" i="15" s="1"/>
  <c r="H141" i="15"/>
  <c r="G141" i="15" s="1"/>
  <c r="H177" i="15"/>
  <c r="G177" i="15" s="1"/>
  <c r="H125" i="15"/>
  <c r="G125" i="15" s="1"/>
  <c r="H157" i="15"/>
  <c r="G157" i="15" s="1"/>
  <c r="H202" i="15"/>
  <c r="G202" i="15" s="1"/>
  <c r="H90" i="15"/>
  <c r="G90" i="15" s="1"/>
  <c r="H166" i="15"/>
  <c r="G166" i="15" s="1"/>
  <c r="H196" i="15"/>
  <c r="G196" i="15" s="1"/>
  <c r="H150" i="15"/>
  <c r="G150" i="15" s="1"/>
  <c r="H173" i="15"/>
  <c r="G173" i="15" s="1"/>
  <c r="H29" i="15"/>
  <c r="G29" i="15" s="1"/>
  <c r="H116" i="15"/>
  <c r="G116" i="15" s="1"/>
  <c r="H5" i="15"/>
  <c r="G5" i="15" s="1"/>
  <c r="H32" i="15"/>
  <c r="G32" i="15" s="1"/>
  <c r="H20" i="15"/>
  <c r="G20" i="15" s="1"/>
  <c r="H4" i="15"/>
  <c r="G4" i="15" s="1"/>
  <c r="H76" i="15"/>
  <c r="G76" i="15" s="1"/>
  <c r="H94" i="15"/>
  <c r="G94" i="15" s="1"/>
  <c r="H110" i="15"/>
  <c r="G110" i="15" s="1"/>
  <c r="H80" i="15"/>
  <c r="G80" i="15" s="1"/>
  <c r="H106" i="15"/>
  <c r="G106" i="15" s="1"/>
  <c r="H109" i="15"/>
  <c r="G109" i="15" s="1"/>
  <c r="H113" i="15"/>
  <c r="G113" i="15" s="1"/>
  <c r="H64" i="15"/>
  <c r="G64" i="15" s="1"/>
  <c r="H162" i="15"/>
  <c r="G162" i="15" s="1"/>
  <c r="H66" i="15"/>
  <c r="G66" i="15" s="1"/>
  <c r="H178" i="15"/>
  <c r="G178" i="15" s="1"/>
  <c r="H77" i="15"/>
  <c r="G77" i="15" s="1"/>
  <c r="H108" i="15"/>
  <c r="G108" i="15" s="1"/>
  <c r="H69" i="15"/>
  <c r="G69" i="15" s="1"/>
  <c r="H128" i="15"/>
  <c r="G128" i="15" s="1"/>
  <c r="H190" i="15"/>
  <c r="G190" i="15" s="1"/>
  <c r="H13" i="15"/>
  <c r="G13" i="15" s="1"/>
  <c r="H70" i="15"/>
  <c r="G70" i="15" s="1"/>
  <c r="H78" i="15"/>
  <c r="G78" i="15" s="1"/>
  <c r="H121" i="15"/>
  <c r="G121" i="15" s="1"/>
  <c r="H58" i="15"/>
  <c r="G58" i="15" s="1"/>
  <c r="H98" i="15"/>
  <c r="G98" i="15" s="1"/>
  <c r="H149" i="15"/>
  <c r="G149" i="15" s="1"/>
  <c r="H104" i="15"/>
  <c r="G104" i="15" s="1"/>
  <c r="H142" i="15"/>
  <c r="G142" i="15" s="1"/>
  <c r="H154" i="15"/>
  <c r="G154" i="15" s="1"/>
  <c r="H174" i="15"/>
  <c r="G174" i="15" s="1"/>
  <c r="H31" i="15"/>
  <c r="G31" i="15" s="1"/>
  <c r="H129" i="15"/>
  <c r="G129" i="15" s="1"/>
  <c r="H160" i="15"/>
  <c r="G160" i="15" s="1"/>
  <c r="H187" i="15"/>
  <c r="G187" i="15" s="1"/>
  <c r="H204" i="15"/>
  <c r="G204" i="15" s="1"/>
  <c r="H145" i="15"/>
  <c r="G145" i="15" s="1"/>
  <c r="H184" i="15"/>
  <c r="G184" i="15" s="1"/>
  <c r="H191" i="15"/>
  <c r="G191" i="15" s="1"/>
  <c r="H203" i="15"/>
  <c r="G203" i="15" s="1"/>
  <c r="H140" i="15"/>
  <c r="G140" i="15" s="1"/>
  <c r="H176" i="15"/>
  <c r="G176" i="15" s="1"/>
  <c r="H195" i="15"/>
  <c r="G195" i="15" s="1"/>
  <c r="H72" i="15"/>
  <c r="G72" i="15" s="1"/>
  <c r="H194" i="15"/>
  <c r="G194" i="15" s="1"/>
  <c r="H100" i="15"/>
  <c r="G100" i="15" s="1"/>
  <c r="H138" i="15"/>
  <c r="G138" i="15" s="1"/>
  <c r="H148" i="15"/>
  <c r="G148" i="15" s="1"/>
  <c r="H170" i="15"/>
  <c r="G170" i="15" s="1"/>
  <c r="H86" i="15"/>
  <c r="G86" i="15" s="1"/>
  <c r="H84" i="15"/>
  <c r="G84" i="15" s="1"/>
  <c r="H189" i="15"/>
  <c r="G189" i="15" s="1"/>
  <c r="H120" i="15"/>
  <c r="G120" i="15" s="1"/>
  <c r="H132" i="15"/>
  <c r="G132" i="15" s="1"/>
  <c r="H180" i="15"/>
  <c r="G180" i="15" s="1"/>
  <c r="H15" i="15"/>
  <c r="G15" i="15" s="1"/>
  <c r="H33" i="15"/>
  <c r="G33" i="15" s="1"/>
  <c r="H54" i="15"/>
  <c r="G54" i="15" s="1"/>
  <c r="H52" i="15"/>
  <c r="G52" i="15" s="1"/>
  <c r="H102" i="15"/>
  <c r="G102" i="15" s="1"/>
  <c r="H193" i="15"/>
  <c r="G193" i="15" s="1"/>
  <c r="H126" i="15"/>
  <c r="G126" i="15" s="1"/>
  <c r="H96" i="15"/>
  <c r="G96" i="15" s="1"/>
  <c r="H164" i="15"/>
  <c r="G164" i="15" s="1"/>
  <c r="H122" i="15"/>
  <c r="G122" i="15" s="1"/>
  <c r="H198" i="15"/>
  <c r="G198" i="15" s="1"/>
  <c r="B2" i="7"/>
  <c r="AD2" i="7"/>
  <c r="B3" i="7"/>
  <c r="AD3" i="7"/>
  <c r="B4" i="7"/>
  <c r="AD4" i="7"/>
  <c r="B5" i="7"/>
  <c r="AD5" i="7"/>
  <c r="B6" i="7"/>
  <c r="AD6" i="7"/>
  <c r="B7" i="7"/>
  <c r="AD7" i="7"/>
  <c r="B8" i="7"/>
  <c r="AD8" i="7"/>
  <c r="B9" i="7"/>
  <c r="AD9" i="7"/>
  <c r="B10" i="7"/>
  <c r="AD10" i="7"/>
  <c r="B11" i="7"/>
  <c r="AD11" i="7"/>
  <c r="B12" i="7"/>
  <c r="AD12" i="7"/>
  <c r="B13" i="7"/>
  <c r="AD13" i="7"/>
  <c r="B14" i="7"/>
  <c r="AD14" i="7"/>
  <c r="B15" i="7"/>
  <c r="AD15" i="7"/>
  <c r="B16" i="7"/>
  <c r="AD16" i="7"/>
  <c r="B17" i="7"/>
  <c r="AD17" i="7"/>
  <c r="B18" i="7"/>
  <c r="AD18" i="7"/>
  <c r="B19" i="7"/>
  <c r="AD19" i="7"/>
  <c r="B20" i="7"/>
  <c r="AD20" i="7"/>
  <c r="B21" i="7"/>
  <c r="AD21" i="7"/>
  <c r="B22" i="7"/>
  <c r="AD22" i="7"/>
  <c r="B23" i="7"/>
  <c r="AD23" i="7"/>
  <c r="B24" i="7"/>
  <c r="AD24" i="7"/>
  <c r="B25" i="7"/>
  <c r="AD25" i="7"/>
  <c r="B26" i="7"/>
  <c r="AD26" i="7"/>
  <c r="B27" i="7"/>
  <c r="AD27" i="7"/>
  <c r="B28" i="7"/>
  <c r="AD28" i="7"/>
  <c r="B29" i="7"/>
  <c r="AD29" i="7"/>
  <c r="B30" i="7"/>
  <c r="AD30" i="7"/>
  <c r="B31" i="7"/>
  <c r="AD31" i="7"/>
  <c r="B32" i="7"/>
  <c r="AD32" i="7"/>
  <c r="B33" i="7"/>
  <c r="AD33" i="7"/>
  <c r="B34" i="7"/>
  <c r="AD34" i="7"/>
  <c r="B35" i="7"/>
  <c r="AD35" i="7"/>
  <c r="B36" i="7"/>
  <c r="AD36" i="7"/>
  <c r="B37" i="7"/>
  <c r="AD37" i="7"/>
  <c r="B38" i="7"/>
  <c r="AD38" i="7"/>
  <c r="B39" i="7"/>
  <c r="AD39" i="7"/>
  <c r="B40" i="7"/>
  <c r="AD40" i="7"/>
  <c r="B41" i="7"/>
  <c r="AD41" i="7"/>
  <c r="B42" i="7"/>
  <c r="AD42" i="7"/>
  <c r="B43" i="7"/>
  <c r="AD43" i="7"/>
  <c r="B44" i="7"/>
  <c r="AD44" i="7"/>
  <c r="B45" i="7"/>
  <c r="AD45" i="7"/>
  <c r="B46" i="7"/>
  <c r="AD46" i="7"/>
  <c r="B47" i="7"/>
  <c r="AD47" i="7"/>
  <c r="B48" i="7"/>
  <c r="AD48" i="7"/>
  <c r="B49" i="7"/>
  <c r="AD49" i="7"/>
  <c r="B50" i="7"/>
  <c r="AD50" i="7"/>
  <c r="B51" i="7"/>
  <c r="AD51" i="7"/>
  <c r="B52" i="7"/>
  <c r="AD52" i="7"/>
  <c r="B53" i="7"/>
  <c r="AD53" i="7"/>
  <c r="B54" i="7"/>
  <c r="AD54" i="7"/>
  <c r="B55" i="7"/>
  <c r="AD55" i="7"/>
  <c r="B56" i="7"/>
  <c r="AD56" i="7"/>
  <c r="B57" i="7"/>
  <c r="AD57" i="7"/>
  <c r="B58" i="7"/>
  <c r="AD58" i="7"/>
  <c r="B59" i="7"/>
  <c r="AD59" i="7"/>
  <c r="B60" i="7"/>
  <c r="AD60" i="7"/>
  <c r="B61" i="7"/>
  <c r="AD61" i="7"/>
  <c r="B62" i="7"/>
  <c r="AD62" i="7"/>
  <c r="B63" i="7"/>
  <c r="AD63" i="7"/>
  <c r="B64" i="7"/>
  <c r="AD64" i="7"/>
  <c r="B65" i="7"/>
  <c r="AD65" i="7"/>
  <c r="B66" i="7"/>
  <c r="AD66" i="7"/>
  <c r="B67" i="7"/>
  <c r="AD67" i="7"/>
  <c r="B68" i="7"/>
  <c r="AD68" i="7"/>
  <c r="B69" i="7"/>
  <c r="AD69" i="7"/>
  <c r="B70" i="7"/>
  <c r="AD70" i="7"/>
  <c r="B71" i="7"/>
  <c r="AD71" i="7"/>
  <c r="B72" i="7"/>
  <c r="AD72" i="7"/>
  <c r="B73" i="7"/>
  <c r="AD73" i="7"/>
  <c r="B74" i="7"/>
  <c r="AD74" i="7"/>
  <c r="B75" i="7"/>
  <c r="AD75" i="7"/>
  <c r="B76" i="7"/>
  <c r="AD76" i="7"/>
  <c r="B77" i="7"/>
  <c r="AD77" i="7"/>
  <c r="B78" i="7"/>
  <c r="AD78" i="7"/>
  <c r="B79" i="7"/>
  <c r="AD79" i="7"/>
  <c r="B80" i="7"/>
  <c r="AD80" i="7"/>
  <c r="B81" i="7"/>
  <c r="AD81" i="7"/>
  <c r="B82" i="7"/>
  <c r="AD82" i="7"/>
  <c r="B83" i="7"/>
  <c r="AD83" i="7"/>
  <c r="B84" i="7"/>
  <c r="AD84" i="7"/>
  <c r="B85" i="7"/>
  <c r="AD85" i="7"/>
  <c r="B86" i="7"/>
  <c r="AD86" i="7"/>
  <c r="B87" i="7"/>
  <c r="AD87" i="7"/>
  <c r="B88" i="7"/>
  <c r="AD88" i="7"/>
  <c r="B89" i="7"/>
  <c r="AD89" i="7"/>
  <c r="B90" i="7"/>
  <c r="AD90" i="7"/>
  <c r="B91" i="7"/>
  <c r="AD91" i="7"/>
  <c r="B92" i="7"/>
  <c r="AD92" i="7"/>
  <c r="B93" i="7"/>
  <c r="AD93" i="7"/>
  <c r="B94" i="7"/>
  <c r="AD94" i="7"/>
  <c r="B95" i="7"/>
  <c r="AD95" i="7"/>
  <c r="B96" i="7"/>
  <c r="AD96" i="7"/>
  <c r="B97" i="7"/>
  <c r="AD97" i="7"/>
  <c r="B98" i="7"/>
  <c r="AD98" i="7"/>
  <c r="B99" i="7"/>
  <c r="AD99" i="7"/>
  <c r="B100" i="7"/>
  <c r="AD100" i="7"/>
  <c r="B101" i="7"/>
  <c r="AD101" i="7"/>
  <c r="B102" i="7"/>
  <c r="AD102" i="7"/>
  <c r="B103" i="7"/>
  <c r="AD103" i="7"/>
  <c r="B104" i="7"/>
  <c r="AD104" i="7"/>
  <c r="B105" i="7"/>
  <c r="AD105" i="7"/>
  <c r="B106" i="7"/>
  <c r="AD106" i="7"/>
  <c r="B107" i="7"/>
  <c r="AD107" i="7"/>
  <c r="B108" i="7"/>
  <c r="AD108" i="7"/>
  <c r="B109" i="7"/>
  <c r="AD109" i="7"/>
  <c r="B110" i="7"/>
  <c r="AD110" i="7"/>
  <c r="B111" i="7"/>
  <c r="AD111" i="7"/>
  <c r="B112" i="7"/>
  <c r="AD112" i="7"/>
  <c r="B113" i="7"/>
  <c r="AD113" i="7"/>
  <c r="B114" i="7"/>
  <c r="AD114" i="7"/>
  <c r="B115" i="7"/>
  <c r="AD115" i="7"/>
  <c r="B116" i="7"/>
  <c r="AD116" i="7"/>
  <c r="B117" i="7"/>
  <c r="AD117" i="7"/>
  <c r="B118" i="7"/>
  <c r="AD118" i="7"/>
  <c r="B119" i="7"/>
  <c r="AD119" i="7"/>
  <c r="B120" i="7"/>
  <c r="AD120" i="7"/>
  <c r="B121" i="7"/>
  <c r="AD121" i="7"/>
  <c r="B122" i="7"/>
  <c r="AD122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V123" i="7"/>
  <c r="W123" i="7"/>
  <c r="X123" i="7"/>
  <c r="Y123" i="7"/>
  <c r="B2" i="9"/>
  <c r="AD2" i="9"/>
  <c r="B3" i="9"/>
  <c r="AD3" i="9"/>
  <c r="F3" i="15" s="1"/>
  <c r="B4" i="9"/>
  <c r="AD4" i="9"/>
  <c r="B5" i="9"/>
  <c r="AD5" i="9"/>
  <c r="B6" i="9"/>
  <c r="AD6" i="9"/>
  <c r="B7" i="9"/>
  <c r="AD7" i="9"/>
  <c r="B8" i="9"/>
  <c r="AD8" i="9"/>
  <c r="B9" i="9"/>
  <c r="AD9" i="9"/>
  <c r="B10" i="9"/>
  <c r="AD10" i="9"/>
  <c r="B11" i="9"/>
  <c r="AD11" i="9"/>
  <c r="B12" i="9"/>
  <c r="AD12" i="9"/>
  <c r="B13" i="9"/>
  <c r="AD13" i="9"/>
  <c r="B14" i="9"/>
  <c r="AD14" i="9"/>
  <c r="B15" i="9"/>
  <c r="AD15" i="9"/>
  <c r="B16" i="9"/>
  <c r="AD16" i="9"/>
  <c r="B17" i="9"/>
  <c r="AD17" i="9"/>
  <c r="B18" i="9"/>
  <c r="AD18" i="9"/>
  <c r="B19" i="9"/>
  <c r="AD19" i="9"/>
  <c r="B20" i="9"/>
  <c r="AD20" i="9"/>
  <c r="B21" i="9"/>
  <c r="AD21" i="9"/>
  <c r="B22" i="9"/>
  <c r="AD22" i="9"/>
  <c r="B23" i="9"/>
  <c r="AD23" i="9"/>
  <c r="B24" i="9"/>
  <c r="AD24" i="9"/>
  <c r="B25" i="9"/>
  <c r="AD25" i="9"/>
  <c r="B26" i="9"/>
  <c r="AD26" i="9"/>
  <c r="B27" i="9"/>
  <c r="AD27" i="9"/>
  <c r="B28" i="9"/>
  <c r="AD28" i="9"/>
  <c r="B29" i="9"/>
  <c r="AD29" i="9"/>
  <c r="B30" i="9"/>
  <c r="AD30" i="9"/>
  <c r="B31" i="9"/>
  <c r="AD31" i="9"/>
  <c r="B32" i="9"/>
  <c r="AD32" i="9"/>
  <c r="B33" i="9"/>
  <c r="AD33" i="9"/>
  <c r="B34" i="9"/>
  <c r="AD34" i="9"/>
  <c r="B35" i="9"/>
  <c r="AD35" i="9"/>
  <c r="B36" i="9"/>
  <c r="AD36" i="9"/>
  <c r="B37" i="9"/>
  <c r="AD37" i="9"/>
  <c r="B38" i="9"/>
  <c r="AD38" i="9"/>
  <c r="B39" i="9"/>
  <c r="AD39" i="9"/>
  <c r="B40" i="9"/>
  <c r="AD40" i="9"/>
  <c r="B41" i="9"/>
  <c r="AD41" i="9"/>
  <c r="B42" i="9"/>
  <c r="AD42" i="9"/>
  <c r="B43" i="9"/>
  <c r="AD43" i="9"/>
  <c r="B44" i="9"/>
  <c r="AD44" i="9"/>
  <c r="B45" i="9"/>
  <c r="AD45" i="9"/>
  <c r="B46" i="9"/>
  <c r="AD46" i="9"/>
  <c r="B47" i="9"/>
  <c r="AD47" i="9"/>
  <c r="B48" i="9"/>
  <c r="AD48" i="9"/>
  <c r="B49" i="9"/>
  <c r="AD49" i="9"/>
  <c r="B50" i="9"/>
  <c r="AD50" i="9"/>
  <c r="B51" i="9"/>
  <c r="AD51" i="9"/>
  <c r="B52" i="9"/>
  <c r="AD52" i="9"/>
  <c r="B53" i="9"/>
  <c r="AD53" i="9"/>
  <c r="B54" i="9"/>
  <c r="AD54" i="9"/>
  <c r="B55" i="9"/>
  <c r="AD55" i="9"/>
  <c r="B56" i="9"/>
  <c r="AD56" i="9"/>
  <c r="B57" i="9"/>
  <c r="AD57" i="9"/>
  <c r="B58" i="9"/>
  <c r="AD58" i="9"/>
  <c r="B59" i="9"/>
  <c r="AD59" i="9"/>
  <c r="B60" i="9"/>
  <c r="AD60" i="9"/>
  <c r="B61" i="9"/>
  <c r="AD61" i="9"/>
  <c r="B62" i="9"/>
  <c r="AD62" i="9"/>
  <c r="B63" i="9"/>
  <c r="AD63" i="9"/>
  <c r="B64" i="9"/>
  <c r="AD64" i="9"/>
  <c r="B65" i="9"/>
  <c r="AD65" i="9"/>
  <c r="B66" i="9"/>
  <c r="AD66" i="9"/>
  <c r="B67" i="9"/>
  <c r="AD67" i="9"/>
  <c r="B68" i="9"/>
  <c r="AD68" i="9"/>
  <c r="B69" i="9"/>
  <c r="AD69" i="9"/>
  <c r="B70" i="9"/>
  <c r="AD70" i="9"/>
  <c r="B71" i="9"/>
  <c r="AD71" i="9"/>
  <c r="B72" i="9"/>
  <c r="AD72" i="9"/>
  <c r="B73" i="9"/>
  <c r="AD73" i="9"/>
  <c r="B74" i="9"/>
  <c r="AD74" i="9"/>
  <c r="B75" i="9"/>
  <c r="AD75" i="9"/>
  <c r="B76" i="9"/>
  <c r="AD76" i="9"/>
  <c r="B77" i="9"/>
  <c r="AD77" i="9"/>
  <c r="B78" i="9"/>
  <c r="AD78" i="9"/>
  <c r="B79" i="9"/>
  <c r="AD79" i="9"/>
  <c r="B80" i="9"/>
  <c r="AD80" i="9"/>
  <c r="B81" i="9"/>
  <c r="AD81" i="9"/>
  <c r="B82" i="9"/>
  <c r="AD82" i="9"/>
  <c r="B83" i="9"/>
  <c r="AD83" i="9"/>
  <c r="B84" i="9"/>
  <c r="AD84" i="9"/>
  <c r="B85" i="9"/>
  <c r="AD85" i="9"/>
  <c r="B86" i="9"/>
  <c r="AD86" i="9"/>
  <c r="B87" i="9"/>
  <c r="AD87" i="9"/>
  <c r="B88" i="9"/>
  <c r="AD88" i="9"/>
  <c r="B89" i="9"/>
  <c r="AD89" i="9"/>
  <c r="B90" i="9"/>
  <c r="AD90" i="9"/>
  <c r="B91" i="9"/>
  <c r="AD91" i="9"/>
  <c r="B92" i="9"/>
  <c r="AD92" i="9"/>
  <c r="B93" i="9"/>
  <c r="AD93" i="9"/>
  <c r="B94" i="9"/>
  <c r="AD94" i="9"/>
  <c r="B95" i="9"/>
  <c r="AD95" i="9"/>
  <c r="B96" i="9"/>
  <c r="AD96" i="9"/>
  <c r="B97" i="9"/>
  <c r="AD97" i="9"/>
  <c r="B98" i="9"/>
  <c r="AD98" i="9"/>
  <c r="B99" i="9"/>
  <c r="AD99" i="9"/>
  <c r="B100" i="9"/>
  <c r="AD100" i="9"/>
  <c r="B101" i="9"/>
  <c r="AD101" i="9"/>
  <c r="B102" i="9"/>
  <c r="AD102" i="9"/>
  <c r="B103" i="9"/>
  <c r="AD103" i="9"/>
  <c r="B104" i="9"/>
  <c r="AD104" i="9"/>
  <c r="B105" i="9"/>
  <c r="AD105" i="9"/>
  <c r="B106" i="9"/>
  <c r="AD106" i="9"/>
  <c r="B107" i="9"/>
  <c r="AD107" i="9"/>
  <c r="B108" i="9"/>
  <c r="AD108" i="9"/>
  <c r="B109" i="9"/>
  <c r="AD109" i="9"/>
  <c r="B110" i="9"/>
  <c r="AD110" i="9"/>
  <c r="B111" i="9"/>
  <c r="AD111" i="9"/>
  <c r="B112" i="9"/>
  <c r="AD112" i="9"/>
  <c r="B113" i="9"/>
  <c r="AD113" i="9"/>
  <c r="B114" i="9"/>
  <c r="AD114" i="9"/>
  <c r="B115" i="9"/>
  <c r="AD115" i="9"/>
  <c r="B116" i="9"/>
  <c r="AD116" i="9"/>
  <c r="B117" i="9"/>
  <c r="AD117" i="9"/>
  <c r="B118" i="9"/>
  <c r="AD118" i="9"/>
  <c r="B119" i="9"/>
  <c r="AD119" i="9"/>
  <c r="B120" i="9"/>
  <c r="AD120" i="9"/>
  <c r="B121" i="9"/>
  <c r="AD121" i="9"/>
  <c r="B122" i="9"/>
  <c r="AD122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F3" i="22"/>
  <c r="F4" i="22"/>
  <c r="H7" i="15" s="1"/>
  <c r="G7" i="15" s="1"/>
  <c r="F5" i="22"/>
  <c r="H23" i="15" s="1"/>
  <c r="G23" i="15" s="1"/>
  <c r="F6" i="22"/>
  <c r="H24" i="15" s="1"/>
  <c r="G24" i="15" s="1"/>
  <c r="F7" i="22"/>
  <c r="H26" i="15" s="1"/>
  <c r="G26" i="15" s="1"/>
  <c r="F8" i="22"/>
  <c r="H27" i="15" s="1"/>
  <c r="G27" i="15" s="1"/>
  <c r="F9" i="22"/>
  <c r="H34" i="15" s="1"/>
  <c r="G34" i="15" s="1"/>
  <c r="F10" i="22"/>
  <c r="H36" i="15" s="1"/>
  <c r="G36" i="15" s="1"/>
  <c r="F11" i="22"/>
  <c r="H37" i="15" s="1"/>
  <c r="G37" i="15" s="1"/>
  <c r="F12" i="22"/>
  <c r="H38" i="15" s="1"/>
  <c r="G38" i="15" s="1"/>
  <c r="F13" i="22"/>
  <c r="H40" i="15" s="1"/>
  <c r="G40" i="15" s="1"/>
  <c r="F14" i="22"/>
  <c r="H41" i="15" s="1"/>
  <c r="G41" i="15" s="1"/>
  <c r="F15" i="22"/>
  <c r="H42" i="15" s="1"/>
  <c r="G42" i="15" s="1"/>
  <c r="F16" i="22"/>
  <c r="H45" i="15" s="1"/>
  <c r="G45" i="15" s="1"/>
  <c r="F17" i="22"/>
  <c r="H46" i="15" s="1"/>
  <c r="G46" i="15" s="1"/>
  <c r="F18" i="22"/>
  <c r="H56" i="15" s="1"/>
  <c r="G56" i="15" s="1"/>
  <c r="F19" i="22"/>
  <c r="H61" i="15" s="1"/>
  <c r="G61" i="15" s="1"/>
  <c r="F20" i="22"/>
  <c r="H81" i="15" s="1"/>
  <c r="G81" i="15" s="1"/>
  <c r="F21" i="22"/>
  <c r="H82" i="15" s="1"/>
  <c r="G82" i="15" s="1"/>
  <c r="F22" i="22"/>
  <c r="H85" i="15" s="1"/>
  <c r="G85" i="15" s="1"/>
  <c r="F23" i="22"/>
  <c r="H88" i="15" s="1"/>
  <c r="G88" i="15" s="1"/>
  <c r="F24" i="22"/>
  <c r="H92" i="15" s="1"/>
  <c r="G92" i="15" s="1"/>
  <c r="F25" i="22"/>
  <c r="H95" i="15" s="1"/>
  <c r="G95" i="15" s="1"/>
  <c r="F26" i="22"/>
  <c r="H114" i="15" s="1"/>
  <c r="G114" i="15" s="1"/>
  <c r="F27" i="22"/>
  <c r="H117" i="15" s="1"/>
  <c r="G117" i="15" s="1"/>
  <c r="F28" i="22"/>
  <c r="H118" i="15" s="1"/>
  <c r="G118" i="15" s="1"/>
  <c r="F29" i="22"/>
  <c r="H124" i="15" s="1"/>
  <c r="G124" i="15" s="1"/>
  <c r="F30" i="22"/>
  <c r="H127" i="15" s="1"/>
  <c r="G127" i="15" s="1"/>
  <c r="F31" i="22"/>
  <c r="H130" i="15" s="1"/>
  <c r="G130" i="15" s="1"/>
  <c r="F32" i="22"/>
  <c r="H131" i="15" s="1"/>
  <c r="G131" i="15" s="1"/>
  <c r="F33" i="22"/>
  <c r="H133" i="15" s="1"/>
  <c r="G133" i="15" s="1"/>
  <c r="F34" i="22"/>
  <c r="H134" i="15" s="1"/>
  <c r="G134" i="15" s="1"/>
  <c r="F35" i="22"/>
  <c r="H136" i="15" s="1"/>
  <c r="G136" i="15" s="1"/>
  <c r="F36" i="22"/>
  <c r="H137" i="15" s="1"/>
  <c r="G137" i="15" s="1"/>
  <c r="F37" i="22"/>
  <c r="H143" i="15" s="1"/>
  <c r="G143" i="15" s="1"/>
  <c r="F38" i="22"/>
  <c r="H146" i="15" s="1"/>
  <c r="G146" i="15" s="1"/>
  <c r="F39" i="22"/>
  <c r="H147" i="15" s="1"/>
  <c r="G147" i="15" s="1"/>
  <c r="F40" i="22"/>
  <c r="H158" i="15" s="1"/>
  <c r="G158" i="15" s="1"/>
  <c r="F41" i="22"/>
  <c r="H159" i="15" s="1"/>
  <c r="G159" i="15" s="1"/>
  <c r="F42" i="22"/>
  <c r="H172" i="15" s="1"/>
  <c r="G172" i="15" s="1"/>
  <c r="F43" i="22"/>
  <c r="H179" i="15" s="1"/>
  <c r="G179" i="15" s="1"/>
  <c r="F44" i="22"/>
  <c r="H181" i="15" s="1"/>
  <c r="G181" i="15" s="1"/>
  <c r="F45" i="22"/>
  <c r="H185" i="15" s="1"/>
  <c r="G185" i="15" s="1"/>
  <c r="F46" i="22"/>
  <c r="H186" i="15" s="1"/>
  <c r="G186" i="15" s="1"/>
  <c r="F47" i="22"/>
  <c r="H192" i="15" s="1"/>
  <c r="G192" i="15" s="1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103" i="22"/>
  <c r="F104" i="22"/>
  <c r="F105" i="22"/>
  <c r="F106" i="22"/>
  <c r="F107" i="22"/>
  <c r="F108" i="22"/>
  <c r="F109" i="22"/>
  <c r="F110" i="22"/>
  <c r="F111" i="22"/>
  <c r="F112" i="22"/>
  <c r="F113" i="22"/>
  <c r="F114" i="22"/>
  <c r="F115" i="22"/>
  <c r="F116" i="22"/>
  <c r="F117" i="22"/>
  <c r="F118" i="22"/>
  <c r="F119" i="22"/>
  <c r="F120" i="22"/>
  <c r="F121" i="22"/>
  <c r="F122" i="22"/>
  <c r="F123" i="22"/>
  <c r="F124" i="22"/>
  <c r="F125" i="22"/>
  <c r="F126" i="22"/>
  <c r="F127" i="22"/>
  <c r="F128" i="22"/>
  <c r="F129" i="22"/>
  <c r="F130" i="22"/>
  <c r="F131" i="22"/>
  <c r="F132" i="22"/>
  <c r="F133" i="22"/>
  <c r="F134" i="22"/>
  <c r="F135" i="22"/>
  <c r="F136" i="22"/>
  <c r="F137" i="22"/>
  <c r="F138" i="22"/>
  <c r="F139" i="22"/>
  <c r="F140" i="22"/>
  <c r="F141" i="22"/>
  <c r="F142" i="22"/>
  <c r="F143" i="22"/>
  <c r="F144" i="22"/>
  <c r="F145" i="22"/>
  <c r="F146" i="22"/>
  <c r="F147" i="22"/>
  <c r="F148" i="22"/>
  <c r="F149" i="22"/>
  <c r="F150" i="22"/>
  <c r="F151" i="22"/>
  <c r="F152" i="22"/>
  <c r="F153" i="22"/>
  <c r="F154" i="22"/>
  <c r="F155" i="22"/>
  <c r="F156" i="22"/>
  <c r="F157" i="22"/>
  <c r="F158" i="22"/>
  <c r="F159" i="22"/>
  <c r="F160" i="22"/>
  <c r="F161" i="22"/>
  <c r="F162" i="22"/>
  <c r="F163" i="22"/>
  <c r="F164" i="22"/>
  <c r="F165" i="22"/>
  <c r="F166" i="22"/>
  <c r="F167" i="22"/>
  <c r="F168" i="22"/>
  <c r="F169" i="22"/>
  <c r="F170" i="22"/>
  <c r="F171" i="22"/>
  <c r="F172" i="22"/>
  <c r="F173" i="22"/>
  <c r="F174" i="22"/>
  <c r="F175" i="22"/>
  <c r="F176" i="22"/>
  <c r="F177" i="22"/>
  <c r="F178" i="22"/>
  <c r="F179" i="22"/>
  <c r="F180" i="22"/>
  <c r="F181" i="22"/>
  <c r="F182" i="22"/>
  <c r="F183" i="22"/>
  <c r="F184" i="22"/>
  <c r="F185" i="22"/>
  <c r="F186" i="22"/>
  <c r="F187" i="22"/>
  <c r="F188" i="22"/>
  <c r="F189" i="22"/>
  <c r="F190" i="22"/>
  <c r="F191" i="22"/>
  <c r="F192" i="22"/>
  <c r="F193" i="22"/>
  <c r="F194" i="22"/>
  <c r="F195" i="22"/>
  <c r="F196" i="22"/>
  <c r="F197" i="22"/>
  <c r="F198" i="22"/>
  <c r="F199" i="22"/>
  <c r="F200" i="22"/>
  <c r="F201" i="22"/>
  <c r="F202" i="22"/>
  <c r="F203" i="22"/>
  <c r="F204" i="22"/>
  <c r="F205" i="22"/>
  <c r="F206" i="22"/>
  <c r="F207" i="22"/>
  <c r="F208" i="22"/>
  <c r="F209" i="22"/>
  <c r="F210" i="22"/>
  <c r="F211" i="22"/>
  <c r="F212" i="22"/>
  <c r="F213" i="22"/>
  <c r="F214" i="22"/>
  <c r="F215" i="22"/>
  <c r="F216" i="22"/>
  <c r="F217" i="22"/>
  <c r="F218" i="22"/>
  <c r="F219" i="22"/>
  <c r="F220" i="22"/>
  <c r="F221" i="22"/>
  <c r="F222" i="22"/>
  <c r="F223" i="22"/>
  <c r="F224" i="22"/>
  <c r="F225" i="22"/>
  <c r="F226" i="22"/>
  <c r="F227" i="22"/>
  <c r="F228" i="22"/>
  <c r="F229" i="22"/>
  <c r="F230" i="22"/>
  <c r="F231" i="22"/>
  <c r="F232" i="22"/>
  <c r="F233" i="22"/>
  <c r="F234" i="22"/>
  <c r="F235" i="22"/>
  <c r="F236" i="22"/>
  <c r="F237" i="22"/>
  <c r="F238" i="22"/>
  <c r="F239" i="22"/>
  <c r="F240" i="22"/>
  <c r="F241" i="22"/>
  <c r="F242" i="22"/>
  <c r="F243" i="22"/>
  <c r="F244" i="22"/>
  <c r="F245" i="22"/>
  <c r="F246" i="22"/>
  <c r="F247" i="22"/>
  <c r="F248" i="22"/>
  <c r="F249" i="22"/>
  <c r="F250" i="22"/>
  <c r="F251" i="22"/>
  <c r="F252" i="22"/>
  <c r="F253" i="22"/>
  <c r="F254" i="22"/>
  <c r="F255" i="22"/>
  <c r="F256" i="22"/>
  <c r="F257" i="22"/>
  <c r="F258" i="22"/>
  <c r="F259" i="22"/>
  <c r="F260" i="22"/>
  <c r="F261" i="22"/>
  <c r="F262" i="22"/>
  <c r="F263" i="22"/>
  <c r="F264" i="22"/>
  <c r="F265" i="22"/>
  <c r="F266" i="22"/>
  <c r="F267" i="22"/>
  <c r="F268" i="22"/>
  <c r="F269" i="22"/>
  <c r="F270" i="22"/>
  <c r="F271" i="22"/>
  <c r="F272" i="22"/>
  <c r="F273" i="22"/>
  <c r="F274" i="22"/>
  <c r="F275" i="22"/>
  <c r="F276" i="22"/>
  <c r="F277" i="22"/>
  <c r="F278" i="22"/>
  <c r="F279" i="22"/>
  <c r="F280" i="22"/>
  <c r="F281" i="22"/>
  <c r="F282" i="22"/>
  <c r="F283" i="22"/>
  <c r="F284" i="22"/>
  <c r="F285" i="22"/>
  <c r="F286" i="22"/>
  <c r="F287" i="22"/>
  <c r="F288" i="22"/>
  <c r="F289" i="22"/>
  <c r="F290" i="22"/>
  <c r="F291" i="22"/>
  <c r="F292" i="22"/>
  <c r="F293" i="22"/>
  <c r="F294" i="22"/>
  <c r="F295" i="22"/>
  <c r="F296" i="22"/>
  <c r="F297" i="22"/>
  <c r="F298" i="22"/>
  <c r="F299" i="22"/>
  <c r="F300" i="22"/>
  <c r="F301" i="22"/>
  <c r="F302" i="22"/>
  <c r="F303" i="22"/>
  <c r="F304" i="22"/>
  <c r="F305" i="22"/>
  <c r="F306" i="22"/>
  <c r="F307" i="22"/>
  <c r="F308" i="22"/>
  <c r="F309" i="22"/>
  <c r="F310" i="22"/>
  <c r="F311" i="22"/>
  <c r="F312" i="22"/>
  <c r="F313" i="22"/>
  <c r="F314" i="22"/>
  <c r="F315" i="22"/>
  <c r="F316" i="22"/>
  <c r="F317" i="22"/>
  <c r="F318" i="22"/>
  <c r="F319" i="22"/>
  <c r="F320" i="22"/>
  <c r="F321" i="22"/>
  <c r="F322" i="22"/>
  <c r="F323" i="22"/>
  <c r="F324" i="22"/>
  <c r="F325" i="22"/>
  <c r="F326" i="22"/>
  <c r="F327" i="22"/>
  <c r="F328" i="22"/>
  <c r="F329" i="22"/>
  <c r="F330" i="22"/>
  <c r="F331" i="22"/>
  <c r="F332" i="22"/>
  <c r="F333" i="22"/>
  <c r="F334" i="22"/>
  <c r="F335" i="22"/>
  <c r="F336" i="22"/>
  <c r="F337" i="22"/>
  <c r="F338" i="22"/>
  <c r="F339" i="22"/>
  <c r="F340" i="22"/>
  <c r="F341" i="22"/>
  <c r="F342" i="22"/>
  <c r="F343" i="22"/>
  <c r="F344" i="22"/>
  <c r="F345" i="22"/>
  <c r="F346" i="22"/>
  <c r="F347" i="22"/>
  <c r="F348" i="22"/>
  <c r="F349" i="22"/>
  <c r="F350" i="22"/>
  <c r="F351" i="22"/>
  <c r="F352" i="22"/>
  <c r="F353" i="22"/>
  <c r="F354" i="22"/>
  <c r="F355" i="22"/>
  <c r="F356" i="22"/>
  <c r="F357" i="22"/>
  <c r="F358" i="22"/>
  <c r="F359" i="22"/>
  <c r="F360" i="22"/>
  <c r="F361" i="22"/>
  <c r="F362" i="22"/>
  <c r="F363" i="22"/>
  <c r="F364" i="22"/>
  <c r="F365" i="22"/>
  <c r="F366" i="22"/>
  <c r="F367" i="22"/>
  <c r="F368" i="22"/>
  <c r="F369" i="22"/>
  <c r="F370" i="22"/>
  <c r="F371" i="22"/>
  <c r="F372" i="22"/>
  <c r="F373" i="22"/>
  <c r="F374" i="22"/>
  <c r="F375" i="22"/>
  <c r="F376" i="22"/>
  <c r="F377" i="22"/>
  <c r="F378" i="22"/>
  <c r="F379" i="22"/>
  <c r="F380" i="22"/>
  <c r="F381" i="22"/>
  <c r="F382" i="22"/>
  <c r="F383" i="22"/>
  <c r="F384" i="22"/>
  <c r="F385" i="22"/>
  <c r="F386" i="22"/>
  <c r="F387" i="22"/>
  <c r="F388" i="22"/>
  <c r="F389" i="22"/>
  <c r="F390" i="22"/>
  <c r="F391" i="22"/>
  <c r="F392" i="22"/>
  <c r="F393" i="22"/>
  <c r="F394" i="22"/>
  <c r="F395" i="22"/>
  <c r="F396" i="22"/>
  <c r="F397" i="22"/>
  <c r="F398" i="22"/>
  <c r="F399" i="22"/>
  <c r="F400" i="22"/>
  <c r="F401" i="22"/>
  <c r="F402" i="22"/>
  <c r="F403" i="22"/>
  <c r="F404" i="22"/>
  <c r="F405" i="22"/>
  <c r="F406" i="22"/>
  <c r="F407" i="22"/>
  <c r="F408" i="22"/>
  <c r="F409" i="22"/>
  <c r="F410" i="22"/>
  <c r="F411" i="22"/>
  <c r="F412" i="22"/>
  <c r="F413" i="22"/>
  <c r="F414" i="22"/>
  <c r="F415" i="22"/>
  <c r="F416" i="22"/>
  <c r="F417" i="22"/>
  <c r="F418" i="22"/>
  <c r="F419" i="22"/>
  <c r="F420" i="22"/>
  <c r="F421" i="22"/>
  <c r="F422" i="22"/>
  <c r="F423" i="22"/>
  <c r="F424" i="22"/>
  <c r="F425" i="22"/>
  <c r="F426" i="22"/>
  <c r="F427" i="22"/>
  <c r="F428" i="22"/>
  <c r="F429" i="22"/>
  <c r="F430" i="22"/>
  <c r="F431" i="22"/>
  <c r="F432" i="22"/>
  <c r="F433" i="22"/>
  <c r="F434" i="22"/>
  <c r="F435" i="22"/>
  <c r="F436" i="22"/>
  <c r="F437" i="22"/>
  <c r="F438" i="22"/>
  <c r="F439" i="22"/>
  <c r="F440" i="22"/>
  <c r="F441" i="22"/>
  <c r="F442" i="22"/>
  <c r="F443" i="22"/>
  <c r="F444" i="22"/>
  <c r="F445" i="22"/>
  <c r="F446" i="22"/>
  <c r="F447" i="22"/>
  <c r="F448" i="22"/>
  <c r="F449" i="22"/>
  <c r="F450" i="22"/>
  <c r="F451" i="22"/>
  <c r="F452" i="22"/>
  <c r="F453" i="22"/>
  <c r="F454" i="22"/>
  <c r="F455" i="22"/>
  <c r="F456" i="22"/>
  <c r="F457" i="22"/>
  <c r="F458" i="22"/>
  <c r="F459" i="22"/>
  <c r="F460" i="22"/>
  <c r="F461" i="22"/>
  <c r="F462" i="22"/>
  <c r="F463" i="22"/>
  <c r="F464" i="22"/>
  <c r="F465" i="22"/>
  <c r="F466" i="22"/>
  <c r="F467" i="22"/>
  <c r="F468" i="22"/>
  <c r="F469" i="22"/>
  <c r="F470" i="22"/>
  <c r="F471" i="22"/>
  <c r="F472" i="22"/>
  <c r="F473" i="22"/>
  <c r="F474" i="22"/>
  <c r="F475" i="22"/>
  <c r="F476" i="22"/>
  <c r="F477" i="22"/>
  <c r="F478" i="22"/>
  <c r="F479" i="22"/>
  <c r="F480" i="22"/>
  <c r="F481" i="22"/>
  <c r="F482" i="22"/>
  <c r="F483" i="22"/>
  <c r="F484" i="22"/>
  <c r="F485" i="22"/>
  <c r="F486" i="22"/>
  <c r="F487" i="22"/>
  <c r="F488" i="22"/>
  <c r="F489" i="22"/>
  <c r="F490" i="22"/>
  <c r="F491" i="22"/>
  <c r="F492" i="22"/>
  <c r="F493" i="22"/>
  <c r="F494" i="22"/>
  <c r="F495" i="22"/>
  <c r="F496" i="22"/>
  <c r="F497" i="22"/>
  <c r="F498" i="22"/>
  <c r="F499" i="22"/>
  <c r="F500" i="22"/>
  <c r="F501" i="22"/>
  <c r="F502" i="22"/>
  <c r="F503" i="22"/>
  <c r="F504" i="22"/>
  <c r="F505" i="22"/>
  <c r="F506" i="22"/>
  <c r="F507" i="22"/>
  <c r="F508" i="22"/>
  <c r="F509" i="22"/>
  <c r="F510" i="22"/>
  <c r="F511" i="22"/>
  <c r="F512" i="22"/>
  <c r="F513" i="22"/>
  <c r="F514" i="22"/>
  <c r="F515" i="22"/>
  <c r="F516" i="22"/>
  <c r="F517" i="22"/>
  <c r="F518" i="22"/>
  <c r="F519" i="22"/>
  <c r="F520" i="22"/>
  <c r="F521" i="22"/>
  <c r="F522" i="22"/>
  <c r="F523" i="22"/>
  <c r="F524" i="22"/>
  <c r="F525" i="22"/>
  <c r="F526" i="22"/>
  <c r="F527" i="22"/>
  <c r="F528" i="22"/>
  <c r="F529" i="22"/>
  <c r="F530" i="22"/>
  <c r="F531" i="22"/>
  <c r="F532" i="22"/>
  <c r="F533" i="22"/>
  <c r="F534" i="22"/>
  <c r="F535" i="22"/>
  <c r="F536" i="22"/>
  <c r="F537" i="22"/>
  <c r="F538" i="22"/>
  <c r="F539" i="22"/>
  <c r="F540" i="22"/>
  <c r="F541" i="22"/>
  <c r="F542" i="22"/>
  <c r="F543" i="22"/>
  <c r="F544" i="22"/>
  <c r="F545" i="22"/>
  <c r="F546" i="22"/>
  <c r="F547" i="22"/>
  <c r="F548" i="22"/>
  <c r="F549" i="22"/>
  <c r="F550" i="22"/>
  <c r="F551" i="22"/>
  <c r="F552" i="22"/>
  <c r="F553" i="22"/>
  <c r="F554" i="22"/>
  <c r="F555" i="22"/>
  <c r="F556" i="22"/>
  <c r="F557" i="22"/>
  <c r="F558" i="22"/>
  <c r="F559" i="22"/>
  <c r="F560" i="22"/>
  <c r="F561" i="22"/>
  <c r="F562" i="22"/>
  <c r="F563" i="22"/>
  <c r="F564" i="22"/>
  <c r="F565" i="22"/>
  <c r="F566" i="22"/>
  <c r="F567" i="22"/>
  <c r="F568" i="22"/>
  <c r="F569" i="22"/>
  <c r="F570" i="22"/>
  <c r="F571" i="22"/>
  <c r="F572" i="22"/>
  <c r="F573" i="22"/>
  <c r="F574" i="22"/>
  <c r="F575" i="22"/>
  <c r="F576" i="22"/>
  <c r="F577" i="22"/>
  <c r="F578" i="22"/>
  <c r="F579" i="22"/>
  <c r="F580" i="22"/>
  <c r="F581" i="22"/>
  <c r="F582" i="22"/>
  <c r="F583" i="22"/>
  <c r="F584" i="22"/>
  <c r="F585" i="22"/>
  <c r="F586" i="22"/>
  <c r="F587" i="22"/>
  <c r="F588" i="22"/>
  <c r="F589" i="22"/>
  <c r="F590" i="22"/>
  <c r="F591" i="22"/>
  <c r="F592" i="22"/>
  <c r="F593" i="22"/>
  <c r="F594" i="22"/>
  <c r="F595" i="22"/>
  <c r="F596" i="22"/>
  <c r="F597" i="22"/>
  <c r="F598" i="22"/>
  <c r="F599" i="22"/>
  <c r="F600" i="22"/>
  <c r="F601" i="22"/>
  <c r="F602" i="22"/>
  <c r="F603" i="22"/>
  <c r="F604" i="22"/>
  <c r="F605" i="22"/>
  <c r="F606" i="22"/>
  <c r="F607" i="22"/>
  <c r="F608" i="22"/>
  <c r="F609" i="22"/>
  <c r="F610" i="22"/>
  <c r="F611" i="22"/>
  <c r="F612" i="22"/>
  <c r="F613" i="22"/>
  <c r="F614" i="22"/>
  <c r="F615" i="22"/>
  <c r="F616" i="22"/>
  <c r="F617" i="22"/>
  <c r="F618" i="22"/>
  <c r="F619" i="22"/>
  <c r="F620" i="22"/>
  <c r="F621" i="22"/>
  <c r="F622" i="22"/>
  <c r="F623" i="22"/>
  <c r="F624" i="22"/>
  <c r="F625" i="22"/>
  <c r="F626" i="22"/>
  <c r="F627" i="22"/>
  <c r="F628" i="22"/>
  <c r="F629" i="22"/>
  <c r="F630" i="22"/>
  <c r="F631" i="22"/>
  <c r="F632" i="22"/>
  <c r="F633" i="22"/>
  <c r="F634" i="22"/>
  <c r="F635" i="22"/>
  <c r="F636" i="22"/>
  <c r="F637" i="22"/>
  <c r="F638" i="22"/>
  <c r="F639" i="22"/>
  <c r="F640" i="22"/>
  <c r="F641" i="22"/>
  <c r="F642" i="22"/>
  <c r="F643" i="22"/>
  <c r="F644" i="22"/>
  <c r="F645" i="22"/>
  <c r="F646" i="22"/>
  <c r="F647" i="22"/>
  <c r="F648" i="22"/>
  <c r="F649" i="22"/>
  <c r="F650" i="22"/>
  <c r="F651" i="22"/>
  <c r="F652" i="22"/>
  <c r="F653" i="22"/>
  <c r="F654" i="22"/>
  <c r="F655" i="22"/>
  <c r="F656" i="22"/>
  <c r="F657" i="22"/>
  <c r="F658" i="22"/>
  <c r="F659" i="22"/>
  <c r="F660" i="22"/>
  <c r="F661" i="22"/>
  <c r="F662" i="22"/>
  <c r="F663" i="22"/>
  <c r="F664" i="22"/>
  <c r="F665" i="22"/>
  <c r="F666" i="22"/>
  <c r="F667" i="22"/>
  <c r="F668" i="22"/>
  <c r="F669" i="22"/>
  <c r="F670" i="22"/>
  <c r="F671" i="22"/>
  <c r="F672" i="22"/>
  <c r="F673" i="22"/>
  <c r="F674" i="22"/>
  <c r="F675" i="22"/>
  <c r="F676" i="22"/>
  <c r="F677" i="22"/>
  <c r="F678" i="22"/>
  <c r="F679" i="22"/>
  <c r="F680" i="22"/>
  <c r="F681" i="22"/>
  <c r="F682" i="22"/>
  <c r="F683" i="22"/>
  <c r="F684" i="22"/>
  <c r="F685" i="22"/>
  <c r="F686" i="22"/>
  <c r="F687" i="22"/>
  <c r="F688" i="22"/>
  <c r="F689" i="22"/>
  <c r="F690" i="22"/>
  <c r="F691" i="22"/>
  <c r="F692" i="22"/>
  <c r="F693" i="22"/>
  <c r="F694" i="22"/>
  <c r="F695" i="22"/>
  <c r="F696" i="22"/>
  <c r="F697" i="22"/>
  <c r="F698" i="22"/>
  <c r="F699" i="22"/>
  <c r="F700" i="22"/>
  <c r="F701" i="22"/>
  <c r="F702" i="22"/>
  <c r="F703" i="22"/>
  <c r="F704" i="22"/>
  <c r="F705" i="22"/>
  <c r="F706" i="22"/>
  <c r="F707" i="22"/>
  <c r="F708" i="22"/>
  <c r="F709" i="22"/>
  <c r="F710" i="22"/>
  <c r="F711" i="22"/>
  <c r="F712" i="22"/>
  <c r="F713" i="22"/>
  <c r="F714" i="22"/>
  <c r="F715" i="22"/>
  <c r="F716" i="22"/>
  <c r="F717" i="22"/>
  <c r="F718" i="22"/>
  <c r="F719" i="22"/>
  <c r="F720" i="22"/>
  <c r="F721" i="22"/>
  <c r="F722" i="22"/>
  <c r="F723" i="22"/>
  <c r="F724" i="22"/>
  <c r="F725" i="22"/>
  <c r="F726" i="22"/>
  <c r="F727" i="22"/>
  <c r="F728" i="22"/>
  <c r="F729" i="22"/>
  <c r="F730" i="22"/>
  <c r="F731" i="22"/>
  <c r="F732" i="22"/>
  <c r="F733" i="22"/>
  <c r="F734" i="22"/>
  <c r="F735" i="22"/>
  <c r="F736" i="22"/>
  <c r="F737" i="22"/>
  <c r="F738" i="22"/>
  <c r="F739" i="22"/>
  <c r="F740" i="22"/>
  <c r="F741" i="22"/>
  <c r="F742" i="22"/>
  <c r="F743" i="22"/>
  <c r="F744" i="22"/>
  <c r="F745" i="22"/>
  <c r="F746" i="22"/>
  <c r="F747" i="22"/>
  <c r="F748" i="22"/>
  <c r="F749" i="22"/>
  <c r="F750" i="22"/>
  <c r="F751" i="22"/>
  <c r="F752" i="22"/>
  <c r="F753" i="22"/>
  <c r="F754" i="22"/>
  <c r="F755" i="22"/>
  <c r="F756" i="22"/>
  <c r="F757" i="22"/>
  <c r="F758" i="22"/>
  <c r="F759" i="22"/>
  <c r="F760" i="22"/>
  <c r="F761" i="22"/>
  <c r="F762" i="22"/>
  <c r="F763" i="22"/>
  <c r="F764" i="22"/>
  <c r="F765" i="22"/>
  <c r="F766" i="22"/>
  <c r="F767" i="22"/>
  <c r="F768" i="22"/>
  <c r="F769" i="22"/>
  <c r="F770" i="22"/>
  <c r="F771" i="22"/>
  <c r="F772" i="22"/>
  <c r="F773" i="22"/>
  <c r="F774" i="22"/>
  <c r="F775" i="22"/>
  <c r="F776" i="22"/>
  <c r="F777" i="22"/>
  <c r="F778" i="22"/>
  <c r="F779" i="22"/>
  <c r="F780" i="22"/>
  <c r="F781" i="22"/>
  <c r="F782" i="22"/>
  <c r="F783" i="22"/>
  <c r="F784" i="22"/>
  <c r="F785" i="22"/>
  <c r="F786" i="22"/>
  <c r="F787" i="22"/>
  <c r="F788" i="22"/>
  <c r="F789" i="22"/>
  <c r="F790" i="22"/>
  <c r="F791" i="22"/>
  <c r="F792" i="22"/>
  <c r="F793" i="22"/>
  <c r="F794" i="22"/>
  <c r="F795" i="22"/>
  <c r="F796" i="22"/>
  <c r="F797" i="22"/>
  <c r="F798" i="22"/>
  <c r="F799" i="22"/>
  <c r="F800" i="22"/>
  <c r="F801" i="22"/>
  <c r="F802" i="22"/>
  <c r="F803" i="22"/>
  <c r="F804" i="22"/>
  <c r="F805" i="22"/>
  <c r="F806" i="22"/>
  <c r="F807" i="22"/>
  <c r="F808" i="22"/>
  <c r="F809" i="22"/>
  <c r="F810" i="22"/>
  <c r="F811" i="22"/>
  <c r="F812" i="22"/>
  <c r="F813" i="22"/>
  <c r="F814" i="22"/>
  <c r="F815" i="22"/>
  <c r="F816" i="22"/>
  <c r="F817" i="22"/>
  <c r="F818" i="22"/>
  <c r="F819" i="22"/>
  <c r="F820" i="22"/>
  <c r="F821" i="22"/>
  <c r="F822" i="22"/>
  <c r="F823" i="22"/>
  <c r="F824" i="22"/>
  <c r="F825" i="22"/>
  <c r="F826" i="22"/>
  <c r="F827" i="22"/>
  <c r="F828" i="22"/>
  <c r="F829" i="22"/>
  <c r="F830" i="22"/>
  <c r="F831" i="22"/>
  <c r="F832" i="22"/>
  <c r="F833" i="22"/>
  <c r="F834" i="22"/>
  <c r="F835" i="22"/>
  <c r="F836" i="22"/>
  <c r="F837" i="22"/>
  <c r="F838" i="22"/>
  <c r="F839" i="22"/>
  <c r="F840" i="22"/>
  <c r="F841" i="22"/>
  <c r="F842" i="22"/>
  <c r="F843" i="22"/>
  <c r="F844" i="22"/>
  <c r="F845" i="22"/>
  <c r="F846" i="22"/>
  <c r="F847" i="22"/>
  <c r="F848" i="22"/>
  <c r="F849" i="22"/>
  <c r="F850" i="22"/>
  <c r="F851" i="22"/>
  <c r="F852" i="22"/>
  <c r="F853" i="22"/>
  <c r="F854" i="22"/>
  <c r="F855" i="22"/>
  <c r="F856" i="22"/>
  <c r="F857" i="22"/>
  <c r="F858" i="22"/>
  <c r="F859" i="22"/>
  <c r="F860" i="22"/>
  <c r="F861" i="22"/>
  <c r="F862" i="22"/>
  <c r="F863" i="22"/>
  <c r="F864" i="22"/>
  <c r="F865" i="22"/>
  <c r="F866" i="22"/>
  <c r="F867" i="22"/>
  <c r="F868" i="22"/>
  <c r="F869" i="22"/>
  <c r="F870" i="22"/>
  <c r="F871" i="22"/>
  <c r="F872" i="22"/>
  <c r="F873" i="22"/>
  <c r="F874" i="22"/>
  <c r="F875" i="22"/>
  <c r="F876" i="22"/>
  <c r="F877" i="22"/>
  <c r="F878" i="22"/>
  <c r="F879" i="22"/>
  <c r="F880" i="22"/>
  <c r="F881" i="22"/>
  <c r="F882" i="22"/>
  <c r="F883" i="22"/>
  <c r="F884" i="22"/>
  <c r="F885" i="22"/>
  <c r="F886" i="22"/>
  <c r="F887" i="22"/>
  <c r="F888" i="22"/>
  <c r="F889" i="22"/>
  <c r="F890" i="22"/>
  <c r="F891" i="22"/>
  <c r="F892" i="22"/>
  <c r="F893" i="22"/>
  <c r="F894" i="22"/>
  <c r="F895" i="22"/>
  <c r="F896" i="22"/>
  <c r="F897" i="22"/>
  <c r="F898" i="22"/>
  <c r="F899" i="22"/>
  <c r="F900" i="22"/>
  <c r="F901" i="22"/>
  <c r="F902" i="22"/>
  <c r="F903" i="22"/>
  <c r="F904" i="22"/>
  <c r="F905" i="22"/>
  <c r="F906" i="22"/>
  <c r="F907" i="22"/>
  <c r="F908" i="22"/>
  <c r="F909" i="22"/>
  <c r="F910" i="22"/>
  <c r="F911" i="22"/>
  <c r="F912" i="22"/>
  <c r="F913" i="22"/>
  <c r="F914" i="22"/>
  <c r="F915" i="22"/>
  <c r="F916" i="22"/>
  <c r="F917" i="22"/>
  <c r="F918" i="22"/>
  <c r="F919" i="22"/>
  <c r="F920" i="22"/>
  <c r="F921" i="22"/>
  <c r="F922" i="22"/>
  <c r="F923" i="22"/>
  <c r="F924" i="22"/>
  <c r="F925" i="22"/>
  <c r="F926" i="22"/>
  <c r="F927" i="22"/>
  <c r="F928" i="22"/>
  <c r="F929" i="22"/>
  <c r="F930" i="22"/>
  <c r="F931" i="22"/>
  <c r="F932" i="22"/>
  <c r="F933" i="22"/>
  <c r="F934" i="22"/>
  <c r="F935" i="22"/>
  <c r="F936" i="22"/>
  <c r="F937" i="22"/>
  <c r="F938" i="22"/>
  <c r="F939" i="22"/>
  <c r="F940" i="22"/>
  <c r="F941" i="22"/>
  <c r="F942" i="22"/>
  <c r="F943" i="22"/>
  <c r="F944" i="22"/>
  <c r="F945" i="22"/>
  <c r="F946" i="22"/>
  <c r="F947" i="22"/>
  <c r="F948" i="22"/>
  <c r="F949" i="22"/>
  <c r="F950" i="22"/>
  <c r="F951" i="22"/>
  <c r="F952" i="22"/>
  <c r="F953" i="22"/>
  <c r="F954" i="22"/>
  <c r="F955" i="22"/>
  <c r="F956" i="22"/>
  <c r="F957" i="22"/>
  <c r="F958" i="22"/>
  <c r="F959" i="22"/>
  <c r="F960" i="22"/>
  <c r="F961" i="22"/>
  <c r="F962" i="22"/>
  <c r="F963" i="22"/>
  <c r="F964" i="22"/>
  <c r="F965" i="22"/>
  <c r="F966" i="22"/>
  <c r="F967" i="22"/>
  <c r="F968" i="22"/>
  <c r="F969" i="22"/>
  <c r="F970" i="22"/>
  <c r="F971" i="22"/>
  <c r="F972" i="22"/>
  <c r="F973" i="22"/>
  <c r="F974" i="22"/>
  <c r="F975" i="22"/>
  <c r="F976" i="22"/>
  <c r="F977" i="22"/>
  <c r="F978" i="22"/>
  <c r="F979" i="22"/>
  <c r="F980" i="22"/>
  <c r="F981" i="22"/>
  <c r="F982" i="22"/>
  <c r="F983" i="22"/>
  <c r="F984" i="22"/>
  <c r="F985" i="22"/>
  <c r="F986" i="22"/>
  <c r="F987" i="22"/>
  <c r="F988" i="22"/>
  <c r="F989" i="22"/>
  <c r="F990" i="22"/>
  <c r="F991" i="22"/>
  <c r="F992" i="22"/>
  <c r="F993" i="22"/>
  <c r="F994" i="22"/>
  <c r="F995" i="22"/>
  <c r="F996" i="22"/>
  <c r="F997" i="22"/>
  <c r="F998" i="22"/>
  <c r="F999" i="22"/>
  <c r="F1000" i="22"/>
  <c r="F1001" i="22"/>
  <c r="F1002" i="22"/>
  <c r="F1003" i="22"/>
  <c r="F1004" i="22"/>
  <c r="F1005" i="22"/>
  <c r="F1006" i="22"/>
  <c r="F1007" i="22"/>
  <c r="F1008" i="22"/>
  <c r="F1009" i="22"/>
  <c r="F1010" i="22"/>
  <c r="F1011" i="22"/>
  <c r="F1012" i="22"/>
  <c r="F1013" i="22"/>
  <c r="F1014" i="22"/>
  <c r="F1015" i="22"/>
  <c r="F1016" i="22"/>
  <c r="F1017" i="22"/>
  <c r="F1018" i="22"/>
  <c r="F1019" i="22"/>
  <c r="F1020" i="22"/>
  <c r="F1021" i="22"/>
  <c r="F1022" i="22"/>
  <c r="F1023" i="22"/>
  <c r="F1024" i="22"/>
  <c r="F1025" i="22"/>
  <c r="F1026" i="22"/>
  <c r="F1027" i="22"/>
  <c r="F1028" i="22"/>
  <c r="F1029" i="22"/>
  <c r="F1030" i="22"/>
  <c r="F1031" i="22"/>
  <c r="F1032" i="22"/>
  <c r="F1033" i="22"/>
  <c r="F1034" i="22"/>
  <c r="F1035" i="22"/>
  <c r="F1036" i="22"/>
  <c r="F1037" i="22"/>
  <c r="F1038" i="22"/>
  <c r="F1039" i="22"/>
  <c r="F1040" i="22"/>
  <c r="F1041" i="22"/>
  <c r="F1042" i="22"/>
  <c r="F1043" i="22"/>
  <c r="F1044" i="22"/>
  <c r="F1045" i="22"/>
  <c r="F1046" i="22"/>
  <c r="F1047" i="22"/>
  <c r="F1048" i="22"/>
  <c r="F1049" i="22"/>
  <c r="F1050" i="22"/>
  <c r="F1051" i="22"/>
  <c r="F1052" i="22"/>
  <c r="F1053" i="22"/>
  <c r="F1054" i="22"/>
  <c r="F1055" i="22"/>
  <c r="F1056" i="22"/>
  <c r="F1057" i="22"/>
  <c r="F1058" i="22"/>
  <c r="F1059" i="22"/>
  <c r="F1060" i="22"/>
  <c r="F1061" i="22"/>
  <c r="F1062" i="22"/>
  <c r="F1063" i="22"/>
  <c r="F1064" i="22"/>
  <c r="F1065" i="22"/>
  <c r="F1066" i="22"/>
  <c r="F1067" i="22"/>
  <c r="F1068" i="22"/>
  <c r="F1069" i="22"/>
  <c r="F1070" i="22"/>
  <c r="F1071" i="22"/>
  <c r="F1072" i="22"/>
  <c r="F1073" i="22"/>
  <c r="F1074" i="22"/>
  <c r="F1075" i="22"/>
  <c r="F1076" i="22"/>
  <c r="F1077" i="22"/>
  <c r="F1078" i="22"/>
  <c r="F1079" i="22"/>
  <c r="F1080" i="22"/>
  <c r="F1081" i="22"/>
  <c r="F1082" i="22"/>
  <c r="F1083" i="22"/>
  <c r="F1084" i="22"/>
  <c r="F1085" i="22"/>
  <c r="F1086" i="22"/>
  <c r="F1087" i="22"/>
  <c r="F1088" i="22"/>
  <c r="F1089" i="22"/>
  <c r="F1090" i="22"/>
  <c r="F1091" i="22"/>
  <c r="F1092" i="22"/>
  <c r="F1093" i="22"/>
  <c r="F1094" i="22"/>
  <c r="F1095" i="22"/>
  <c r="F1096" i="22"/>
  <c r="F1097" i="22"/>
  <c r="F1098" i="22"/>
  <c r="F1099" i="22"/>
  <c r="F1100" i="22"/>
  <c r="F1101" i="22"/>
  <c r="F1102" i="22"/>
  <c r="F1103" i="22"/>
  <c r="F1104" i="22"/>
  <c r="F1105" i="22"/>
  <c r="F1106" i="22"/>
  <c r="F1107" i="22"/>
  <c r="F1108" i="22"/>
  <c r="F1109" i="22"/>
  <c r="F1110" i="22"/>
  <c r="F1111" i="22"/>
  <c r="F1112" i="22"/>
  <c r="F1113" i="22"/>
  <c r="F1114" i="22"/>
  <c r="F1115" i="22"/>
  <c r="F1116" i="22"/>
  <c r="F1117" i="22"/>
  <c r="F1118" i="22"/>
  <c r="F1119" i="22"/>
  <c r="F1120" i="22"/>
  <c r="F1121" i="22"/>
  <c r="F1122" i="22"/>
  <c r="F1123" i="22"/>
  <c r="F1124" i="22"/>
  <c r="F1125" i="22"/>
  <c r="F1126" i="22"/>
  <c r="F1127" i="22"/>
  <c r="F1128" i="22"/>
  <c r="F1129" i="22"/>
  <c r="F1130" i="22"/>
  <c r="F1131" i="22"/>
  <c r="F1132" i="22"/>
  <c r="F1133" i="22"/>
  <c r="F1134" i="22"/>
  <c r="F1135" i="22"/>
  <c r="F1136" i="22"/>
  <c r="F1137" i="22"/>
  <c r="F1138" i="22"/>
  <c r="F1139" i="22"/>
  <c r="F1140" i="22"/>
  <c r="F1141" i="22"/>
  <c r="F1142" i="22"/>
  <c r="F1143" i="22"/>
  <c r="F1144" i="22"/>
  <c r="F1145" i="22"/>
  <c r="F1146" i="22"/>
  <c r="F1147" i="22"/>
  <c r="F1148" i="22"/>
  <c r="F1149" i="22"/>
  <c r="F1150" i="22"/>
  <c r="F1151" i="22"/>
  <c r="F1152" i="22"/>
  <c r="F1153" i="22"/>
  <c r="F1154" i="22"/>
  <c r="F1155" i="22"/>
  <c r="F1156" i="22"/>
  <c r="F1157" i="22"/>
  <c r="F1158" i="22"/>
  <c r="F1159" i="22"/>
  <c r="F1160" i="22"/>
  <c r="F1161" i="22"/>
  <c r="F1162" i="22"/>
  <c r="F1163" i="22"/>
  <c r="F1164" i="22"/>
  <c r="F1165" i="22"/>
  <c r="F1166" i="22"/>
  <c r="F1167" i="22"/>
  <c r="F1168" i="22"/>
  <c r="F1169" i="22"/>
  <c r="F1170" i="22"/>
  <c r="F1171" i="22"/>
  <c r="F1172" i="22"/>
  <c r="F1173" i="22"/>
  <c r="F1174" i="22"/>
  <c r="F1175" i="22"/>
  <c r="F1176" i="22"/>
  <c r="F1177" i="22"/>
  <c r="F1178" i="22"/>
  <c r="F1179" i="22"/>
  <c r="F1180" i="22"/>
  <c r="F1181" i="22"/>
  <c r="F1182" i="22"/>
  <c r="F1183" i="22"/>
  <c r="F1184" i="22"/>
  <c r="F1185" i="22"/>
  <c r="F1186" i="22"/>
  <c r="F1187" i="22"/>
  <c r="F1188" i="22"/>
  <c r="F1189" i="22"/>
  <c r="F1190" i="22"/>
  <c r="F1191" i="22"/>
  <c r="F1192" i="22"/>
  <c r="F1193" i="22"/>
  <c r="F1194" i="22"/>
  <c r="F1195" i="22"/>
  <c r="F1196" i="22"/>
  <c r="F1197" i="22"/>
  <c r="F1198" i="22"/>
  <c r="F1199" i="22"/>
  <c r="F1200" i="22"/>
  <c r="F1201" i="22"/>
  <c r="F1202" i="22"/>
  <c r="F1203" i="22"/>
  <c r="F1204" i="22"/>
  <c r="F1205" i="22"/>
  <c r="F1206" i="22"/>
  <c r="F1207" i="22"/>
  <c r="F1208" i="22"/>
  <c r="F1209" i="22"/>
  <c r="F1210" i="22"/>
  <c r="F1211" i="22"/>
  <c r="F1212" i="22"/>
  <c r="F1213" i="22"/>
  <c r="F1214" i="22"/>
  <c r="F1215" i="22"/>
  <c r="F1216" i="22"/>
  <c r="F1217" i="22"/>
  <c r="F1218" i="22"/>
  <c r="F1219" i="22"/>
  <c r="F1220" i="22"/>
  <c r="F1221" i="22"/>
  <c r="F1222" i="22"/>
  <c r="F1223" i="22"/>
  <c r="F1224" i="22"/>
  <c r="F1225" i="22"/>
  <c r="F1226" i="22"/>
  <c r="F1227" i="22"/>
  <c r="F1228" i="22"/>
  <c r="F1229" i="22"/>
  <c r="F1230" i="22"/>
  <c r="F1231" i="22"/>
  <c r="F1232" i="22"/>
  <c r="F1233" i="22"/>
  <c r="F1234" i="22"/>
  <c r="F1235" i="22"/>
  <c r="F1236" i="22"/>
  <c r="F1237" i="22"/>
  <c r="F1238" i="22"/>
  <c r="F1239" i="22"/>
  <c r="F1240" i="22"/>
  <c r="F1241" i="22"/>
  <c r="F1242" i="22"/>
  <c r="F1243" i="22"/>
  <c r="F1244" i="22"/>
  <c r="F1245" i="22"/>
  <c r="F1246" i="22"/>
  <c r="F1247" i="22"/>
  <c r="F1248" i="22"/>
  <c r="F1249" i="22"/>
  <c r="F1250" i="22"/>
  <c r="F1251" i="22"/>
  <c r="F1252" i="22"/>
  <c r="F1253" i="22"/>
  <c r="F1254" i="22"/>
  <c r="F1255" i="22"/>
  <c r="F1256" i="22"/>
  <c r="F1257" i="22"/>
  <c r="F1258" i="22"/>
  <c r="F1259" i="22"/>
  <c r="F1260" i="22"/>
  <c r="F1261" i="22"/>
  <c r="F1262" i="22"/>
  <c r="F1263" i="22"/>
  <c r="F1264" i="22"/>
  <c r="F1265" i="22"/>
  <c r="F1266" i="22"/>
  <c r="F1267" i="22"/>
  <c r="F1268" i="22"/>
  <c r="F1269" i="22"/>
  <c r="F1270" i="22"/>
  <c r="F1271" i="22"/>
  <c r="F1272" i="22"/>
  <c r="F1273" i="22"/>
  <c r="F1274" i="22"/>
  <c r="F1275" i="22"/>
  <c r="F1276" i="22"/>
  <c r="F1277" i="22"/>
  <c r="F1278" i="22"/>
  <c r="F1279" i="22"/>
  <c r="F1280" i="22"/>
  <c r="F1281" i="22"/>
  <c r="F1282" i="22"/>
  <c r="F1283" i="22"/>
  <c r="F1284" i="22"/>
  <c r="F1285" i="22"/>
  <c r="F1286" i="22"/>
  <c r="F1287" i="22"/>
  <c r="F1288" i="22"/>
  <c r="F1289" i="22"/>
  <c r="F1290" i="22"/>
  <c r="F1291" i="22"/>
  <c r="F1292" i="22"/>
  <c r="F1293" i="22"/>
  <c r="F1294" i="22"/>
  <c r="F1295" i="22"/>
  <c r="F1296" i="22"/>
  <c r="F1297" i="22"/>
  <c r="F1298" i="22"/>
  <c r="F1299" i="22"/>
  <c r="F1300" i="22"/>
  <c r="F1301" i="22"/>
  <c r="F1302" i="22"/>
  <c r="F1303" i="22"/>
  <c r="F1304" i="22"/>
  <c r="F1305" i="22"/>
  <c r="F1306" i="22"/>
  <c r="F1307" i="22"/>
  <c r="F1308" i="22"/>
  <c r="F1309" i="22"/>
  <c r="F1310" i="22"/>
  <c r="F1311" i="22"/>
  <c r="F1312" i="22"/>
  <c r="F1313" i="22"/>
  <c r="F1314" i="22"/>
  <c r="F1315" i="22"/>
  <c r="F1316" i="22"/>
  <c r="F1317" i="22"/>
  <c r="F1318" i="22"/>
  <c r="F1319" i="22"/>
  <c r="F1320" i="22"/>
  <c r="F1321" i="22"/>
  <c r="F1322" i="22"/>
  <c r="F1323" i="22"/>
  <c r="F1324" i="22"/>
  <c r="F1325" i="22"/>
  <c r="F1326" i="22"/>
  <c r="F1327" i="22"/>
  <c r="F1328" i="22"/>
  <c r="F1329" i="22"/>
  <c r="F1330" i="22"/>
  <c r="F1331" i="22"/>
  <c r="F1332" i="22"/>
  <c r="F1333" i="22"/>
  <c r="F1334" i="22"/>
  <c r="F1335" i="22"/>
  <c r="F1336" i="22"/>
  <c r="F1337" i="22"/>
  <c r="F1338" i="22"/>
  <c r="F1339" i="22"/>
  <c r="F1340" i="22"/>
  <c r="F1341" i="22"/>
  <c r="F1342" i="22"/>
  <c r="F1343" i="22"/>
  <c r="F1344" i="22"/>
  <c r="F1345" i="22"/>
  <c r="F1346" i="22"/>
  <c r="F1347" i="22"/>
  <c r="F1348" i="22"/>
  <c r="F1349" i="22"/>
  <c r="F1350" i="22"/>
  <c r="F1351" i="22"/>
  <c r="F1352" i="22"/>
  <c r="F1353" i="22"/>
  <c r="F1354" i="22"/>
  <c r="F1355" i="22"/>
  <c r="F1356" i="22"/>
  <c r="F1357" i="22"/>
  <c r="F1358" i="22"/>
  <c r="F1359" i="22"/>
  <c r="F1360" i="22"/>
  <c r="F1361" i="22"/>
  <c r="F1362" i="22"/>
  <c r="F1363" i="22"/>
  <c r="F1364" i="22"/>
  <c r="F1365" i="22"/>
  <c r="F1366" i="22"/>
  <c r="F1367" i="22"/>
  <c r="F1368" i="22"/>
  <c r="F1369" i="22"/>
  <c r="F1370" i="22"/>
  <c r="F1371" i="22"/>
  <c r="F1372" i="22"/>
  <c r="F1373" i="22"/>
  <c r="F1374" i="22"/>
  <c r="F1375" i="22"/>
  <c r="F1376" i="22"/>
  <c r="F1377" i="22"/>
  <c r="F1378" i="22"/>
  <c r="F1379" i="22"/>
  <c r="F1380" i="22"/>
  <c r="F1381" i="22"/>
  <c r="F1382" i="22"/>
  <c r="F1383" i="22"/>
  <c r="F1384" i="22"/>
  <c r="F1385" i="22"/>
  <c r="F1386" i="22"/>
  <c r="F1387" i="22"/>
  <c r="F1388" i="22"/>
  <c r="F1389" i="22"/>
  <c r="F1390" i="22"/>
  <c r="F1391" i="22"/>
  <c r="F1392" i="22"/>
  <c r="F1393" i="22"/>
  <c r="F1394" i="22"/>
  <c r="F1395" i="22"/>
  <c r="F1396" i="22"/>
  <c r="F1397" i="22"/>
  <c r="F1398" i="22"/>
  <c r="F1399" i="22"/>
  <c r="F1400" i="22"/>
  <c r="F1401" i="22"/>
  <c r="F1402" i="22"/>
  <c r="F1403" i="22"/>
  <c r="F1404" i="22"/>
  <c r="F1405" i="22"/>
  <c r="F1406" i="22"/>
  <c r="F1407" i="22"/>
  <c r="F1408" i="22"/>
  <c r="F1409" i="22"/>
  <c r="F1410" i="22"/>
  <c r="F1411" i="22"/>
  <c r="F1412" i="22"/>
  <c r="F1413" i="22"/>
  <c r="F1414" i="22"/>
  <c r="F1415" i="22"/>
  <c r="F1416" i="22"/>
  <c r="F1417" i="22"/>
  <c r="F1418" i="22"/>
  <c r="F1419" i="22"/>
  <c r="F1420" i="22"/>
  <c r="F1421" i="22"/>
  <c r="F1422" i="22"/>
  <c r="F1423" i="22"/>
  <c r="F1424" i="22"/>
  <c r="F1425" i="22"/>
  <c r="F1426" i="22"/>
  <c r="F1427" i="22"/>
  <c r="F1428" i="22"/>
  <c r="F1429" i="22"/>
  <c r="F1430" i="22"/>
  <c r="F1431" i="22"/>
  <c r="F1432" i="22"/>
  <c r="F1433" i="22"/>
  <c r="F1434" i="22"/>
  <c r="F1435" i="22"/>
  <c r="F1436" i="22"/>
  <c r="F1437" i="22"/>
  <c r="F1438" i="22"/>
  <c r="F1439" i="22"/>
  <c r="F1440" i="22"/>
  <c r="F1441" i="22"/>
  <c r="F1442" i="22"/>
  <c r="F1443" i="22"/>
  <c r="F1444" i="22"/>
  <c r="F1445" i="22"/>
  <c r="F1446" i="22"/>
  <c r="F1447" i="22"/>
  <c r="F1448" i="22"/>
  <c r="F1449" i="22"/>
  <c r="F1450" i="22"/>
  <c r="F1451" i="22"/>
  <c r="F1452" i="22"/>
  <c r="F1453" i="22"/>
  <c r="F1454" i="22"/>
  <c r="F1455" i="22"/>
  <c r="F1456" i="22"/>
  <c r="F1457" i="22"/>
  <c r="F1458" i="22"/>
  <c r="F1459" i="22"/>
  <c r="F1460" i="22"/>
  <c r="F1461" i="22"/>
  <c r="F1462" i="22"/>
  <c r="F1463" i="22"/>
  <c r="F1464" i="22"/>
  <c r="F1465" i="22"/>
  <c r="F1466" i="22"/>
  <c r="F1467" i="22"/>
  <c r="F1468" i="22"/>
  <c r="F1469" i="22"/>
  <c r="F1470" i="22"/>
  <c r="F1471" i="22"/>
  <c r="F1472" i="22"/>
  <c r="F1473" i="22"/>
  <c r="F1474" i="22"/>
  <c r="F1475" i="22"/>
  <c r="F1476" i="22"/>
  <c r="F1477" i="22"/>
  <c r="F1478" i="22"/>
  <c r="F1479" i="22"/>
  <c r="F1480" i="22"/>
  <c r="F1481" i="22"/>
  <c r="F1482" i="22"/>
  <c r="F1483" i="22"/>
  <c r="F1484" i="22"/>
  <c r="F1485" i="22"/>
  <c r="F1486" i="22"/>
  <c r="F1487" i="22"/>
  <c r="F1488" i="22"/>
  <c r="F1489" i="22"/>
  <c r="F1490" i="22"/>
  <c r="F1491" i="22"/>
  <c r="F1492" i="22"/>
  <c r="F1493" i="22"/>
  <c r="F1494" i="22"/>
  <c r="F1495" i="22"/>
  <c r="F1496" i="22"/>
  <c r="F1497" i="22"/>
  <c r="F1498" i="22"/>
  <c r="F1499" i="22"/>
  <c r="F1500" i="22"/>
  <c r="F1501" i="22"/>
  <c r="F1502" i="22"/>
  <c r="F1503" i="22"/>
  <c r="F1504" i="22"/>
  <c r="F1505" i="22"/>
  <c r="F1506" i="22"/>
  <c r="F1507" i="22"/>
  <c r="F1508" i="22"/>
  <c r="F1509" i="22"/>
  <c r="F1510" i="22"/>
  <c r="F1511" i="22"/>
  <c r="F1512" i="22"/>
  <c r="F1513" i="22"/>
  <c r="F1514" i="22"/>
  <c r="F1515" i="22"/>
  <c r="F1516" i="22"/>
  <c r="F1517" i="22"/>
  <c r="F1518" i="22"/>
  <c r="F1519" i="22"/>
  <c r="F1520" i="22"/>
  <c r="F1521" i="22"/>
  <c r="F1522" i="22"/>
  <c r="F1523" i="22"/>
  <c r="F1524" i="22"/>
  <c r="F1525" i="22"/>
  <c r="F1526" i="22"/>
  <c r="F1527" i="22"/>
  <c r="F1528" i="22"/>
  <c r="F1529" i="22"/>
  <c r="F1530" i="22"/>
  <c r="F1531" i="22"/>
  <c r="F1532" i="22"/>
  <c r="F1533" i="22"/>
  <c r="F1534" i="22"/>
  <c r="F1535" i="22"/>
  <c r="F1536" i="22"/>
  <c r="F1537" i="22"/>
  <c r="F1538" i="22"/>
  <c r="F1539" i="22"/>
  <c r="F1540" i="22"/>
  <c r="F1541" i="22"/>
  <c r="F1542" i="22"/>
  <c r="F1543" i="22"/>
  <c r="F1544" i="22"/>
  <c r="F1545" i="22"/>
  <c r="F1546" i="22"/>
  <c r="F1547" i="22"/>
  <c r="F1548" i="22"/>
  <c r="F1549" i="22"/>
  <c r="F1550" i="22"/>
  <c r="F1551" i="22"/>
  <c r="F1552" i="22"/>
  <c r="F1553" i="22"/>
  <c r="F1554" i="22"/>
  <c r="F1555" i="22"/>
  <c r="F1556" i="22"/>
  <c r="F1557" i="22"/>
  <c r="F1558" i="22"/>
  <c r="F1559" i="22"/>
  <c r="F1560" i="22"/>
  <c r="F1561" i="22"/>
  <c r="F1562" i="22"/>
  <c r="F1563" i="22"/>
  <c r="F1564" i="22"/>
  <c r="F1565" i="22"/>
  <c r="F1566" i="22"/>
  <c r="F1567" i="22"/>
  <c r="F1568" i="22"/>
  <c r="F1569" i="22"/>
  <c r="F1570" i="22"/>
  <c r="F1571" i="22"/>
  <c r="F1572" i="22"/>
  <c r="F1573" i="22"/>
  <c r="F1574" i="22"/>
  <c r="F1575" i="22"/>
  <c r="F1576" i="22"/>
  <c r="F1577" i="22"/>
  <c r="F1578" i="22"/>
  <c r="F1579" i="22"/>
  <c r="F1580" i="22"/>
  <c r="F1581" i="22"/>
  <c r="F1582" i="22"/>
  <c r="F1583" i="22"/>
  <c r="F1584" i="22"/>
  <c r="F1585" i="22"/>
  <c r="F1586" i="22"/>
  <c r="F1587" i="22"/>
  <c r="F1588" i="22"/>
  <c r="F1589" i="22"/>
  <c r="F1590" i="22"/>
  <c r="F1591" i="22"/>
  <c r="F1592" i="22"/>
  <c r="F1593" i="22"/>
  <c r="F1594" i="22"/>
  <c r="F1595" i="22"/>
  <c r="F1596" i="22"/>
  <c r="F1597" i="22"/>
  <c r="F1598" i="22"/>
  <c r="F1599" i="22"/>
  <c r="F1600" i="22"/>
  <c r="F1601" i="22"/>
  <c r="F1602" i="22"/>
  <c r="F1603" i="22"/>
  <c r="F1604" i="22"/>
  <c r="F1605" i="22"/>
  <c r="F1606" i="22"/>
  <c r="F1607" i="22"/>
  <c r="F1608" i="22"/>
  <c r="F1609" i="22"/>
  <c r="F1610" i="22"/>
  <c r="F1611" i="22"/>
  <c r="F1612" i="22"/>
  <c r="F1613" i="22"/>
  <c r="F1614" i="22"/>
  <c r="F1615" i="22"/>
  <c r="F1616" i="22"/>
  <c r="F1617" i="22"/>
  <c r="F1618" i="22"/>
  <c r="F1619" i="22"/>
  <c r="F1620" i="22"/>
  <c r="F1621" i="22"/>
  <c r="F1622" i="22"/>
  <c r="F1623" i="22"/>
  <c r="F1624" i="22"/>
  <c r="F1625" i="22"/>
  <c r="F1626" i="22"/>
  <c r="F1627" i="22"/>
  <c r="F1628" i="22"/>
  <c r="F1629" i="22"/>
  <c r="F1630" i="22"/>
  <c r="F1631" i="22"/>
  <c r="F1632" i="22"/>
  <c r="F1633" i="22"/>
  <c r="F1634" i="22"/>
  <c r="F1635" i="22"/>
  <c r="F1636" i="22"/>
  <c r="F1637" i="22"/>
  <c r="F1638" i="22"/>
  <c r="F1639" i="22"/>
  <c r="F1640" i="22"/>
  <c r="F1641" i="22"/>
  <c r="F1642" i="22"/>
  <c r="F1643" i="22"/>
  <c r="F1644" i="22"/>
  <c r="F1645" i="22"/>
  <c r="F1646" i="22"/>
  <c r="F1647" i="22"/>
  <c r="F1648" i="22"/>
  <c r="F1649" i="22"/>
  <c r="F1650" i="22"/>
  <c r="F1651" i="22"/>
  <c r="F1652" i="22"/>
  <c r="F1653" i="22"/>
  <c r="F1654" i="22"/>
  <c r="F1655" i="22"/>
  <c r="F1656" i="22"/>
  <c r="F1657" i="22"/>
  <c r="F1658" i="22"/>
  <c r="F1659" i="22"/>
  <c r="F1660" i="22"/>
  <c r="F1661" i="22"/>
  <c r="F1662" i="22"/>
  <c r="F1663" i="22"/>
  <c r="F1664" i="22"/>
  <c r="F1665" i="22"/>
  <c r="F1666" i="22"/>
  <c r="F1667" i="22"/>
  <c r="F1668" i="22"/>
  <c r="F1669" i="22"/>
  <c r="F1670" i="22"/>
  <c r="F1671" i="22"/>
  <c r="F1672" i="22"/>
  <c r="F1673" i="22"/>
  <c r="F1674" i="22"/>
  <c r="F1675" i="22"/>
  <c r="F1676" i="22"/>
  <c r="F1677" i="22"/>
  <c r="F1678" i="22"/>
  <c r="F1679" i="22"/>
  <c r="F1680" i="22"/>
  <c r="F1681" i="22"/>
  <c r="F1682" i="22"/>
  <c r="F1683" i="22"/>
  <c r="F1684" i="22"/>
  <c r="F1685" i="22"/>
  <c r="F1686" i="22"/>
  <c r="F1687" i="22"/>
  <c r="F1688" i="22"/>
  <c r="F1689" i="22"/>
  <c r="F1690" i="22"/>
  <c r="F1691" i="22"/>
  <c r="F1692" i="22"/>
  <c r="F1693" i="22"/>
  <c r="F1694" i="22"/>
  <c r="F1695" i="22"/>
  <c r="F1696" i="22"/>
  <c r="F1697" i="22"/>
  <c r="F1698" i="22"/>
  <c r="F1699" i="22"/>
  <c r="F1700" i="22"/>
  <c r="F1701" i="22"/>
  <c r="F1702" i="22"/>
  <c r="F1703" i="22"/>
  <c r="F1704" i="22"/>
  <c r="F1705" i="22"/>
  <c r="F1706" i="22"/>
  <c r="F1707" i="22"/>
  <c r="F1708" i="22"/>
  <c r="F1709" i="22"/>
  <c r="F1710" i="22"/>
  <c r="F1711" i="22"/>
  <c r="F1712" i="22"/>
  <c r="F1713" i="22"/>
  <c r="F1714" i="22"/>
  <c r="F1715" i="22"/>
  <c r="F1716" i="22"/>
  <c r="F1717" i="22"/>
  <c r="F1718" i="22"/>
  <c r="F1719" i="22"/>
  <c r="F1720" i="22"/>
  <c r="F1721" i="22"/>
  <c r="F1722" i="22"/>
  <c r="F1723" i="22"/>
  <c r="F1724" i="22"/>
  <c r="F1725" i="22"/>
  <c r="F1726" i="22"/>
  <c r="F1727" i="22"/>
  <c r="F1728" i="22"/>
  <c r="F1729" i="22"/>
  <c r="F1730" i="22"/>
  <c r="F1731" i="22"/>
  <c r="F1732" i="22"/>
  <c r="F1733" i="22"/>
  <c r="F1734" i="22"/>
  <c r="F1735" i="22"/>
  <c r="F1736" i="22"/>
  <c r="F1737" i="22"/>
  <c r="F1738" i="22"/>
  <c r="F1739" i="22"/>
  <c r="F1740" i="22"/>
  <c r="F1741" i="22"/>
  <c r="F1742" i="22"/>
  <c r="F1743" i="22"/>
  <c r="F1744" i="22"/>
  <c r="F1745" i="22"/>
  <c r="F1746" i="22"/>
  <c r="F1747" i="22"/>
  <c r="F1748" i="22"/>
  <c r="F1749" i="22"/>
  <c r="F1750" i="22"/>
  <c r="F1751" i="22"/>
  <c r="F1752" i="22"/>
  <c r="F1753" i="22"/>
  <c r="F1754" i="22"/>
  <c r="F1755" i="22"/>
  <c r="F1756" i="22"/>
  <c r="F1757" i="22"/>
  <c r="F1758" i="22"/>
  <c r="F1759" i="22"/>
  <c r="F1760" i="22"/>
  <c r="F1761" i="22"/>
  <c r="F1762" i="22"/>
  <c r="F1763" i="22"/>
  <c r="F1764" i="22"/>
  <c r="F1765" i="22"/>
  <c r="F1766" i="22"/>
  <c r="F1767" i="22"/>
  <c r="F1768" i="22"/>
  <c r="F1769" i="22"/>
  <c r="F1770" i="22"/>
  <c r="F1771" i="22"/>
  <c r="F1772" i="22"/>
  <c r="F1773" i="22"/>
  <c r="F1774" i="22"/>
  <c r="F1775" i="22"/>
  <c r="F1776" i="22"/>
  <c r="F1777" i="22"/>
  <c r="F1778" i="22"/>
  <c r="F1779" i="22"/>
  <c r="F1780" i="22"/>
  <c r="F1781" i="22"/>
  <c r="F1782" i="22"/>
  <c r="F1783" i="22"/>
  <c r="F1784" i="22"/>
  <c r="F1785" i="22"/>
  <c r="F1786" i="22"/>
  <c r="F1787" i="22"/>
  <c r="F1788" i="22"/>
  <c r="F1789" i="22"/>
  <c r="F1790" i="22"/>
  <c r="F1791" i="22"/>
  <c r="F1792" i="22"/>
  <c r="F1793" i="22"/>
  <c r="F1794" i="22"/>
  <c r="F1795" i="22"/>
  <c r="F1796" i="22"/>
  <c r="F1797" i="22"/>
  <c r="F1798" i="22"/>
  <c r="F1799" i="22"/>
  <c r="F1800" i="22"/>
  <c r="F1801" i="22"/>
  <c r="F1802" i="22"/>
  <c r="F1803" i="22"/>
  <c r="F1804" i="22"/>
  <c r="F1805" i="22"/>
  <c r="F1806" i="22"/>
  <c r="F1807" i="22"/>
  <c r="F1808" i="22"/>
  <c r="F1809" i="22"/>
  <c r="F1810" i="22"/>
  <c r="F1811" i="22"/>
  <c r="F1812" i="22"/>
  <c r="F1813" i="22"/>
  <c r="F1814" i="22"/>
  <c r="F1815" i="22"/>
  <c r="F1816" i="22"/>
  <c r="F1817" i="22"/>
  <c r="F1818" i="22"/>
  <c r="F1819" i="22"/>
  <c r="F1820" i="22"/>
  <c r="F1821" i="22"/>
  <c r="F1822" i="22"/>
  <c r="F1823" i="22"/>
  <c r="F1824" i="22"/>
  <c r="F1825" i="22"/>
  <c r="F1826" i="22"/>
  <c r="F1827" i="22"/>
  <c r="F1828" i="22"/>
  <c r="F1829" i="22"/>
  <c r="F1830" i="22"/>
  <c r="F1831" i="22"/>
  <c r="F1832" i="22"/>
  <c r="F1833" i="22"/>
  <c r="F1834" i="22"/>
  <c r="F1835" i="22"/>
  <c r="F1836" i="22"/>
  <c r="F1837" i="22"/>
  <c r="F1838" i="22"/>
  <c r="F1839" i="22"/>
  <c r="F1840" i="22"/>
  <c r="F1841" i="22"/>
  <c r="F1842" i="22"/>
  <c r="F1843" i="22"/>
  <c r="F1844" i="22"/>
  <c r="F1845" i="22"/>
  <c r="F1846" i="22"/>
  <c r="F1847" i="22"/>
  <c r="F1848" i="22"/>
  <c r="F1849" i="22"/>
  <c r="F1850" i="22"/>
  <c r="F1851" i="22"/>
  <c r="F1852" i="22"/>
  <c r="F1853" i="22"/>
  <c r="F1854" i="22"/>
  <c r="F1855" i="22"/>
  <c r="F1856" i="22"/>
  <c r="F1857" i="22"/>
  <c r="F1858" i="22"/>
  <c r="F1859" i="22"/>
  <c r="F1860" i="22"/>
  <c r="F1861" i="22"/>
  <c r="F1862" i="22"/>
  <c r="F1863" i="22"/>
  <c r="F1864" i="22"/>
  <c r="F1865" i="22"/>
  <c r="F1866" i="22"/>
  <c r="F1867" i="22"/>
  <c r="F1868" i="22"/>
  <c r="F1869" i="22"/>
  <c r="F1870" i="22"/>
  <c r="F1871" i="22"/>
  <c r="F1872" i="22"/>
  <c r="F1873" i="22"/>
  <c r="F1874" i="22"/>
  <c r="F1875" i="22"/>
  <c r="F1876" i="22"/>
  <c r="F1877" i="22"/>
  <c r="F1878" i="22"/>
  <c r="F1879" i="22"/>
  <c r="F1880" i="22"/>
  <c r="F1881" i="22"/>
  <c r="F1882" i="22"/>
  <c r="F1883" i="22"/>
  <c r="F1884" i="22"/>
  <c r="F1885" i="22"/>
  <c r="F1886" i="22"/>
  <c r="F1887" i="22"/>
  <c r="F1888" i="22"/>
  <c r="F1889" i="22"/>
  <c r="F1890" i="22"/>
  <c r="F1891" i="22"/>
  <c r="F1892" i="22"/>
  <c r="F1893" i="22"/>
  <c r="F1894" i="22"/>
  <c r="F1895" i="22"/>
  <c r="F1896" i="22"/>
  <c r="F1897" i="22"/>
  <c r="F1898" i="22"/>
  <c r="F1899" i="22"/>
  <c r="F1900" i="22"/>
  <c r="F1901" i="22"/>
  <c r="F1902" i="22"/>
  <c r="F1903" i="22"/>
  <c r="F1904" i="22"/>
  <c r="F1905" i="22"/>
  <c r="F1906" i="22"/>
  <c r="F1907" i="22"/>
  <c r="F1908" i="22"/>
  <c r="F1909" i="22"/>
  <c r="F1910" i="22"/>
  <c r="F1911" i="22"/>
  <c r="F1912" i="22"/>
  <c r="F1913" i="22"/>
  <c r="F1914" i="22"/>
  <c r="F1915" i="22"/>
  <c r="F1916" i="22"/>
  <c r="F1917" i="22"/>
  <c r="F1918" i="22"/>
  <c r="F1919" i="22"/>
  <c r="F1920" i="22"/>
  <c r="F1921" i="22"/>
  <c r="F1922" i="22"/>
  <c r="F1923" i="22"/>
  <c r="F1924" i="22"/>
  <c r="F1925" i="22"/>
  <c r="F1926" i="22"/>
  <c r="F1927" i="22"/>
  <c r="F1928" i="22"/>
  <c r="F1929" i="22"/>
  <c r="F1930" i="22"/>
  <c r="F1931" i="22"/>
  <c r="F1932" i="22"/>
  <c r="F1933" i="22"/>
  <c r="F1934" i="22"/>
  <c r="F1935" i="22"/>
  <c r="F1936" i="22"/>
  <c r="F1937" i="22"/>
  <c r="F1938" i="22"/>
  <c r="F1939" i="22"/>
  <c r="F1940" i="22"/>
  <c r="F1941" i="22"/>
  <c r="F1942" i="22"/>
  <c r="F1943" i="22"/>
  <c r="F1944" i="22"/>
  <c r="F1945" i="22"/>
  <c r="F1946" i="22"/>
  <c r="F1947" i="22"/>
  <c r="F1948" i="22"/>
  <c r="F1949" i="22"/>
  <c r="F1950" i="22"/>
  <c r="F1951" i="22"/>
  <c r="F1952" i="22"/>
  <c r="F1953" i="22"/>
  <c r="F1954" i="22"/>
  <c r="F1955" i="22"/>
  <c r="F1956" i="22"/>
  <c r="F1957" i="22"/>
  <c r="F1958" i="22"/>
  <c r="F1959" i="22"/>
  <c r="F1960" i="22"/>
  <c r="F1961" i="22"/>
  <c r="F1962" i="22"/>
  <c r="F1963" i="22"/>
  <c r="F1964" i="22"/>
  <c r="F1965" i="22"/>
  <c r="F1966" i="22"/>
  <c r="F1967" i="22"/>
  <c r="F1968" i="22"/>
  <c r="F1969" i="22"/>
  <c r="F1970" i="22"/>
  <c r="F1971" i="22"/>
  <c r="F1972" i="22"/>
  <c r="F1973" i="22"/>
  <c r="F1974" i="22"/>
  <c r="F1975" i="22"/>
  <c r="F1976" i="22"/>
  <c r="F1977" i="22"/>
  <c r="F1978" i="22"/>
  <c r="F1979" i="22"/>
  <c r="F1980" i="22"/>
  <c r="F1981" i="22"/>
  <c r="F1982" i="22"/>
  <c r="F1983" i="22"/>
  <c r="F1984" i="22"/>
  <c r="F1985" i="22"/>
  <c r="F1986" i="22"/>
  <c r="F1987" i="22"/>
  <c r="F1988" i="22"/>
  <c r="F1989" i="22"/>
  <c r="F1990" i="22"/>
  <c r="F1991" i="22"/>
  <c r="F1992" i="22"/>
  <c r="F1993" i="22"/>
  <c r="F1994" i="22"/>
  <c r="F1995" i="22"/>
  <c r="F1996" i="22"/>
  <c r="F1997" i="22"/>
  <c r="F1998" i="22"/>
  <c r="F1999" i="22"/>
  <c r="F2000" i="22"/>
  <c r="F2001" i="22"/>
  <c r="F2002" i="22"/>
  <c r="F2003" i="22"/>
  <c r="F2004" i="22"/>
  <c r="F2005" i="22"/>
  <c r="F2006" i="22"/>
  <c r="F2007" i="22"/>
  <c r="F2008" i="22"/>
  <c r="F2009" i="22"/>
  <c r="F2010" i="22"/>
  <c r="F2011" i="22"/>
  <c r="F2012" i="22"/>
  <c r="F2013" i="22"/>
  <c r="F2014" i="22"/>
  <c r="F2015" i="22"/>
  <c r="F2016" i="22"/>
  <c r="F2017" i="22"/>
  <c r="F2018" i="22"/>
  <c r="F2019" i="22"/>
  <c r="F2020" i="22"/>
  <c r="F2021" i="22"/>
  <c r="F2022" i="22"/>
  <c r="F2023" i="22"/>
  <c r="F2024" i="22"/>
  <c r="F2025" i="22"/>
  <c r="F2026" i="22"/>
  <c r="F2027" i="22"/>
  <c r="F2028" i="22"/>
  <c r="F2029" i="22"/>
  <c r="F2030" i="22"/>
  <c r="F2031" i="22"/>
  <c r="F2032" i="22"/>
  <c r="F2033" i="22"/>
  <c r="F2034" i="22"/>
  <c r="F2035" i="22"/>
  <c r="F2036" i="22"/>
  <c r="F2037" i="22"/>
  <c r="F2038" i="22"/>
  <c r="F2039" i="22"/>
  <c r="F2040" i="22"/>
  <c r="F2041" i="22"/>
  <c r="F2042" i="22"/>
  <c r="F2043" i="22"/>
  <c r="F2044" i="22"/>
  <c r="F2045" i="22"/>
  <c r="F2046" i="22"/>
  <c r="F2047" i="22"/>
  <c r="F2048" i="22"/>
  <c r="F2049" i="22"/>
  <c r="F2050" i="22"/>
  <c r="F2051" i="22"/>
  <c r="F2052" i="22"/>
  <c r="F2053" i="22"/>
  <c r="F2054" i="22"/>
  <c r="F2055" i="22"/>
  <c r="F2056" i="22"/>
  <c r="F2057" i="22"/>
  <c r="F2058" i="22"/>
  <c r="F2059" i="22"/>
  <c r="F2060" i="22"/>
  <c r="F2061" i="22"/>
  <c r="F2062" i="22"/>
  <c r="F2063" i="22"/>
  <c r="F2064" i="22"/>
  <c r="F2065" i="22"/>
  <c r="F2066" i="22"/>
  <c r="F2067" i="22"/>
  <c r="F2068" i="22"/>
  <c r="F2069" i="22"/>
  <c r="F2070" i="22"/>
  <c r="F2071" i="22"/>
  <c r="F2072" i="22"/>
  <c r="F2073" i="22"/>
  <c r="F2074" i="22"/>
  <c r="F2075" i="22"/>
  <c r="F2076" i="22"/>
  <c r="F2077" i="22"/>
  <c r="F2078" i="22"/>
  <c r="F2079" i="22"/>
  <c r="F2080" i="22"/>
  <c r="F2081" i="22"/>
  <c r="F2082" i="22"/>
  <c r="F2083" i="22"/>
  <c r="F2084" i="22"/>
  <c r="F2085" i="22"/>
  <c r="F2086" i="22"/>
  <c r="F2087" i="22"/>
  <c r="F2088" i="22"/>
  <c r="F2089" i="22"/>
  <c r="F2090" i="22"/>
  <c r="F2091" i="22"/>
  <c r="F2092" i="22"/>
  <c r="F2093" i="22"/>
  <c r="F2094" i="22"/>
  <c r="F2095" i="22"/>
  <c r="F2096" i="22"/>
  <c r="F2097" i="22"/>
  <c r="F2098" i="22"/>
  <c r="F2099" i="22"/>
  <c r="F2100" i="22"/>
  <c r="F2101" i="22"/>
  <c r="F2102" i="22"/>
  <c r="F2103" i="22"/>
  <c r="F2104" i="22"/>
  <c r="F2105" i="22"/>
  <c r="F2106" i="22"/>
  <c r="F2107" i="22"/>
  <c r="F2108" i="22"/>
  <c r="F2109" i="22"/>
  <c r="F2110" i="22"/>
  <c r="F2111" i="22"/>
  <c r="F2112" i="22"/>
  <c r="F2113" i="22"/>
  <c r="F2114" i="22"/>
  <c r="F2115" i="22"/>
  <c r="F2116" i="22"/>
  <c r="F2117" i="22"/>
  <c r="F2118" i="22"/>
  <c r="F2119" i="22"/>
  <c r="F2120" i="22"/>
  <c r="F2121" i="22"/>
  <c r="F2122" i="22"/>
  <c r="F2123" i="22"/>
  <c r="F2124" i="22"/>
  <c r="F2125" i="22"/>
  <c r="F2126" i="22"/>
  <c r="F2127" i="22"/>
  <c r="F2128" i="22"/>
  <c r="F2129" i="22"/>
  <c r="F2130" i="22"/>
  <c r="F2131" i="22"/>
  <c r="F2132" i="22"/>
  <c r="F2133" i="22"/>
  <c r="F2134" i="22"/>
  <c r="F2135" i="22"/>
  <c r="F2136" i="22"/>
  <c r="F2137" i="22"/>
  <c r="F2138" i="22"/>
  <c r="F2139" i="22"/>
  <c r="F2140" i="22"/>
  <c r="F2141" i="22"/>
  <c r="F2142" i="22"/>
  <c r="F2143" i="22"/>
  <c r="F2144" i="22"/>
  <c r="F2145" i="22"/>
  <c r="F2146" i="22"/>
  <c r="F2147" i="22"/>
  <c r="F2148" i="22"/>
  <c r="F2149" i="22"/>
  <c r="F2150" i="22"/>
  <c r="F2151" i="22"/>
  <c r="F2152" i="22"/>
  <c r="F2153" i="22"/>
  <c r="F2154" i="22"/>
  <c r="F2155" i="22"/>
  <c r="F2156" i="22"/>
  <c r="F2157" i="22"/>
  <c r="F2158" i="22"/>
  <c r="F2159" i="22"/>
  <c r="F2160" i="22"/>
  <c r="F2161" i="22"/>
  <c r="F2162" i="22"/>
  <c r="F2163" i="22"/>
  <c r="F2164" i="22"/>
  <c r="F2165" i="22"/>
  <c r="F2166" i="22"/>
  <c r="F2167" i="22"/>
  <c r="F2168" i="22"/>
  <c r="F2169" i="22"/>
  <c r="F2170" i="22"/>
  <c r="F2171" i="22"/>
  <c r="F2172" i="22"/>
  <c r="F2173" i="22"/>
  <c r="F2174" i="22"/>
  <c r="F2175" i="22"/>
  <c r="F2176" i="22"/>
  <c r="F2177" i="22"/>
  <c r="F2178" i="22"/>
  <c r="F2179" i="22"/>
  <c r="F2180" i="22"/>
  <c r="F2181" i="22"/>
  <c r="F2182" i="22"/>
  <c r="F2183" i="22"/>
  <c r="F2184" i="22"/>
  <c r="F2185" i="22"/>
  <c r="F2186" i="22"/>
  <c r="F2187" i="22"/>
  <c r="F2188" i="22"/>
  <c r="F2189" i="22"/>
  <c r="F2190" i="22"/>
  <c r="F2191" i="22"/>
  <c r="F2192" i="22"/>
  <c r="F2193" i="22"/>
  <c r="F2194" i="22"/>
  <c r="F2195" i="22"/>
  <c r="F2196" i="22"/>
  <c r="F2197" i="22"/>
  <c r="F2198" i="22"/>
  <c r="F2199" i="22"/>
  <c r="F2200" i="22"/>
  <c r="F2201" i="22"/>
  <c r="F2202" i="22"/>
  <c r="F2203" i="22"/>
  <c r="F2204" i="22"/>
  <c r="F2205" i="22"/>
  <c r="F2206" i="22"/>
  <c r="F2207" i="22"/>
  <c r="F2208" i="22"/>
  <c r="F2209" i="22"/>
  <c r="F2210" i="22"/>
  <c r="F2211" i="22"/>
  <c r="F2212" i="22"/>
  <c r="F2213" i="22"/>
  <c r="F2214" i="22"/>
  <c r="F2215" i="22"/>
  <c r="F2216" i="22"/>
  <c r="F2217" i="22"/>
  <c r="F2218" i="22"/>
  <c r="F2219" i="22"/>
  <c r="F2220" i="22"/>
  <c r="F2221" i="22"/>
  <c r="F2222" i="22"/>
  <c r="F2223" i="22"/>
  <c r="F2224" i="22"/>
  <c r="F2225" i="22"/>
  <c r="F2226" i="22"/>
  <c r="F2227" i="22"/>
  <c r="F2228" i="22"/>
  <c r="F2229" i="22"/>
  <c r="F2230" i="22"/>
  <c r="F2231" i="22"/>
  <c r="F2232" i="22"/>
  <c r="F2233" i="22"/>
  <c r="F2234" i="22"/>
  <c r="F2235" i="22"/>
  <c r="F2236" i="22"/>
  <c r="F2237" i="22"/>
  <c r="F2238" i="22"/>
  <c r="F2239" i="22"/>
  <c r="F2240" i="22"/>
  <c r="F2241" i="22"/>
  <c r="F2242" i="22"/>
  <c r="F2243" i="22"/>
  <c r="F2244" i="22"/>
  <c r="F2245" i="22"/>
  <c r="F2246" i="22"/>
  <c r="F2247" i="22"/>
  <c r="F2248" i="22"/>
  <c r="F2249" i="22"/>
  <c r="F2250" i="22"/>
  <c r="F2251" i="22"/>
  <c r="F2252" i="22"/>
  <c r="F2253" i="22"/>
  <c r="F2254" i="22"/>
  <c r="F2255" i="22"/>
  <c r="F2256" i="22"/>
  <c r="F2257" i="22"/>
  <c r="F2258" i="22"/>
  <c r="F2259" i="22"/>
  <c r="F2260" i="22"/>
  <c r="F2261" i="22"/>
  <c r="F2262" i="22"/>
  <c r="F2263" i="22"/>
  <c r="F2264" i="22"/>
  <c r="F2265" i="22"/>
  <c r="F2266" i="22"/>
  <c r="F2267" i="22"/>
  <c r="F2268" i="22"/>
  <c r="F2269" i="22"/>
  <c r="F2270" i="22"/>
  <c r="F2271" i="22"/>
  <c r="F2272" i="22"/>
  <c r="F2273" i="22"/>
  <c r="F2274" i="22"/>
  <c r="F2275" i="22"/>
  <c r="F2276" i="22"/>
  <c r="F2277" i="22"/>
  <c r="F2278" i="22"/>
  <c r="F2279" i="22"/>
  <c r="F2280" i="22"/>
  <c r="F2281" i="22"/>
  <c r="F2282" i="22"/>
  <c r="F2283" i="22"/>
  <c r="F2284" i="22"/>
  <c r="F2285" i="22"/>
  <c r="F2286" i="22"/>
  <c r="F2287" i="22"/>
  <c r="F2288" i="22"/>
  <c r="F2289" i="22"/>
  <c r="F2290" i="22"/>
  <c r="F2291" i="22"/>
  <c r="F2292" i="22"/>
  <c r="F2293" i="22"/>
  <c r="F2294" i="22"/>
  <c r="F2295" i="22"/>
  <c r="F2296" i="22"/>
  <c r="F2297" i="22"/>
  <c r="F2298" i="22"/>
  <c r="F2299" i="22"/>
  <c r="F2300" i="22"/>
  <c r="F2301" i="22"/>
  <c r="F2302" i="22"/>
  <c r="F2303" i="22"/>
  <c r="F2304" i="22"/>
  <c r="F2305" i="22"/>
  <c r="F2306" i="22"/>
  <c r="F2307" i="22"/>
  <c r="F2308" i="22"/>
  <c r="F2309" i="22"/>
  <c r="F2310" i="22"/>
  <c r="F2311" i="22"/>
  <c r="F2312" i="22"/>
  <c r="F2313" i="22"/>
  <c r="F2314" i="22"/>
  <c r="F2315" i="22"/>
  <c r="F2316" i="22"/>
  <c r="F2317" i="22"/>
  <c r="F2318" i="22"/>
  <c r="F2319" i="22"/>
  <c r="F2320" i="22"/>
  <c r="F2321" i="22"/>
  <c r="F2322" i="22"/>
  <c r="F2323" i="22"/>
  <c r="F2324" i="22"/>
  <c r="F2325" i="22"/>
  <c r="F2326" i="22"/>
  <c r="F2327" i="22"/>
  <c r="F2328" i="22"/>
  <c r="F2329" i="22"/>
  <c r="F2330" i="22"/>
  <c r="F2331" i="22"/>
  <c r="F2332" i="22"/>
  <c r="F2333" i="22"/>
  <c r="F2334" i="22"/>
  <c r="F2335" i="22"/>
  <c r="F2336" i="22"/>
  <c r="F2337" i="22"/>
  <c r="F2338" i="22"/>
  <c r="F2339" i="22"/>
  <c r="F2340" i="22"/>
  <c r="F2341" i="22"/>
  <c r="F2342" i="22"/>
  <c r="F2343" i="22"/>
  <c r="F2344" i="22"/>
  <c r="F2345" i="22"/>
  <c r="F2346" i="22"/>
  <c r="F2347" i="22"/>
  <c r="F2348" i="22"/>
  <c r="F2349" i="22"/>
  <c r="F2350" i="22"/>
  <c r="F2351" i="22"/>
  <c r="F2352" i="22"/>
  <c r="F2353" i="22"/>
  <c r="F2354" i="22"/>
  <c r="F2355" i="22"/>
  <c r="F2356" i="22"/>
  <c r="F2357" i="22"/>
  <c r="F2358" i="22"/>
  <c r="F2359" i="22"/>
  <c r="F2360" i="22"/>
  <c r="F2361" i="22"/>
  <c r="F2362" i="22"/>
  <c r="F2363" i="22"/>
  <c r="F2364" i="22"/>
  <c r="F2365" i="22"/>
  <c r="F2366" i="22"/>
  <c r="F2367" i="22"/>
  <c r="F2368" i="22"/>
  <c r="F2369" i="22"/>
  <c r="F2370" i="22"/>
  <c r="F2371" i="22"/>
  <c r="F2372" i="22"/>
  <c r="F2373" i="22"/>
  <c r="F2374" i="22"/>
  <c r="F2375" i="22"/>
  <c r="F2376" i="22"/>
  <c r="F2377" i="22"/>
  <c r="F2378" i="22"/>
  <c r="F2379" i="22"/>
  <c r="F2380" i="22"/>
  <c r="F2381" i="22"/>
  <c r="F2382" i="22"/>
  <c r="F2383" i="22"/>
  <c r="F2384" i="22"/>
  <c r="F2385" i="22"/>
  <c r="F2386" i="22"/>
  <c r="F2387" i="22"/>
  <c r="F2388" i="22"/>
  <c r="F2389" i="22"/>
  <c r="F2390" i="22"/>
  <c r="F2391" i="22"/>
  <c r="F2392" i="22"/>
  <c r="F2393" i="22"/>
  <c r="F2394" i="22"/>
  <c r="F2395" i="22"/>
  <c r="F2396" i="22"/>
  <c r="F2397" i="22"/>
  <c r="F2398" i="22"/>
  <c r="F2399" i="22"/>
  <c r="F2400" i="22"/>
  <c r="F2401" i="22"/>
  <c r="F2402" i="22"/>
  <c r="F2403" i="22"/>
  <c r="F2404" i="22"/>
  <c r="F2405" i="22"/>
  <c r="F2406" i="22"/>
  <c r="F2407" i="22"/>
  <c r="F2408" i="22"/>
  <c r="F2409" i="22"/>
  <c r="F2410" i="22"/>
  <c r="F2411" i="22"/>
  <c r="F2412" i="22"/>
  <c r="F2413" i="22"/>
  <c r="F2414" i="22"/>
  <c r="F2415" i="22"/>
  <c r="F2416" i="22"/>
  <c r="F2417" i="22"/>
  <c r="F2418" i="22"/>
  <c r="F2419" i="22"/>
  <c r="F2420" i="22"/>
  <c r="F2421" i="22"/>
  <c r="F2422" i="22"/>
  <c r="F2423" i="22"/>
  <c r="F2424" i="22"/>
  <c r="F2425" i="22"/>
  <c r="F2426" i="22"/>
  <c r="F2427" i="22"/>
  <c r="F2428" i="22"/>
  <c r="F2429" i="22"/>
  <c r="F2430" i="22"/>
  <c r="F2431" i="22"/>
  <c r="F2432" i="22"/>
  <c r="F2433" i="22"/>
  <c r="F2434" i="22"/>
  <c r="F2435" i="22"/>
  <c r="F2436" i="22"/>
  <c r="F2437" i="22"/>
  <c r="F2438" i="22"/>
  <c r="F2439" i="22"/>
  <c r="F2440" i="22"/>
  <c r="F2441" i="22"/>
  <c r="F2442" i="22"/>
  <c r="F2443" i="22"/>
  <c r="F2444" i="22"/>
  <c r="F2445" i="22"/>
  <c r="F2446" i="22"/>
  <c r="F2447" i="22"/>
  <c r="F2448" i="22"/>
  <c r="F2449" i="22"/>
  <c r="F2450" i="22"/>
  <c r="F2451" i="22"/>
  <c r="F2452" i="22"/>
  <c r="F2453" i="22"/>
  <c r="F2454" i="22"/>
  <c r="F2455" i="22"/>
  <c r="F2456" i="22"/>
  <c r="F2457" i="22"/>
  <c r="F2458" i="22"/>
  <c r="F2459" i="22"/>
  <c r="F2460" i="22"/>
  <c r="F2461" i="22"/>
  <c r="F2462" i="22"/>
  <c r="F2463" i="22"/>
  <c r="F2464" i="22"/>
  <c r="F2465" i="22"/>
  <c r="F2466" i="22"/>
  <c r="F2467" i="22"/>
  <c r="F2468" i="22"/>
  <c r="F2469" i="22"/>
  <c r="F2470" i="22"/>
  <c r="F2471" i="22"/>
  <c r="F2472" i="22"/>
  <c r="F2473" i="22"/>
  <c r="F2474" i="22"/>
  <c r="F2475" i="22"/>
  <c r="F2476" i="22"/>
  <c r="F2477" i="22"/>
  <c r="F2478" i="22"/>
  <c r="F2479" i="22"/>
  <c r="F2480" i="22"/>
  <c r="F2481" i="22"/>
  <c r="F2482" i="22"/>
  <c r="F2483" i="22"/>
  <c r="F2484" i="22"/>
  <c r="F2485" i="22"/>
  <c r="F2486" i="22"/>
  <c r="F2487" i="22"/>
  <c r="F2488" i="22"/>
  <c r="F2489" i="22"/>
  <c r="F2490" i="22"/>
  <c r="F2491" i="22"/>
  <c r="F2492" i="22"/>
  <c r="F2493" i="22"/>
  <c r="F2494" i="22"/>
  <c r="F2495" i="22"/>
  <c r="F2496" i="22"/>
  <c r="F2497" i="22"/>
  <c r="F2498" i="22"/>
  <c r="F2499" i="22"/>
  <c r="F2500" i="22"/>
  <c r="F2501" i="22"/>
  <c r="F2502" i="22"/>
  <c r="F2503" i="22"/>
  <c r="F2504" i="22"/>
  <c r="F2505" i="22"/>
  <c r="F2506" i="22"/>
  <c r="F2507" i="22"/>
  <c r="F2508" i="22"/>
  <c r="F2509" i="22"/>
  <c r="F2510" i="22"/>
  <c r="F2511" i="22"/>
  <c r="F2512" i="22"/>
  <c r="F2513" i="22"/>
  <c r="F2514" i="22"/>
  <c r="F2515" i="22"/>
  <c r="F2516" i="22"/>
  <c r="F2517" i="22"/>
  <c r="F2518" i="22"/>
  <c r="F2519" i="22"/>
  <c r="F2520" i="22"/>
  <c r="F2521" i="22"/>
  <c r="F2522" i="22"/>
  <c r="F2523" i="22"/>
  <c r="F2524" i="22"/>
  <c r="F2525" i="22"/>
  <c r="F2526" i="22"/>
  <c r="F2527" i="22"/>
  <c r="F2528" i="22"/>
  <c r="F2529" i="22"/>
  <c r="F2530" i="22"/>
  <c r="F2531" i="22"/>
  <c r="F2532" i="22"/>
  <c r="F2533" i="22"/>
  <c r="F2534" i="22"/>
  <c r="F2535" i="22"/>
  <c r="F2536" i="22"/>
  <c r="F2537" i="22"/>
  <c r="F2538" i="22"/>
  <c r="F2539" i="22"/>
  <c r="F2540" i="22"/>
  <c r="F2541" i="22"/>
  <c r="F2542" i="22"/>
  <c r="F2543" i="22"/>
  <c r="F2544" i="22"/>
  <c r="F2545" i="22"/>
  <c r="F2546" i="22"/>
  <c r="F2547" i="22"/>
  <c r="F2548" i="22"/>
  <c r="F2549" i="22"/>
  <c r="F2550" i="22"/>
  <c r="F2551" i="22"/>
  <c r="F2552" i="22"/>
  <c r="F2553" i="22"/>
  <c r="F2554" i="22"/>
  <c r="F2555" i="22"/>
  <c r="F2556" i="22"/>
  <c r="F2557" i="22"/>
  <c r="F2558" i="22"/>
  <c r="F2559" i="22"/>
  <c r="F2560" i="22"/>
  <c r="F2561" i="22"/>
  <c r="F2562" i="22"/>
  <c r="F2563" i="22"/>
  <c r="F2564" i="22"/>
  <c r="F2565" i="22"/>
  <c r="F2566" i="22"/>
  <c r="F2567" i="22"/>
  <c r="F2568" i="22"/>
  <c r="F2569" i="22"/>
  <c r="F2570" i="22"/>
  <c r="F2571" i="22"/>
  <c r="F2572" i="22"/>
  <c r="F2573" i="22"/>
  <c r="F2574" i="22"/>
  <c r="F2575" i="22"/>
  <c r="F2576" i="22"/>
  <c r="F2577" i="22"/>
  <c r="F2578" i="22"/>
  <c r="F2579" i="22"/>
  <c r="F2580" i="22"/>
  <c r="F2581" i="22"/>
  <c r="F2582" i="22"/>
  <c r="F2583" i="22"/>
  <c r="F2584" i="22"/>
  <c r="F2585" i="22"/>
  <c r="F2586" i="22"/>
  <c r="F2587" i="22"/>
  <c r="F2588" i="22"/>
  <c r="F2589" i="22"/>
  <c r="F2590" i="22"/>
  <c r="F2591" i="22"/>
  <c r="F2592" i="22"/>
  <c r="F2593" i="22"/>
  <c r="F2594" i="22"/>
  <c r="F2595" i="22"/>
  <c r="F2596" i="22"/>
  <c r="F2597" i="22"/>
  <c r="F2598" i="22"/>
  <c r="F2599" i="22"/>
  <c r="F2600" i="22"/>
  <c r="F2601" i="22"/>
  <c r="F2602" i="22"/>
  <c r="F2603" i="22"/>
  <c r="F2604" i="22"/>
  <c r="F2605" i="22"/>
  <c r="F2606" i="22"/>
  <c r="F2607" i="22"/>
  <c r="F2608" i="22"/>
  <c r="F2609" i="22"/>
  <c r="F2610" i="22"/>
  <c r="F2611" i="22"/>
  <c r="F2612" i="22"/>
  <c r="F2613" i="22"/>
  <c r="F2614" i="22"/>
  <c r="F2615" i="22"/>
  <c r="F2616" i="22"/>
  <c r="F2617" i="22"/>
  <c r="F2618" i="22"/>
  <c r="F2619" i="22"/>
  <c r="F2620" i="22"/>
  <c r="F2621" i="22"/>
  <c r="F2622" i="22"/>
  <c r="F2623" i="22"/>
  <c r="F2624" i="22"/>
  <c r="F2625" i="22"/>
  <c r="F2626" i="22"/>
  <c r="F2627" i="22"/>
  <c r="F2628" i="22"/>
  <c r="F2629" i="22"/>
  <c r="F2630" i="22"/>
  <c r="F2631" i="22"/>
  <c r="F2632" i="22"/>
  <c r="F2633" i="22"/>
  <c r="F2634" i="22"/>
  <c r="F2635" i="22"/>
  <c r="F2636" i="22"/>
  <c r="F2637" i="22"/>
  <c r="F2638" i="22"/>
  <c r="F2639" i="22"/>
  <c r="F2640" i="22"/>
  <c r="F2641" i="22"/>
  <c r="F2642" i="22"/>
  <c r="F2643" i="22"/>
  <c r="F2644" i="22"/>
  <c r="F2645" i="22"/>
  <c r="F2646" i="22"/>
  <c r="F2647" i="22"/>
  <c r="F2648" i="22"/>
  <c r="F2649" i="22"/>
  <c r="F2650" i="22"/>
  <c r="F2651" i="22"/>
  <c r="F2652" i="22"/>
  <c r="F2653" i="22"/>
  <c r="F2654" i="22"/>
  <c r="F2655" i="22"/>
  <c r="F2656" i="22"/>
  <c r="F2657" i="22"/>
  <c r="F2658" i="22"/>
  <c r="F2659" i="22"/>
  <c r="F2660" i="22"/>
  <c r="F2661" i="22"/>
  <c r="F2662" i="22"/>
  <c r="F2663" i="22"/>
  <c r="F2664" i="22"/>
  <c r="F2665" i="22"/>
  <c r="F2666" i="22"/>
  <c r="F2667" i="22"/>
  <c r="F2668" i="22"/>
  <c r="F2669" i="22"/>
  <c r="F2670" i="22"/>
  <c r="F2671" i="22"/>
  <c r="F2672" i="22"/>
  <c r="F2673" i="22"/>
  <c r="F2674" i="22"/>
  <c r="F2675" i="22"/>
  <c r="F2676" i="22"/>
  <c r="F2677" i="22"/>
  <c r="F2678" i="22"/>
  <c r="F2679" i="22"/>
  <c r="F2680" i="22"/>
  <c r="F2681" i="22"/>
  <c r="F2682" i="22"/>
  <c r="F2683" i="22"/>
  <c r="F2684" i="22"/>
  <c r="F2685" i="22"/>
  <c r="F2686" i="22"/>
  <c r="F2687" i="22"/>
  <c r="F2688" i="22"/>
  <c r="F2689" i="22"/>
  <c r="F2690" i="22"/>
  <c r="F2691" i="22"/>
  <c r="F2692" i="22"/>
  <c r="F2693" i="22"/>
  <c r="F2694" i="22"/>
  <c r="F2695" i="22"/>
  <c r="F2696" i="22"/>
  <c r="F2697" i="22"/>
  <c r="F2698" i="22"/>
  <c r="F2699" i="22"/>
  <c r="F2700" i="22"/>
  <c r="F2701" i="22"/>
  <c r="F2702" i="22"/>
  <c r="F2703" i="22"/>
  <c r="F2704" i="22"/>
  <c r="F2705" i="22"/>
  <c r="F2706" i="22"/>
  <c r="F2707" i="22"/>
  <c r="F2708" i="22"/>
  <c r="F2709" i="22"/>
  <c r="F2710" i="22"/>
  <c r="F2711" i="22"/>
  <c r="F2712" i="22"/>
  <c r="F2713" i="22"/>
  <c r="F2714" i="22"/>
  <c r="F2715" i="22"/>
  <c r="F2716" i="22"/>
  <c r="F2717" i="22"/>
  <c r="F2718" i="22"/>
  <c r="F2719" i="22"/>
  <c r="F2720" i="22"/>
  <c r="F2721" i="22"/>
  <c r="F2722" i="22"/>
  <c r="F2723" i="22"/>
  <c r="F2724" i="22"/>
  <c r="F2725" i="22"/>
  <c r="F2726" i="22"/>
  <c r="F2727" i="22"/>
  <c r="F2728" i="22"/>
  <c r="F2729" i="22"/>
  <c r="F2730" i="22"/>
  <c r="F2731" i="22"/>
  <c r="F2732" i="22"/>
  <c r="F2733" i="22"/>
  <c r="F2734" i="22"/>
  <c r="F2735" i="22"/>
  <c r="F2736" i="22"/>
  <c r="F2737" i="22"/>
  <c r="F2738" i="22"/>
  <c r="F2739" i="22"/>
  <c r="F2740" i="22"/>
  <c r="F2741" i="22"/>
  <c r="F2742" i="22"/>
  <c r="F2743" i="22"/>
  <c r="F2744" i="22"/>
  <c r="F2745" i="22"/>
  <c r="F2746" i="22"/>
  <c r="F2747" i="22"/>
  <c r="F2748" i="22"/>
  <c r="F2749" i="22"/>
  <c r="F2750" i="22"/>
  <c r="F2751" i="22"/>
  <c r="F2752" i="22"/>
  <c r="F2753" i="22"/>
  <c r="F2754" i="22"/>
  <c r="F2755" i="22"/>
  <c r="F2756" i="22"/>
  <c r="F2757" i="22"/>
  <c r="F2758" i="22"/>
  <c r="F2759" i="22"/>
  <c r="F2760" i="22"/>
  <c r="F2761" i="22"/>
  <c r="F2762" i="22"/>
  <c r="F2763" i="22"/>
  <c r="F2764" i="22"/>
  <c r="F2765" i="22"/>
  <c r="F2766" i="22"/>
  <c r="F2767" i="22"/>
  <c r="F2768" i="22"/>
  <c r="F2769" i="22"/>
  <c r="F2770" i="22"/>
  <c r="F2771" i="22"/>
  <c r="F2772" i="22"/>
  <c r="F2773" i="22"/>
  <c r="F2774" i="22"/>
  <c r="F2775" i="22"/>
  <c r="F2776" i="22"/>
  <c r="F2777" i="22"/>
  <c r="F2778" i="22"/>
  <c r="F2779" i="22"/>
  <c r="F2780" i="22"/>
  <c r="F2781" i="22"/>
  <c r="F2782" i="22"/>
  <c r="F2783" i="22"/>
  <c r="F2784" i="22"/>
  <c r="F2785" i="22"/>
  <c r="F2786" i="22"/>
  <c r="F2787" i="22"/>
  <c r="F2788" i="22"/>
  <c r="F2789" i="22"/>
  <c r="F2790" i="22"/>
  <c r="F2791" i="22"/>
  <c r="F2792" i="22"/>
  <c r="F2793" i="22"/>
  <c r="F2794" i="22"/>
  <c r="F2795" i="22"/>
  <c r="F2796" i="22"/>
  <c r="F2797" i="22"/>
  <c r="F2798" i="22"/>
  <c r="F2799" i="22"/>
  <c r="F2800" i="22"/>
  <c r="F2801" i="22"/>
  <c r="F2802" i="22"/>
  <c r="F2803" i="22"/>
  <c r="F2804" i="22"/>
  <c r="F2805" i="22"/>
  <c r="F2806" i="22"/>
  <c r="F2807" i="22"/>
  <c r="F2808" i="22"/>
  <c r="F2809" i="22"/>
  <c r="F2810" i="22"/>
  <c r="F2811" i="22"/>
  <c r="F2812" i="22"/>
  <c r="F2813" i="22"/>
  <c r="F2814" i="22"/>
  <c r="F2815" i="22"/>
  <c r="F2816" i="22"/>
  <c r="F2817" i="22"/>
  <c r="F2818" i="22"/>
  <c r="F2819" i="22"/>
  <c r="F2820" i="22"/>
  <c r="F2821" i="22"/>
  <c r="F2822" i="22"/>
  <c r="F2823" i="22"/>
  <c r="F2824" i="22"/>
  <c r="F2825" i="22"/>
  <c r="F2826" i="22"/>
  <c r="F2827" i="22"/>
  <c r="F2828" i="22"/>
  <c r="F2829" i="22"/>
  <c r="F2830" i="22"/>
  <c r="F2831" i="22"/>
  <c r="F2832" i="22"/>
  <c r="F2833" i="22"/>
  <c r="F2834" i="22"/>
  <c r="F2835" i="22"/>
  <c r="F2836" i="22"/>
  <c r="F2837" i="22"/>
  <c r="F2838" i="22"/>
  <c r="F2839" i="22"/>
  <c r="F2840" i="22"/>
  <c r="F2841" i="22"/>
  <c r="F2842" i="22"/>
  <c r="F2843" i="22"/>
  <c r="F2844" i="22"/>
  <c r="F2845" i="22"/>
  <c r="F2846" i="22"/>
  <c r="F2847" i="22"/>
  <c r="F2848" i="22"/>
  <c r="F2849" i="22"/>
  <c r="F2850" i="22"/>
  <c r="F2851" i="22"/>
  <c r="F2852" i="22"/>
  <c r="F2853" i="22"/>
  <c r="F2854" i="22"/>
  <c r="F2855" i="22"/>
  <c r="F2856" i="22"/>
  <c r="F2857" i="22"/>
  <c r="F2858" i="22"/>
  <c r="F2859" i="22"/>
  <c r="F2860" i="22"/>
  <c r="F2861" i="22"/>
  <c r="F2862" i="22"/>
  <c r="F2863" i="22"/>
  <c r="F2864" i="22"/>
  <c r="F2865" i="22"/>
  <c r="F2866" i="22"/>
  <c r="F2867" i="22"/>
  <c r="F2868" i="22"/>
  <c r="F2869" i="22"/>
  <c r="F2870" i="22"/>
  <c r="F2871" i="22"/>
  <c r="F2872" i="22"/>
  <c r="F2873" i="22"/>
  <c r="F2874" i="22"/>
  <c r="F2875" i="22"/>
  <c r="F2876" i="22"/>
  <c r="F2877" i="22"/>
  <c r="F2878" i="22"/>
  <c r="F2879" i="22"/>
  <c r="F2880" i="22"/>
  <c r="F2881" i="22"/>
  <c r="F2882" i="22"/>
  <c r="F2883" i="22"/>
  <c r="F2884" i="22"/>
  <c r="F2885" i="22"/>
  <c r="F2886" i="22"/>
  <c r="F2887" i="22"/>
  <c r="F2888" i="22"/>
  <c r="F2889" i="22"/>
  <c r="F2890" i="22"/>
  <c r="F2891" i="22"/>
  <c r="F2892" i="22"/>
  <c r="F2893" i="22"/>
  <c r="F2894" i="22"/>
  <c r="F2895" i="22"/>
  <c r="F2896" i="22"/>
  <c r="F2897" i="22"/>
  <c r="F2898" i="22"/>
  <c r="F2899" i="22"/>
  <c r="F2900" i="22"/>
  <c r="F2901" i="22"/>
  <c r="F2902" i="22"/>
  <c r="F2903" i="22"/>
  <c r="F2904" i="22"/>
  <c r="F2905" i="22"/>
  <c r="F2906" i="22"/>
  <c r="F2907" i="22"/>
  <c r="F2908" i="22"/>
  <c r="F2909" i="22"/>
  <c r="F2910" i="22"/>
  <c r="F2911" i="22"/>
  <c r="F2912" i="22"/>
  <c r="F2913" i="22"/>
  <c r="F2914" i="22"/>
  <c r="F2915" i="22"/>
  <c r="F2916" i="22"/>
  <c r="F2917" i="22"/>
  <c r="F2918" i="22"/>
  <c r="F2919" i="22"/>
  <c r="F2920" i="22"/>
  <c r="F2921" i="22"/>
  <c r="F2922" i="22"/>
  <c r="F2923" i="22"/>
  <c r="F2924" i="22"/>
  <c r="F2925" i="22"/>
  <c r="F2926" i="22"/>
  <c r="F2927" i="22"/>
  <c r="F2928" i="22"/>
  <c r="F2929" i="22"/>
  <c r="F2930" i="22"/>
  <c r="F2931" i="22"/>
  <c r="F2932" i="22"/>
  <c r="F2933" i="22"/>
  <c r="F2934" i="22"/>
  <c r="F2935" i="22"/>
  <c r="F2936" i="22"/>
  <c r="F2937" i="22"/>
  <c r="F2938" i="22"/>
  <c r="F2939" i="22"/>
  <c r="F2940" i="22"/>
  <c r="F2941" i="22"/>
  <c r="F2942" i="22"/>
  <c r="F2943" i="22"/>
  <c r="F2944" i="22"/>
  <c r="F2945" i="22"/>
  <c r="F2946" i="22"/>
  <c r="F2947" i="22"/>
  <c r="F2948" i="22"/>
  <c r="F2949" i="22"/>
  <c r="F2950" i="22"/>
  <c r="F2951" i="22"/>
  <c r="F2952" i="22"/>
  <c r="F2953" i="22"/>
  <c r="F2954" i="22"/>
  <c r="F2955" i="22"/>
  <c r="F2956" i="22"/>
  <c r="F2957" i="22"/>
  <c r="F2958" i="22"/>
  <c r="F2959" i="22"/>
  <c r="F2960" i="22"/>
  <c r="F2961" i="22"/>
  <c r="F2962" i="22"/>
  <c r="F2963" i="22"/>
  <c r="F2964" i="22"/>
  <c r="F2965" i="22"/>
  <c r="F2966" i="22"/>
  <c r="F2967" i="22"/>
  <c r="F2968" i="22"/>
  <c r="F2969" i="22"/>
  <c r="F2970" i="22"/>
  <c r="F2971" i="22"/>
  <c r="F2972" i="22"/>
  <c r="F2973" i="22"/>
  <c r="F2974" i="22"/>
  <c r="F2975" i="22"/>
  <c r="F2976" i="22"/>
  <c r="F2977" i="22"/>
  <c r="F2978" i="22"/>
  <c r="F2979" i="22"/>
  <c r="F2980" i="22"/>
  <c r="F2981" i="22"/>
  <c r="F2982" i="22"/>
  <c r="F2983" i="22"/>
  <c r="F2984" i="22"/>
  <c r="F2985" i="22"/>
  <c r="F2986" i="22"/>
  <c r="F2987" i="22"/>
  <c r="F2988" i="22"/>
  <c r="F2989" i="22"/>
  <c r="F2990" i="22"/>
  <c r="F2991" i="22"/>
  <c r="F2992" i="22"/>
  <c r="F2993" i="22"/>
  <c r="F2994" i="22"/>
  <c r="F2995" i="22"/>
  <c r="F2996" i="22"/>
  <c r="F2997" i="22"/>
  <c r="F2998" i="22"/>
  <c r="F2999" i="22"/>
  <c r="F3000" i="22"/>
  <c r="F3001" i="22"/>
  <c r="F3002" i="22"/>
  <c r="F3003" i="22"/>
  <c r="F3004" i="22"/>
  <c r="F3005" i="22"/>
  <c r="F3006" i="22"/>
  <c r="F3007" i="22"/>
  <c r="F3008" i="22"/>
  <c r="F3009" i="22"/>
  <c r="F3010" i="22"/>
  <c r="F3011" i="22"/>
  <c r="F3012" i="22"/>
  <c r="F3013" i="22"/>
  <c r="F3014" i="22"/>
  <c r="F3015" i="22"/>
  <c r="F3016" i="22"/>
  <c r="F3017" i="22"/>
  <c r="F3018" i="22"/>
  <c r="F3019" i="22"/>
  <c r="F3020" i="22"/>
  <c r="F3021" i="22"/>
  <c r="F3022" i="22"/>
  <c r="F3023" i="22"/>
  <c r="F3024" i="22"/>
  <c r="B2" i="8"/>
  <c r="AD2" i="8"/>
  <c r="B3" i="8"/>
  <c r="AD3" i="8"/>
  <c r="B4" i="8"/>
  <c r="AD4" i="8"/>
  <c r="B5" i="8"/>
  <c r="AD5" i="8"/>
  <c r="B6" i="8"/>
  <c r="AD6" i="8"/>
  <c r="B7" i="8"/>
  <c r="AD7" i="8"/>
  <c r="B8" i="8"/>
  <c r="AD8" i="8"/>
  <c r="B9" i="8"/>
  <c r="AD9" i="8"/>
  <c r="B10" i="8"/>
  <c r="AD10" i="8"/>
  <c r="B11" i="8"/>
  <c r="AD11" i="8"/>
  <c r="B12" i="8"/>
  <c r="AD12" i="8"/>
  <c r="B13" i="8"/>
  <c r="AD13" i="8"/>
  <c r="B14" i="8"/>
  <c r="AD14" i="8"/>
  <c r="B15" i="8"/>
  <c r="AD15" i="8"/>
  <c r="B16" i="8"/>
  <c r="AD16" i="8"/>
  <c r="B17" i="8"/>
  <c r="AD17" i="8"/>
  <c r="B18" i="8"/>
  <c r="AD18" i="8"/>
  <c r="B19" i="8"/>
  <c r="AD19" i="8"/>
  <c r="B20" i="8"/>
  <c r="AD20" i="8"/>
  <c r="B21" i="8"/>
  <c r="AD21" i="8"/>
  <c r="B22" i="8"/>
  <c r="AD22" i="8"/>
  <c r="B23" i="8"/>
  <c r="AD23" i="8"/>
  <c r="B24" i="8"/>
  <c r="AD24" i="8"/>
  <c r="B25" i="8"/>
  <c r="AD25" i="8"/>
  <c r="B26" i="8"/>
  <c r="AD26" i="8"/>
  <c r="B27" i="8"/>
  <c r="AD27" i="8"/>
  <c r="B28" i="8"/>
  <c r="AD28" i="8"/>
  <c r="B29" i="8"/>
  <c r="AD29" i="8"/>
  <c r="B30" i="8"/>
  <c r="AD30" i="8"/>
  <c r="B31" i="8"/>
  <c r="AD31" i="8"/>
  <c r="B32" i="8"/>
  <c r="AD32" i="8"/>
  <c r="B33" i="8"/>
  <c r="AD33" i="8"/>
  <c r="B34" i="8"/>
  <c r="AD34" i="8"/>
  <c r="B35" i="8"/>
  <c r="AD35" i="8"/>
  <c r="B36" i="8"/>
  <c r="AD36" i="8"/>
  <c r="B37" i="8"/>
  <c r="AD37" i="8"/>
  <c r="B38" i="8"/>
  <c r="AD38" i="8"/>
  <c r="B39" i="8"/>
  <c r="AD39" i="8"/>
  <c r="B40" i="8"/>
  <c r="AD40" i="8"/>
  <c r="B41" i="8"/>
  <c r="AD41" i="8"/>
  <c r="B42" i="8"/>
  <c r="AD42" i="8"/>
  <c r="B43" i="8"/>
  <c r="AD43" i="8"/>
  <c r="B44" i="8"/>
  <c r="AD44" i="8"/>
  <c r="B45" i="8"/>
  <c r="AD45" i="8"/>
  <c r="B46" i="8"/>
  <c r="AD46" i="8"/>
  <c r="B47" i="8"/>
  <c r="AD47" i="8"/>
  <c r="B48" i="8"/>
  <c r="AD48" i="8"/>
  <c r="B49" i="8"/>
  <c r="AD49" i="8"/>
  <c r="B50" i="8"/>
  <c r="AD50" i="8"/>
  <c r="B51" i="8"/>
  <c r="AD51" i="8"/>
  <c r="B52" i="8"/>
  <c r="AD52" i="8"/>
  <c r="B53" i="8"/>
  <c r="AD53" i="8"/>
  <c r="B54" i="8"/>
  <c r="AD54" i="8"/>
  <c r="B55" i="8"/>
  <c r="AD55" i="8"/>
  <c r="B56" i="8"/>
  <c r="AD56" i="8"/>
  <c r="B57" i="8"/>
  <c r="AD57" i="8"/>
  <c r="B58" i="8"/>
  <c r="AD58" i="8"/>
  <c r="B59" i="8"/>
  <c r="AD59" i="8"/>
  <c r="B60" i="8"/>
  <c r="AD60" i="8"/>
  <c r="B61" i="8"/>
  <c r="AD61" i="8"/>
  <c r="B62" i="8"/>
  <c r="AD62" i="8"/>
  <c r="B63" i="8"/>
  <c r="AD63" i="8"/>
  <c r="B64" i="8"/>
  <c r="AD64" i="8"/>
  <c r="B65" i="8"/>
  <c r="AD65" i="8"/>
  <c r="B66" i="8"/>
  <c r="AD66" i="8"/>
  <c r="B67" i="8"/>
  <c r="AD67" i="8"/>
  <c r="B68" i="8"/>
  <c r="AD68" i="8"/>
  <c r="B69" i="8"/>
  <c r="AD69" i="8"/>
  <c r="B70" i="8"/>
  <c r="AD70" i="8"/>
  <c r="B71" i="8"/>
  <c r="AD71" i="8"/>
  <c r="B72" i="8"/>
  <c r="AD72" i="8"/>
  <c r="B73" i="8"/>
  <c r="AD73" i="8"/>
  <c r="B74" i="8"/>
  <c r="AD74" i="8"/>
  <c r="B75" i="8"/>
  <c r="AD75" i="8"/>
  <c r="B76" i="8"/>
  <c r="AD76" i="8"/>
  <c r="B77" i="8"/>
  <c r="AD77" i="8"/>
  <c r="B78" i="8"/>
  <c r="AD78" i="8"/>
  <c r="B79" i="8"/>
  <c r="AD79" i="8"/>
  <c r="B80" i="8"/>
  <c r="AD80" i="8"/>
  <c r="B81" i="8"/>
  <c r="AD81" i="8"/>
  <c r="B82" i="8"/>
  <c r="AD82" i="8"/>
  <c r="B83" i="8"/>
  <c r="AD83" i="8"/>
  <c r="B84" i="8"/>
  <c r="AD84" i="8"/>
  <c r="B85" i="8"/>
  <c r="AD85" i="8"/>
  <c r="B86" i="8"/>
  <c r="AD86" i="8"/>
  <c r="B87" i="8"/>
  <c r="AD87" i="8"/>
  <c r="B88" i="8"/>
  <c r="AD88" i="8"/>
  <c r="B89" i="8"/>
  <c r="AD89" i="8"/>
  <c r="B90" i="8"/>
  <c r="AD90" i="8"/>
  <c r="B91" i="8"/>
  <c r="AD91" i="8"/>
  <c r="B92" i="8"/>
  <c r="AD92" i="8"/>
  <c r="B93" i="8"/>
  <c r="AD93" i="8"/>
  <c r="B94" i="8"/>
  <c r="AD94" i="8"/>
  <c r="B95" i="8"/>
  <c r="AD95" i="8"/>
  <c r="B96" i="8"/>
  <c r="AD96" i="8"/>
  <c r="B97" i="8"/>
  <c r="AD97" i="8"/>
  <c r="B98" i="8"/>
  <c r="AD98" i="8"/>
  <c r="B99" i="8"/>
  <c r="AD99" i="8"/>
  <c r="B100" i="8"/>
  <c r="AD100" i="8"/>
  <c r="B101" i="8"/>
  <c r="AD101" i="8"/>
  <c r="B102" i="8"/>
  <c r="AD102" i="8"/>
  <c r="B103" i="8"/>
  <c r="AD103" i="8"/>
  <c r="B104" i="8"/>
  <c r="AD104" i="8"/>
  <c r="B105" i="8"/>
  <c r="AD105" i="8"/>
  <c r="B106" i="8"/>
  <c r="AD106" i="8"/>
  <c r="B107" i="8"/>
  <c r="AD107" i="8"/>
  <c r="B108" i="8"/>
  <c r="AD108" i="8"/>
  <c r="B109" i="8"/>
  <c r="AD109" i="8"/>
  <c r="B110" i="8"/>
  <c r="AD110" i="8"/>
  <c r="B111" i="8"/>
  <c r="AD111" i="8"/>
  <c r="B112" i="8"/>
  <c r="AD112" i="8"/>
  <c r="B113" i="8"/>
  <c r="AD113" i="8"/>
  <c r="B114" i="8"/>
  <c r="AD114" i="8"/>
  <c r="B115" i="8"/>
  <c r="AD115" i="8"/>
  <c r="B116" i="8"/>
  <c r="AD116" i="8"/>
  <c r="B117" i="8"/>
  <c r="AD117" i="8"/>
  <c r="B118" i="8"/>
  <c r="AD118" i="8"/>
  <c r="B119" i="8"/>
  <c r="AD119" i="8"/>
  <c r="B120" i="8"/>
  <c r="AD120" i="8"/>
  <c r="B121" i="8"/>
  <c r="AD121" i="8"/>
  <c r="B122" i="8"/>
  <c r="AD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H3" i="15" l="1"/>
  <c r="G3" i="15" s="1"/>
  <c r="AD123" i="7"/>
  <c r="AD123" i="9"/>
  <c r="AD123" i="8"/>
  <c r="AD2" i="10" l="1"/>
  <c r="B3" i="10"/>
  <c r="AD3" i="10"/>
  <c r="B4" i="10"/>
  <c r="AD4" i="10"/>
  <c r="B5" i="10"/>
  <c r="AD5" i="10"/>
  <c r="B6" i="10"/>
  <c r="AD6" i="10"/>
  <c r="B7" i="10"/>
  <c r="AD7" i="10"/>
  <c r="B8" i="10"/>
  <c r="AD8" i="10"/>
  <c r="B9" i="10"/>
  <c r="AD9" i="10"/>
  <c r="B10" i="10"/>
  <c r="AD10" i="10"/>
  <c r="B11" i="10"/>
  <c r="AD11" i="10"/>
  <c r="B12" i="10"/>
  <c r="AD12" i="10"/>
  <c r="B13" i="10"/>
  <c r="AD13" i="10"/>
  <c r="B14" i="10"/>
  <c r="AD14" i="10"/>
  <c r="B15" i="10"/>
  <c r="AD15" i="10"/>
  <c r="B16" i="10"/>
  <c r="AD16" i="10"/>
  <c r="B17" i="10"/>
  <c r="AD17" i="10"/>
  <c r="B18" i="10"/>
  <c r="AD18" i="10"/>
  <c r="B19" i="10"/>
  <c r="AD19" i="10"/>
  <c r="B20" i="10"/>
  <c r="AD20" i="10"/>
  <c r="B21" i="10"/>
  <c r="AD21" i="10"/>
  <c r="B22" i="10"/>
  <c r="AD22" i="10"/>
  <c r="B23" i="10"/>
  <c r="AD23" i="10"/>
  <c r="B24" i="10"/>
  <c r="AD24" i="10"/>
  <c r="B25" i="10"/>
  <c r="AD25" i="10"/>
  <c r="B26" i="10"/>
  <c r="AD26" i="10"/>
  <c r="B27" i="10"/>
  <c r="AD27" i="10"/>
  <c r="B28" i="10"/>
  <c r="AD28" i="10"/>
  <c r="B29" i="10"/>
  <c r="AD29" i="10"/>
  <c r="B30" i="10"/>
  <c r="AD30" i="10"/>
  <c r="B31" i="10"/>
  <c r="AD31" i="10"/>
  <c r="B32" i="10"/>
  <c r="AD32" i="10"/>
  <c r="B33" i="10"/>
  <c r="AD33" i="10"/>
  <c r="B34" i="10"/>
  <c r="AD34" i="10"/>
  <c r="B35" i="10"/>
  <c r="AD35" i="10"/>
  <c r="B36" i="10"/>
  <c r="AD36" i="10"/>
  <c r="B37" i="10"/>
  <c r="AD37" i="10"/>
  <c r="B38" i="10"/>
  <c r="AD38" i="10"/>
  <c r="B39" i="10"/>
  <c r="AD39" i="10"/>
  <c r="B40" i="10"/>
  <c r="AD40" i="10"/>
  <c r="B41" i="10"/>
  <c r="AD41" i="10"/>
  <c r="B42" i="10"/>
  <c r="AD42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AD43" i="10" l="1"/>
  <c r="A2" i="15" l="1"/>
  <c r="AE10" i="10" l="1"/>
  <c r="B2" i="15"/>
  <c r="AE8" i="7"/>
  <c r="AE24" i="7"/>
  <c r="AE48" i="7"/>
  <c r="AE108" i="7"/>
  <c r="AE26" i="7"/>
  <c r="AE66" i="7"/>
  <c r="AE3" i="7"/>
  <c r="AE19" i="7"/>
  <c r="AE35" i="7"/>
  <c r="AE51" i="7"/>
  <c r="AE67" i="7"/>
  <c r="AE83" i="7"/>
  <c r="AE99" i="7"/>
  <c r="AE115" i="7"/>
  <c r="AE30" i="7"/>
  <c r="AE78" i="7"/>
  <c r="AE5" i="7"/>
  <c r="AE21" i="7"/>
  <c r="AE37" i="7"/>
  <c r="AE53" i="7"/>
  <c r="AE69" i="7"/>
  <c r="AE85" i="7"/>
  <c r="AE101" i="7"/>
  <c r="AE117" i="7"/>
  <c r="AE52" i="7"/>
  <c r="AE72" i="7"/>
  <c r="AE92" i="7"/>
  <c r="AE116" i="7"/>
  <c r="AE58" i="7"/>
  <c r="AE16" i="7"/>
  <c r="AE40" i="7"/>
  <c r="AE120" i="7"/>
  <c r="AE42" i="7"/>
  <c r="AE118" i="7"/>
  <c r="AE23" i="7"/>
  <c r="AE43" i="7"/>
  <c r="AE63" i="7"/>
  <c r="AE87" i="7"/>
  <c r="AE107" i="7"/>
  <c r="AE22" i="7"/>
  <c r="AE90" i="7"/>
  <c r="AE13" i="7"/>
  <c r="AE33" i="7"/>
  <c r="AE57" i="7"/>
  <c r="AE77" i="7"/>
  <c r="AE20" i="7"/>
  <c r="AE64" i="7"/>
  <c r="AE6" i="7"/>
  <c r="AE54" i="7"/>
  <c r="AE7" i="7"/>
  <c r="AE27" i="7"/>
  <c r="AE47" i="7"/>
  <c r="AE71" i="7"/>
  <c r="AE91" i="7"/>
  <c r="AE111" i="7"/>
  <c r="AE38" i="7"/>
  <c r="AE106" i="7"/>
  <c r="AE17" i="7"/>
  <c r="AE41" i="7"/>
  <c r="AE61" i="7"/>
  <c r="AE81" i="7"/>
  <c r="AE12" i="7"/>
  <c r="AE32" i="7"/>
  <c r="AE96" i="7"/>
  <c r="AE34" i="7"/>
  <c r="AE94" i="7"/>
  <c r="AE15" i="7"/>
  <c r="AE39" i="7"/>
  <c r="AE59" i="7"/>
  <c r="AE79" i="7"/>
  <c r="AE103" i="7"/>
  <c r="AE18" i="7"/>
  <c r="AE62" i="7"/>
  <c r="AE9" i="7"/>
  <c r="AE29" i="7"/>
  <c r="AE49" i="7"/>
  <c r="AE73" i="7"/>
  <c r="AE93" i="7"/>
  <c r="AE113" i="7"/>
  <c r="AE56" i="7"/>
  <c r="AE84" i="7"/>
  <c r="AE112" i="7"/>
  <c r="AE70" i="7"/>
  <c r="AE102" i="7"/>
  <c r="AE8" i="9"/>
  <c r="AE24" i="9"/>
  <c r="AE40" i="9"/>
  <c r="AE56" i="9"/>
  <c r="AE72" i="9"/>
  <c r="AE88" i="9"/>
  <c r="AE108" i="9"/>
  <c r="AE79" i="9"/>
  <c r="AE119" i="9"/>
  <c r="AE42" i="9"/>
  <c r="AE90" i="9"/>
  <c r="AE11" i="9"/>
  <c r="AE27" i="9"/>
  <c r="AE43" i="9"/>
  <c r="AE75" i="9"/>
  <c r="AE18" i="9"/>
  <c r="AE102" i="9"/>
  <c r="AE13" i="9"/>
  <c r="AE29" i="9"/>
  <c r="AE45" i="9"/>
  <c r="AE61" i="9"/>
  <c r="AE77" i="9"/>
  <c r="AE93" i="9"/>
  <c r="AE109" i="9"/>
  <c r="AE104" i="9"/>
  <c r="AE71" i="9"/>
  <c r="AE111" i="9"/>
  <c r="AE34" i="9"/>
  <c r="AE70" i="9"/>
  <c r="AE98" i="9"/>
  <c r="AE4" i="8"/>
  <c r="AE20" i="8"/>
  <c r="AE36" i="8"/>
  <c r="AE52" i="8"/>
  <c r="AE68" i="8"/>
  <c r="AE84" i="8"/>
  <c r="AE100" i="8"/>
  <c r="AE116" i="8"/>
  <c r="AE11" i="8"/>
  <c r="AE27" i="8"/>
  <c r="AE55" i="8"/>
  <c r="AE87" i="8"/>
  <c r="AE119" i="8"/>
  <c r="AE34" i="8"/>
  <c r="AE66" i="8"/>
  <c r="AE106" i="8"/>
  <c r="AE17" i="8"/>
  <c r="AE53" i="8"/>
  <c r="AE85" i="8"/>
  <c r="AE121" i="8"/>
  <c r="AE59" i="8"/>
  <c r="AE91" i="8"/>
  <c r="AE30" i="8"/>
  <c r="AE62" i="8"/>
  <c r="AE90" i="8"/>
  <c r="AE118" i="8"/>
  <c r="AE25" i="8"/>
  <c r="AE57" i="8"/>
  <c r="AE89" i="8"/>
  <c r="AE117" i="8"/>
  <c r="AE15" i="10"/>
  <c r="AE31" i="10"/>
  <c r="AE14" i="10"/>
  <c r="AE42" i="10"/>
  <c r="AE33" i="10"/>
  <c r="AE24" i="10"/>
  <c r="AE5" i="10"/>
  <c r="AE37" i="10"/>
  <c r="AE32" i="10"/>
  <c r="AE4" i="7"/>
  <c r="AE74" i="7"/>
  <c r="AE75" i="7"/>
  <c r="AE114" i="7"/>
  <c r="AE89" i="7"/>
  <c r="AE121" i="7"/>
  <c r="AE68" i="7"/>
  <c r="AE104" i="7"/>
  <c r="AE82" i="7"/>
  <c r="AE122" i="7"/>
  <c r="AE20" i="9"/>
  <c r="AE44" i="9"/>
  <c r="AE64" i="9"/>
  <c r="AE84" i="9"/>
  <c r="AE116" i="9"/>
  <c r="AE99" i="9"/>
  <c r="AE30" i="9"/>
  <c r="AE114" i="9"/>
  <c r="AE19" i="9"/>
  <c r="AE39" i="9"/>
  <c r="AE95" i="9"/>
  <c r="AE54" i="9"/>
  <c r="AE9" i="9"/>
  <c r="AE33" i="9"/>
  <c r="AE53" i="9"/>
  <c r="AE73" i="9"/>
  <c r="AE97" i="9"/>
  <c r="AE117" i="9"/>
  <c r="AE59" i="9"/>
  <c r="AE58" i="9"/>
  <c r="AE94" i="9"/>
  <c r="AE8" i="8"/>
  <c r="AE28" i="8"/>
  <c r="AE48" i="8"/>
  <c r="AE72" i="8"/>
  <c r="AE92" i="8"/>
  <c r="AE112" i="8"/>
  <c r="AE15" i="8"/>
  <c r="AE39" i="8"/>
  <c r="AE79" i="8"/>
  <c r="AE6" i="8"/>
  <c r="AE50" i="8"/>
  <c r="AE94" i="8"/>
  <c r="AE29" i="8"/>
  <c r="AE69" i="8"/>
  <c r="AE113" i="8"/>
  <c r="AE67" i="8"/>
  <c r="AE107" i="8"/>
  <c r="AE22" i="8"/>
  <c r="AE70" i="8"/>
  <c r="AE102" i="8"/>
  <c r="AE21" i="8"/>
  <c r="AE65" i="8"/>
  <c r="AE101" i="8"/>
  <c r="AE11" i="10"/>
  <c r="AE35" i="10"/>
  <c r="AE30" i="10"/>
  <c r="AE25" i="10"/>
  <c r="AE28" i="10"/>
  <c r="AE26" i="10"/>
  <c r="AE29" i="10"/>
  <c r="AE40" i="10"/>
  <c r="AE80" i="7"/>
  <c r="AE31" i="7"/>
  <c r="AE119" i="7"/>
  <c r="AE45" i="7"/>
  <c r="AE105" i="7"/>
  <c r="AE44" i="7"/>
  <c r="AE88" i="7"/>
  <c r="AE10" i="7"/>
  <c r="AE98" i="7"/>
  <c r="AE12" i="9"/>
  <c r="AE32" i="9"/>
  <c r="AE52" i="9"/>
  <c r="AE76" i="9"/>
  <c r="AE96" i="9"/>
  <c r="AE63" i="9"/>
  <c r="AE6" i="9"/>
  <c r="AE66" i="9"/>
  <c r="AE7" i="9"/>
  <c r="AE31" i="9"/>
  <c r="AE51" i="9"/>
  <c r="AE10" i="9"/>
  <c r="AE110" i="9"/>
  <c r="AE21" i="9"/>
  <c r="AE41" i="9"/>
  <c r="AE65" i="9"/>
  <c r="AE85" i="9"/>
  <c r="AE105" i="9"/>
  <c r="AE112" i="9"/>
  <c r="AE91" i="9"/>
  <c r="AE26" i="9"/>
  <c r="AE82" i="9"/>
  <c r="AE118" i="9"/>
  <c r="AE16" i="8"/>
  <c r="AE40" i="8"/>
  <c r="AE60" i="8"/>
  <c r="AE80" i="8"/>
  <c r="AE104" i="8"/>
  <c r="AE3" i="8"/>
  <c r="AE23" i="8"/>
  <c r="AE63" i="8"/>
  <c r="AE103" i="8"/>
  <c r="AE26" i="8"/>
  <c r="AE74" i="8"/>
  <c r="AE122" i="8"/>
  <c r="AE45" i="8"/>
  <c r="AE97" i="8"/>
  <c r="AE43" i="8"/>
  <c r="AE83" i="8"/>
  <c r="AE10" i="8"/>
  <c r="AE46" i="8"/>
  <c r="AE82" i="8"/>
  <c r="AE5" i="8"/>
  <c r="AE41" i="8"/>
  <c r="AE81" i="8"/>
  <c r="AE3" i="10"/>
  <c r="AE23" i="10"/>
  <c r="AE6" i="10"/>
  <c r="AE9" i="10"/>
  <c r="AE8" i="10"/>
  <c r="AE13" i="10"/>
  <c r="AE12" i="10"/>
  <c r="AE28" i="7"/>
  <c r="AE11" i="7"/>
  <c r="AE95" i="7"/>
  <c r="AE25" i="7"/>
  <c r="AE97" i="7"/>
  <c r="AE36" i="7"/>
  <c r="AE76" i="7"/>
  <c r="AE2" i="7"/>
  <c r="AE86" i="7"/>
  <c r="AE4" i="9"/>
  <c r="AE28" i="9"/>
  <c r="AE48" i="9"/>
  <c r="AE68" i="9"/>
  <c r="AE92" i="9"/>
  <c r="AE55" i="9"/>
  <c r="AE107" i="9"/>
  <c r="AE50" i="9"/>
  <c r="AE3" i="9"/>
  <c r="AE23" i="9"/>
  <c r="AE47" i="9"/>
  <c r="AE115" i="9"/>
  <c r="AE78" i="9"/>
  <c r="AE17" i="9"/>
  <c r="AE37" i="9"/>
  <c r="AE57" i="9"/>
  <c r="AE81" i="9"/>
  <c r="AE101" i="9"/>
  <c r="AE121" i="9"/>
  <c r="AE83" i="9"/>
  <c r="AE14" i="9"/>
  <c r="AE62" i="9"/>
  <c r="AE106" i="9"/>
  <c r="AE12" i="8"/>
  <c r="AE32" i="8"/>
  <c r="AE56" i="8"/>
  <c r="AE76" i="8"/>
  <c r="AE96" i="8"/>
  <c r="AE120" i="8"/>
  <c r="AE19" i="8"/>
  <c r="AE47" i="8"/>
  <c r="AE95" i="8"/>
  <c r="AE14" i="8"/>
  <c r="AE58" i="8"/>
  <c r="AE114" i="8"/>
  <c r="AE37" i="8"/>
  <c r="AE77" i="8"/>
  <c r="AE31" i="8"/>
  <c r="AE75" i="8"/>
  <c r="AE115" i="8"/>
  <c r="AE38" i="8"/>
  <c r="AE78" i="8"/>
  <c r="AE110" i="8"/>
  <c r="AE33" i="8"/>
  <c r="AE73" i="8"/>
  <c r="AE109" i="8"/>
  <c r="AE19" i="10"/>
  <c r="AE39" i="10"/>
  <c r="AE38" i="10"/>
  <c r="AE41" i="10"/>
  <c r="AE36" i="10"/>
  <c r="AE34" i="10"/>
  <c r="AE4" i="10"/>
  <c r="AE14" i="7"/>
  <c r="AE55" i="7"/>
  <c r="AE50" i="7"/>
  <c r="AE65" i="7"/>
  <c r="AE109" i="7"/>
  <c r="AE60" i="7"/>
  <c r="AE100" i="7"/>
  <c r="AE46" i="7"/>
  <c r="AE110" i="7"/>
  <c r="AE16" i="9"/>
  <c r="AE36" i="9"/>
  <c r="AE60" i="9"/>
  <c r="AE80" i="9"/>
  <c r="AE100" i="9"/>
  <c r="AE87" i="9"/>
  <c r="AE22" i="9"/>
  <c r="AE74" i="9"/>
  <c r="AE15" i="9"/>
  <c r="AE35" i="9"/>
  <c r="AE67" i="9"/>
  <c r="AE38" i="9"/>
  <c r="AE5" i="9"/>
  <c r="AE25" i="9"/>
  <c r="AE49" i="9"/>
  <c r="AE69" i="9"/>
  <c r="AE89" i="9"/>
  <c r="AE113" i="9"/>
  <c r="AE120" i="9"/>
  <c r="AE103" i="9"/>
  <c r="AE46" i="9"/>
  <c r="AE86" i="9"/>
  <c r="AE122" i="9"/>
  <c r="AE24" i="8"/>
  <c r="AE44" i="8"/>
  <c r="AE64" i="8"/>
  <c r="AE88" i="8"/>
  <c r="AE108" i="8"/>
  <c r="AE7" i="8"/>
  <c r="AE35" i="8"/>
  <c r="AE71" i="8"/>
  <c r="AE111" i="8"/>
  <c r="AE42" i="8"/>
  <c r="AE86" i="8"/>
  <c r="AE9" i="8"/>
  <c r="AE61" i="8"/>
  <c r="AE105" i="8"/>
  <c r="AE51" i="8"/>
  <c r="AE99" i="8"/>
  <c r="AE18" i="8"/>
  <c r="AE54" i="8"/>
  <c r="AE98" i="8"/>
  <c r="AE13" i="8"/>
  <c r="AE49" i="8"/>
  <c r="AE93" i="8"/>
  <c r="AE7" i="10"/>
  <c r="AE27" i="10"/>
  <c r="AE22" i="10"/>
  <c r="AE17" i="10"/>
  <c r="AE16" i="10"/>
  <c r="AE18" i="10"/>
  <c r="AE21" i="10"/>
  <c r="AE20" i="10"/>
  <c r="C2" i="15"/>
  <c r="F2" i="15"/>
  <c r="D2" i="15"/>
  <c r="E2" i="15"/>
  <c r="AE123" i="7" l="1"/>
  <c r="AE159" i="12" l="1"/>
  <c r="AE160" i="12"/>
  <c r="AE161" i="12"/>
  <c r="AE162" i="12"/>
  <c r="AE163" i="12"/>
  <c r="AE164" i="12"/>
  <c r="AE165" i="12"/>
  <c r="AE166" i="12"/>
  <c r="AE167" i="12"/>
  <c r="AE168" i="12"/>
  <c r="AE169" i="12"/>
  <c r="AE170" i="12"/>
  <c r="AE171" i="12"/>
  <c r="AE172" i="12"/>
  <c r="AE173" i="12"/>
  <c r="AE174" i="12"/>
  <c r="AE175" i="12"/>
  <c r="AE176" i="12"/>
  <c r="AE177" i="12"/>
  <c r="AE178" i="12"/>
  <c r="AE179" i="12"/>
  <c r="AE180" i="12"/>
  <c r="AE181" i="12"/>
  <c r="AE182" i="12"/>
  <c r="AE183" i="12"/>
  <c r="AE184" i="12"/>
  <c r="AE185" i="12"/>
  <c r="AE186" i="12"/>
  <c r="AE187" i="12"/>
  <c r="AE188" i="12"/>
  <c r="AE189" i="12"/>
  <c r="AE190" i="12"/>
  <c r="AE191" i="12"/>
  <c r="AE192" i="12"/>
  <c r="AE193" i="12"/>
  <c r="AE194" i="12"/>
  <c r="AE195" i="12"/>
  <c r="AE196" i="12"/>
  <c r="AE197" i="12"/>
  <c r="AE198" i="12"/>
  <c r="AE199" i="12"/>
  <c r="AE200" i="12"/>
  <c r="AE201" i="12"/>
  <c r="AE202" i="12"/>
  <c r="AE203" i="12"/>
  <c r="AE204" i="12"/>
  <c r="AC172" i="12" l="1"/>
  <c r="AC171" i="12"/>
  <c r="AC170" i="12"/>
  <c r="AC169" i="12"/>
  <c r="AC168" i="12"/>
  <c r="AC167" i="12"/>
  <c r="AC166" i="12"/>
  <c r="AC165" i="12"/>
  <c r="AC164" i="12"/>
  <c r="AC163" i="12"/>
  <c r="AC162" i="12"/>
  <c r="AC160" i="12" l="1"/>
  <c r="AC161" i="12"/>
  <c r="AC159" i="12" l="1"/>
  <c r="AE158" i="12"/>
  <c r="AC157" i="12"/>
  <c r="AE157" i="12"/>
  <c r="AC156" i="12"/>
  <c r="AE156" i="12"/>
  <c r="AC155" i="12"/>
  <c r="AE155" i="12"/>
  <c r="AC154" i="12"/>
  <c r="AE154" i="12"/>
  <c r="AC153" i="12"/>
  <c r="AE153" i="12"/>
  <c r="AC152" i="12"/>
  <c r="AE152" i="12"/>
  <c r="AC151" i="12"/>
  <c r="AE151" i="12"/>
  <c r="AC150" i="12"/>
  <c r="AE150" i="12"/>
  <c r="AC149" i="12"/>
  <c r="AE149" i="12"/>
  <c r="AC148" i="12"/>
  <c r="AE148" i="12"/>
  <c r="AC147" i="12"/>
  <c r="AE147" i="12"/>
  <c r="AC146" i="12" l="1"/>
  <c r="AE146" i="12"/>
  <c r="AC145" i="12"/>
  <c r="AE145" i="12"/>
  <c r="AC144" i="12"/>
  <c r="AE144" i="12"/>
  <c r="AC143" i="12"/>
  <c r="AE143" i="12"/>
  <c r="AC142" i="12"/>
  <c r="AE142" i="12"/>
  <c r="AC141" i="12"/>
  <c r="AE141" i="12"/>
  <c r="AC140" i="12"/>
  <c r="AE140" i="12"/>
  <c r="AC139" i="12"/>
  <c r="AE139" i="12"/>
  <c r="AC138" i="12"/>
  <c r="AE138" i="12"/>
  <c r="AC137" i="12"/>
  <c r="AE137" i="12"/>
  <c r="AC136" i="12"/>
  <c r="AE136" i="12"/>
  <c r="AC135" i="12"/>
  <c r="AE135" i="12"/>
  <c r="AC134" i="12"/>
  <c r="AE134" i="12"/>
  <c r="AE128" i="12" l="1"/>
  <c r="AC128" i="12"/>
  <c r="AC133" i="12" l="1"/>
  <c r="AE133" i="12"/>
  <c r="AC132" i="12" l="1"/>
  <c r="AE132" i="12"/>
  <c r="AC131" i="12"/>
  <c r="AE131" i="12"/>
  <c r="AC130" i="12"/>
  <c r="AE28" i="12"/>
  <c r="AE29" i="12"/>
  <c r="AE30" i="12"/>
  <c r="AE31" i="12"/>
  <c r="AE32" i="12"/>
  <c r="AE33" i="12"/>
  <c r="AE34" i="12"/>
  <c r="AE35" i="12"/>
  <c r="AE36" i="12"/>
  <c r="AE37" i="12"/>
  <c r="AE38" i="12"/>
  <c r="AE39" i="12"/>
  <c r="AE40" i="12"/>
  <c r="AE41" i="12"/>
  <c r="AE42" i="12"/>
  <c r="AE43" i="12"/>
  <c r="AE44" i="12"/>
  <c r="AE45" i="12"/>
  <c r="AE46" i="12"/>
  <c r="AE47" i="12"/>
  <c r="AE48" i="12"/>
  <c r="AE49" i="12"/>
  <c r="AE50" i="12"/>
  <c r="AE51" i="12"/>
  <c r="AE52" i="12"/>
  <c r="AE53" i="12"/>
  <c r="AE54" i="12"/>
  <c r="AE55" i="12"/>
  <c r="AE56" i="12"/>
  <c r="AE57" i="12"/>
  <c r="AE58" i="12"/>
  <c r="AE59" i="12"/>
  <c r="AE60" i="12"/>
  <c r="AE61" i="12"/>
  <c r="AE62" i="12"/>
  <c r="AE63" i="12"/>
  <c r="AE64" i="12"/>
  <c r="AE65" i="12"/>
  <c r="AE66" i="12"/>
  <c r="AE67" i="12"/>
  <c r="AE68" i="12"/>
  <c r="AE69" i="12"/>
  <c r="AE70" i="12"/>
  <c r="AE71" i="12"/>
  <c r="AE72" i="12"/>
  <c r="AE73" i="12"/>
  <c r="AE74" i="12"/>
  <c r="AE75" i="12"/>
  <c r="AE76" i="12"/>
  <c r="AE77" i="12"/>
  <c r="AE78" i="12"/>
  <c r="AE79" i="12"/>
  <c r="AE80" i="12"/>
  <c r="AE81" i="12"/>
  <c r="AE82" i="12"/>
  <c r="AE83" i="12"/>
  <c r="AE84" i="12"/>
  <c r="AE85" i="12"/>
  <c r="AE86" i="12"/>
  <c r="AE87" i="12"/>
  <c r="AE88" i="12"/>
  <c r="AE89" i="12"/>
  <c r="AE90" i="12"/>
  <c r="AE91" i="12"/>
  <c r="AE92" i="12"/>
  <c r="AE93" i="12"/>
  <c r="AE94" i="12"/>
  <c r="AE95" i="12"/>
  <c r="AE96" i="12"/>
  <c r="AE97" i="12"/>
  <c r="AE98" i="12"/>
  <c r="AE99" i="12"/>
  <c r="AE100" i="12"/>
  <c r="AE101" i="12"/>
  <c r="AE102" i="12"/>
  <c r="AE103" i="12"/>
  <c r="AE104" i="12"/>
  <c r="AE105" i="12"/>
  <c r="AE106" i="12"/>
  <c r="AE107" i="12"/>
  <c r="AE108" i="12"/>
  <c r="AE109" i="12"/>
  <c r="AE110" i="12"/>
  <c r="AE111" i="12"/>
  <c r="AE112" i="12"/>
  <c r="AE113" i="12"/>
  <c r="AE114" i="12"/>
  <c r="AE115" i="12"/>
  <c r="AE116" i="12"/>
  <c r="AE117" i="12"/>
  <c r="AE118" i="12"/>
  <c r="AE119" i="12"/>
  <c r="AE120" i="12"/>
  <c r="AE121" i="12"/>
  <c r="AE122" i="12"/>
  <c r="AE123" i="12"/>
  <c r="AE124" i="12"/>
  <c r="AE125" i="12"/>
  <c r="AE126" i="12"/>
  <c r="AE127" i="12"/>
  <c r="AE129" i="12"/>
  <c r="AE130" i="12"/>
  <c r="AE8" i="12"/>
  <c r="AE9" i="12"/>
  <c r="AE10" i="12"/>
  <c r="AE11" i="12"/>
  <c r="AE12" i="12"/>
  <c r="AE13" i="12"/>
  <c r="AE14" i="12"/>
  <c r="AE15" i="12"/>
  <c r="AE16" i="12"/>
  <c r="AE17" i="12"/>
  <c r="AE18" i="12"/>
  <c r="AE19" i="12"/>
  <c r="AE20" i="12"/>
  <c r="AE21" i="12"/>
  <c r="AE22" i="12"/>
  <c r="AE23" i="12"/>
  <c r="AE24" i="12"/>
  <c r="AE25" i="12"/>
  <c r="AE26" i="12"/>
  <c r="AE27" i="12"/>
  <c r="AE4" i="12"/>
  <c r="AE5" i="12"/>
  <c r="AE6" i="12"/>
  <c r="AE7" i="12"/>
  <c r="AC129" i="12" l="1"/>
  <c r="AC127" i="12"/>
  <c r="AC126" i="12"/>
  <c r="AC125" i="12"/>
  <c r="AC124" i="12"/>
  <c r="AC123" i="12"/>
  <c r="AC122" i="12"/>
  <c r="AC121" i="12"/>
  <c r="AC120" i="12"/>
  <c r="AC119" i="12"/>
  <c r="AC118" i="12"/>
  <c r="AC117" i="12"/>
  <c r="AC116" i="12"/>
  <c r="AC115" i="12"/>
  <c r="AC114" i="12" l="1"/>
  <c r="AC113" i="12"/>
  <c r="AC112" i="12"/>
  <c r="AC111" i="12"/>
  <c r="AC110" i="12" l="1"/>
  <c r="AC109" i="12"/>
  <c r="AC108" i="12"/>
  <c r="AC107" i="12"/>
  <c r="AC106" i="12"/>
  <c r="AC105" i="12"/>
  <c r="AC104" i="12"/>
  <c r="AC103" i="12"/>
  <c r="AC102" i="12"/>
  <c r="AC101" i="12"/>
  <c r="AC100" i="12"/>
  <c r="AC99" i="12"/>
  <c r="AC98" i="12"/>
  <c r="AC97" i="12"/>
  <c r="AC96" i="12"/>
  <c r="AC95" i="12"/>
  <c r="AC94" i="12"/>
  <c r="AC93" i="12"/>
  <c r="AC92" i="12"/>
  <c r="AC91" i="12"/>
  <c r="AC90" i="12"/>
  <c r="AC89" i="12"/>
  <c r="AC88" i="12"/>
  <c r="AC87" i="12"/>
  <c r="AC86" i="12"/>
  <c r="AC85" i="12"/>
  <c r="AC84" i="12"/>
  <c r="AC83" i="12"/>
  <c r="AC82" i="12"/>
  <c r="AC81" i="12"/>
  <c r="AC80" i="12"/>
  <c r="AC79" i="12"/>
  <c r="AC78" i="12"/>
  <c r="AC77" i="12"/>
  <c r="AC76" i="12"/>
  <c r="AC75" i="12"/>
  <c r="AC74" i="12"/>
  <c r="AC73" i="12"/>
  <c r="AC72" i="12"/>
  <c r="AC71" i="12"/>
  <c r="AC70" i="12"/>
  <c r="AC69" i="12"/>
  <c r="AC68" i="12"/>
  <c r="AC67" i="12"/>
  <c r="AC66" i="12"/>
  <c r="AC65" i="12"/>
  <c r="AC64" i="12"/>
  <c r="AC63" i="12"/>
  <c r="AC62" i="12"/>
  <c r="AC61" i="12"/>
  <c r="AC60" i="12"/>
  <c r="AC59" i="12"/>
  <c r="AC58" i="12"/>
  <c r="AC57" i="12"/>
  <c r="AC6" i="12" l="1"/>
  <c r="AC56" i="12" l="1"/>
  <c r="AC55" i="12"/>
  <c r="AC54" i="12"/>
  <c r="AC53" i="12"/>
  <c r="AC52" i="12"/>
  <c r="AC51" i="12"/>
  <c r="AC50" i="12"/>
  <c r="AC49" i="12"/>
  <c r="AC48" i="12"/>
  <c r="AC47" i="12"/>
  <c r="AC46" i="12"/>
  <c r="AC45" i="12"/>
  <c r="AC44" i="12"/>
  <c r="AC43" i="12"/>
  <c r="AC42" i="12"/>
  <c r="AC41" i="12"/>
  <c r="AC40" i="12"/>
  <c r="AC39" i="12"/>
  <c r="AC38" i="12" l="1"/>
  <c r="AC37" i="12"/>
  <c r="AC36" i="12"/>
  <c r="AC35" i="12"/>
  <c r="AC34" i="12"/>
  <c r="AC33" i="12"/>
  <c r="AC32" i="12"/>
  <c r="AC31" i="12"/>
  <c r="AC30" i="12"/>
  <c r="AC29" i="12"/>
  <c r="AC28" i="12"/>
  <c r="AC27" i="12"/>
  <c r="AC26" i="12"/>
  <c r="AC25" i="12"/>
  <c r="AC24" i="12"/>
  <c r="AC23" i="12"/>
  <c r="AC22" i="12"/>
  <c r="AC21" i="12"/>
  <c r="AC20" i="12"/>
  <c r="AC19" i="12"/>
  <c r="AC18" i="12"/>
  <c r="AC17" i="12"/>
  <c r="AC16" i="12"/>
  <c r="AC15" i="12"/>
  <c r="AC14" i="12"/>
  <c r="AC13" i="12"/>
  <c r="AC12" i="12"/>
  <c r="AC11" i="12"/>
  <c r="AC10" i="12"/>
  <c r="AC9" i="12"/>
  <c r="AC8" i="12"/>
  <c r="AC7" i="12"/>
  <c r="AC2" i="12"/>
  <c r="AC3" i="12"/>
  <c r="AC4" i="12"/>
  <c r="AC5" i="12"/>
  <c r="AE3" i="12"/>
  <c r="AE2" i="9" l="1"/>
  <c r="AE123" i="9" s="1"/>
  <c r="AE2" i="8"/>
  <c r="AE123" i="8" s="1"/>
  <c r="AE2" i="10"/>
  <c r="AE43" i="10" s="1"/>
  <c r="H2" i="15" l="1"/>
  <c r="G2" i="15" s="1"/>
  <c r="AE2" i="12" l="1"/>
</calcChain>
</file>

<file path=xl/sharedStrings.xml><?xml version="1.0" encoding="utf-8"?>
<sst xmlns="http://schemas.openxmlformats.org/spreadsheetml/2006/main" count="1422" uniqueCount="586">
  <si>
    <t>NOM ET PRENOM</t>
  </si>
  <si>
    <t>SEXE</t>
  </si>
  <si>
    <t>ÂGE</t>
  </si>
  <si>
    <t>DATE ENTREE</t>
  </si>
  <si>
    <t>SERVICE TRANSFERT</t>
  </si>
  <si>
    <t>OBSERVATIONS</t>
  </si>
  <si>
    <t>DATE SORTIE</t>
  </si>
  <si>
    <t>DUREE SEJOUR</t>
  </si>
  <si>
    <t>RESTE TOTAL A PAYER</t>
  </si>
  <si>
    <t>EVACUE</t>
  </si>
  <si>
    <t>GRAND STANDING</t>
  </si>
  <si>
    <t>DIABETO</t>
  </si>
  <si>
    <t>GYNECO OBS</t>
  </si>
  <si>
    <t>CHIRURGIE</t>
  </si>
  <si>
    <t>MED A</t>
  </si>
  <si>
    <t>BLOC</t>
  </si>
  <si>
    <t>SCAM</t>
  </si>
  <si>
    <t xml:space="preserve">CONSULTATION MT A PAYER </t>
  </si>
  <si>
    <t>ACTES MT A PAYER</t>
  </si>
  <si>
    <t>FORFAITS SOINS MT A PAYER</t>
  </si>
  <si>
    <t>HOSPITALISATION MT A PAYER</t>
  </si>
  <si>
    <t>OXYGENE MT A PAYER</t>
  </si>
  <si>
    <t>BON PHCIE MT A PAYER</t>
  </si>
  <si>
    <t>BON LABO MT A PAYER</t>
  </si>
  <si>
    <t>IMAGERIE MT A PAYER</t>
  </si>
  <si>
    <t>BON BQUE SANG MT A PAYER</t>
  </si>
  <si>
    <t>BQ SANG RT A PAYER</t>
  </si>
  <si>
    <t>IMAGERIE RT A PAYER</t>
  </si>
  <si>
    <t>LABO RT A PAYER</t>
  </si>
  <si>
    <t>PHCIE RT A PAYER</t>
  </si>
  <si>
    <t>OXYGENE RT A PAYER</t>
  </si>
  <si>
    <t>HOSPITALISATION RT A PAYER</t>
  </si>
  <si>
    <t>FORFAITS SOINS RT A PAYER</t>
  </si>
  <si>
    <t>ACTES RT A PAYER</t>
  </si>
  <si>
    <t>CONSULTATION RT A PAYER</t>
  </si>
  <si>
    <t>TRANSFERE</t>
  </si>
  <si>
    <t>PAS D'OBS</t>
  </si>
  <si>
    <t>F</t>
  </si>
  <si>
    <t>M</t>
  </si>
  <si>
    <t>Total</t>
  </si>
  <si>
    <t>SOLDE URGENCES</t>
  </si>
  <si>
    <t>DOSSIER PATIENT</t>
  </si>
  <si>
    <t>DECEDE</t>
  </si>
  <si>
    <t>DIAGNOSTIC</t>
  </si>
  <si>
    <t>Mle</t>
  </si>
  <si>
    <t>Urgences</t>
  </si>
  <si>
    <t>Bloc</t>
  </si>
  <si>
    <t>Pediatrie</t>
  </si>
  <si>
    <t>Chirurgie</t>
  </si>
  <si>
    <t>Rea</t>
  </si>
  <si>
    <t>TOTAL</t>
  </si>
  <si>
    <t>CONSULTATION MT A PAYER</t>
  </si>
  <si>
    <t>MEDECIN TRAITANT</t>
  </si>
  <si>
    <t>malla brinda</t>
  </si>
  <si>
    <t>PEDIATRIE</t>
  </si>
  <si>
    <t>NEONAT</t>
  </si>
  <si>
    <t>MED B</t>
  </si>
  <si>
    <t>MORGUE</t>
  </si>
  <si>
    <t>REANIMATION</t>
  </si>
  <si>
    <t>EBON ETONGUE NATHANAEL</t>
  </si>
  <si>
    <t>NTONE EKAMBI ARISTIDE</t>
  </si>
  <si>
    <t>TAGNE GABRIEL</t>
  </si>
  <si>
    <t>KENNVO BASILE</t>
  </si>
  <si>
    <t>FONKING CASIAEN</t>
  </si>
  <si>
    <t>MATOU TAGNEBIANCE</t>
  </si>
  <si>
    <t>KUERE FOSSO BOUMOBE</t>
  </si>
  <si>
    <t>KAMDEM SIMEON</t>
  </si>
  <si>
    <t>MOKAM ODETTE</t>
  </si>
  <si>
    <t>WAFO GASTON</t>
  </si>
  <si>
    <t>EYENGA ANDRE</t>
  </si>
  <si>
    <t>NOVENG VANESSA</t>
  </si>
  <si>
    <t>SAMDJE WILLI</t>
  </si>
  <si>
    <t>WIMAHA REBECCA</t>
  </si>
  <si>
    <t>MBELO RAISSA</t>
  </si>
  <si>
    <t>TONLIO DONKENG BERNINE</t>
  </si>
  <si>
    <t>SONKOUE MARTHE</t>
  </si>
  <si>
    <t>SOAFO ROBRTINE</t>
  </si>
  <si>
    <t>TATISSONG ULRICH</t>
  </si>
  <si>
    <t>MAPOUOKAM REBECCA</t>
  </si>
  <si>
    <t>NOTUE RAISSA</t>
  </si>
  <si>
    <t>MBOUOMBOUO AICHETOU</t>
  </si>
  <si>
    <t>MEGNE EMILIENNE</t>
  </si>
  <si>
    <t>DZEKUI MADELEINE</t>
  </si>
  <si>
    <t>CHECK JUNIOR</t>
  </si>
  <si>
    <t>FODJEUO TAGNE ULRICH</t>
  </si>
  <si>
    <t>DJUIDJE GEORGETTE</t>
  </si>
  <si>
    <t>KAYOU FRANCOIS</t>
  </si>
  <si>
    <t>PEKRIEKOUE MARIAMA</t>
  </si>
  <si>
    <t>NGAMGNE CATHERINE</t>
  </si>
  <si>
    <t>AGOMO JOUANE CHRIST</t>
  </si>
  <si>
    <t>DZOYEM KEMKO</t>
  </si>
  <si>
    <t>NKONDJOCK FELICITE</t>
  </si>
  <si>
    <t>NOUMESSI DETAWO</t>
  </si>
  <si>
    <t>KEMEGNE FORTUNE</t>
  </si>
  <si>
    <t>TRAUMA CRANIEN</t>
  </si>
  <si>
    <t>NGONGANG SATURIN</t>
  </si>
  <si>
    <t>ASCITE THROMBOSE</t>
  </si>
  <si>
    <t>MAJUINE KENGNE FRANCOISE</t>
  </si>
  <si>
    <t>DR MISSINGA</t>
  </si>
  <si>
    <t>HEMOPERITOINE</t>
  </si>
  <si>
    <t>MONKAM THOMAS</t>
  </si>
  <si>
    <t xml:space="preserve">GASTRITE </t>
  </si>
  <si>
    <t>DJIKAM ANDRE</t>
  </si>
  <si>
    <t>LANHOUTON ROGER</t>
  </si>
  <si>
    <t>MANFO REYES</t>
  </si>
  <si>
    <t>TALING JEAN</t>
  </si>
  <si>
    <t>NINEKEN BRAYAN</t>
  </si>
  <si>
    <t>NEMBOT</t>
  </si>
  <si>
    <t>NDABOU RAISSA</t>
  </si>
  <si>
    <t>INTOXICATION</t>
  </si>
  <si>
    <t>SILATCHOM RODRIGUE</t>
  </si>
  <si>
    <t>PLAIE PROFONDE</t>
  </si>
  <si>
    <t>MVESSETH NZAPENA</t>
  </si>
  <si>
    <t>BRONCHOPNEUMOPATHIE</t>
  </si>
  <si>
    <t>SONKE DILANE</t>
  </si>
  <si>
    <t>HEMORRAGIE DIGES</t>
  </si>
  <si>
    <t>METRORAGIE</t>
  </si>
  <si>
    <t>TRAUMA DU BASSIN</t>
  </si>
  <si>
    <t>POKEU KAMDEU</t>
  </si>
  <si>
    <t>1MOIS</t>
  </si>
  <si>
    <t>WOCHE GAITAN</t>
  </si>
  <si>
    <t>PALUDISME GRAVE</t>
  </si>
  <si>
    <t>BRONCHOPNEUMONIE</t>
  </si>
  <si>
    <t>DCD</t>
  </si>
  <si>
    <t>KOM PRINCE</t>
  </si>
  <si>
    <t>TEDONTSA DONGMO HUBERT</t>
  </si>
  <si>
    <t>MANDEH ALINE</t>
  </si>
  <si>
    <t>SOFEU JULIENNE</t>
  </si>
  <si>
    <t>KANA JACGUELINE</t>
  </si>
  <si>
    <t>KOULAGNA DJOULDE</t>
  </si>
  <si>
    <t>ABENDE DJOLLA BELL</t>
  </si>
  <si>
    <t>SONNA VERONIGUE</t>
  </si>
  <si>
    <t>KAMKUIMO FRANCOIS</t>
  </si>
  <si>
    <t>FRACTURE  OUVERTE</t>
  </si>
  <si>
    <t>SIGNING NANFA ALIDA</t>
  </si>
  <si>
    <t>DOH ESTELLE</t>
  </si>
  <si>
    <t>DJUMBOUONG</t>
  </si>
  <si>
    <t>FRACTURE OUV TIBIA</t>
  </si>
  <si>
    <t>KENGNE FOKA</t>
  </si>
  <si>
    <t>COLITE AIGUE</t>
  </si>
  <si>
    <t>TAKOUGUE JEAN</t>
  </si>
  <si>
    <t>NOUDJEU JUNIOR</t>
  </si>
  <si>
    <t>CRISE HEMORROIDAIRE</t>
  </si>
  <si>
    <t>DJOUNANG DENISE</t>
  </si>
  <si>
    <t>GASTROENTERITE</t>
  </si>
  <si>
    <t xml:space="preserve">ONDO ELLA GUILLAUME  </t>
  </si>
  <si>
    <t>JUSTIN  OTIOLIE</t>
  </si>
  <si>
    <t>PICURE PAR UN CLOU</t>
  </si>
  <si>
    <t>CHOUMESSI NADEGE</t>
  </si>
  <si>
    <t>FOGOIENG PENEDE VALENTIN</t>
  </si>
  <si>
    <t>DJIEKOUE NANY FLORE</t>
  </si>
  <si>
    <t>SAMBAMKEU TSOUBA ARNAULD</t>
  </si>
  <si>
    <t>MBE RONALDO</t>
  </si>
  <si>
    <t xml:space="preserve">KWEYA </t>
  </si>
  <si>
    <t>TEMGUE CHERIF</t>
  </si>
  <si>
    <t xml:space="preserve"> </t>
  </si>
  <si>
    <t>DOUANLA TCHABOU STEPHANE</t>
  </si>
  <si>
    <t>DJOUGO JEAN</t>
  </si>
  <si>
    <t>BOBOW GOGIUB EUGINE</t>
  </si>
  <si>
    <t>NGUOUBOUO MADELIENNE</t>
  </si>
  <si>
    <t>WAFO TENE BERTRAND</t>
  </si>
  <si>
    <t>FRACTUE DE LA JAMBE D</t>
  </si>
  <si>
    <t>CHEBONG VANESSA</t>
  </si>
  <si>
    <t>TAMOU DJOUNG</t>
  </si>
  <si>
    <t>NDAM ABDOU WARISSOU</t>
  </si>
  <si>
    <t>NGAPOUM CHRISTINE</t>
  </si>
  <si>
    <t>DJAM JEAN</t>
  </si>
  <si>
    <t>DJOUHOUO ANNE</t>
  </si>
  <si>
    <t>tegel dongo</t>
  </si>
  <si>
    <t>conjonctivite bacterienne</t>
  </si>
  <si>
    <t>MEFFO ARIOL</t>
  </si>
  <si>
    <t>MAKEU MADELEINNE</t>
  </si>
  <si>
    <t>CONTUSION THORACIGUE</t>
  </si>
  <si>
    <t>NGOWEGNI REGINE</t>
  </si>
  <si>
    <t>A E G</t>
  </si>
  <si>
    <t>KEMGOUNKON MOHBOU ANNOLD</t>
  </si>
  <si>
    <t>KUATE JOSEPH</t>
  </si>
  <si>
    <t>RETENTION URINAIRE</t>
  </si>
  <si>
    <t>NGUENSU KENMOGNE ARCHANG</t>
  </si>
  <si>
    <t>NYE MARIE</t>
  </si>
  <si>
    <t>SEPSIS A INVESTIGUE</t>
  </si>
  <si>
    <t>MIGHIGNIEN EDITH</t>
  </si>
  <si>
    <t>P I D</t>
  </si>
  <si>
    <t>NZIE</t>
  </si>
  <si>
    <t xml:space="preserve">KEMTSOP </t>
  </si>
  <si>
    <t>KOAGNE TIENGNE</t>
  </si>
  <si>
    <t>DYSENTERIE AMIBIENNE</t>
  </si>
  <si>
    <t>NGAKOU BORIS</t>
  </si>
  <si>
    <t>NAMEGNE JULIENNE</t>
  </si>
  <si>
    <t>GASTRO ENTERITE</t>
  </si>
  <si>
    <t>DOUANLA LYDIE</t>
  </si>
  <si>
    <t>HYPOGLYCEMIG</t>
  </si>
  <si>
    <t>NGONGANG CELESTIN</t>
  </si>
  <si>
    <t>NGAMOU JEAN CLAUDE</t>
  </si>
  <si>
    <t>DR BAMALA</t>
  </si>
  <si>
    <t>POLYARTHRALGIE</t>
  </si>
  <si>
    <t>QUETYOUS ROUKAYO</t>
  </si>
  <si>
    <t>DR SIKATI</t>
  </si>
  <si>
    <t>AKEMMO AJOUTE KARDE</t>
  </si>
  <si>
    <t>MAKUTCHE WABO CHRIST</t>
  </si>
  <si>
    <t>MOUAFO KENNE ZOBEL</t>
  </si>
  <si>
    <t>POUSSIE HYPERTENSIVE</t>
  </si>
  <si>
    <t>ZANGUE MOISE</t>
  </si>
  <si>
    <t>EKWADJOCK GERTRUDE</t>
  </si>
  <si>
    <t>DR NGONGONG</t>
  </si>
  <si>
    <t>SCALTALGIE PARALYSITE</t>
  </si>
  <si>
    <t>KEUE COLETTE</t>
  </si>
  <si>
    <t>DR CHUENTE</t>
  </si>
  <si>
    <t>NOUENOSSI ELIE</t>
  </si>
  <si>
    <t>DONFACK DAVID</t>
  </si>
  <si>
    <t>DIABETE</t>
  </si>
  <si>
    <t>UR0117001</t>
  </si>
  <si>
    <t>UR0117002</t>
  </si>
  <si>
    <t>UR0117003</t>
  </si>
  <si>
    <t>UR0117004</t>
  </si>
  <si>
    <t>UR0117005</t>
  </si>
  <si>
    <t>UR0117006</t>
  </si>
  <si>
    <t>UR0117007</t>
  </si>
  <si>
    <t>UR0117008</t>
  </si>
  <si>
    <t>UR0117009</t>
  </si>
  <si>
    <t>UR0117010</t>
  </si>
  <si>
    <t>UR0217001</t>
  </si>
  <si>
    <t>UR0217002</t>
  </si>
  <si>
    <t>UR0217003</t>
  </si>
  <si>
    <t>UR0217004</t>
  </si>
  <si>
    <t>UR0217005</t>
  </si>
  <si>
    <t>UR0217006</t>
  </si>
  <si>
    <t>UR0217007</t>
  </si>
  <si>
    <t>UR0217008</t>
  </si>
  <si>
    <t>UR0217009</t>
  </si>
  <si>
    <t>UR0217010</t>
  </si>
  <si>
    <t>UR0217011</t>
  </si>
  <si>
    <t>UR0217012</t>
  </si>
  <si>
    <t>UR0217013</t>
  </si>
  <si>
    <t>UR0217014</t>
  </si>
  <si>
    <t>UR0217015</t>
  </si>
  <si>
    <t>UR0217016</t>
  </si>
  <si>
    <t>UR0217017</t>
  </si>
  <si>
    <t>UR0217018</t>
  </si>
  <si>
    <t>UR0217019</t>
  </si>
  <si>
    <t>UR0217020</t>
  </si>
  <si>
    <t>UR0217021</t>
  </si>
  <si>
    <t>UR0217022</t>
  </si>
  <si>
    <t>UR0217023</t>
  </si>
  <si>
    <t>UR0217024</t>
  </si>
  <si>
    <t>UR0217025</t>
  </si>
  <si>
    <t>UR0217026</t>
  </si>
  <si>
    <t>UR0217027</t>
  </si>
  <si>
    <t>UR0217028</t>
  </si>
  <si>
    <t>UR0217029</t>
  </si>
  <si>
    <t>UR0217030</t>
  </si>
  <si>
    <t>UR0217031</t>
  </si>
  <si>
    <t>UR0217032</t>
  </si>
  <si>
    <t>UR0217033</t>
  </si>
  <si>
    <t>UR0217034</t>
  </si>
  <si>
    <t>UR0217035</t>
  </si>
  <si>
    <t>UR0217036</t>
  </si>
  <si>
    <t>UR0217037</t>
  </si>
  <si>
    <t>UR0217038</t>
  </si>
  <si>
    <t>UR0217039</t>
  </si>
  <si>
    <t>UR0217040</t>
  </si>
  <si>
    <t>UR0217041</t>
  </si>
  <si>
    <t>UR0217042</t>
  </si>
  <si>
    <t>UR0217043</t>
  </si>
  <si>
    <t>UR0217044</t>
  </si>
  <si>
    <t>UR0217045</t>
  </si>
  <si>
    <t>UR0217046</t>
  </si>
  <si>
    <t>UR0217047</t>
  </si>
  <si>
    <t>UR0217048</t>
  </si>
  <si>
    <t>UR0217049</t>
  </si>
  <si>
    <t>UR0217050</t>
  </si>
  <si>
    <t>UR0217051</t>
  </si>
  <si>
    <t>UR0217052</t>
  </si>
  <si>
    <t>UR0217053</t>
  </si>
  <si>
    <t>UR0217054</t>
  </si>
  <si>
    <t>UR0217055</t>
  </si>
  <si>
    <t>UR0217056</t>
  </si>
  <si>
    <t>UR0217057</t>
  </si>
  <si>
    <t>UR0217058</t>
  </si>
  <si>
    <t>UR0217059</t>
  </si>
  <si>
    <t>UR0217060</t>
  </si>
  <si>
    <t>UR0217061</t>
  </si>
  <si>
    <t>UR0217062</t>
  </si>
  <si>
    <t>UR0217063</t>
  </si>
  <si>
    <t>UR0217064</t>
  </si>
  <si>
    <t>UR0217065</t>
  </si>
  <si>
    <t>UR0217066</t>
  </si>
  <si>
    <t>UR0217067</t>
  </si>
  <si>
    <t>UR0217068</t>
  </si>
  <si>
    <t>UR0217069</t>
  </si>
  <si>
    <t>UR0217070</t>
  </si>
  <si>
    <t>UR0217071</t>
  </si>
  <si>
    <t>UR0217072</t>
  </si>
  <si>
    <t>UR0217073</t>
  </si>
  <si>
    <t>UR0217074</t>
  </si>
  <si>
    <t>UR0217075</t>
  </si>
  <si>
    <t>UR0217076</t>
  </si>
  <si>
    <t>UR0217077</t>
  </si>
  <si>
    <t>UR0217078</t>
  </si>
  <si>
    <t>UR0217079</t>
  </si>
  <si>
    <t>UR0217080</t>
  </si>
  <si>
    <t>UR0217081</t>
  </si>
  <si>
    <t>UR0217082</t>
  </si>
  <si>
    <t>UR0217083</t>
  </si>
  <si>
    <t>UR0217084</t>
  </si>
  <si>
    <t>UR0217085</t>
  </si>
  <si>
    <t>UR0217086</t>
  </si>
  <si>
    <t>UR0217087</t>
  </si>
  <si>
    <t>UR0217088</t>
  </si>
  <si>
    <t>UR0217089</t>
  </si>
  <si>
    <t>UR0217090</t>
  </si>
  <si>
    <t>UR0217091</t>
  </si>
  <si>
    <t>UR0217092</t>
  </si>
  <si>
    <t>UR0217093</t>
  </si>
  <si>
    <t>UR0217094</t>
  </si>
  <si>
    <t>UR0217095</t>
  </si>
  <si>
    <t>UR0217096</t>
  </si>
  <si>
    <t>UR0217097</t>
  </si>
  <si>
    <t>UR0217098</t>
  </si>
  <si>
    <t>UR0217099</t>
  </si>
  <si>
    <t>UR0217100</t>
  </si>
  <si>
    <t>UR0217101</t>
  </si>
  <si>
    <t>UR0217102</t>
  </si>
  <si>
    <t>UR0217103</t>
  </si>
  <si>
    <t>UR0217104</t>
  </si>
  <si>
    <t>O2 MT A PAYER</t>
  </si>
  <si>
    <t>O2 RT A PAYER</t>
  </si>
  <si>
    <t>SORTIE AUTORISEE</t>
  </si>
  <si>
    <t>NON MEO</t>
  </si>
  <si>
    <t>UR0217105</t>
  </si>
  <si>
    <t>MALADE X1</t>
  </si>
  <si>
    <t>FRACTURE OV DE LA JAMBE</t>
  </si>
  <si>
    <t>NDE LIBONGUE</t>
  </si>
  <si>
    <t>NJUKOUYOU YACOUBA</t>
  </si>
  <si>
    <t>UR0217107</t>
  </si>
  <si>
    <t>UR0217108</t>
  </si>
  <si>
    <t>MBEGANG DESERIE</t>
  </si>
  <si>
    <t>INJESTION ACIDENTE</t>
  </si>
  <si>
    <t>UR0217109</t>
  </si>
  <si>
    <t>KENNE ESTELLE</t>
  </si>
  <si>
    <t>DR NGECHOP</t>
  </si>
  <si>
    <t>UR0217110</t>
  </si>
  <si>
    <t>MEFODOM DAVILA</t>
  </si>
  <si>
    <t>TRAUMA DU BRAS</t>
  </si>
  <si>
    <t>UR0217111</t>
  </si>
  <si>
    <t xml:space="preserve">MOKAM FABIOLA </t>
  </si>
  <si>
    <t>TRAUMA FACIAL</t>
  </si>
  <si>
    <t>UR0217112</t>
  </si>
  <si>
    <t>NDADIE FERC</t>
  </si>
  <si>
    <t>DOULEUR ABDO</t>
  </si>
  <si>
    <t>UR0217113</t>
  </si>
  <si>
    <t>NGAKOU HUGUETTE</t>
  </si>
  <si>
    <t>DOULEUR DENTAIRE</t>
  </si>
  <si>
    <t>UR0217114</t>
  </si>
  <si>
    <t>STANBI JULIO</t>
  </si>
  <si>
    <t>UR0217115</t>
  </si>
  <si>
    <t>NFOR HOTENCE</t>
  </si>
  <si>
    <t>NGECHOP</t>
  </si>
  <si>
    <t>UR0217116</t>
  </si>
  <si>
    <t>SAHA KUATE</t>
  </si>
  <si>
    <t>UR0217117</t>
  </si>
  <si>
    <t>NGUESSEU AKELLA</t>
  </si>
  <si>
    <t>UR0217118</t>
  </si>
  <si>
    <t>DONGANG</t>
  </si>
  <si>
    <t>UR0217119</t>
  </si>
  <si>
    <t>MATCHI MARGUERITE</t>
  </si>
  <si>
    <t>UR0217120</t>
  </si>
  <si>
    <t>YOMGO ISMAEL</t>
  </si>
  <si>
    <t>ENCEPHALOPATHIE</t>
  </si>
  <si>
    <t>UR0217121</t>
  </si>
  <si>
    <t>NEMBOT HENRIETTE</t>
  </si>
  <si>
    <t>DOULOUREUS ABDOMINAL</t>
  </si>
  <si>
    <t>UR0217122</t>
  </si>
  <si>
    <t>TADJO FRANCOIS</t>
  </si>
  <si>
    <t>UR0217123</t>
  </si>
  <si>
    <t>YEH DILANE</t>
  </si>
  <si>
    <t>UR0217124</t>
  </si>
  <si>
    <t xml:space="preserve">NGALATCHUI RENE </t>
  </si>
  <si>
    <t>CONTUSION CERE BRAL</t>
  </si>
  <si>
    <t>UR0217125</t>
  </si>
  <si>
    <t>TAMENE JUSTINE</t>
  </si>
  <si>
    <t>DR YOUGO</t>
  </si>
  <si>
    <t>FOKA CHRISTOPHE</t>
  </si>
  <si>
    <t>ED  EDEMATEUX</t>
  </si>
  <si>
    <t>SALA WOUSSI</t>
  </si>
  <si>
    <t>INTOXICATION ELTHYLIGUE</t>
  </si>
  <si>
    <t>Total général</t>
  </si>
  <si>
    <t>UR0217126</t>
  </si>
  <si>
    <t>UR0217127</t>
  </si>
  <si>
    <t>UR0217128</t>
  </si>
  <si>
    <t>OCCLUSION INTESTINAL</t>
  </si>
  <si>
    <t>UR0217129</t>
  </si>
  <si>
    <t>LGECHE KANKEU</t>
  </si>
  <si>
    <t>UR0217130</t>
  </si>
  <si>
    <t>KAMGANG JOSEPH</t>
  </si>
  <si>
    <t>TRAUMA OUV POST AGGRE</t>
  </si>
  <si>
    <t>UR0217131</t>
  </si>
  <si>
    <t>TCHDENBOUM ZUBEN</t>
  </si>
  <si>
    <t>UR0217132</t>
  </si>
  <si>
    <t>NGWELLA JOLIVETTE</t>
  </si>
  <si>
    <t>UR0217133</t>
  </si>
  <si>
    <t>DJIMOFA PIERRE</t>
  </si>
  <si>
    <t>UR0217134</t>
  </si>
  <si>
    <t>LAWAN OUMARO</t>
  </si>
  <si>
    <t>UR0217135</t>
  </si>
  <si>
    <t>MADEM MARTHE</t>
  </si>
  <si>
    <t>RATORRAGIE</t>
  </si>
  <si>
    <t>UR0217136</t>
  </si>
  <si>
    <t>MATOU EVELINE</t>
  </si>
  <si>
    <t>PEIC</t>
  </si>
  <si>
    <t>UR0217137</t>
  </si>
  <si>
    <t>TCHUNDA BRUNO</t>
  </si>
  <si>
    <t>UR0217138</t>
  </si>
  <si>
    <t>MEGWO EPSE TAGNE BLANDINE</t>
  </si>
  <si>
    <t>HEMORRAGE DIGESTIF</t>
  </si>
  <si>
    <t>UR0217139</t>
  </si>
  <si>
    <t>KOUAKAM LINE</t>
  </si>
  <si>
    <t>OTITE</t>
  </si>
  <si>
    <t>UR0217140</t>
  </si>
  <si>
    <t>NZOKOU PIERRE</t>
  </si>
  <si>
    <t>DIARHEE/HYPOTENSIVE</t>
  </si>
  <si>
    <t>UR0217141</t>
  </si>
  <si>
    <t>MONTHE ALAIN</t>
  </si>
  <si>
    <t>H D H</t>
  </si>
  <si>
    <t>UR0217142</t>
  </si>
  <si>
    <t>KEMOGNE MICHELINE</t>
  </si>
  <si>
    <t>UR0217143</t>
  </si>
  <si>
    <t>LIBOYEM JOSEPH</t>
  </si>
  <si>
    <t>UR0217144</t>
  </si>
  <si>
    <t>MAMEKENG JUDITH</t>
  </si>
  <si>
    <t>UR0217145</t>
  </si>
  <si>
    <t>TELEPA IDRISS</t>
  </si>
  <si>
    <t>DR TCHOUTEDEM</t>
  </si>
  <si>
    <t>UR0217146</t>
  </si>
  <si>
    <t>SIMEDU TIZANOU LESLIE</t>
  </si>
  <si>
    <t>UR0217147</t>
  </si>
  <si>
    <t>INTOXICATION MEDICAMENTEUSE</t>
  </si>
  <si>
    <t>TIZANOU KAMO</t>
  </si>
  <si>
    <t>UR0217148</t>
  </si>
  <si>
    <t>CHOUOB SAMUEL</t>
  </si>
  <si>
    <t>FRACTURE DU 12 COTE DTE</t>
  </si>
  <si>
    <t>UR0217149</t>
  </si>
  <si>
    <t>MEKONTSO JURES</t>
  </si>
  <si>
    <t>TAUMA POST A V P</t>
  </si>
  <si>
    <t>UR0217150</t>
  </si>
  <si>
    <t>MASIGANG PATRICIA</t>
  </si>
  <si>
    <t>UR0217151</t>
  </si>
  <si>
    <t>MATENE TAKOUCHIE</t>
  </si>
  <si>
    <t>TRAUMA DU PIED</t>
  </si>
  <si>
    <t>UR0217152</t>
  </si>
  <si>
    <t>FOSSO JOSEPH</t>
  </si>
  <si>
    <t>UR0217153</t>
  </si>
  <si>
    <t>FOCHEM TAGUEWA ROMAN</t>
  </si>
  <si>
    <t>UR0217154</t>
  </si>
  <si>
    <t>SIDIKI MOUBARAK</t>
  </si>
  <si>
    <t>UR0217155</t>
  </si>
  <si>
    <t>KAYEM GRACE DIVINE</t>
  </si>
  <si>
    <t>UR0217156</t>
  </si>
  <si>
    <t>BENG KEMEYONG CHERIDANE</t>
  </si>
  <si>
    <t>UR0217157</t>
  </si>
  <si>
    <t>BLESSING OYE</t>
  </si>
  <si>
    <t>UR0217158</t>
  </si>
  <si>
    <t>DJIALLA MADELINE</t>
  </si>
  <si>
    <t>UR0217159</t>
  </si>
  <si>
    <t>WENDJI FOKO ULRICHE</t>
  </si>
  <si>
    <t>UR0217160</t>
  </si>
  <si>
    <t>TANTA REMIE</t>
  </si>
  <si>
    <t>UR0217161</t>
  </si>
  <si>
    <t>TOUMENE AUGUSTIN</t>
  </si>
  <si>
    <t>UR0217162</t>
  </si>
  <si>
    <t>KOUET CHARLES</t>
  </si>
  <si>
    <t>UR0217163</t>
  </si>
  <si>
    <t>KAMNENG ARCELE</t>
  </si>
  <si>
    <t>UR0217164</t>
  </si>
  <si>
    <t>KUIPOU ZACHEE</t>
  </si>
  <si>
    <t>UR0217165</t>
  </si>
  <si>
    <t>DOMGUIA SIMO JOMAS</t>
  </si>
  <si>
    <t>UR0217166</t>
  </si>
  <si>
    <t>TCHOUPEKUET BERTRAND</t>
  </si>
  <si>
    <t>UR0217167</t>
  </si>
  <si>
    <t>NOSSE GEORGES</t>
  </si>
  <si>
    <t>6MOIS</t>
  </si>
  <si>
    <t>UR0217168</t>
  </si>
  <si>
    <t>KAMDEM JOSEPH</t>
  </si>
  <si>
    <t>UR0217169</t>
  </si>
  <si>
    <t>WEMBE STEPHANE</t>
  </si>
  <si>
    <t>UR0217170</t>
  </si>
  <si>
    <t>KAMWO MONIGUE</t>
  </si>
  <si>
    <t>UR0217171</t>
  </si>
  <si>
    <t>DOUANLA MELI GRACE</t>
  </si>
  <si>
    <t>DR DJUIKOUO</t>
  </si>
  <si>
    <t>DYSPNEE</t>
  </si>
  <si>
    <t>UR0217172</t>
  </si>
  <si>
    <t>MAKOUDJOU HELENE</t>
  </si>
  <si>
    <t>DYSPHAGIE</t>
  </si>
  <si>
    <t>NGOUMDOUM SAMUEL</t>
  </si>
  <si>
    <t>UR0217173</t>
  </si>
  <si>
    <t>UR0217174</t>
  </si>
  <si>
    <t>MAGHA GLISLAINE</t>
  </si>
  <si>
    <t>GOFACK MARIE THERES</t>
  </si>
  <si>
    <t>UR0217175</t>
  </si>
  <si>
    <t>UR0217176</t>
  </si>
  <si>
    <t>TCHOUKAM STELLA</t>
  </si>
  <si>
    <t>DR POKAM</t>
  </si>
  <si>
    <t>UR0217177</t>
  </si>
  <si>
    <t>KENGNE JACOB</t>
  </si>
  <si>
    <t>UR0217178</t>
  </si>
  <si>
    <t>FOKON KUETE BRUNO</t>
  </si>
  <si>
    <t>TORSION TESTICULAIRE</t>
  </si>
  <si>
    <t>UR0217179</t>
  </si>
  <si>
    <t>HAPPY MARTINE</t>
  </si>
  <si>
    <t>PROBABLE COMA ETHYLIG</t>
  </si>
  <si>
    <t>UR0217180</t>
  </si>
  <si>
    <t>NGUEMOGNE CHANCELINE</t>
  </si>
  <si>
    <t>HYPOVOLEMIGUE CHOC</t>
  </si>
  <si>
    <t>UR0217181</t>
  </si>
  <si>
    <t>BENEDICTE</t>
  </si>
  <si>
    <t>UR0217182</t>
  </si>
  <si>
    <t>FODJOU WAREL</t>
  </si>
  <si>
    <t>UR0217183</t>
  </si>
  <si>
    <t>KENNE BERNARD</t>
  </si>
  <si>
    <t>UR0217184</t>
  </si>
  <si>
    <t>DOUNGUE SINDA</t>
  </si>
  <si>
    <t>UR0217185</t>
  </si>
  <si>
    <t>TALLA SOFFO ALEXIS</t>
  </si>
  <si>
    <t>UR0217186</t>
  </si>
  <si>
    <t>MADJONANG GABRIEL</t>
  </si>
  <si>
    <t>B D A</t>
  </si>
  <si>
    <t>UR0217187</t>
  </si>
  <si>
    <t>KOUBE MARTHE</t>
  </si>
  <si>
    <t>UR0217188</t>
  </si>
  <si>
    <t>WAGUEM YOGUEM FLOANCE</t>
  </si>
  <si>
    <t>SYNCOPE</t>
  </si>
  <si>
    <t>UR0217189</t>
  </si>
  <si>
    <t>MBOGHE PAULINE</t>
  </si>
  <si>
    <t>ENTERITE AFEBRILE</t>
  </si>
  <si>
    <t>FOGUE YANNICK</t>
  </si>
  <si>
    <t>EBASSA FOUDA FRANCOISE</t>
  </si>
  <si>
    <t>CHOC ANAPHYLACTIGUE</t>
  </si>
  <si>
    <t>UR0217190</t>
  </si>
  <si>
    <t>UR0217191</t>
  </si>
  <si>
    <t>UR0217192</t>
  </si>
  <si>
    <t>DJUIKOM SORELLE</t>
  </si>
  <si>
    <t>FRACTUERE OUV DE HALUX</t>
  </si>
  <si>
    <t>TRAUMA MEMBRE INF</t>
  </si>
  <si>
    <t>TROUBLE METABOLIQUE</t>
  </si>
  <si>
    <t>TRAUMA POST AVP</t>
  </si>
  <si>
    <t>AVC</t>
  </si>
  <si>
    <t xml:space="preserve">PROBABLE AVC </t>
  </si>
  <si>
    <t>DSH LEGERE</t>
  </si>
  <si>
    <t>HOULLE HYDROELECTRIQUE</t>
  </si>
  <si>
    <t>GE AFRILLE</t>
  </si>
  <si>
    <t>PIQÛRE D ABEILLE</t>
  </si>
  <si>
    <t>ASTHMATIQUE</t>
  </si>
  <si>
    <t>TCE SEVERRE</t>
  </si>
  <si>
    <t>SYNDROME CONVULSION</t>
  </si>
  <si>
    <t>TRAUMA DE LA MAIN</t>
  </si>
  <si>
    <t>PLAIE TRAUMATIQUE</t>
  </si>
  <si>
    <t>SIGNE JACQUELINE</t>
  </si>
  <si>
    <t>TCHENO PAULINE</t>
  </si>
  <si>
    <t>UR0117011</t>
  </si>
  <si>
    <t>UR0217106</t>
  </si>
  <si>
    <t>DIFF BONS</t>
  </si>
  <si>
    <t>SOLDE BLOC</t>
  </si>
  <si>
    <t>MEDICAMENTS D'URGENCE RT A PAYER</t>
  </si>
  <si>
    <t>MEDICAMENTS D'URGENCE MT A PAYER</t>
  </si>
  <si>
    <t>IMPLANTSRT A PAYER</t>
  </si>
  <si>
    <t>IMPLANTSMT A PAYER</t>
  </si>
  <si>
    <t>KIT OPERATOIRE  RT A PAYER</t>
  </si>
  <si>
    <t>KIT OPERATOIRE MT A PAYER</t>
  </si>
  <si>
    <t>CONSULTATION ANESTHESIE RT A PAYER</t>
  </si>
  <si>
    <t xml:space="preserve">CONSULTATION ANESTHESIES  MT A PAYER </t>
  </si>
  <si>
    <t>SOLDE CHIRURGIE</t>
  </si>
  <si>
    <t>SOLDE AP RECOUV</t>
  </si>
  <si>
    <t>MT RECOUV</t>
  </si>
  <si>
    <t>MONTANT BONS</t>
  </si>
  <si>
    <t>SOLDE REA</t>
  </si>
  <si>
    <t>CONSULTATION RT A PAYER2</t>
  </si>
  <si>
    <t>SOLDE PEDIA</t>
  </si>
  <si>
    <t xml:space="preserve"> MEDECIN TRAITANT</t>
  </si>
  <si>
    <t>EVADE</t>
  </si>
  <si>
    <t>CARDIOLOGIE</t>
  </si>
  <si>
    <t>NEUROPSYCHIATRIE</t>
  </si>
  <si>
    <t>ENDOSCOPIE</t>
  </si>
  <si>
    <t>DERMATOLOGIE</t>
  </si>
  <si>
    <t>UR0617107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</si>
</sst>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6" fillId="3" borderId="0" xfId="0" applyFont="1" applyFill="1"/>
    <xf numFmtId="0" fontId="7" fillId="4" borderId="5" xfId="0" applyFont="1" applyFill="1" applyBorder="1"/>
    <xf numFmtId="0" fontId="7" fillId="4" borderId="4" xfId="0" applyFont="1" applyFill="1" applyBorder="1"/>
    <xf numFmtId="0" fontId="7" fillId="4" borderId="6" xfId="0" applyFont="1" applyFill="1" applyBorder="1"/>
    <xf numFmtId="0" fontId="1" fillId="5" borderId="0" xfId="0" applyFont="1" applyFill="1"/>
    <xf numFmtId="0" fontId="7" fillId="4" borderId="0" xfId="0" applyFont="1" applyFill="1" applyBorder="1"/>
    <xf numFmtId="49" fontId="1" fillId="5" borderId="0" xfId="0" applyNumberFormat="1" applyFont="1" applyFill="1"/>
    <xf numFmtId="14" fontId="0" fillId="0" borderId="0" xfId="0" applyNumberFormat="1"/>
    <xf numFmtId="0" fontId="0" fillId="5" borderId="0" xfId="0" applyFont="1" applyFill="1"/>
    <xf numFmtId="0" fontId="0" fillId="0" borderId="0" xfId="0" pivotButton="1" applyAlignment="1">
      <alignment horizontal="left"/>
    </xf>
    <xf numFmtId="0" fontId="3" fillId="2" borderId="0" xfId="0" applyFont="1" applyFill="1" applyAlignmen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1" applyNumberFormat="1" applyFont="1" applyFill="1" applyAlignment="1" applyProtection="1">
      <alignment horizontal="right"/>
      <protection locked="0"/>
    </xf>
    <xf numFmtId="164" fontId="4" fillId="0" borderId="0" xfId="1" applyNumberFormat="1" applyFont="1" applyFill="1" applyAlignment="1" applyProtection="1">
      <alignment horizontal="right"/>
      <protection locked="0"/>
    </xf>
    <xf numFmtId="164" fontId="2" fillId="0" borderId="1" xfId="1" applyNumberFormat="1" applyFont="1" applyFill="1" applyBorder="1" applyAlignment="1" applyProtection="1">
      <alignment horizontal="center"/>
      <protection locked="0"/>
    </xf>
    <xf numFmtId="164" fontId="4" fillId="0" borderId="0" xfId="1" applyNumberFormat="1" applyFont="1" applyFill="1" applyAlignment="1" applyProtection="1">
      <alignment horizontal="center"/>
      <protection locked="0"/>
    </xf>
    <xf numFmtId="164" fontId="2" fillId="0" borderId="0" xfId="1" applyNumberFormat="1" applyFont="1" applyFill="1" applyAlignment="1" applyProtection="1">
      <alignment horizontal="center"/>
      <protection locked="0"/>
    </xf>
    <xf numFmtId="164" fontId="2" fillId="0" borderId="0" xfId="1" applyNumberFormat="1" applyFont="1" applyFill="1" applyAlignment="1" applyProtection="1">
      <alignment horizontal="right"/>
      <protection locked="0"/>
    </xf>
    <xf numFmtId="164" fontId="4" fillId="0" borderId="0" xfId="1" applyNumberFormat="1" applyFont="1" applyFill="1" applyAlignment="1" applyProtection="1">
      <alignment wrapText="1"/>
      <protection locked="0"/>
    </xf>
    <xf numFmtId="164" fontId="2" fillId="0" borderId="0" xfId="1" applyNumberFormat="1" applyFont="1" applyFill="1" applyBorder="1" applyAlignment="1" applyProtection="1">
      <alignment horizontal="right"/>
      <protection locked="0"/>
    </xf>
    <xf numFmtId="1" fontId="0" fillId="0" borderId="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 applyAlignment="1" applyProtection="1">
      <alignment horizontal="center"/>
      <protection locked="0"/>
    </xf>
    <xf numFmtId="1" fontId="0" fillId="0" borderId="0" xfId="0" applyNumberFormat="1" applyFill="1" applyBorder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1" fontId="2" fillId="0" borderId="0" xfId="1" applyNumberFormat="1" applyFont="1" applyFill="1" applyBorder="1" applyAlignment="1" applyProtection="1"/>
    <xf numFmtId="1" fontId="5" fillId="2" borderId="3" xfId="1" applyNumberFormat="1" applyFont="1" applyFill="1" applyBorder="1" applyAlignment="1" applyProtection="1">
      <alignment horizontal="center"/>
      <protection locked="0"/>
    </xf>
    <xf numFmtId="1" fontId="5" fillId="2" borderId="3" xfId="1" applyNumberFormat="1" applyFont="1" applyFill="1" applyBorder="1" applyAlignment="1" applyProtection="1">
      <alignment horizontal="right"/>
      <protection locked="0"/>
    </xf>
    <xf numFmtId="0" fontId="4" fillId="0" borderId="0" xfId="0" applyNumberFormat="1" applyFont="1" applyFill="1" applyProtection="1">
      <protection locked="0"/>
    </xf>
    <xf numFmtId="0" fontId="8" fillId="0" borderId="3" xfId="0" applyNumberFormat="1" applyFont="1" applyFill="1" applyBorder="1" applyAlignment="1" applyProtection="1">
      <alignment horizontal="center" wrapText="1"/>
      <protection locked="0"/>
    </xf>
    <xf numFmtId="0" fontId="10" fillId="0" borderId="3" xfId="0" applyFont="1" applyFill="1" applyBorder="1" applyAlignment="1" applyProtection="1">
      <alignment horizontal="center"/>
      <protection locked="0"/>
    </xf>
    <xf numFmtId="1" fontId="10" fillId="0" borderId="3" xfId="1" applyNumberFormat="1" applyFont="1" applyFill="1" applyBorder="1" applyAlignment="1" applyProtection="1">
      <alignment horizontal="center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3" xfId="1" applyNumberFormat="1" applyFont="1" applyFill="1" applyBorder="1" applyAlignment="1" applyProtection="1">
      <alignment horizontal="center" wrapText="1"/>
      <protection locked="0"/>
    </xf>
    <xf numFmtId="164" fontId="11" fillId="0" borderId="3" xfId="1" applyNumberFormat="1" applyFont="1" applyFill="1" applyBorder="1" applyAlignment="1" applyProtection="1">
      <alignment horizontal="center" wrapText="1"/>
      <protection locked="0"/>
    </xf>
    <xf numFmtId="164" fontId="10" fillId="0" borderId="3" xfId="1" applyNumberFormat="1" applyFont="1" applyFill="1" applyBorder="1" applyAlignment="1" applyProtection="1">
      <alignment wrapText="1"/>
      <protection locked="0"/>
    </xf>
    <xf numFmtId="1" fontId="10" fillId="0" borderId="3" xfId="0" applyNumberFormat="1" applyFont="1" applyFill="1" applyBorder="1" applyAlignment="1" applyProtection="1">
      <alignment horizontal="center" wrapText="1"/>
      <protection locked="0"/>
    </xf>
    <xf numFmtId="1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3" xfId="0" applyNumberFormat="1" applyFont="1" applyFill="1" applyBorder="1" applyAlignment="1" applyProtection="1">
      <alignment horizontal="center" wrapText="1"/>
    </xf>
    <xf numFmtId="1" fontId="9" fillId="0" borderId="2" xfId="1" applyNumberFormat="1" applyFont="1" applyFill="1" applyBorder="1" applyAlignment="1" applyProtection="1">
      <alignment horizontal="center" wrapText="1"/>
    </xf>
    <xf numFmtId="0" fontId="3" fillId="0" borderId="0" xfId="0" applyFont="1" applyFill="1" applyAlignment="1" applyProtection="1">
      <protection locked="0"/>
    </xf>
    <xf numFmtId="0" fontId="4" fillId="0" borderId="3" xfId="0" applyNumberFormat="1" applyFont="1" applyFill="1" applyBorder="1" applyAlignment="1" applyProtection="1">
      <alignment horizontal="center"/>
      <protection locked="0"/>
    </xf>
    <xf numFmtId="49" fontId="0" fillId="0" borderId="3" xfId="0" applyNumberFormat="1" applyFont="1" applyFill="1" applyBorder="1" applyAlignment="1" applyProtection="1">
      <alignment horizontal="left"/>
      <protection locked="0"/>
    </xf>
    <xf numFmtId="0" fontId="0" fillId="0" borderId="3" xfId="0" applyFont="1" applyFill="1" applyBorder="1" applyAlignment="1" applyProtection="1">
      <alignment horizontal="center"/>
      <protection locked="0"/>
    </xf>
    <xf numFmtId="1" fontId="0" fillId="0" borderId="3" xfId="1" applyNumberFormat="1" applyFont="1" applyFill="1" applyBorder="1" applyAlignment="1" applyProtection="1">
      <alignment horizontal="center"/>
      <protection locked="0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164" fontId="4" fillId="0" borderId="3" xfId="1" applyNumberFormat="1" applyFont="1" applyFill="1" applyBorder="1" applyAlignment="1" applyProtection="1">
      <alignment horizontal="right"/>
      <protection locked="0"/>
    </xf>
    <xf numFmtId="164" fontId="2" fillId="0" borderId="3" xfId="1" applyNumberFormat="1" applyFont="1" applyFill="1" applyBorder="1" applyAlignment="1" applyProtection="1">
      <alignment horizontal="center"/>
      <protection locked="0"/>
    </xf>
    <xf numFmtId="164" fontId="4" fillId="0" borderId="3" xfId="1" applyNumberFormat="1" applyFont="1" applyFill="1" applyBorder="1" applyAlignment="1" applyProtection="1">
      <alignment horizontal="center"/>
      <protection locked="0"/>
    </xf>
    <xf numFmtId="164" fontId="4" fillId="0" borderId="3" xfId="1" applyNumberFormat="1" applyFont="1" applyFill="1" applyBorder="1" applyAlignment="1" applyProtection="1">
      <protection locked="0"/>
    </xf>
    <xf numFmtId="164" fontId="2" fillId="0" borderId="3" xfId="1" applyNumberFormat="1" applyFont="1" applyFill="1" applyBorder="1" applyAlignment="1" applyProtection="1">
      <alignment horizontal="center" wrapText="1"/>
      <protection locked="0"/>
    </xf>
    <xf numFmtId="164" fontId="0" fillId="0" borderId="3" xfId="1" applyNumberFormat="1" applyFont="1" applyFill="1" applyBorder="1" applyAlignment="1" applyProtection="1">
      <alignment horizontal="right"/>
      <protection locked="0"/>
    </xf>
    <xf numFmtId="164" fontId="2" fillId="0" borderId="3" xfId="1" applyNumberFormat="1" applyFont="1" applyFill="1" applyBorder="1" applyAlignment="1" applyProtection="1">
      <alignment horizontal="right"/>
      <protection locked="0"/>
    </xf>
    <xf numFmtId="1" fontId="0" fillId="0" borderId="3" xfId="0" applyNumberFormat="1" applyFont="1" applyFill="1" applyBorder="1" applyAlignment="1" applyProtection="1">
      <alignment horizontal="right"/>
      <protection locked="0"/>
    </xf>
    <xf numFmtId="1" fontId="0" fillId="0" borderId="3" xfId="0" applyNumberFormat="1" applyFont="1" applyFill="1" applyBorder="1" applyAlignment="1" applyProtection="1">
      <alignment horizontal="center" vertical="center"/>
      <protection locked="0"/>
    </xf>
    <xf numFmtId="1" fontId="0" fillId="0" borderId="3" xfId="0" applyNumberFormat="1" applyFont="1" applyFill="1" applyBorder="1" applyAlignment="1" applyProtection="1">
      <alignment horizontal="center"/>
      <protection locked="0"/>
    </xf>
    <xf numFmtId="1" fontId="2" fillId="0" borderId="3" xfId="0" applyNumberFormat="1" applyFont="1" applyFill="1" applyBorder="1" applyAlignment="1" applyProtection="1">
      <alignment horizontal="center"/>
    </xf>
    <xf numFmtId="1" fontId="2" fillId="0" borderId="2" xfId="1" applyNumberFormat="1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left"/>
      <protection locked="0"/>
    </xf>
    <xf numFmtId="0" fontId="4" fillId="0" borderId="3" xfId="0" applyFont="1" applyFill="1" applyBorder="1" applyAlignment="1" applyProtection="1">
      <alignment horizontal="left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3" xfId="1" applyNumberFormat="1" applyFont="1" applyFill="1" applyBorder="1" applyAlignment="1" applyProtection="1">
      <alignment horizontal="right"/>
      <protection locked="0"/>
    </xf>
    <xf numFmtId="164" fontId="4" fillId="0" borderId="3" xfId="1" applyNumberFormat="1" applyFont="1" applyFill="1" applyBorder="1" applyAlignment="1" applyProtection="1">
      <alignment wrapText="1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center" vertical="center"/>
      <protection locked="0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1" fontId="4" fillId="0" borderId="3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Protection="1">
      <protection locked="0"/>
    </xf>
    <xf numFmtId="0" fontId="0" fillId="0" borderId="3" xfId="1" applyNumberFormat="1" applyFont="1" applyFill="1" applyBorder="1" applyAlignment="1" applyProtection="1">
      <alignment horizontal="right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/>
    <xf numFmtId="1" fontId="10" fillId="2" borderId="7" xfId="0" applyNumberFormat="1" applyFont="1" applyFill="1" applyBorder="1" applyAlignment="1" applyProtection="1">
      <alignment horizontal="center" wrapText="1"/>
      <protection locked="0"/>
    </xf>
    <xf numFmtId="1" fontId="10" fillId="2" borderId="8" xfId="0" applyNumberFormat="1" applyFont="1" applyFill="1" applyBorder="1" applyAlignment="1" applyProtection="1">
      <alignment horizontal="center" wrapText="1"/>
      <protection locked="0"/>
    </xf>
    <xf numFmtId="0" fontId="10" fillId="2" borderId="8" xfId="0" applyFont="1" applyFill="1" applyBorder="1" applyAlignment="1" applyProtection="1">
      <alignment horizontal="center"/>
      <protection locked="0"/>
    </xf>
    <xf numFmtId="1" fontId="10" fillId="2" borderId="8" xfId="1" applyNumberFormat="1" applyFont="1" applyFill="1" applyBorder="1" applyAlignment="1" applyProtection="1">
      <alignment horizontal="center"/>
      <protection locked="0"/>
    </xf>
    <xf numFmtId="0" fontId="10" fillId="2" borderId="8" xfId="0" applyFont="1" applyFill="1" applyBorder="1" applyAlignment="1" applyProtection="1">
      <alignment horizontal="center" wrapText="1"/>
      <protection locked="0"/>
    </xf>
    <xf numFmtId="1" fontId="10" fillId="2" borderId="8" xfId="1" applyNumberFormat="1" applyFont="1" applyFill="1" applyBorder="1" applyAlignment="1" applyProtection="1">
      <alignment horizontal="center" wrapText="1"/>
      <protection locked="0"/>
    </xf>
    <xf numFmtId="0" fontId="10" fillId="2" borderId="8" xfId="1" applyNumberFormat="1" applyFont="1" applyFill="1" applyBorder="1" applyAlignment="1" applyProtection="1">
      <alignment horizontal="center" wrapText="1"/>
      <protection locked="0"/>
    </xf>
    <xf numFmtId="164" fontId="10" fillId="2" borderId="8" xfId="1" applyNumberFormat="1" applyFont="1" applyFill="1" applyBorder="1" applyAlignment="1" applyProtection="1">
      <alignment horizontal="center" wrapText="1"/>
      <protection locked="0"/>
    </xf>
    <xf numFmtId="1" fontId="10" fillId="2" borderId="8" xfId="1" applyNumberFormat="1" applyFont="1" applyFill="1" applyBorder="1" applyAlignment="1" applyProtection="1">
      <alignment wrapText="1"/>
      <protection locked="0"/>
    </xf>
    <xf numFmtId="1" fontId="10" fillId="2" borderId="8" xfId="0" applyNumberFormat="1" applyFont="1" applyFill="1" applyBorder="1" applyAlignment="1" applyProtection="1">
      <alignment horizontal="center" wrapText="1"/>
    </xf>
    <xf numFmtId="1" fontId="10" fillId="2" borderId="9" xfId="1" applyNumberFormat="1" applyFont="1" applyFill="1" applyBorder="1" applyAlignment="1" applyProtection="1">
      <alignment horizontal="center" wrapText="1"/>
    </xf>
    <xf numFmtId="1" fontId="0" fillId="2" borderId="10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0" fontId="0" fillId="2" borderId="3" xfId="0" applyFont="1" applyFill="1" applyBorder="1" applyAlignment="1" applyProtection="1">
      <alignment horizontal="center"/>
      <protection locked="0"/>
    </xf>
    <xf numFmtId="1" fontId="0" fillId="2" borderId="3" xfId="1" applyNumberFormat="1" applyFont="1" applyFill="1" applyBorder="1" applyAlignment="1" applyProtection="1">
      <alignment horizontal="center"/>
      <protection locked="0"/>
    </xf>
    <xf numFmtId="14" fontId="0" fillId="2" borderId="3" xfId="0" applyNumberFormat="1" applyFont="1" applyFill="1" applyBorder="1" applyAlignment="1" applyProtection="1">
      <alignment horizontal="center"/>
      <protection locked="0"/>
    </xf>
    <xf numFmtId="1" fontId="2" fillId="2" borderId="3" xfId="1" applyNumberFormat="1" applyFont="1" applyFill="1" applyBorder="1" applyAlignment="1" applyProtection="1">
      <alignment horizontal="center"/>
      <protection locked="0"/>
    </xf>
    <xf numFmtId="0" fontId="0" fillId="2" borderId="3" xfId="1" applyNumberFormat="1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1" fontId="0" fillId="2" borderId="3" xfId="1" applyNumberFormat="1" applyFont="1" applyFill="1" applyBorder="1" applyAlignment="1" applyProtection="1">
      <protection locked="0"/>
    </xf>
    <xf numFmtId="1" fontId="5" fillId="2" borderId="3" xfId="1" applyNumberFormat="1" applyFont="1" applyFill="1" applyBorder="1" applyAlignment="1" applyProtection="1">
      <alignment horizontal="center" wrapText="1"/>
      <protection locked="0"/>
    </xf>
    <xf numFmtId="1" fontId="5" fillId="2" borderId="3" xfId="0" applyNumberFormat="1" applyFont="1" applyFill="1" applyBorder="1" applyAlignment="1" applyProtection="1">
      <alignment horizontal="center"/>
    </xf>
    <xf numFmtId="1" fontId="5" fillId="2" borderId="13" xfId="1" applyNumberFormat="1" applyFont="1" applyFill="1" applyBorder="1" applyAlignment="1" applyProtection="1">
      <alignment horizontal="center"/>
    </xf>
    <xf numFmtId="0" fontId="0" fillId="2" borderId="0" xfId="0" applyFill="1" applyProtection="1">
      <protection locked="0"/>
    </xf>
    <xf numFmtId="1" fontId="0" fillId="2" borderId="10" xfId="0" applyNumberFormat="1" applyFont="1" applyFill="1" applyBorder="1" applyProtection="1">
      <protection locked="0"/>
    </xf>
    <xf numFmtId="0" fontId="0" fillId="2" borderId="3" xfId="0" applyFont="1" applyFill="1" applyBorder="1" applyProtection="1">
      <protection locked="0"/>
    </xf>
    <xf numFmtId="1" fontId="0" fillId="2" borderId="3" xfId="1" applyNumberFormat="1" applyFont="1" applyFill="1" applyBorder="1" applyProtection="1">
      <protection locked="0"/>
    </xf>
    <xf numFmtId="1" fontId="2" fillId="2" borderId="3" xfId="1" applyNumberFormat="1" applyFont="1" applyFill="1" applyBorder="1" applyProtection="1">
      <protection locked="0"/>
    </xf>
    <xf numFmtId="1" fontId="5" fillId="2" borderId="3" xfId="1" applyNumberFormat="1" applyFont="1" applyFill="1" applyBorder="1" applyProtection="1">
      <protection locked="0"/>
    </xf>
    <xf numFmtId="0" fontId="0" fillId="2" borderId="3" xfId="1" applyNumberFormat="1" applyFont="1" applyFill="1" applyBorder="1" applyProtection="1">
      <protection locked="0"/>
    </xf>
    <xf numFmtId="0" fontId="5" fillId="2" borderId="3" xfId="0" applyFont="1" applyFill="1" applyBorder="1" applyProtection="1">
      <protection locked="0"/>
    </xf>
    <xf numFmtId="1" fontId="5" fillId="2" borderId="3" xfId="1" applyNumberFormat="1" applyFont="1" applyFill="1" applyBorder="1" applyAlignment="1" applyProtection="1">
      <alignment wrapText="1"/>
      <protection locked="0"/>
    </xf>
    <xf numFmtId="1" fontId="0" fillId="2" borderId="3" xfId="0" applyNumberFormat="1" applyFont="1" applyFill="1" applyBorder="1" applyProtection="1">
      <protection locked="0"/>
    </xf>
    <xf numFmtId="1" fontId="5" fillId="2" borderId="3" xfId="1" applyNumberFormat="1" applyFont="1" applyFill="1" applyBorder="1" applyAlignment="1" applyProtection="1">
      <alignment horizontal="center"/>
    </xf>
    <xf numFmtId="1" fontId="6" fillId="2" borderId="11" xfId="0" applyNumberFormat="1" applyFont="1" applyFill="1" applyBorder="1" applyAlignment="1" applyProtection="1">
      <alignment horizontal="center"/>
      <protection locked="0"/>
    </xf>
    <xf numFmtId="1" fontId="6" fillId="2" borderId="12" xfId="0" applyNumberFormat="1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horizontal="center"/>
      <protection locked="0"/>
    </xf>
    <xf numFmtId="1" fontId="9" fillId="2" borderId="12" xfId="0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1" fontId="6" fillId="2" borderId="12" xfId="0" applyNumberFormat="1" applyFont="1" applyFill="1" applyBorder="1" applyAlignment="1" applyProtection="1">
      <protection locked="0"/>
    </xf>
    <xf numFmtId="1" fontId="9" fillId="2" borderId="12" xfId="0" applyNumberFormat="1" applyFont="1" applyFill="1" applyBorder="1" applyAlignment="1" applyProtection="1">
      <alignment horizontal="center" wrapText="1"/>
      <protection locked="0"/>
    </xf>
    <xf numFmtId="1" fontId="6" fillId="2" borderId="12" xfId="0" applyNumberFormat="1" applyFont="1" applyFill="1" applyBorder="1" applyAlignment="1" applyProtection="1">
      <alignment horizontal="center"/>
    </xf>
    <xf numFmtId="1" fontId="9" fillId="2" borderId="14" xfId="0" applyNumberFormat="1" applyFont="1" applyFill="1" applyBorder="1" applyAlignment="1" applyProtection="1">
      <alignment horizontal="center"/>
    </xf>
    <xf numFmtId="1" fontId="0" fillId="2" borderId="0" xfId="0" applyNumberFormat="1" applyFill="1" applyProtection="1">
      <protection locked="0"/>
    </xf>
    <xf numFmtId="1" fontId="0" fillId="2" borderId="0" xfId="1" applyNumberFormat="1" applyFont="1" applyFill="1" applyProtection="1">
      <protection locked="0"/>
    </xf>
    <xf numFmtId="1" fontId="2" fillId="2" borderId="0" xfId="0" applyNumberFormat="1" applyFont="1" applyFill="1" applyProtection="1">
      <protection locked="0"/>
    </xf>
    <xf numFmtId="164" fontId="0" fillId="2" borderId="0" xfId="1" applyNumberFormat="1" applyFont="1" applyFill="1" applyProtection="1">
      <protection locked="0"/>
    </xf>
    <xf numFmtId="0" fontId="2" fillId="2" borderId="0" xfId="0" applyFont="1" applyFill="1" applyProtection="1">
      <protection locked="0"/>
    </xf>
    <xf numFmtId="1" fontId="0" fillId="2" borderId="0" xfId="1" applyNumberFormat="1" applyFont="1" applyFill="1" applyAlignment="1" applyProtection="1">
      <protection locked="0"/>
    </xf>
    <xf numFmtId="1" fontId="2" fillId="2" borderId="0" xfId="1" applyNumberFormat="1" applyFont="1" applyFill="1" applyProtection="1">
      <protection locked="0"/>
    </xf>
    <xf numFmtId="1" fontId="2" fillId="2" borderId="0" xfId="1" applyNumberFormat="1" applyFont="1" applyFill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1" fontId="2" fillId="2" borderId="0" xfId="1" applyNumberFormat="1" applyFont="1" applyFill="1" applyBorder="1" applyAlignment="1" applyProtection="1"/>
    <xf numFmtId="0" fontId="0" fillId="2" borderId="0" xfId="0" applyFill="1" applyProtection="1"/>
    <xf numFmtId="49" fontId="10" fillId="2" borderId="8" xfId="0" applyNumberFormat="1" applyFont="1" applyFill="1" applyBorder="1" applyAlignment="1" applyProtection="1">
      <alignment horizontal="center" wrapText="1"/>
      <protection locked="0"/>
    </xf>
    <xf numFmtId="0" fontId="0" fillId="2" borderId="3" xfId="0" applyNumberFormat="1" applyFont="1" applyFill="1" applyBorder="1" applyAlignment="1" applyProtection="1">
      <alignment horizontal="center"/>
      <protection locked="0"/>
    </xf>
    <xf numFmtId="49" fontId="0" fillId="2" borderId="3" xfId="0" applyNumberFormat="1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1" fontId="2" fillId="2" borderId="3" xfId="1" applyNumberFormat="1" applyFont="1" applyFill="1" applyBorder="1" applyAlignment="1" applyProtection="1">
      <alignment horizontal="center" wrapText="1"/>
      <protection locked="0"/>
    </xf>
    <xf numFmtId="1" fontId="2" fillId="2" borderId="3" xfId="0" applyNumberFormat="1" applyFont="1" applyFill="1" applyBorder="1" applyAlignment="1" applyProtection="1">
      <alignment horizontal="center"/>
    </xf>
    <xf numFmtId="1" fontId="2" fillId="2" borderId="13" xfId="1" applyNumberFormat="1" applyFont="1" applyFill="1" applyBorder="1" applyAlignment="1" applyProtection="1">
      <alignment horizontal="center"/>
    </xf>
    <xf numFmtId="49" fontId="0" fillId="2" borderId="3" xfId="1" applyNumberFormat="1" applyFont="1" applyFill="1" applyBorder="1" applyAlignment="1" applyProtection="1">
      <alignment horizontal="center"/>
      <protection locked="0"/>
    </xf>
    <xf numFmtId="0" fontId="2" fillId="2" borderId="3" xfId="1" applyNumberFormat="1" applyFont="1" applyFill="1" applyBorder="1" applyProtection="1">
      <protection locked="0"/>
    </xf>
    <xf numFmtId="1" fontId="2" fillId="2" borderId="3" xfId="1" applyNumberFormat="1" applyFont="1" applyFill="1" applyBorder="1" applyAlignment="1" applyProtection="1">
      <alignment wrapText="1"/>
      <protection locked="0"/>
    </xf>
    <xf numFmtId="1" fontId="2" fillId="2" borderId="3" xfId="1" applyNumberFormat="1" applyFont="1" applyFill="1" applyBorder="1" applyAlignment="1" applyProtection="1">
      <protection locked="0"/>
    </xf>
    <xf numFmtId="1" fontId="2" fillId="2" borderId="0" xfId="1" applyNumberFormat="1" applyFont="1" applyFill="1" applyBorder="1" applyAlignment="1" applyProtection="1">
      <protection locked="0"/>
    </xf>
    <xf numFmtId="49" fontId="0" fillId="2" borderId="3" xfId="1" applyNumberFormat="1" applyFont="1" applyFill="1" applyBorder="1" applyProtection="1">
      <protection locked="0"/>
    </xf>
    <xf numFmtId="1" fontId="4" fillId="2" borderId="3" xfId="1" applyNumberFormat="1" applyFont="1" applyFill="1" applyBorder="1" applyProtection="1">
      <protection locked="0"/>
    </xf>
    <xf numFmtId="1" fontId="5" fillId="2" borderId="13" xfId="1" applyNumberFormat="1" applyFont="1" applyFill="1" applyBorder="1" applyProtection="1"/>
    <xf numFmtId="1" fontId="8" fillId="2" borderId="12" xfId="0" applyNumberFormat="1" applyFont="1" applyFill="1" applyBorder="1" applyAlignment="1" applyProtection="1">
      <alignment horizontal="center"/>
      <protection locked="0"/>
    </xf>
    <xf numFmtId="164" fontId="2" fillId="2" borderId="0" xfId="1" applyNumberFormat="1" applyFont="1" applyFill="1" applyProtection="1">
      <protection locked="0"/>
    </xf>
    <xf numFmtId="49" fontId="10" fillId="2" borderId="7" xfId="0" applyNumberFormat="1" applyFont="1" applyFill="1" applyBorder="1" applyAlignment="1" applyProtection="1">
      <alignment horizontal="center" wrapText="1"/>
      <protection locked="0"/>
    </xf>
    <xf numFmtId="1" fontId="10" fillId="2" borderId="8" xfId="1" applyNumberFormat="1" applyFont="1" applyFill="1" applyBorder="1" applyAlignment="1" applyProtection="1">
      <alignment horizontal="right" wrapText="1"/>
      <protection locked="0"/>
    </xf>
    <xf numFmtId="14" fontId="10" fillId="2" borderId="8" xfId="0" applyNumberFormat="1" applyFont="1" applyFill="1" applyBorder="1" applyAlignment="1" applyProtection="1">
      <alignment horizontal="center" wrapText="1"/>
      <protection locked="0"/>
    </xf>
    <xf numFmtId="1" fontId="10" fillId="2" borderId="8" xfId="0" applyNumberFormat="1" applyFont="1" applyFill="1" applyBorder="1" applyAlignment="1" applyProtection="1">
      <alignment horizontal="right" wrapText="1"/>
      <protection locked="0"/>
    </xf>
    <xf numFmtId="1" fontId="10" fillId="2" borderId="8" xfId="1" applyNumberFormat="1" applyFont="1" applyFill="1" applyBorder="1" applyAlignment="1" applyProtection="1">
      <alignment horizontal="center" wrapText="1"/>
    </xf>
    <xf numFmtId="49" fontId="0" fillId="2" borderId="16" xfId="0" applyNumberFormat="1" applyFont="1" applyFill="1" applyBorder="1" applyAlignment="1" applyProtection="1">
      <alignment horizontal="center"/>
      <protection locked="0"/>
    </xf>
    <xf numFmtId="1" fontId="0" fillId="2" borderId="3" xfId="1" applyNumberFormat="1" applyFont="1" applyFill="1" applyBorder="1" applyAlignment="1" applyProtection="1">
      <alignment horizontal="right"/>
      <protection locked="0"/>
    </xf>
    <xf numFmtId="1" fontId="0" fillId="2" borderId="3" xfId="0" applyNumberFormat="1" applyFont="1" applyFill="1" applyBorder="1" applyAlignment="1" applyProtection="1">
      <alignment horizontal="right"/>
      <protection locked="0"/>
    </xf>
    <xf numFmtId="1" fontId="5" fillId="2" borderId="9" xfId="1" applyNumberFormat="1" applyFont="1" applyFill="1" applyBorder="1" applyAlignment="1" applyProtection="1">
      <alignment horizontal="center"/>
    </xf>
    <xf numFmtId="49" fontId="0" fillId="2" borderId="10" xfId="0" applyNumberFormat="1" applyFont="1" applyFill="1" applyBorder="1" applyAlignment="1" applyProtection="1">
      <alignment horizontal="center"/>
      <protection locked="0"/>
    </xf>
    <xf numFmtId="0" fontId="0" fillId="2" borderId="16" xfId="0" applyFont="1" applyFill="1" applyBorder="1" applyProtection="1">
      <protection locked="0"/>
    </xf>
    <xf numFmtId="14" fontId="0" fillId="2" borderId="3" xfId="0" applyNumberFormat="1" applyFont="1" applyFill="1" applyBorder="1" applyProtection="1">
      <protection locked="0"/>
    </xf>
    <xf numFmtId="49" fontId="6" fillId="2" borderId="11" xfId="0" applyNumberFormat="1" applyFont="1" applyFill="1" applyBorder="1" applyAlignment="1" applyProtection="1">
      <alignment horizontal="center"/>
      <protection locked="0"/>
    </xf>
    <xf numFmtId="1" fontId="9" fillId="2" borderId="12" xfId="0" applyNumberFormat="1" applyFont="1" applyFill="1" applyBorder="1" applyAlignment="1" applyProtection="1">
      <alignment horizontal="right"/>
      <protection locked="0"/>
    </xf>
    <xf numFmtId="1" fontId="8" fillId="2" borderId="12" xfId="0" applyNumberFormat="1" applyFont="1" applyFill="1" applyBorder="1" applyAlignment="1" applyProtection="1">
      <alignment horizontal="right"/>
      <protection locked="0"/>
    </xf>
    <xf numFmtId="1" fontId="6" fillId="2" borderId="12" xfId="0" applyNumberFormat="1" applyFont="1" applyFill="1" applyBorder="1" applyAlignment="1" applyProtection="1">
      <alignment horizontal="right"/>
      <protection locked="0"/>
    </xf>
    <xf numFmtId="0" fontId="6" fillId="2" borderId="12" xfId="0" applyNumberFormat="1" applyFont="1" applyFill="1" applyBorder="1" applyAlignment="1" applyProtection="1">
      <alignment horizontal="center"/>
      <protection locked="0"/>
    </xf>
    <xf numFmtId="1" fontId="9" fillId="2" borderId="12" xfId="0" applyNumberFormat="1" applyFont="1" applyFill="1" applyBorder="1" applyAlignment="1" applyProtection="1">
      <alignment horizontal="center"/>
    </xf>
    <xf numFmtId="1" fontId="6" fillId="6" borderId="15" xfId="0" applyNumberFormat="1" applyFont="1" applyFill="1" applyBorder="1" applyAlignment="1" applyProtection="1">
      <alignment horizontal="center"/>
    </xf>
    <xf numFmtId="49" fontId="0" fillId="2" borderId="0" xfId="0" applyNumberFormat="1" applyFill="1" applyAlignment="1" applyProtection="1">
      <alignment horizontal="center"/>
      <protection locked="0"/>
    </xf>
    <xf numFmtId="1" fontId="0" fillId="2" borderId="0" xfId="1" applyNumberFormat="1" applyFont="1" applyFill="1" applyAlignment="1" applyProtection="1">
      <alignment horizontal="center"/>
      <protection locked="0"/>
    </xf>
    <xf numFmtId="1" fontId="2" fillId="2" borderId="0" xfId="1" applyNumberFormat="1" applyFont="1" applyFill="1" applyAlignment="1" applyProtection="1">
      <alignment horizontal="right"/>
      <protection locked="0"/>
    </xf>
    <xf numFmtId="1" fontId="2" fillId="2" borderId="0" xfId="1" applyNumberFormat="1" applyFont="1" applyFill="1" applyAlignment="1" applyProtection="1">
      <alignment horizontal="center"/>
      <protection locked="0"/>
    </xf>
    <xf numFmtId="1" fontId="0" fillId="2" borderId="0" xfId="1" applyNumberFormat="1" applyFont="1" applyFill="1" applyAlignment="1" applyProtection="1">
      <alignment horizontal="right"/>
      <protection locked="0"/>
    </xf>
    <xf numFmtId="14" fontId="0" fillId="2" borderId="0" xfId="0" applyNumberFormat="1" applyFill="1" applyBorder="1" applyProtection="1">
      <protection locked="0"/>
    </xf>
    <xf numFmtId="1" fontId="0" fillId="2" borderId="0" xfId="0" applyNumberFormat="1" applyFill="1" applyBorder="1" applyAlignment="1" applyProtection="1">
      <alignment horizontal="right"/>
      <protection locked="0"/>
    </xf>
    <xf numFmtId="1" fontId="2" fillId="2" borderId="0" xfId="1" applyNumberFormat="1" applyFont="1" applyFill="1" applyBorder="1" applyAlignment="1" applyProtection="1">
      <alignment horizontal="center"/>
    </xf>
  </cellXfs>
  <cellStyles count="2">
    <cellStyle name="Milliers" xfId="1" builtinId="3"/>
    <cellStyle name="Normal" xfId="0" builtinId="0"/>
  </cellStyles>
  <dxfs count="14"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2" defaultTableStyle="TableStyleMedium2" defaultPivotStyle="PivotStyleLight16">
    <tableStyle name="Style de tableau 1" pivot="0" count="1">
      <tableStyleElement type="wholeTable" dxfId="13"/>
    </tableStyle>
    <tableStyle name="Style de tableau 2" pivot="0" count="1">
      <tableStyleElement type="wholeTabl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nfo" refreshedDate="42920.461959953704" createdVersion="4" refreshedVersion="4" minRefreshableVersion="3" recordCount="203">
  <cacheSource type="worksheet">
    <worksheetSource name="Admis_urgences"/>
  </cacheSource>
  <cacheFields count="32">
    <cacheField name="DOSSIER PATIENT" numFmtId="0">
      <sharedItems containsMixedTypes="1" containsNumber="1" containsInteger="1" minValue="1385" maxValue="476544" count="607">
        <s v="UR0117001"/>
        <s v="UR0117002"/>
        <s v="UR0117003"/>
        <s v="UR0117004"/>
        <s v="UR0117005"/>
        <s v="UR0117006"/>
        <s v="UR0117007"/>
        <s v="UR0117008"/>
        <s v="UR0117009"/>
        <s v="UR0117010"/>
        <s v="UR0117011"/>
        <s v="UR0217001"/>
        <s v="UR0217002"/>
        <s v="UR0217003"/>
        <s v="UR0217004"/>
        <s v="UR0217005"/>
        <s v="UR0217006"/>
        <s v="UR0217007"/>
        <s v="UR0217008"/>
        <s v="UR0217009"/>
        <s v="UR0217010"/>
        <s v="UR0217011"/>
        <s v="UR0217012"/>
        <s v="UR0217013"/>
        <s v="UR0217014"/>
        <s v="UR0217015"/>
        <s v="UR0217016"/>
        <s v="UR0217017"/>
        <s v="UR0217018"/>
        <s v="UR0217019"/>
        <s v="UR0217020"/>
        <s v="UR0217021"/>
        <s v="UR0217022"/>
        <s v="UR0217023"/>
        <s v="UR0217024"/>
        <s v="UR0217025"/>
        <s v="UR0217026"/>
        <s v="UR0217027"/>
        <s v="UR0217028"/>
        <s v="UR0217029"/>
        <s v="UR0217030"/>
        <s v="UR0217031"/>
        <s v="UR0217032"/>
        <s v="UR0217033"/>
        <s v="UR0217034"/>
        <s v="UR0217035"/>
        <s v="UR0217036"/>
        <s v="UR0217037"/>
        <s v="UR0217038"/>
        <s v="UR0217039"/>
        <s v="UR0217040"/>
        <s v="UR0217041"/>
        <s v="UR0217042"/>
        <s v="UR0217043"/>
        <s v="UR0217044"/>
        <s v="UR0217045"/>
        <s v="UR0217046"/>
        <s v="UR0217047"/>
        <s v="UR0217048"/>
        <s v="UR0217049"/>
        <s v="UR0217050"/>
        <s v="UR0217051"/>
        <s v="UR0217052"/>
        <s v="UR0217053"/>
        <s v="UR0217054"/>
        <s v="UR0217055"/>
        <s v="UR0217056"/>
        <s v="UR0217057"/>
        <s v="UR0217058"/>
        <s v="UR0217059"/>
        <s v="UR0217060"/>
        <s v="UR0217061"/>
        <s v="UR0217062"/>
        <s v="UR0217063"/>
        <s v="UR0217064"/>
        <s v="UR0217065"/>
        <s v="UR0217066"/>
        <s v="UR0217067"/>
        <s v="UR0217068"/>
        <s v="UR0217069"/>
        <s v="UR0217070"/>
        <s v="UR0217071"/>
        <s v="UR0217072"/>
        <s v="UR0217073"/>
        <s v="UR0217074"/>
        <s v="UR0217075"/>
        <s v="UR0217076"/>
        <s v="UR0217077"/>
        <s v="UR0217078"/>
        <s v="UR0217079"/>
        <s v="UR0217080"/>
        <s v="UR0217081"/>
        <s v="UR0217082"/>
        <s v="UR0217083"/>
        <s v="UR0217084"/>
        <s v="UR0217085"/>
        <s v="UR0217086"/>
        <s v="UR0217087"/>
        <s v="UR0217088"/>
        <s v="UR0217089"/>
        <s v="UR0217090"/>
        <s v="UR0217091"/>
        <s v="UR0217092"/>
        <s v="UR0217093"/>
        <s v="UR0217094"/>
        <s v="UR0217095"/>
        <s v="UR0217096"/>
        <s v="UR0217097"/>
        <s v="UR0217098"/>
        <s v="UR0217099"/>
        <s v="UR0217100"/>
        <s v="UR0217101"/>
        <s v="UR0217102"/>
        <s v="UR0217103"/>
        <s v="UR0217104"/>
        <s v="UR0217105"/>
        <s v="UR0217106"/>
        <s v="UR0217107"/>
        <s v="UR0217108"/>
        <s v="UR0217109"/>
        <s v="UR0217110"/>
        <s v="UR0217111"/>
        <s v="UR0217112"/>
        <s v="UR0217113"/>
        <s v="UR0217114"/>
        <s v="UR0217115"/>
        <s v="UR0217116"/>
        <s v="UR0217117"/>
        <s v="UR0217118"/>
        <s v="UR0217119"/>
        <s v="UR0217120"/>
        <s v="UR0217121"/>
        <s v="UR0217122"/>
        <s v="UR0217123"/>
        <s v="UR0217124"/>
        <s v="UR0217125"/>
        <s v="UR0217126"/>
        <s v="UR0217127"/>
        <s v="UR0217128"/>
        <s v="UR0217129"/>
        <s v="UR0217130"/>
        <s v="UR0217131"/>
        <s v="UR0217132"/>
        <s v="UR0217133"/>
        <s v="UR0217134"/>
        <s v="UR0217135"/>
        <s v="UR0217136"/>
        <s v="UR0217137"/>
        <s v="UR0217138"/>
        <s v="UR0217139"/>
        <s v="UR0217140"/>
        <s v="UR0217141"/>
        <s v="UR0217142"/>
        <s v="UR0217143"/>
        <s v="UR0217144"/>
        <s v="UR0217145"/>
        <s v="UR0217146"/>
        <s v="UR0217147"/>
        <s v="UR0217148"/>
        <s v="UR0217149"/>
        <s v="UR0217150"/>
        <s v="UR0217151"/>
        <s v="UR0217152"/>
        <s v="UR0217153"/>
        <s v="UR0217154"/>
        <s v="UR0217155"/>
        <s v="UR0217156"/>
        <s v="UR0217157"/>
        <s v="UR0217158"/>
        <s v="UR0217159"/>
        <s v="UR0217160"/>
        <s v="UR0217161"/>
        <s v="UR0217162"/>
        <s v="UR0217163"/>
        <s v="UR0217164"/>
        <s v="UR0217165"/>
        <s v="UR0217166"/>
        <s v="UR0217167"/>
        <s v="UR0217168"/>
        <s v="UR0217169"/>
        <s v="UR0217170"/>
        <s v="UR0217171"/>
        <s v="UR0217172"/>
        <s v="UR0217173"/>
        <s v="UR0217174"/>
        <s v="UR0217175"/>
        <s v="UR0217176"/>
        <s v="UR0217177"/>
        <s v="UR0217178"/>
        <s v="UR0217179"/>
        <s v="UR0217180"/>
        <s v="UR0217181"/>
        <s v="UR0217182"/>
        <s v="UR0217183"/>
        <s v="UR0217184"/>
        <s v="UR0217185"/>
        <s v="UR0217186"/>
        <s v="UR0217187"/>
        <s v="UR0217188"/>
        <s v="UR0217189"/>
        <s v="UR0217190"/>
        <s v="UR0217191"/>
        <s v="UR0217192"/>
        <n v="22332" u="1"/>
        <n v="28383" u="1"/>
        <n v="24286" u="1"/>
        <n v="26303" u="1"/>
        <n v="20788" u="1"/>
        <n v="55136" u="1"/>
        <n v="24633" u="1"/>
        <n v="18456" u="1"/>
        <n v="24444" u="1"/>
        <n v="28037" u="1"/>
        <n v="22774" u="1"/>
        <n v="25327" u="1"/>
        <n v="56083" u="1"/>
        <n v="19024" u="1"/>
        <n v="27943" u="1"/>
        <n v="20789" u="1"/>
        <n v="22743" u="1"/>
        <n v="24697" u="1"/>
        <n v="14978" u="1"/>
        <n v="28542" u="1"/>
        <n v="18394" u="1"/>
        <n v="16349" u="1"/>
        <n v="22964" u="1"/>
        <n v="17827" u="1"/>
        <n v="18552" u="1"/>
        <n v="7756" u="1"/>
        <n v="17260" u="1"/>
        <n v="26242" u="1"/>
        <n v="1385" u="1"/>
        <n v="21956" u="1"/>
        <n v="20853" u="1"/>
        <n v="27755" u="1"/>
        <n v="18584" u="1"/>
        <n v="15152" u="1"/>
        <n v="26873" u="1"/>
        <n v="24667" u="1"/>
        <n v="23501" u="1"/>
        <n v="25518" u="1"/>
        <n v="24478" u="1"/>
        <n v="19404" u="1"/>
        <n v="27094" u="1"/>
        <n v="23974" u="1"/>
        <n v="25928" u="1"/>
        <n v="20791" u="1"/>
        <n v="26842" u="1"/>
        <n v="23785" u="1"/>
        <n v="26527" u="1"/>
        <n v="28418" u="1"/>
        <n v="28166" u="1"/>
        <n v="45499" u="1"/>
        <n v="27725" u="1"/>
        <n v="26622" u="1"/>
        <n v="18586" u="1"/>
        <n v="23408" u="1"/>
        <n v="26150" u="1"/>
        <n v="21927" u="1"/>
        <n v="26812" u="1"/>
        <n v="25583" u="1"/>
        <n v="28514" u="1"/>
        <n v="19406" u="1"/>
        <n v="8135" u="1"/>
        <n v="21959" u="1"/>
        <n v="53381" u="1"/>
        <n v="25867" u="1"/>
        <n v="25678" u="1"/>
        <n v="26277" u="1"/>
        <n v="25174" u="1"/>
        <n v="28168" u="1"/>
        <n v="25111" u="1"/>
        <n v="14082" u="1"/>
        <n v="27727" u="1"/>
        <n v="26498" u="1"/>
        <n v="25868" u="1"/>
        <n v="20794" u="1"/>
        <n v="24513" u="1"/>
        <n v="26530" u="1"/>
        <n v="28421" u="1"/>
        <n v="28169" u="1"/>
        <n v="25112" u="1"/>
        <n v="18935" u="1"/>
        <n v="16855" u="1"/>
        <n v="23757" u="1"/>
        <n v="16540" u="1"/>
        <n v="25585" u="1"/>
        <n v="29556" u="1"/>
        <n v="19156" u="1"/>
        <n v="26846" u="1"/>
        <n v="66825" u="1"/>
        <n v="28422" u="1"/>
        <n v="25302" u="1"/>
        <n v="25901" u="1"/>
        <n v="25838" u="1"/>
        <n v="23758" u="1"/>
        <n v="25649" u="1"/>
        <n v="32614" u="1"/>
        <n v="27288" u="1"/>
        <n v="24956" u="1"/>
        <n v="21899" u="1"/>
        <n v="25870" u="1"/>
        <n v="24830" u="1"/>
        <n v="26847" u="1"/>
        <n v="16573" u="1"/>
        <n v="22624" u="1"/>
        <n v="60888" u="1"/>
        <n v="25303" u="1"/>
        <n v="27257" u="1"/>
        <n v="27131" u="1"/>
        <n v="6111" u="1"/>
        <n v="26816" u="1"/>
        <n v="84984" u="1"/>
        <n v="19599" u="1"/>
        <n v="23570" u="1"/>
        <n v="27352" u="1"/>
        <n v="27762" u="1"/>
        <n v="27699" u="1"/>
        <n v="23413" u="1"/>
        <n v="25430" u="1"/>
        <n v="22247" u="1"/>
        <n v="25903" u="1"/>
        <n v="26691" u="1"/>
        <n v="25651" u="1"/>
        <n v="82341" u="1"/>
        <n v="23130" u="1"/>
        <n v="28141" u="1"/>
        <n v="16827" u="1"/>
        <n v="20798" u="1"/>
        <n v="34797" u="1"/>
        <n v="16575" u="1"/>
        <n v="13848" u="1"/>
        <n v="17300" u="1"/>
        <n v="22248" u="1"/>
        <n v="55787" u="1"/>
        <n v="28047" u="1"/>
        <n v="23950" u="1"/>
        <n v="82849" u="1"/>
        <n v="25652" u="1"/>
        <n v="21555" u="1"/>
        <n v="26251" u="1"/>
        <n v="27102" u="1"/>
        <n v="1943" u="1"/>
        <n v="16828" u="1"/>
        <n v="26283" u="1"/>
        <n v="28237" u="1"/>
        <n v="27197" u="1"/>
        <n v="11154" u="1"/>
        <n v="20894" u="1"/>
        <n v="16797" u="1"/>
        <n v="26819" u="1"/>
        <n v="274061" u="1"/>
        <n v="22407" u="1"/>
        <n v="26378" u="1"/>
        <n v="25149" u="1"/>
        <n v="26725" u="1"/>
        <n v="20611" u="1"/>
        <n v="18531" u="1"/>
        <n v="62787" u="1"/>
        <n v="45895" u="1"/>
        <n v="25906" u="1"/>
        <n v="27860" u="1"/>
        <n v="21746" u="1"/>
        <n v="26631" u="1"/>
        <n v="25528" u="1"/>
        <n v="26505" u="1"/>
        <n v="25339" u="1"/>
        <n v="25213" u="1"/>
        <n v="28144" u="1"/>
        <n v="43438" u="1"/>
        <n v="27892" u="1"/>
        <n v="27829" u="1"/>
        <n v="16704" u="1"/>
        <n v="28554" u="1"/>
        <n v="85633" u="1"/>
        <n v="24394" u="1"/>
        <n v="120931" u="1"/>
        <n v="23638" u="1"/>
        <n v="21558" u="1"/>
        <n v="26506" u="1"/>
        <n v="22409" u="1"/>
        <n v="23386" u="1"/>
        <n v="18186" u="1"/>
        <n v="23985" u="1"/>
        <n v="22945" u="1"/>
        <n v="16831" u="1"/>
        <n v="25435" u="1"/>
        <n v="24395" u="1"/>
        <n v="22252" u="1"/>
        <n v="19983" u="1"/>
        <n v="21937" u="1"/>
        <n v="24490" u="1"/>
        <n v="22410" u="1"/>
        <n v="22221" u="1"/>
        <n v="56048" u="1"/>
        <n v="22946" u="1"/>
        <n v="26854" u="1"/>
        <n v="27705" u="1"/>
        <n v="27579" u="1"/>
        <n v="22316" u="1"/>
        <n v="22915" u="1"/>
        <n v="25846" u="1"/>
        <n v="22411" u="1"/>
        <n v="7208" u="1"/>
        <n v="28336" u="1"/>
        <n v="29124" u="1"/>
        <n v="18724" u="1"/>
        <n v="23609" u="1"/>
        <n v="24586" u="1"/>
        <n v="25563" u="1"/>
        <n v="24460" u="1"/>
        <n v="18346" u="1"/>
        <n v="20899" u="1"/>
        <n v="19607" u="1"/>
        <n v="23641" u="1"/>
        <n v="26635" u="1"/>
        <n v="25406" u="1"/>
        <n v="21971" u="1"/>
        <n v="34874" u="1"/>
        <n v="23547" u="1"/>
        <n v="25785" u="1"/>
        <n v="25659" u="1"/>
        <n v="16551" u="1"/>
        <n v="24430" u="1"/>
        <n v="26321" u="1"/>
        <n v="28212" u="1"/>
        <n v="33615" u="1"/>
        <n v="26857" u="1"/>
        <n v="27582" u="1"/>
        <n v="18474" u="1"/>
        <n v="28433" u="1"/>
        <n v="18947" u="1"/>
        <n v="26826" u="1"/>
        <n v="21752" u="1"/>
        <n v="25786" u="1"/>
        <n v="86915" u="1"/>
        <n v="20649" u="1"/>
        <n v="16552" u="1"/>
        <n v="18569" u="1"/>
        <n v="34310" u="1"/>
        <n v="22414" u="1"/>
        <n v="24431" u="1"/>
        <n v="25345" u="1"/>
        <n v="28087" u="1"/>
        <n v="17939" u="1"/>
        <n v="27772" u="1"/>
        <n v="25566" u="1"/>
        <n v="1652" u="1"/>
        <n v="36265" u="1"/>
        <n v="27268" u="1"/>
        <n v="27016" u="1"/>
        <n v="18885" u="1"/>
        <n v="20839" u="1"/>
        <n v="21753" u="1"/>
        <n v="25346" u="1"/>
        <n v="13711" u="1"/>
        <n v="16396" u="1"/>
        <n v="21344" u="1"/>
        <n v="27206" u="1"/>
        <n v="18949" u="1"/>
        <n v="20903" u="1"/>
        <n v="26891" u="1"/>
        <n v="23771" u="1"/>
        <n v="16554" u="1"/>
        <n v="28278" u="1"/>
        <n v="17090" u="1"/>
        <n v="23015" u="1"/>
        <n v="26860" u="1"/>
        <n v="18666" u="1"/>
        <n v="27711" u="1"/>
        <n v="38790" u="1"/>
        <n v="24591" u="1"/>
        <n v="16359" u="1"/>
        <n v="21282" u="1"/>
        <n v="23961" u="1"/>
        <n v="26892" u="1"/>
        <n v="25852" u="1"/>
        <n v="26829" u="1"/>
        <n v="21755" u="1"/>
        <n v="23772" u="1"/>
        <n v="22480" u="1"/>
        <n v="46103" u="1"/>
        <n v="28279" u="1"/>
        <n v="58016" u="1"/>
        <n v="3490" u="1"/>
        <n v="17091" u="1"/>
        <n v="51587" u="1"/>
        <n v="63248" u="1"/>
        <n v="26798" u="1"/>
        <n v="27775" u="1"/>
        <n v="18667" u="1"/>
        <n v="18541" u="1"/>
        <n v="27082" u="1"/>
        <n v="66004" u="1"/>
        <n v="26893" u="1"/>
        <n v="21819" u="1"/>
        <n v="23836" u="1"/>
        <n v="24813" u="1"/>
        <n v="22418" u="1"/>
        <n v="17281" u="1"/>
        <n v="9190" u="1"/>
        <n v="22891" u="1"/>
        <n v="27776" u="1"/>
        <n v="20685" u="1"/>
        <n v="18416" u="1"/>
        <n v="25318" u="1"/>
        <n v="16234" u="1"/>
        <n v="22072" u="1"/>
        <n v="26106" u="1"/>
        <n v="18952" u="1"/>
        <n v="26642" u="1"/>
        <n v="28155" u="1"/>
        <n v="55625" u="1"/>
        <n v="25823" u="1"/>
        <n v="25508" u="1"/>
        <n v="28439" u="1"/>
        <n v="7478" u="1"/>
        <n v="26359" u="1"/>
        <n v="21285" u="1"/>
        <n v="20907" u="1"/>
        <n v="25666" u="1"/>
        <n v="20592" u="1"/>
        <n v="4034" u="1"/>
        <n v="28282" u="1"/>
        <n v="27242" u="1"/>
        <n v="28156" u="1"/>
        <n v="23870" u="1"/>
        <n v="21601" u="1"/>
        <n v="18544" u="1"/>
        <n v="17914" u="1"/>
        <n v="24816" u="1"/>
        <n v="26392" u="1"/>
        <n v="23934" u="1"/>
        <n v="25951" u="1"/>
        <n v="8514" u="1"/>
        <n v="24848" u="1"/>
        <n v="22768" u="1"/>
        <n v="19648" u="1"/>
        <n v="18545" u="1"/>
        <n v="19396" u="1"/>
        <n v="11319" u="1"/>
        <n v="13336" u="1"/>
        <n v="28378" u="1"/>
        <n v="21287" u="1"/>
        <n v="27023" u="1"/>
        <n v="23777" u="1"/>
        <n v="24628" u="1"/>
        <n v="68291" u="1"/>
        <n v="23998" u="1"/>
        <n v="22958" u="1"/>
        <n v="24849" u="1"/>
        <n v="26866" u="1"/>
        <n v="25511" u="1"/>
        <n v="27276" u="1"/>
        <n v="24219" u="1"/>
        <n v="17065" u="1"/>
        <n v="192339" u="1"/>
        <n v="21887" u="1"/>
        <n v="63196" u="1"/>
        <n v="26709" u="1"/>
        <n v="26583" u="1"/>
        <n v="25543" u="1"/>
        <n v="18389" u="1"/>
        <n v="28411" u="1"/>
        <n v="24598" u="1"/>
        <n v="23495" u="1"/>
        <n v="24472" u="1"/>
        <n v="24409" u="1"/>
        <n v="24283" u="1"/>
        <n v="27277" u="1"/>
        <n v="25134" u="1"/>
        <n v="19020" u="1"/>
        <n v="20911" u="1"/>
        <n v="27750" u="1"/>
        <n v="28538" u="1"/>
        <n v="23401" u="1"/>
        <n v="19304" u="1"/>
        <n v="24126" u="1"/>
        <n v="27120" u="1"/>
        <n v="25891" u="1"/>
        <n v="26805" u="1"/>
        <n v="18674" u="1"/>
        <n v="476544" u="1"/>
        <n v="18548" u="1"/>
        <n v="26616" u="1"/>
        <n v="28507" u="1"/>
        <n v="26427" u="1"/>
        <n v="25324" u="1"/>
        <n v="27215" u="1"/>
        <n v="24158" u="1"/>
        <n v="22425" u="1"/>
        <n v="28161" u="1"/>
        <n v="16847" u="1"/>
        <n v="27783" u="1"/>
        <n v="25514" u="1"/>
        <n v="85953" u="1"/>
        <n v="26838" u="1"/>
        <n v="18581" u="1"/>
        <n v="25609" u="1"/>
        <n v="18392" u="1"/>
        <n v="26334" u="1"/>
        <n v="21260" u="1"/>
        <n v="25294" u="1"/>
        <n v="24853" u="1"/>
        <n v="18550" u="1"/>
        <n v="24601" u="1"/>
        <n v="58728" u="1"/>
      </sharedItems>
    </cacheField>
    <cacheField name="NOM ET PRENOM" numFmtId="0">
      <sharedItems containsBlank="1" count="1929">
        <s v="malla brinda"/>
        <s v="EBON ETONGUE NATHANAEL"/>
        <s v="NTONE EKAMBI ARISTIDE"/>
        <s v="TAGNE GABRIEL"/>
        <s v="KENNVO BASILE"/>
        <s v="FONKING CASIAEN"/>
        <s v="MATOU TAGNEBIANCE"/>
        <s v="KUERE FOSSO BOUMOBE"/>
        <s v="NGONGANG CELESTIN"/>
        <s v="KAMDEM SIMEON"/>
        <s v="MOKAM ODETTE"/>
        <s v="WAFO GASTON"/>
        <s v="EYENGA ANDRE"/>
        <s v="NOVENG VANESSA"/>
        <s v="SAMDJE WILLI"/>
        <s v="WIMAHA REBECCA"/>
        <s v="MBELO RAISSA"/>
        <s v="TONLIO DONKENG BERNINE"/>
        <s v="SONKOUE MARTHE"/>
        <s v="SOAFO ROBRTINE"/>
        <s v="TATISSONG ULRICH"/>
        <s v="MAPOUOKAM REBECCA"/>
        <s v="NOTUE RAISSA"/>
        <s v="MBOUOMBOUO AICHETOU"/>
        <s v="MEGNE EMILIENNE"/>
        <s v="DZEKUI MADELEINE"/>
        <s v="CHECK JUNIOR"/>
        <s v="FODJEUO TAGNE ULRICH"/>
        <s v="DJUIDJE GEORGETTE"/>
        <s v="KAYOU FRANCOIS"/>
        <s v="PEKRIEKOUE MARIAMA"/>
        <s v="NGAMGNE CATHERINE"/>
        <s v="AGOMO JOUANE CHRIST"/>
        <s v="DZOYEM KEMKO"/>
        <s v="NKONDJOCK FELICITE"/>
        <s v="NOUMESSI DETAWO"/>
        <s v="KEMEGNE FORTUNE"/>
        <s v="NGONGANG SATURIN"/>
        <s v="MAJUINE KENGNE FRANCOISE"/>
        <s v="MONKAM THOMAS"/>
        <s v="DJIKAM ANDRE"/>
        <s v="LANHOUTON ROGER"/>
        <s v="MANFO REYES"/>
        <s v="TALING JEAN"/>
        <s v="NINEKEN BRAYAN"/>
        <s v="NEMBOT"/>
        <s v="NDABOU RAISSA"/>
        <s v="SILATCHOM RODRIGUE"/>
        <s v="MVESSETH NZAPENA"/>
        <s v="SONKE DILANE"/>
        <s v="POKEU KAMDEU"/>
        <s v="WOCHE GAITAN"/>
        <s v="KOM PRINCE"/>
        <s v="TEDONTSA DONGMO HUBERT"/>
        <s v="MANDEH ALINE"/>
        <s v="SOFEU JULIENNE"/>
        <s v="KANA JACGUELINE"/>
        <s v="KOULAGNA DJOULDE"/>
        <s v="ABENDE DJOLLA BELL"/>
        <s v="SONNA VERONIGUE"/>
        <s v="KAMKUIMO FRANCOIS"/>
        <s v="SIGNING NANFA ALIDA"/>
        <s v="DOH ESTELLE"/>
        <s v="DJUMBOUONG"/>
        <s v="KENGNE FOKA"/>
        <s v="TAKOUGUE JEAN"/>
        <s v="NOUDJEU JUNIOR"/>
        <s v="DJOUNANG DENISE"/>
        <s v="ONDO ELLA GUILLAUME  "/>
        <s v="JUSTIN  OTIOLIE"/>
        <s v="CHOUMESSI NADEGE"/>
        <s v="FOGOIENG PENEDE VALENTIN"/>
        <s v="DJIEKOUE NANY FLORE"/>
        <s v="SAMBAMKEU TSOUBA ARNAULD"/>
        <s v="MBE RONALDO"/>
        <s v="KWEYA "/>
        <s v="TEMGUE CHERIF"/>
        <s v="DOUANLA TCHABOU STEPHANE"/>
        <s v="DJOUGO JEAN"/>
        <s v="BOBOW GOGIUB EUGINE"/>
        <s v="NGUOUBOUO MADELIENNE"/>
        <s v="WAFO TENE BERTRAND"/>
        <s v="CHEBONG VANESSA"/>
        <s v="TAMOU DJOUNG"/>
        <s v="NDAM ABDOU WARISSOU"/>
        <s v="NGAPOUM CHRISTINE"/>
        <s v="DJAM JEAN"/>
        <s v="DJOUHOUO ANNE"/>
        <s v="tegel dongo"/>
        <s v="MEFFO ARIOL"/>
        <s v="MAKEU MADELEINNE"/>
        <s v="NGOWEGNI REGINE"/>
        <s v="KEMGOUNKON MOHBOU ANNOLD"/>
        <s v="KUATE JOSEPH"/>
        <s v="NGUENSU KENMOGNE ARCHANG"/>
        <s v="NYE MARIE"/>
        <s v="MIGHIGNIEN EDITH"/>
        <s v="NZIE"/>
        <s v="KEMTSOP "/>
        <s v="KOAGNE TIENGNE"/>
        <s v="NGAKOU BORIS"/>
        <s v="NAMEGNE JULIENNE"/>
        <s v="DOUANLA LYDIE"/>
        <s v="NGAMOU JEAN CLAUDE"/>
        <s v="QUETYOUS ROUKAYO"/>
        <s v="AKEMMO AJOUTE KARDE"/>
        <s v="MAKUTCHE WABO CHRIST"/>
        <s v="MOUAFO KENNE ZOBEL"/>
        <s v="DONFACK DAVID"/>
        <s v="ZANGUE MOISE"/>
        <s v="EKWADJOCK GERTRUDE"/>
        <s v="SIGNE JACQUELINE"/>
        <s v="KEUE COLETTE"/>
        <s v="NOUENOSSI ELIE"/>
        <s v="MALADE X1"/>
        <s v="NDE LIBONGUE"/>
        <s v="NJUKOUYOU YACOUBA"/>
        <s v="MBEGANG DESERIE"/>
        <s v="KENNE ESTELLE"/>
        <s v="MEFODOM DAVILA"/>
        <s v="MOKAM FABIOLA "/>
        <s v="NDADIE FERC"/>
        <s v="NGAKOU HUGUETTE"/>
        <s v="STANBI JULIO"/>
        <s v="NFOR HOTENCE"/>
        <s v="SAHA KUATE"/>
        <s v="NGUESSEU AKELLA"/>
        <s v="DONGANG"/>
        <s v="MATCHI MARGUERITE"/>
        <s v="YOMGO ISMAEL"/>
        <s v="NEMBOT HENRIETTE"/>
        <s v="TADJO FRANCOIS"/>
        <s v="YEH DILANE"/>
        <s v="NGALATCHUI RENE "/>
        <s v="TAMENE JUSTINE"/>
        <s v="FOKA CHRISTOPHE"/>
        <s v="SALA WOUSSI"/>
        <s v="TCHENO PAULINE"/>
        <s v="LGECHE KANKEU"/>
        <s v="KAMGANG JOSEPH"/>
        <s v="TCHDENBOUM ZUBEN"/>
        <s v="NGWELLA JOLIVETTE"/>
        <s v="DJIMOFA PIERRE"/>
        <s v="LAWAN OUMARO"/>
        <s v="MADEM MARTHE"/>
        <s v="MATOU EVELINE"/>
        <s v="TCHUNDA BRUNO"/>
        <s v="MEGWO EPSE TAGNE BLANDINE"/>
        <s v="KOUAKAM LINE"/>
        <s v="NZOKOU PIERRE"/>
        <s v="MONTHE ALAIN"/>
        <s v="KEMOGNE MICHELINE"/>
        <s v="LIBOYEM JOSEPH"/>
        <s v="MAMEKENG JUDITH"/>
        <s v="TELEPA IDRISS"/>
        <s v="SIMEDU TIZANOU LESLIE"/>
        <s v="TIZANOU KAMO"/>
        <s v="CHOUOB SAMUEL"/>
        <s v="MEKONTSO JURES"/>
        <s v="MASIGANG PATRICIA"/>
        <s v="MATENE TAKOUCHIE"/>
        <s v="FOSSO JOSEPH"/>
        <s v="FOCHEM TAGUEWA ROMAN"/>
        <s v="SIDIKI MOUBARAK"/>
        <s v="KAYEM GRACE DIVINE"/>
        <s v="BENG KEMEYONG CHERIDANE"/>
        <s v="BLESSING OYE"/>
        <s v="DJIALLA MADELINE"/>
        <s v="WENDJI FOKO ULRICHE"/>
        <s v="TANTA REMIE"/>
        <s v="TOUMENE AUGUSTIN"/>
        <s v="KOUET CHARLES"/>
        <s v="KAMNENG ARCELE"/>
        <s v="KUIPOU ZACHEE"/>
        <s v="DOMGUIA SIMO JOMAS"/>
        <s v="TCHOUPEKUET BERTRAND"/>
        <s v="NOSSE GEORGES"/>
        <s v="KAMDEM JOSEPH"/>
        <s v="WEMBE STEPHANE"/>
        <s v="KAMWO MONIGUE"/>
        <s v="DOUANLA MELI GRACE"/>
        <s v="MAKOUDJOU HELENE"/>
        <s v="NGOUMDOUM SAMUEL"/>
        <s v="MAGHA GLISLAINE"/>
        <s v="GOFACK MARIE THERES"/>
        <s v="TCHOUKAM STELLA"/>
        <s v="KENGNE JACOB"/>
        <s v="FOKON KUETE BRUNO"/>
        <s v="HAPPY MARTINE"/>
        <s v="NGUEMOGNE CHANCELINE"/>
        <s v="BENEDICTE"/>
        <s v="FODJOU WAREL"/>
        <s v="KENNE BERNARD"/>
        <s v="DOUNGUE SINDA"/>
        <s v="TALLA SOFFO ALEXIS"/>
        <s v="MADJONANG GABRIEL"/>
        <s v="KOUBE MARTHE"/>
        <s v="WAGUEM YOGUEM FLOANCE"/>
        <s v="MBOGHE PAULINE"/>
        <s v="FOGUE YANNICK"/>
        <s v="EBASSA FOUDA FRANCOISE"/>
        <s v="DJUIKOM SORELLE"/>
        <m u="1"/>
        <s v="DONGMO HELENE" u="1"/>
        <s v="DJYO TAPPO ARCHAGE" u="1"/>
        <s v="MAKENGOUM ELISABETH" u="1"/>
        <s v="KOUANTAN LEANA" u="1"/>
        <s v="DJAMBOU RAPHAEL" u="1"/>
        <s v="FOMENA GEORGES" u="1"/>
        <s v="NGAPOUT AZIZI" u="1"/>
        <s v="PEFOURA PEPOUNA" u="1"/>
        <s v="NDE ROSTAND" u="1"/>
        <s v="MEGNENIABITE FABIEN" u="1"/>
        <s v="MELI YONTI" u="1"/>
        <s v="TADOUNKENG TAFOYEM" u="1"/>
        <s v="DJOUATSE CHARLOTTE" u="1"/>
        <s v="KUETCHA MICHEL" u="1"/>
        <s v="MOUAFO VANNEL" u="1"/>
        <s v="NONGNI STANISLAS" u="1"/>
        <s v="KAMENI BRIEL" u="1"/>
        <s v="KAMSU DENISE" u="1"/>
        <s v="KAMJO LYSETTE" u="1"/>
        <s v="KENGNE ANNIE" u="1"/>
        <s v="MAKOUECHE THERESE" u="1"/>
        <s v="NGUIEDEM JACQUELINE" u="1"/>
        <s v="KENNE CHOUADNOU ANGE" u="1"/>
        <s v="MOYO ZACHARIE" u="1"/>
        <s v="NGAMQUE CLAUDINE" u="1"/>
        <s v="NEGWO EPSE TAGNE" u="1"/>
        <s v="DIFFA TSAQUE" u="1"/>
        <s v="TAKOUGOUM ETIENNE" u="1"/>
        <s v="SIGNIAFO LYDIENNE" u="1"/>
        <s v="DOUANLA JOYCELYNE" u="1"/>
        <s v="WACHINNE MATURIN" u="1"/>
        <s v="NGOUNDA JOSEPH" u="1"/>
        <s v="TEKEU EVARISTE" u="1"/>
        <s v="MBOGHA TAMBO" u="1"/>
        <s v="MAGNE MARIE" u="1"/>
        <s v="KENGNE PRINCESS" u="1"/>
        <s v="MEGNIEGAM NGUISSI" u="1"/>
        <s v="NOUMBAMOU" u="1"/>
        <s v="PETCHOUYA HELENE" u="1"/>
        <s v="NGUIGMA SORELLE" u="1"/>
        <s v="MAKEM REGINE" u="1"/>
        <s v="GUEBO ALIDA" u="1"/>
        <s v="CHEBOU COLETTE" u="1"/>
        <s v="SIMO MAMBA" u="1"/>
        <s v="DORI CHRISTELLE" u="1"/>
        <s v="NEGOU EMMANUEL" u="1"/>
        <s v="CAJETANHEO AMBE" u="1"/>
        <s v="ZAKIA LAWAN" u="1"/>
        <s v="TAYOU CHARLES" u="1"/>
        <s v="NOUDADJE PAULINE" u="1"/>
        <s v="NGUIMATIO ALLIANCE" u="1"/>
        <s v="MBAH FLORIAN" u="1"/>
        <s v="TCINDA DANIEL" u="1"/>
        <s v="DJUIDJE EMILLIENNE" u="1"/>
        <s v="LEKANE ODETTE" u="1"/>
        <s v="NGANGUIA JEANNETTE" u="1"/>
        <s v="TAMBA BERNADETTE" u="1"/>
        <s v="MACHE PAULINE" u="1"/>
        <s v="MASSABE DIKAM GISELE" u="1"/>
        <s v="MAFOGANG THERESE" u="1"/>
        <s v="NDO BRENDA" u="1"/>
        <s v="FONKOU MANTHO" u="1"/>
        <s v="TEKAM" u="1"/>
        <s v="WAOMENE ALEXIS" u="1"/>
        <s v="TENE FELIX" u="1"/>
        <s v="TCHOUMBOU JEAN PIERRE" u="1"/>
        <s v="TCHONDEFI DANIELLE" u="1"/>
        <s v="MAFOK MOUBE" u="1"/>
        <s v="MINDJUI RICHARD" u="1"/>
        <s v="NGOUANA CELESTINE" u="1"/>
        <s v="TAGNE MICHEL" u="1"/>
        <s v="NZUDIE FLORIANE" u="1"/>
        <s v="NOUBISSI DANIEL" u="1"/>
        <s v="TALA JACQUES" u="1"/>
        <s v="MEKONTSO CEDRIC" u="1"/>
        <s v="FOFIE MAMELA" u="1"/>
        <s v="MAKOU " u="1"/>
        <s v="KAZE REBECA" u="1"/>
        <s v="NKUEGUIM THOMAS" u="1"/>
        <s v="KUISSU WOKOM" u="1"/>
        <s v="TCHINDA GEREMIE" u="1"/>
        <s v="FOLOM DAVID" u="1"/>
        <s v="TCHOUMTCHE AGATHE" u="1"/>
        <s v="MAJOKAM OCTAYIE" u="1"/>
        <s v="MOFOYA TOMBEKOU" u="1"/>
        <s v="SIPPE WOU" u="1"/>
        <s v="KONGNI DARINE" u="1"/>
        <s v="WANDJA BERONGER" u="1"/>
        <s v="SIKADI YVES" u="1"/>
        <s v="WOWO MADELEINE" u="1"/>
        <s v="YOUGO GRACE" u="1"/>
        <s v="MOTE  MARTINE" u="1"/>
        <s v="NZOGACHE ZACHEE" u="1"/>
        <s v="DJUKA CLEMENTINE" u="1"/>
        <s v="MAADAHA ELODIE" u="1"/>
        <s v="DJOUKA LYDIE" u="1"/>
        <s v="DJOKEM PAULINE" u="1"/>
        <s v="ABDOURAMAN BABA" u="1"/>
        <s v="WADEM PASCAL" u="1"/>
        <s v="TAMJA ANDRE" u="1"/>
        <s v="TELLA SERGE" u="1"/>
        <s v="ZEUFACK ACHILE" u="1"/>
        <s v="TALLA BERNARD" u="1"/>
        <s v="TAFFO JOSEPH" u="1"/>
        <s v="NGUEKEU LAURA" u="1"/>
        <s v="TCHINDA DEMATIN" u="1"/>
        <s v="TCHINDA KYMONA" u="1"/>
        <s v="YMELE ALAIN CLOVIS" u="1"/>
        <s v="WANDJI CLAUDE" u="1"/>
        <s v="NJITOYAP JEAN" u="1"/>
        <s v="ASSOUDGA SIMON" u="1"/>
        <s v="NANGUEM THEODORE" u="1"/>
        <s v="ISUMBI NGABO" u="1"/>
        <s v="ATSAFACK FREDDY" u="1"/>
        <s v="TEKAM J" u="1"/>
        <s v="TCHAMEN RAPHAEL" u="1"/>
        <s v="MBAKOU JEAN" u="1"/>
        <s v="MATAGNE MARIE" u="1"/>
        <s v="TATIESSE BIENVENUE" u="1"/>
        <s v="MEUNCHAROU ALIYOU" u="1"/>
        <s v="FOTIE LANDRY" u="1"/>
        <s v="RAMGA JEAN MARIE" u="1"/>
        <s v="SIEPOWO JEAN MICHEL" u="1"/>
        <s v="TAKALA BORIS" u="1"/>
        <s v="KENTSOP NADINE" u="1"/>
        <s v="TEMTSABMAGNI" u="1"/>
        <s v="YATCHUI GERARD" u="1"/>
        <s v="MAPIT ABDOU" u="1"/>
        <s v="PROMIS" u="1"/>
        <s v="DOMTI BLAISE" u="1"/>
        <s v="MOGUEM MARTINE" u="1"/>
        <s v="KAFFO TATCHI JULES" u="1"/>
        <s v="NGBETKOU RACHIDOU" u="1"/>
        <s v="NGASSAM JOSEPH" u="1"/>
        <s v="IBRAHIM VIDIAN" u="1"/>
        <s v="NDJAGA DESIRE" u="1"/>
        <s v="MBOUH SANDRA" u="1"/>
        <s v="TIEFANG MAURINE" u="1"/>
        <s v="FOZEU PIERRE" u="1"/>
        <s v="MATSI KIRIANE" u="1"/>
        <s v="FOTSING ROBERT" u="1"/>
        <s v="TCHEUMTCHOUA THEOPHILE" u="1"/>
        <s v="DOMTCHUENG JEAN MARIE" u="1"/>
        <s v="ZOULEYA" u="1"/>
        <s v="DJOKOJIM LABERE MAIGARI" u="1"/>
        <s v="KAPLEU YOUMBI" u="1"/>
        <s v="KAMO KAMO" u="1"/>
        <s v="PAINLAP BARBABAS" u="1"/>
        <s v="METAGNE SERENA" u="1"/>
        <s v="DJOUGO HELENE" u="1"/>
        <s v="MAKAM MARTHE" u="1"/>
        <s v="FIFEN MAURICE" u="1"/>
        <s v="NOUBISSI CATHERINE" u="1"/>
        <s v="KENGNE EUCLYNE" u="1"/>
        <s v="MAZO SIDOINE" u="1"/>
        <s v="FOUOMOUN KOUORA" u="1"/>
        <s v="KAGNE VICTORINE" u="1"/>
        <s v="MAGOH JESSICA" u="1"/>
        <s v="SADIO CARLOS" u="1"/>
        <s v="MAMBA TIMY LOUSSETTE" u="1"/>
        <s v="CHOUDJA AARON" u="1"/>
        <s v="TCHOUNRYO MATHIEU" u="1"/>
        <s v="LONGO DESTINE" u="1"/>
        <s v="SIMO JOSEPH" u="1"/>
        <s v="OUMAROU AHMADOU" u="1"/>
        <s v="GHOMSI GLADYS" u="1"/>
        <s v="FOTSO BISVAN" u="1"/>
        <s v="MAKOULO VANELLE" u="1"/>
        <s v="MAZCHO" u="1"/>
        <s v="NGOUYAMSSA INNOUSSA" u="1"/>
        <s v="MBOU SIMON" u="1"/>
        <s v="NANA TONDA ERICA" u="1"/>
        <s v="DJOKO THIERRY" u="1"/>
        <s v="MELI TINDO BRAYA" u="1"/>
        <s v="BOUDI HORTENSE" u="1"/>
        <s v="TSEHOVE PAULINE" u="1"/>
        <s v="MEMI" u="1"/>
        <s v="TIOFANG FRANCOIS" u="1"/>
        <s v="MADE TENE" u="1"/>
        <s v="WAGUIA EPSE KAMOUA" u="1"/>
        <s v="KAPNANG JEAN" u="1"/>
        <s v="NEMBOT ELOLI" u="1"/>
        <s v="DJOUKAM MACELINE" u="1"/>
        <s v="KUITCHOUA CHEWA" u="1"/>
        <s v="TCHIMAGNE HILARY" u="1"/>
        <s v="YOUDA FRANCOIS" u="1"/>
        <s v="MEGNE DENISE" u="1"/>
        <s v="JOGO NARCISSE" u="1"/>
        <s v="TCHOUALA SEVERIN" u="1"/>
        <s v="NOUZALE JOSEPH" u="1"/>
        <s v="YAP JACQUELINE" u="1"/>
        <s v="KAMO CHERIF" u="1"/>
        <s v="NATCHOU GEIRGETTE" u="1"/>
        <s v="KUM DORIS" u="1"/>
        <s v="NJAPOU ANNE" u="1"/>
        <s v="NAOUSSI TCHIDE CHRITIAN" u="1"/>
        <s v="NGEUNGUEU NDE" u="1"/>
        <s v="TAGHOH FOKOUA FELICITE" u="1"/>
        <s v="MAGUITTO" u="1"/>
        <s v="MOHGESAME ROLUMDU" u="1"/>
        <s v="TALLA FOKOU WILLY" u="1"/>
        <s v="KETCHADJEU ADUDE" u="1"/>
        <s v="TCHOUDJO JACQUES" u="1"/>
        <s v="YIMEN STEVIRE" u="1"/>
        <s v="TELLA LOIC" u="1"/>
        <s v="MAGANG EDWIGE" u="1"/>
        <s v="KENGNE BLAISE " u="1"/>
        <s v="TOUBOU FAREL" u="1"/>
        <s v="MANGAH" u="1"/>
        <s v="KUETE ARMEL" u="1"/>
        <s v="SIKAM SANGOU LORENZ" u="1"/>
        <s v="KAMGUIA CYRIL" u="1"/>
        <s v="NSANGOU PATRIEK" u="1"/>
        <s v="TCHOKOUTCHEU MARIE" u="1"/>
        <s v="CHIN JAMELATU " u="1"/>
        <s v="NATEMZUM ISMEAL" u="1"/>
        <s v="SAHATSA TCHINDA" u="1"/>
        <s v="KIAMPI NOUTSETOU" u="1"/>
        <s v="YATOU MARIE" u="1"/>
        <s v="FUETIE PIERRE" u="1"/>
        <s v="NGUIMBUS YVETTE EMILIANE" u="1"/>
        <s v="DONGMO ANNICET" u="1"/>
        <s v="WANKO EVELINE" u="1"/>
        <s v="MBOUCHE NOUCHI" u="1"/>
        <s v="BOUGEKE PAULINE" u="1"/>
        <s v="NOUTEKA EMILIENNE" u="1"/>
        <s v="FEUKENG DIEUDONNE" u="1"/>
        <s v="TCHINDA EDA" u="1"/>
        <s v="TCHEUTCHOUA BNAYOU" u="1"/>
        <s v="KENGNE PAUL" u="1"/>
        <s v="MEGNE DJUIDJIE" u="1"/>
        <s v="YOUWA AMSETOU" u="1"/>
        <s v="TACHINDA FREDERIC" u="1"/>
        <s v="FOFACK TAPONDJOU" u="1"/>
        <s v="NANLO DENISE" u="1"/>
        <s v="LEMAFOA ELVIS" u="1"/>
        <s v="MAFOKO PAULINE" u="1"/>
        <s v="MBAMI OUAHODO" u="1"/>
        <s v="TSAMO ANGE BRAYLA" u="1"/>
        <s v="TENKEU VICTOR" u="1"/>
        <s v="JEUFAC GIRESE" u="1"/>
        <s v="MOUAFO PAUL" u="1"/>
        <s v="SEUGEU MARIE CHANTAL" u="1"/>
        <s v="KUE DAVID" u="1"/>
        <s v="KONGNE MATHIEU" u="1"/>
        <s v="AMADOU LAOULA" u="1"/>
        <s v="NGMENI SYLVAIN" u="1"/>
        <s v="NOUMSI REYMOND" u="1"/>
        <s v="WOUOMDJOU DIEUDONNE" u="1"/>
        <s v="KAMBEU FRANCIS" u="1"/>
        <s v="CHEUKAM LOUISE" u="1"/>
        <s v="MAKEU VANESSA" u="1"/>
        <s v="TAKOUGOUM HAROL" u="1"/>
        <s v="MACNAMARA VELLE" u="1"/>
        <s v="TUEKAM TALON FABRICE" u="1"/>
        <s v="MEKUE NGNITEGNIO" u="1"/>
        <s v="FOPOUSSI NDE" u="1"/>
        <s v="NJOKO BARTHELEMY" u="1"/>
        <s v="WAMENE ALEXIS" u="1"/>
        <s v="NCHANGE ISSOFA" u="1"/>
        <s v="MBOMGO NGUETSOP EDWIG" u="1"/>
        <s v="MBOU MOÏSE" u="1"/>
        <s v="MEGOUO DZEUTA" u="1"/>
        <s v="KPAWAP JOUHERETOU" u="1"/>
        <s v="KADEM PIERRE ROGER" u="1"/>
        <s v="MOFESAME RAIMATOU" u="1"/>
        <s v="NGUEMMEGNE MARIE CLAIRE" u="1"/>
        <s v="KENGNE FOTSO" u="1"/>
        <s v="MASSA CHEKAM" u="1"/>
        <s v="FOTSO LAAH LOE" u="1"/>
        <s v="NGADJOU PAULINE" u="1"/>
        <s v="NGUIFO MICHEL" u="1"/>
        <s v="DJOUSSE TALONG" u="1"/>
        <s v="TCEYOUE MONTHE" u="1"/>
        <s v="MAKOM MARTHE" u="1"/>
        <s v="JEYJAC GIRESE" u="1"/>
        <s v="MAFONG PASCALINE" u="1"/>
        <s v="LECOLE DENISE" u="1"/>
        <s v="FONGANG JOSEPH" u="1"/>
        <s v="EKUAZEM PRUDENCIA" u="1"/>
        <s v="FOLEFACK ROMUALE" u="1"/>
        <s v="FOKOU SIMPLICE" u="1"/>
        <s v="MEGOPCHE LYDIE" u="1"/>
        <s v="FODAP JEROME" u="1"/>
        <s v="KENNE DZOFOU" u="1"/>
        <s v="CHEDJOU GILBERT" u="1"/>
        <s v="TIWA ULRICH CHRISTIAN" u="1"/>
        <s v="NOUMEDEM PAUE" u="1"/>
        <s v="YANU PAUL" u="1"/>
        <s v="FOTSO  SIMO JEAN" u="1"/>
        <s v="SOP SELVIE NGUPO" u="1"/>
        <s v="KENNE VALDONA" u="1"/>
        <s v="BEHOGA SYLVAIN" u="1"/>
        <s v="MOUGUEM LILIANE" u="1"/>
        <s v="NGANDJI JULES" u="1"/>
        <s v="KENGNE BONIFACE" u="1"/>
        <s v="WAFO NOUBISSIE" u="1"/>
        <s v="CHEBO JACQUELINE" u="1"/>
        <s v="NOUBISSI ELISE" u="1"/>
        <s v="TCHUENDOM BERTRAND" u="1"/>
        <s v="GLORIA" u="1"/>
        <s v="MATCHIDA CYNDY" u="1"/>
        <s v="NOWSSI TENE ERICA" u="1"/>
        <s v="MBEUGU CHRISTINE" u="1"/>
        <s v="FANKAM JEAN" u="1"/>
        <s v="TAKOM PRINCE" u="1"/>
        <s v="TEKAM MARIANE" u="1"/>
        <s v="FOSSO KENGNE LAURANT" u="1"/>
        <s v="DEFFO DANIEL" u="1"/>
        <s v="KAMGA CHEJOU" u="1"/>
        <s v="NKENGNE SOLANGE" u="1"/>
        <s v="WABO TEKUE JUNIOR" u="1"/>
        <s v="MBU JUSTINE" u="1"/>
        <s v="BACHIROW " u="1"/>
        <s v="TETANG JEAN BOSCO" u="1"/>
        <s v="DJUIDJE MADELEINE" u="1"/>
        <s v="NANTCHOUANG FLORENCE" u="1"/>
        <s v="DJOUMEKOM ANGE VANELLE" u="1"/>
        <s v="DJIKENG DINE" u="1"/>
        <s v="MAKOU ELISABETH" u="1"/>
        <s v="TONFACK ETIENNE" u="1"/>
        <s v="AZAMBOU NGUEFACK" u="1"/>
        <s v="MADJOUDOM PHILOMENE" u="1"/>
        <s v="KENGNI CHANTAL" u="1"/>
        <s v="MANKO BETUINEY" u="1"/>
        <s v="GODTSABE ANGE" u="1"/>
        <s v="MEDO PAULINE" u="1"/>
        <s v="SOH WENDA" u="1"/>
        <s v="MAKAM LESLIE" u="1"/>
        <s v="FUNEYA FRANCOIS" u="1"/>
        <s v="MAQUERAM MICHELLE" u="1"/>
        <s v="LATCHI LONLA RAISSA" u="1"/>
        <s v="TAQUE HOUA JOEL" u="1"/>
        <s v="TEMBOU JOSEPH" u="1"/>
        <s v="KAKAM MBIOLA AUSTIDE" u="1"/>
        <s v="NOMBOU PAGNING" u="1"/>
        <s v="MEROUO PATRICIA" u="1"/>
        <s v="KOWE CHRIST JOHAN" u="1"/>
        <s v="KENGNE EMEROLE" u="1"/>
        <s v="RENDOU OUMAROU" u="1"/>
        <s v="WAMBA FRANCOIS" u="1"/>
        <s v="JWAN VITALIS" u="1"/>
        <s v="TCHANO FRANCOIS" u="1"/>
        <s v="CHIO NOTECHE ROLLAND" u="1"/>
        <s v="TAGNE GEORGES" u="1"/>
        <s v="DJATSA PIERRE" u="1"/>
        <s v="DJUKA DOUALA ADORA" u="1"/>
        <s v="TIENTCHEU DIEUDONNE" u="1"/>
        <s v="TEUMBO FRANCOISE" u="1"/>
        <s v="TEMGWA SYBEL" u="1"/>
        <s v="KENGNE LUCIENNE" u="1"/>
        <s v="FOFOU LOÏC" u="1"/>
        <s v="DONGMO FILBERT" u="1"/>
        <s v="NDJIDA MAURICE" u="1"/>
        <s v="DEMANO ANTOINETTE" u="1"/>
        <s v="KUETE TADIA" u="1"/>
        <s v="MBEKOU BERTRAND" u="1"/>
        <s v="LELE TAMKO" u="1"/>
        <s v="MESSA MARIE" u="1"/>
        <s v="KENGNE KOAGNE" u="1"/>
        <s v="MOWA BRAYAM" u="1"/>
        <s v="TABOU JOSEPH" u="1"/>
        <s v="MAFOTO TERESE" u="1"/>
        <s v="MAKOUDOUM MIRIANE" u="1"/>
        <s v="DJAMBOU NGASSA" u="1"/>
        <s v="TCHINDA MANGUE" u="1"/>
        <s v="YEMELI DAVID" u="1"/>
        <s v="MEGUE TAPIA" u="1"/>
        <s v="TEMCHA REBECCA" u="1"/>
        <s v="KAMDEM FRACKI" u="1"/>
        <s v="FOTSO BRAYAN" u="1"/>
        <s v="MAGNE MEGUE HONORINE" u="1"/>
        <s v="TCHAMI  SUNDY" u="1"/>
        <s v="NOUBISSI MARIE" u="1"/>
        <s v="TOUANYO MARIE" u="1"/>
        <s v="KOUAM CLEMENT" u="1"/>
        <s v="TCHINDA JACOB" u="1"/>
        <s v="MEFOGANG DIVINE" u="1"/>
        <s v="DJIGOUE MATHIEU" u="1"/>
        <s v="TAGNE LINUS" u="1"/>
        <s v="MAKUETCHE LESLY" u="1"/>
        <s v="BANOUWO" u="1"/>
        <s v="MOUPOU MINCHE" u="1"/>
        <s v="TAKENGNE LOUIS" u="1"/>
        <s v="KUISSA MARTHE" u="1"/>
        <s v="SEUTCHE LEONEL" u="1"/>
        <s v="WANDJA MERLIN" u="1"/>
        <s v="MADIE VICTORINE" u="1"/>
        <s v="NGAYACK DONTSA" u="1"/>
        <s v="DJOUKOUO CHRISTINE" u="1"/>
        <s v="MBOGNING GUY" u="1"/>
        <s v="TUEDEM  HELENE" u="1"/>
        <s v="MEJOUVOP JULIENNE" u="1"/>
        <s v="FRE MONIQUE" u="1"/>
        <s v="TCHOUNGA PATIENCE" u="1"/>
        <s v="MALEDJE JACQUELINE" u="1"/>
        <s v="DJOUKAM DAINA" u="1"/>
        <s v="WOUAGO MARTIEL" u="1"/>
        <s v="TAGANG CELINE" u="1"/>
        <s v="WAFFO PATRICIA" u="1"/>
        <s v="METIEGAN AUDELINE" u="1"/>
        <s v="TEMEWO CECILE" u="1"/>
        <s v="FONDJO SULENOU" u="1"/>
        <s v="FOSSI ETIENNE" u="1"/>
        <s v="MANZO HENRIETTE" u="1"/>
        <s v="NOUSSE ELISABETH" u="1"/>
        <s v="MALENOUO JACQUELINE" u="1"/>
        <s v="KAMO GAMO" u="1"/>
        <s v="TENE DONATIEN" u="1"/>
        <s v="CHINTOUO" u="1"/>
        <s v="NDJOUSSI COLETTE" u="1"/>
        <s v="POKAM DEGO ISMAEL" u="1"/>
        <s v="MBA GHISLAIN" u="1"/>
        <s v="NTSAMA OWONA" u="1"/>
        <s v="NOKAM" u="1"/>
        <s v="DJUKOUO EPSE KENNE" u="1"/>
        <s v="ZEKA DORETTE" u="1"/>
        <s v="NOUBOUDEM MONEKEM" u="1"/>
        <s v="KENGMOGNE BERLINE" u="1"/>
        <s v="MOUBEFOSSO TCHOCHE" u="1"/>
        <s v="KENGNE DJEPA" u="1"/>
        <s v="DJOUKOU EMILIENNE" u="1"/>
        <s v="KANDEM HENRY" u="1"/>
        <s v="NDILE MARTINE" u="1"/>
        <s v="SYLVIANE DONGMO" u="1"/>
        <s v="KENMOGNE ANDRE" u="1"/>
        <s v="MOHAMED MFOUPAPOU" u="1"/>
        <s v="ZACHARIA USITRI" u="1"/>
        <s v="DJOUSSE TATOMY" u="1"/>
        <s v="KENGNE MARIE CLAIRE" u="1"/>
        <s v="SUH PATRICK" u="1"/>
        <s v="NYANDENG " u="1"/>
        <s v="MBE GABRIEL" u="1"/>
        <s v="SAMSEBUIM ERNEST" u="1"/>
        <s v="KAWO F LAURE" u="1"/>
        <s v="FOSSI GODEFROY" u="1"/>
        <s v="TALEFOUET LUXE CABRELLE" u="1"/>
        <s v="FOTSO RAYAN" u="1"/>
        <s v="NGODAH ANGELO" u="1"/>
        <s v="MBOMU OLIVIER" u="1"/>
        <s v="TAGAM RAMGA SERGE" u="1"/>
        <s v="KAUAM ERNEST" u="1"/>
        <s v="TCHINDA PAUL" u="1"/>
        <s v="AKUM GODBLESS" u="1"/>
        <s v="SOPGUI THOMAS" u="1"/>
        <s v="MEKUE RAISSA" u="1"/>
        <s v="FEUNEU RODRIQUE" u="1"/>
        <s v="MANDE FO GENEVIEVE" u="1"/>
        <s v="SEUMEN ROSALIE" u="1"/>
        <s v="DIFFO DESELINE" u="1"/>
        <s v="MADZOGNE CHRISTINE" u="1"/>
        <s v="NOUPEYI SAMUEL" u="1"/>
        <s v="KOAGNE HELENE" u="1"/>
        <s v="TEMDJI ERIC" u="1"/>
        <s v="TEDOMFOUET MICHEL" u="1"/>
        <s v="SOKOUDJOU GHISLAIN" u="1"/>
        <s v="NGONGANG FRANCK" u="1"/>
        <s v="DJIKEU" u="1"/>
        <s v="KAMDEM AIMEE" u="1"/>
        <s v="MAFFO LUCIENNE" u="1"/>
        <s v="MASSOH GAKOU" u="1"/>
        <s v="MATCHOUM KEVINE" u="1"/>
        <s v="MAGNE TAGNE THERESE" u="1"/>
        <s v="NGAPA" u="1"/>
        <s v="MBOUAPUGNIGNI ABDOULAYE" u="1"/>
        <s v="METCHONOU NGUEMO" u="1"/>
        <s v="DIFFO VICTOR" u="1"/>
        <s v="FANKAM ERNEST" u="1"/>
        <s v="EBODE ENGELINE" u="1"/>
        <s v="ASHUNGANYO" u="1"/>
        <s v="MENGNE JEANNETTE" u="1"/>
        <s v="MAKUETE THERESE" u="1"/>
        <s v="KETCHDJO ADRINE" u="1"/>
        <s v="TACHOM FLAUBERT" u="1"/>
        <s v="NZEUKOU VERONIQUE" u="1"/>
        <s v="NYAY  HUGUETTE" u="1"/>
        <s v="NOUNKA SYLVINE" u="1"/>
        <s v="NOUKO MARTHE" u="1"/>
        <s v="GADJOU ADELE" u="1"/>
        <s v="KENGNE OSCAR" u="1"/>
        <s v="GUIMFOUO CHRISTINE" u="1"/>
        <s v="MAGNE MAGOUAK YOLAND" u="1"/>
        <s v="MAUNA ERNEST" u="1"/>
        <s v="MAFOKOU VICTORINE" u="1"/>
        <s v="DELRINE TALLA" u="1"/>
        <s v="NABOYI GODWIL" u="1"/>
        <s v="FOGAING LOUIS" u="1"/>
        <s v="KAWOUO JEAN " u="1"/>
        <s v="WAMBA IDRSS" u="1"/>
        <s v="KAZE MARCELIN" u="1"/>
        <s v="FOKAM AUGUSTINE" u="1"/>
        <s v="MAMEKPA IMAEL" u="1"/>
        <s v="OUAFO MATHIEU" u="1"/>
        <s v="MANOUMA CHANKOU" u="1"/>
        <s v="TCHOUNYO MATHIEU" u="1"/>
        <s v="FOKOU MAURICE" u="1"/>
        <s v="NDALE SADETOU" u="1"/>
        <s v="KUE MURIELLE" u="1"/>
        <s v="KUI JENECIA" u="1"/>
        <s v="OUMAROU ALI" u="1"/>
        <s v="MONDJI BASILE" u="1"/>
        <s v="BOBDA IVAN" u="1"/>
        <s v="MAGNE MINETTE" u="1"/>
        <s v="MEFFO REGINE" u="1"/>
        <s v="FEUWO MOKGA ANDRE" u="1"/>
        <s v="MALLA EDA" u="1"/>
        <s v="KUSCHE MOURICE" u="1"/>
        <s v="RAYEFOM ARIFA" u="1"/>
        <s v="NOUNTEGUE" u="1"/>
        <s v="KIGHA FREDENENT" u="1"/>
        <s v="TAGNE MATHAN" u="1"/>
        <s v="DJINE TCHEUGOUE GUY" u="1"/>
        <s v="TCHOUPOU REBECCA" u="1"/>
        <s v="NGONDJI PAULINE" u="1"/>
        <s v="KENFACK NGIMGAE" u="1"/>
        <s v="KENGNE CHRIST" u="1"/>
        <s v="KAMDEM IVES" u="1"/>
        <s v="MOTSEBO HELENE" u="1"/>
        <s v="FOTSO MICHEL" u="1"/>
        <s v="CHUNIE ORNELLA" u="1"/>
        <s v="DJUIDJE DENISE" u="1"/>
        <s v="TAGNITSOP GABRIEL" u="1"/>
        <s v="YENGNOG JOSUE" u="1"/>
        <s v="MAGNE TAKAM CARELLE" u="1"/>
        <s v="MATENE FOGNE" u="1"/>
        <s v="DOUNTSOP VALENCE" u="1"/>
        <s v="KENGNE MARCELLE" u="1"/>
        <s v="TETI JEAN" u="1"/>
        <s v="KENMOE JEANNETTE" u="1"/>
        <s v="TSAGUE ROGER" u="1"/>
        <s v="TOUGANG JACQUES" u="1"/>
        <s v="FOTSING CLAUDE" u="1"/>
        <s v="DJONTSO GLADYS" u="1"/>
        <s v="DATCHOUA DELPHINE" u="1"/>
        <s v="TANGO ROSE" u="1"/>
        <s v="TCHOUTCHOUA ZIDANE" u="1"/>
        <s v="TENE KUETCHE" u="1"/>
        <s v="BAIWO KAMMEGNE" u="1"/>
        <s v="EDWIN LEPGA" u="1"/>
        <s v="GOUMEOU MODESTE" u="1"/>
        <s v="ROUQOUATOU" u="1"/>
        <s v="NURE FANIR ROSINE" u="1"/>
        <s v="TCHEUNANG MOISE" u="1"/>
        <s v="DONFACK Epse ZEKENG" u="1"/>
        <s v="TCHAPTCHET JEANNE" u="1"/>
        <s v="TAGENANG" u="1"/>
        <s v="MAJEUWO CECILE" u="1"/>
        <s v="FOUMBAN ZOUNZDOU" u="1"/>
        <s v="TARUETE LEONARD" u="1"/>
        <s v="FOTSING NGUETIA GEORGES" u="1"/>
        <s v="TANGNE STERIN" u="1"/>
        <s v="YIMDJO PENIAL" u="1"/>
        <s v="SIMO MAGUETE" u="1"/>
        <s v="JAWOL AROFAT" u="1"/>
        <s v="NGASCAM FRANCOISE" u="1"/>
        <s v="MEUDOM DOLIUE" u="1"/>
        <s v="AVOMO PAULINE" u="1"/>
        <s v="IBRAHIM DAHI" u="1"/>
        <s v="KAMOU JOSPHE" u="1"/>
        <s v="TCHUEMDEM RAISSA" u="1"/>
        <s v="TALLA ESEQUIEL" u="1"/>
        <s v="ALIOU ABBA" u="1"/>
        <s v="KAMDEM PASCALE" u="1"/>
        <s v="PANCHANGEH MARIE" u="1"/>
        <s v="SONFACK MACELINE" u="1"/>
        <s v="KZM NGUIN" u="1"/>
        <s v="KANKEU ALAIN" u="1"/>
        <s v="TEKOUDJOU CEDRIC" u="1"/>
        <s v="YENOU INOUSSA" u="1"/>
        <s v="MATCHEU SOH BRENDA" u="1"/>
        <s v="MACHUETEM RAMATOU" u="1"/>
        <s v="BOUWA ANGE" u="1"/>
        <s v="NGUIAKO JEAN" u="1"/>
        <s v="TSAQUE SANDRINE" u="1"/>
        <s v="KENNE BILLY" u="1"/>
        <s v="KWAMOU BENJAMIN" u="1"/>
        <s v="MOLAGUM ALBERTINE" u="1"/>
        <s v="MENGA SAGE" u="1"/>
        <s v="KOAGNE ROMARIC" u="1"/>
        <s v="TAGNE FOKA HYPOLITE" u="1"/>
        <s v="PAGNING JULIO" u="1"/>
        <s v="MAKOUDJOU JEANNE" u="1"/>
        <s v="TCHIMDA FELICITE" u="1"/>
        <s v="TABARA ELOIS" u="1"/>
        <s v="DJUIGNI ELISE" u="1"/>
        <s v="MAKOUCHE NEMBOT" u="1"/>
        <s v="YEGAM IDRISSOU" u="1"/>
        <s v="MWOTU FREDY" u="1"/>
        <s v="AISTTATOU ADA" u="1"/>
        <s v="NONGMO ARCHILLE" u="1"/>
        <s v="TIWA MAEL" u="1"/>
        <s v="KOUAM CHRISTELLE" u="1"/>
        <s v="NOUBISSI PAUL" u="1"/>
        <s v="DEYO PAULINE" u="1"/>
        <s v="GADOUM VICTOR" u="1"/>
        <s v="TCHINDA ULRICH" u="1"/>
        <s v="MEYOU LUCIENNE" u="1"/>
        <s v="BOUFUNG MARIE" u="1"/>
        <s v="NOKAM MICHELINE" u="1"/>
        <s v="MADJESSE CAREL" u="1"/>
        <s v="AMIDO MOUSSA" u="1"/>
        <s v="ZAMKE NGOUFACK" u="1"/>
        <s v="MATCHINDA JEANNETTE" u="1"/>
        <s v="TCHIOFFO LONTSI CHABA" u="1"/>
        <s v="GUIADEM MELANIE" u="1"/>
        <s v="MAFONKOU INDRA" u="1"/>
        <s v="NOUEMEGUE JACQUELINE" u="1"/>
        <s v="DJUKOUA CHEKINA" u="1"/>
        <s v="FIAKO VANNELLE" u="1"/>
        <s v="ATHIAM AROLD" u="1"/>
        <s v="NANA NATAAN" u="1"/>
        <s v="MELI ALAIN" u="1"/>
        <s v="KOUMESSON MARIEL" u="1"/>
        <s v="CHEDJOU KELLY" u="1"/>
        <s v="TIAMUH DONGMO" u="1"/>
        <s v="TSAPI KENGNE" u="1"/>
        <s v="MOUOFO SANDIO" u="1"/>
        <s v="NTSAMO ROSALINE" u="1"/>
        <s v="AZOTETE ANGEL" u="1"/>
        <s v="GNOUMGOUM NGOUACHE" u="1"/>
        <s v="TADONG ARNAUD" u="1"/>
        <s v="MEGNE LUCIENNE" u="1"/>
        <s v="MOYOK CLEMANCE" u="1"/>
        <s v="OUSMAN WATHO" u="1"/>
        <s v="FOPOUSSI RENE" u="1"/>
        <s v="YANGO CYRILLE" u="1"/>
        <s v="MEGNE JACQUELINE" u="1"/>
        <s v="YEMELE LECPA FERDINOND" u="1"/>
        <s v="TEGNE WEBE  BORIS" u="1"/>
        <s v="MBAKOUP NGASSA" u="1"/>
        <s v="POUODJO FRANCOIS" u="1"/>
        <s v="MOUHAMADOU BABONIYA" u="1"/>
        <s v="DJOUMBISSI KOVIN" u="1"/>
        <s v="FEUPOUSSI CHRITOPHER" u="1"/>
        <s v="FOTO BOSCO" u="1"/>
        <s v="DJEKOUM ERMA OUMBE" u="1"/>
        <s v="ZOTON MANFO" u="1"/>
        <s v="FOUASSO JEAN" u="1"/>
        <s v="MAKU  DENISE" u="1"/>
        <s v="TANE JEAN" u="1"/>
        <s v="NJEUMENI RENE" u="1"/>
        <s v="FOKOU KENGNE" u="1"/>
        <s v="TASIMKOU FIRMIU" u="1"/>
        <s v="EKOUME THEOPHILE" u="1"/>
        <s v="WOMBE ISMAEL" u="1"/>
        <s v="OUEMBA" u="1"/>
        <s v="POKAM BENOIT" u="1"/>
        <s v="KENFACK AURELIE" u="1"/>
        <s v="FAHA CHRIST ARCHANGE" u="1"/>
        <s v="GOUFFO BEATRCE" u="1"/>
        <s v="FOMENE JEAN DEDIEU" u="1"/>
        <s v="NGOUNE DJEUTE" u="1"/>
        <s v="LETUDEM BELVIRA" u="1"/>
        <s v="KENGNE DORIS" u="1"/>
        <s v="MADJUALA CELESTINE" u="1"/>
        <s v="TALOM JEAN" u="1"/>
        <s v="KENGNE PASCAL" u="1"/>
        <s v="DJOUMESSI ROSTAN" u="1"/>
        <s v="KANOUO NEKDEM" u="1"/>
        <s v="NGOMO JOSEHH" u="1"/>
        <s v="KOMGA JUNIOR" u="1"/>
        <s v="ALI" u="1"/>
        <s v="DJIOTIO GILBERT" u="1"/>
        <s v="CHAKAM MARIE" u="1"/>
        <s v="TANMTSEP BLESSING" u="1"/>
        <s v="PEYOU OUMAROU" u="1"/>
        <s v="NGUE YIUH NAOSSI" u="1"/>
        <s v="FOSSI JOSEPH" u="1"/>
        <s v="GUEGO LINUS" u="1"/>
        <s v="KUGNING LUCIENNE" u="1"/>
        <s v="NDIPWOU HERMINE" u="1"/>
        <s v="SIGNE MARIO" u="1"/>
        <s v="MOPFUMOG LYDIE" u="1"/>
        <s v="NOUMSSI CHARLY" u="1"/>
        <s v="NGUEMFO DESEREE" u="1"/>
        <s v="KAJI FLOBERT" u="1"/>
        <s v="LOMOFOKENGNE RUFIN" u="1"/>
        <s v="FOTSO VICTOR" u="1"/>
        <s v="MBE JEAN" u="1"/>
        <s v="NJUTAPUOVI ISSOFA" u="1"/>
        <s v="TCHOUAKEUDJEU GODEFROY" u="1"/>
        <s v="MEKEU KELLY" u="1"/>
        <s v="MAFIRE" u="1"/>
        <s v="NGUEMOSSI PASCAL" u="1"/>
        <s v="NIE TAMKO STEPHANE" u="1"/>
        <s v="SIMO GHISLAIN" u="1"/>
        <s v="KEMWOUO NGAKO" u="1"/>
        <s v="SIMO TALLA" u="1"/>
        <s v="MEKAMDEM  ELIANE" u="1"/>
        <s v="KOUAM DAVID" u="1"/>
        <s v="MAGATSING MARIE" u="1"/>
        <s v="SIDZE KOUAMGA PIERRE" u="1"/>
        <s v="SAHA MARIE" u="1"/>
        <s v="MBOHOU MOHAMED" u="1"/>
        <s v="PETCHUEKO ALPHONSE" u="1"/>
        <s v="DASSI JEREMIE" u="1"/>
        <s v="MATCHINDA REGINE" u="1"/>
        <s v="YANLO CEDRICK" u="1"/>
        <s v="SIGNE DESIRE" u="1"/>
        <s v="TAMDU TAMGWA" u="1"/>
        <s v="KENGNE DIEUDONNE" u="1"/>
        <s v="OUOGUEP ELIE" u="1"/>
        <s v="PEFELE NOUE ANGE" u="1"/>
        <s v="KENGMO SAH DERIC" u="1"/>
        <s v="BETANG" u="1"/>
        <s v="MAMBOU GRACE" u="1"/>
        <s v="NGOUA CAROLINE" u="1"/>
        <s v="NGOUGHIGNE FODJO" u="1"/>
        <s v="MOUSSA AMADOU" u="1"/>
        <s v="KAMDEM AROLD" u="1"/>
        <s v="SAKAM GABRIEL" u="1"/>
        <s v="KAMDOUM MATCHIEU" u="1"/>
        <s v="NOUPAYOU NORBERT" u="1"/>
        <s v="YANGA FERNANDEZ" u="1"/>
        <s v="KUE PRINCE RAYANE" u="1"/>
        <s v="KAMDEM " u="1"/>
        <s v="FOTSO DAVID" u="1"/>
        <s v="KAMDEM PASCAL" u="1"/>
        <s v="TOUKOM MARIE" u="1"/>
        <s v="TCHEUTCHOUA JEAN BAPTIST" u="1"/>
        <s v="NEMBOT PATRICK" u="1"/>
        <s v="NDE SIMEON" u="1"/>
        <s v="NGANDJOU JEANETTE" u="1"/>
        <s v="DJOUPOU KAMGANG" u="1"/>
        <s v="TCHOUNGA PIERRE" u="1"/>
        <s v="YEMBEL JACQUELINE" u="1"/>
        <s v="YIMELE ALAIN" u="1"/>
        <s v="PETO ZAMBOUTA" u="1"/>
        <s v="KAMDOM ISMEAL" u="1"/>
        <s v="LAMBOU PAULINE" u="1"/>
        <s v="KENGNE GABRIEL" u="1"/>
        <s v="TELLA RICARDO" u="1"/>
        <s v="NJI ROBERT" u="1"/>
        <s v="TABEYOM FRED" u="1"/>
        <s v="AROUNA YOUSSOUF" u="1"/>
        <s v="NZETHA NOCHE" u="1"/>
        <s v="WATI MIRABELLE" u="1"/>
        <s v="MAKA KAMDAM CHRISTELLE" u="1"/>
        <s v="TSIMBOP EMILE" u="1"/>
        <s v="TENE KUATE" u="1"/>
        <s v="DEMONO AKILASS" u="1"/>
        <s v="MEDEM DEFFO DELPHINE" u="1"/>
        <s v="FEUZEU JEAN CLAUDE" u="1"/>
        <s v="FOTSO JOSEPE" u="1"/>
        <s v="DJAMILA" u="1"/>
        <s v="ALOO NGO ACHIL" u="1"/>
        <s v="KENTIO MOUAFO" u="1"/>
        <s v="MOTHUM LARANE" u="1"/>
        <s v="TCHENEGHOM LAZAANE" u="1"/>
        <s v="FOPA JOELLE" u="1"/>
        <s v="NDJATA SALOMON" u="1"/>
        <s v="KENMDE EMMANUEL" u="1"/>
        <s v="NGOUMI SONIA" u="1"/>
        <s v="MEFFO TCHOMTCHOUO" u="1"/>
        <s v="TIEGUENG TOBOPDA" u="1"/>
        <s v="TALLA DIEUDONNE" u="1"/>
        <s v="FOTSO ELISEE" u="1"/>
        <s v="KOM ELISE" u="1"/>
        <s v="TJOMB WOUNKI" u="1"/>
        <s v="MJEPA NESTOR" u="1"/>
        <s v="MAKOUTR ROSALIE" u="1"/>
        <s v="MATEDONG LARISSA" u="1"/>
        <s v="CHEWEFEU MICHEL" u="1"/>
        <s v="PEGNIYE ROSINE" u="1"/>
        <s v="PATRIC NGUEWA DOMTCHUEM" u="1"/>
        <s v="MBIALEU MANUELLA" u="1"/>
        <s v="TOUKAM MAURICE" u="1"/>
        <s v="TESSAH BONYACE" u="1"/>
        <s v="TALOM ALICE" u="1"/>
        <s v="KAMDOM ROSALIE" u="1"/>
        <s v="DONGMO SUZANNE" u="1"/>
        <s v="SAHA KUETE" u="1"/>
        <s v="TSEGUI PAULINE" u="1"/>
        <s v="SANDJONG ROSINE" u="1"/>
        <s v="DJUMEKAM ELVIS" u="1"/>
        <s v="NKUIKEU SYLVIANE" u="1"/>
        <s v="TIOGOM SERGE HERVE" u="1"/>
        <s v="WASSON ANNE" u="1"/>
        <s v="DJIMAFO JOSEPH" u="1"/>
        <s v="DJOUMETA REBECCA" u="1"/>
        <s v="ZAMBOU PARFAIT" u="1"/>
        <s v="TCHEUTCHOUA ISAAC" u="1"/>
        <s v="BANYE ETIENNE" u="1"/>
        <s v="DJIMI BLESSING" u="1"/>
        <s v="KENGNE ROBERT" u="1"/>
        <s v="FOTSO FONGANG" u="1"/>
        <s v="TCHELAMTTE DAVID" u="1"/>
        <s v="PEDI BEDI" u="1"/>
        <s v="MATASSA MARTHE" u="1"/>
        <s v="KONVOU ABEL FADIL" u="1"/>
        <s v="TCHAMKOUMI THERESE" u="1"/>
        <s v="GBETMKOM MOUBABAK" u="1"/>
        <s v="TCHUENDEM HERMINE" u="1"/>
        <s v="KAUTE DIBACTO" u="1"/>
        <s v="PEMTCHEU ALPHONSE" u="1"/>
        <s v="TCHATCHEU INNOCENT" u="1"/>
        <s v="NGUOMO HURICHE" u="1"/>
        <s v="MAGUAING MARIE" u="1"/>
        <s v="MOUSTAPHA MOHAMED" u="1"/>
        <s v="NGOUGOWRE REBECA" u="1"/>
        <s v="KAMDEM DIEUDONNE" u="1"/>
        <s v="DJIGNA GUY" u="1"/>
        <s v="AHMED AYATOU" u="1"/>
        <s v="NGOUETOU KONLACK" u="1"/>
        <s v="SIBE FAREL" u="1"/>
        <s v="DASSI EMILE" u="1"/>
        <s v="CHEDJEU DONALD" u="1"/>
        <s v="NALLOUM JEAN ROBERT" u="1"/>
        <s v="TALLA JOSEPH" u="1"/>
        <s v="PETANG JAQUELINE" u="1"/>
        <s v="NTEDJOM BLESSING" u="1"/>
        <s v="TAMEU ANDRESENI" u="1"/>
        <s v="NEMBOT PEUGIA" u="1"/>
        <s v="MAMBANG PEWO " u="1"/>
        <s v="YONTA CHARLES" u="1"/>
        <s v="DJUIMO DANELLE" u="1"/>
        <s v="MANFOUO ROGER" u="1"/>
        <s v="SEUMEU ROSALINE" u="1"/>
        <s v="TEPONNOU CHALE OLIVIER" u="1"/>
        <s v="PETEU JOSEPHINE" u="1"/>
        <s v="TAFFO SIPAMWOU" u="1"/>
        <s v="DJOUBISSI MADELIENNE" u="1"/>
        <s v="SIGNE ANGELINE" u="1"/>
        <s v="TOUALANG JULIO" u="1"/>
        <s v="KENFACK JACGUELINE" u="1"/>
        <s v="FOMBA STEVE" u="1"/>
        <s v="DJOUMSOP MONIQUE" u="1"/>
        <s v="DEGO MADELEINE" u="1"/>
        <s v="SUINYUY DAINATU" u="1"/>
        <s v="KADEM TOGEUM" u="1"/>
        <s v="ABISSI ROSE" u="1"/>
        <s v="MABO MARGUERITE" u="1"/>
        <s v="TUETE JEAN" u="1"/>
        <s v="DJOGOUSSOH RAISSA" u="1"/>
        <s v="DTCHOUNANG WANDJI" u="1"/>
        <s v="WEGO FRANCOIS" u="1"/>
        <s v="MEFFO HELENE EPSE TOKPA" u="1"/>
        <s v="NGUMENE JACOB" u="1"/>
        <s v="NDE DANIEL" u="1"/>
        <s v="NFOUEM ELISABETH" u="1"/>
        <s v="DJABILDE NILFRIED" u="1"/>
        <s v="CHIMI ADRIENNE" u="1"/>
        <s v="DJOUNE LINDA " u="1"/>
        <s v="DAKEYE APPOLINAIRE" u="1"/>
        <s v="ZEUNGUE MAURICE" u="1"/>
        <s v="TAKOUGANG BIBIANE" u="1"/>
        <s v="KOUEFFE THERESE" u="1"/>
        <s v="TIFI KINALLE" u="1"/>
        <s v="GAPIASI FOPOSSI" u="1"/>
        <s v="MBOGNE CELESTINE" u="1"/>
        <s v="FEUKENG NGNIMGOA" u="1"/>
        <s v="NGUFU KWENTE" u="1"/>
        <s v="TEWIDJOU BERTRAND" u="1"/>
        <s v="NAMTSA SUZANNE" u="1"/>
        <s v="KOUODJIO NANA" u="1"/>
        <s v="FRANCIS KWANG" u="1"/>
        <s v="FOKOU WAFFO SORELLE" u="1"/>
        <s v="TAZON KOUT FRANK" u="1"/>
        <s v="TSEWO JACGUELINE" u="1"/>
        <s v="NBEPITTE AMAMETOU" u="1"/>
        <s v="TENETSA DERICK" u="1"/>
        <s v="PIAM EPSE KAMGA" u="1"/>
        <s v="KENNE CHRITINE" u="1"/>
        <s v="POUKAM ANGE" u="1"/>
        <s v="PETGANG EPSE MJATEU AMANDINE" u="1"/>
        <s v="NON CHRISTINE" u="1"/>
        <s v="NDZOMO PIERRE" u="1"/>
        <s v="MTOPI TAMGMO" u="1"/>
        <s v="NAOUSSI HERMAN" u="1"/>
        <s v="MEFLOLA MONIQUE" u="1"/>
        <s v="NGOUNOU DIEUDONNE" u="1"/>
        <s v="MENGUEMNE PAULINE" u="1"/>
        <s v="CHOUAPOUGMO" u="1"/>
        <s v="MANECHUE ORIENTINE" u="1"/>
        <s v="ATEMBE CHARITY" u="1"/>
        <s v="TCHOUTCHOUA JESSI" u="1"/>
        <s v="NJOTEBONG JOSEPH" u="1"/>
        <s v="MOKO CHANCELINE" u="1"/>
        <s v="SONNA MARIE" u="1"/>
        <s v="DJIDJO DIEGOU" u="1"/>
        <s v="PELAWO NOELLE" u="1"/>
        <s v="FOFE ODETTE" u="1"/>
        <s v="FOTSING MICHEL" u="1"/>
        <s v="YOUMBI LESLY" u="1"/>
        <s v="NDZEMBOG EDMOND" u="1"/>
        <s v="MOUMECHI HENRRIETTE" u="1"/>
        <s v="FOTSO ISAAC" u="1"/>
        <s v="MAPTOUAM EMILIENNE" u="1"/>
        <s v="TEKADJOU WAFO CONSTANT" u="1"/>
        <s v="YOUGANG NICOLAS" u="1"/>
        <s v="NOUBISSI FRANC" u="1"/>
        <s v="YIMTA FRIDE" u="1"/>
        <s v="PANCHA TAWAT" u="1"/>
        <s v="MBE TCHEGNEBE STEPHENE" u="1"/>
        <s v="NJOUQUE ULRICH" u="1"/>
        <s v="MOUSSA" u="1"/>
        <s v="TCHETUEN GARDEMIN" u="1"/>
        <s v="IBRAHIM MOSSES" u="1"/>
        <s v="NDIPEU PHILIBERT" u="1"/>
        <s v="ASSONGAN MICHEL" u="1"/>
        <s v="NGUEDIA BLANDINE" u="1"/>
        <s v="TSIBOU MELENE" u="1"/>
        <s v="MEFFO JULIENNE" u="1"/>
        <s v="KENNE JULIENNE" u="1"/>
        <s v="CHOMBO HELENE DIANE" u="1"/>
        <s v="OUMMI" u="1"/>
        <s v="KAMMEGNE TCHUENKAM" u="1"/>
        <s v="NGUEMOGNE MARIE" u="1"/>
        <s v="NOUAZE NICOLAS" u="1"/>
        <s v="FONGANG G RICHARD" u="1"/>
        <s v="ZOA MARTINE" u="1"/>
        <s v="DJOUMESSI ANNE" u="1"/>
        <s v="MAFO MELI DORIANE" u="1"/>
        <s v="ZEGANG NGOPOUT" u="1"/>
        <s v="NDJANJALA" u="1"/>
        <s v="TCHINDA FELICITE" u="1"/>
        <s v="TCHUENTE NEMBOT" u="1"/>
        <s v="NOUPEGUE DIEUDONNE" u="1"/>
        <s v="METIAYEM RACHELLE" u="1"/>
        <s v="MADONG EPSE NOUYA HELENE" u="1"/>
        <s v="DJOMGANG JEAN" u="1"/>
        <s v="KAMDEM JEAN MARIE" u="1"/>
        <s v="NOUGUE CECILE" u="1"/>
        <s v="SUFFO ROMARIC" u="1"/>
        <s v="SEKOUDJOU ATANASE" u="1"/>
        <s v="NDJIDJIE SABINE" u="1"/>
        <s v="NGOHAFO ISACK" u="1"/>
        <s v="TAKOUGANG JULES PARFAIT" u="1"/>
        <s v="NGOKO MATHIEU" u="1"/>
        <s v="FOKA FOUKEVA JOSEPH" u="1"/>
        <s v="KAZE JEAN" u="1"/>
        <s v="NGOUATE SEVERIN" u="1"/>
        <s v="FIFI ROBETTE" u="1"/>
        <s v="CHEBOU JOSEPH" u="1"/>
        <s v="TCHOMTCHOUOMBOUPDA" u="1"/>
        <s v="KOUDOUM CHEDJOU ELEIZEN" u="1"/>
        <s v="LONTCHI JEAN" u="1"/>
        <s v="MAGIUE ODETTE" u="1"/>
        <s v="FOPPA ADETE" u="1"/>
        <s v="MENETEU JULIETTE" u="1"/>
        <s v="NKEMASONG LEOPODINE" u="1"/>
        <s v="METSINETTE EMILINNE" u="1"/>
        <s v="MEFODJEU" u="1"/>
        <s v="SIMOEN FOTUE" u="1"/>
        <s v="MANFOUO ELISE" u="1"/>
        <s v="NANDONG" u="1"/>
        <s v="NZEUKUI TALLA NICAISE" u="1"/>
        <s v="NGUEMO MARIE" u="1"/>
        <s v="WATTA NDONGO" u="1"/>
        <s v="NEMBOT RODIS" u="1"/>
        <s v="IBRAHIM ABDOU" u="1"/>
        <s v="KOUAGNE GERARD" u="1"/>
        <s v="NGOUMOU LYDIE JOSIAN" u="1"/>
        <s v="DOUMTSOP DJIMELI" u="1"/>
        <s v="TSUTSUM PIERRE" u="1"/>
        <s v="BUICHI LUCRESSE" u="1"/>
        <s v="KALOSSI LANDRY" u="1"/>
        <s v="TAYOU ACHILE" u="1"/>
        <s v="SOPOWO MOHAMEDOU" u="1"/>
        <s v="NOUBISSI VIVIANE" u="1"/>
        <s v="KONGNE YVETTE" u="1"/>
        <s v="NBOUGANG JUNIOR" u="1"/>
        <s v="NGHETCHE ALOYS" u="1"/>
        <s v="KENNE CLEMENTINE" u="1"/>
        <s v="MAFO EPSE MONSSI PAULINE" u="1"/>
        <s v="MOKAM MEFEGA" u="1"/>
        <s v="NDEGUE MOISE" u="1"/>
        <s v="TIGUIA HELENE" u="1"/>
        <s v="BITE TAFAM" u="1"/>
        <s v="AZANGHO TSOPGO" u="1"/>
        <s v="KAM KOUAM CLOUDE" u="1"/>
        <s v="YEFOU DIEUDONNE" u="1"/>
        <s v="KEYANGUE MARIE" u="1"/>
        <s v="TOUKAM NGOKO" u="1"/>
        <s v="BELINGA HENRI" u="1"/>
        <s v="GNEPIE VITAL" u="1"/>
        <s v="TENANG LANDRY" u="1"/>
        <s v="TCHIOTCHOUA LOBE BLANCHE" u="1"/>
        <s v="IDRISSOU" u="1"/>
        <s v="FEUMBE TITI" u="1"/>
        <s v="PHOTATSINKOU EMMANUEL" u="1"/>
        <s v="KAMDOUM ELSA" u="1"/>
        <s v="TATON TCHOFFO" u="1"/>
        <s v="TSAYEN ANGE" u="1"/>
        <s v="METSEGOUOK VIRGINIE" u="1"/>
        <s v="CHENDJOU THUI" u="1"/>
        <s v="ZICHEU EDOM" u="1"/>
        <s v="MFOUPARAYE AMINATOU" u="1"/>
        <s v="PEKASSA CHARES" u="1"/>
        <s v="MEGUEKAM GERTRUDE" u="1"/>
        <s v="MOFOTSING DIVINE" u="1"/>
        <s v="DJALDE JEAN CLAUDE" u="1"/>
        <s v="FOGANG" u="1"/>
        <s v="MESSEU GRACE" u="1"/>
        <s v="TAGNITSAP LEKEUBOU" u="1"/>
        <s v="PADJI JOSEPH" u="1"/>
        <s v="KENGNE MARIE RODRIGUE" u="1"/>
        <s v="DJUZE MBE CHRIST" u="1"/>
        <s v="NDJOMENE JEAN CLAUDE" u="1"/>
        <s v="DJUISSI MADELEINE" u="1"/>
        <s v="NOUBISSI EMILINE" u="1"/>
        <s v="NZEUKENG" u="1"/>
        <s v="KUETE ESTRA" u="1"/>
        <s v="KENGNE SEPHORA" u="1"/>
        <s v="KANOUO MAURICE" u="1"/>
        <s v="TAKEU LUC" u="1"/>
        <s v="SOUOP THIERRY" u="1"/>
        <s v="METIO CHRISTINE" u="1"/>
        <s v="FOTSO STELLA" u="1"/>
        <s v="NGADEM JULIENNE" u="1"/>
        <s v="MBOUFAN DIANE" u="1"/>
        <s v="DJORWE FIDELE" u="1"/>
        <s v="MAFOBE STADIANE" u="1"/>
        <s v="TIAZE MONIQUE" u="1"/>
        <s v="KUELAHA RODRIQUE" u="1"/>
        <s v="DJOUMEKAM MENKOUENG" u="1"/>
        <s v="TCHINDA NANGUE" u="1"/>
        <s v="ATIWA ERNESTINE" u="1"/>
        <s v="KADJI PAULINE" u="1"/>
        <s v="ASOMGACHA HELENE" u="1"/>
        <s v="WOUENGNE KOMMO DIVANE" u="1"/>
        <s v="KENTSOP KERTYS" u="1"/>
        <s v="SEUNTCHI EMANUEL" u="1"/>
        <s v="NYA VICTORINE" u="1"/>
        <s v="TSAFACK DESIRE" u="1"/>
        <s v="SIMO" u="1"/>
        <s v="TELEZING MARIE" u="1"/>
        <s v="FOTIE JOSEPH" u="1"/>
        <s v="NTABU MARIE" u="1"/>
        <s v="SIGNE CHOUSSI" u="1"/>
        <s v="AWOULOU SAIDA" u="1"/>
        <s v="YINDJO FLORINDA" u="1"/>
        <s v="JOEGO ANGE" u="1"/>
        <s v="PEIMGNE ELISE" u="1"/>
        <s v="ABDEL SALAM" u="1"/>
        <s v="KAMWE EDITH" u="1"/>
        <s v="CHIA JOB" u="1"/>
        <s v="MINKOULOU MESSI" u="1"/>
        <s v="FONDJO ROGER" u="1"/>
        <s v="AZEUTSA" u="1"/>
        <s v="TATSINKOU PRINCE" u="1"/>
        <s v="MOFOBE STADION" u="1"/>
        <s v="MAGNE YOLAMDE" u="1"/>
        <s v="KENMOGNE WODTCHOM" u="1"/>
        <s v="DEUNI HELENE" u="1"/>
        <s v="ASSANA ENOUSSA" u="1"/>
        <s v="SENGANDANDDI ZOUNKO" u="1"/>
        <s v="TANEKAMTE" u="1"/>
        <s v="OUAFO" u="1"/>
        <s v="TCHINZE GRACE" u="1"/>
        <s v="DJUIDJE ANNE" u="1"/>
        <s v="ZOYAM KAZE" u="1"/>
        <s v="TIMOU KELLIAN" u="1"/>
        <s v="WOUOFFO PASCAL" u="1"/>
        <s v="NGUOGONG NADEGE" u="1"/>
        <s v="NTIEJEMGNIGNI LADIFATOU" u="1"/>
        <s v="SAHA JULIO" u="1"/>
        <s v="WUDU STELLA" u="1"/>
        <s v="NOUBISSI LICHELLE" u="1"/>
        <s v="TALLA FOTSING" u="1"/>
        <s v="TALLA EVELIERE" u="1"/>
        <s v="NGAKE NJOPNOUO" u="1"/>
        <s v="PETO NEMBOT" u="1"/>
        <s v="DJUDA LEON" u="1"/>
        <s v="YOYA NEE MBIEDZO " u="1"/>
        <s v="DJOUKO TDENE" u="1"/>
        <s v="MEFFE VERONIQUE" u="1"/>
        <s v="NEMPO AUGUSTIN" u="1"/>
        <s v="TSIPI ROMARIC" u="1"/>
        <s v="MOUAJE MELANIE" u="1"/>
        <s v="SOH JOSEPH" u="1"/>
        <s v="KAMENI AGNES" u="1"/>
        <s v="TADJUIDJE PHILIP" u="1"/>
        <s v="MOMO ISAIE" u="1"/>
        <s v="CHIMI ANNE" u="1"/>
        <s v="GOUFO ROMEO" u="1"/>
        <s v="KOUAKAM MBAH  STEVEN" u="1"/>
        <s v="POUGANI BERENICE" u="1"/>
        <s v="TSAGUE STELLA" u="1"/>
        <s v="FOTSING DIANE" u="1"/>
        <s v="MADJOUCK CHRISTINE" u="1"/>
        <s v="OUMBE MOISE" u="1"/>
        <s v="WONDJE THERESE" u="1"/>
        <s v="LOWEDA EMERIC" u="1"/>
        <s v="FADOM HELENE" u="1"/>
        <s v="FOTSO LAURENT" u="1"/>
        <s v="MANDJI PRECEUSE" u="1"/>
        <s v="OUSMAN" u="1"/>
        <s v="LONTSI JIRESSE" u="1"/>
        <s v="TALLA ELIE RAYMOND" u="1"/>
        <s v="NGHAGOUM ABDOU" u="1"/>
        <s v="NINGANG JULIETTE" u="1"/>
        <s v="NANWA NANAL" u="1"/>
        <s v="TATEMZEM FOMENA" u="1"/>
        <s v="MBOUMI PAUL LION" u="1"/>
        <s v="MANFO PAUL" u="1"/>
        <s v="NGUIADEM NGOUNGO" u="1"/>
        <s v="BELLA VINCENT" u="1"/>
        <s v="NGOMSUOYA MITTERAND" u="1"/>
        <s v="FONFOUE DANIEL" u="1"/>
        <s v="SEGNOU ERIC" u="1"/>
        <s v="NAOUE ROLLON" u="1"/>
        <s v="MOKAM CATHERINE" u="1"/>
        <s v="MEKOUTCHOU DEUMEL" u="1"/>
        <s v="DJUISSI MERCEDES" u="1"/>
        <s v="ISSA BE MOUSSA" u="1"/>
        <s v="FOKAM FRANCOISE" u="1"/>
        <s v="MAFO MELACHIO" u="1"/>
        <s v="JOEL MOSES" u="1"/>
        <s v="DJOUKOUO NOLLY" u="1"/>
        <s v="TAMGWA CHRITIAN" u="1"/>
        <s v="SEGNING JUDITH" u="1"/>
        <s v="GWEPISSI EDITH ROMEO" u="1"/>
        <s v="YOMI HELENE" u="1"/>
        <s v="SIPONG SHAMA" u="1"/>
        <s v="CHENDJOU MARC" u="1"/>
        <s v="NDASSI KUETE" u="1"/>
        <s v="DJEUMEN MARIE" u="1"/>
        <s v="LOHSE GAETAN" u="1"/>
        <s v="TAKADJOUE WAFO CONSTANT" u="1"/>
        <s v="NOMSI DIDERO" u="1"/>
        <s v="DAMBOU YVONNE" u="1"/>
        <s v="NGUEKENG ETIENNE" u="1"/>
        <s v="MASSADEU MARTINE" u="1"/>
        <s v="KANNA ANASTASIE" u="1"/>
        <s v="TCHUNDA JOSEPH" u="1"/>
        <s v="TIMAH COLOMBUS" u="1"/>
        <s v="TEHEGO WILLIAM" u="1"/>
        <s v="AZEMTSA MARIE" u="1"/>
        <s v="PAPI MADELEINE" u="1"/>
        <s v="KEHENGNE CHARLOTTE" u="1"/>
        <s v="THEMMIN DACKMETA" u="1"/>
        <s v="DJOKOM ANGELINE" u="1"/>
        <s v="LONTSI SUZANNE" u="1"/>
        <s v="DEFFO BERTRAND" u="1"/>
        <s v="MAOFOUO ETIENNE" u="1"/>
        <s v="SAIDON SAMUEL" u="1"/>
        <s v="MAGANG DOUMTCHA" u="1"/>
        <s v="TAMFACK THOMAS" u="1"/>
        <s v="NOUKUI BERTRAND" u="1"/>
        <s v="DJOMO ANITA" u="1"/>
        <s v="NGAMKE SUZANNE" u="1"/>
        <s v="MOFOKOU DARLINE" u="1"/>
        <s v="EYANGA EKODA" u="1"/>
        <s v="DONOU MARIAN" u="1"/>
        <s v="TAFFO FABRICE" u="1"/>
        <s v="BOULEFACK EDWARD" u="1"/>
        <s v="KENMEUGNE" u="1"/>
        <s v="TATCHI SAMUEL" u="1"/>
        <s v="TCHEUBA NJIPMO" u="1"/>
        <s v="MAMUD LELISU" u="1"/>
        <s v="MOCHE MARIE" u="1"/>
        <s v="OBANDZIE FELICIEN" u="1"/>
        <s v="TAKOUGOUM FRED" u="1"/>
        <s v="SIMEO CICELE" u="1"/>
        <s v="FOTSO MATHIEU" u="1"/>
        <s v="MOGA KENMOGNE JACQUELINE" u="1"/>
        <s v="PATIENT X" u="1"/>
        <s v="TCHEUTCHOUA LOVELINE" u="1"/>
        <s v="TIAM" u="1"/>
        <s v="YOUTSA PAUL RENE" u="1"/>
        <s v="CHANGOUE MERVEILLE" u="1"/>
        <s v="KAMDEM ASSAN" u="1"/>
        <s v="NGO NKANA CLAUDIA" u="1"/>
        <s v="MEDOMKAM MADELEINE" u="1"/>
        <s v="KADAS OUMI" u="1"/>
        <s v="DOUANLA BERTRAND" u="1"/>
        <s v="ETOUNDI ANNE" u="1"/>
        <s v="TSAFACK HENRI" u="1"/>
        <s v="TCHONEKENG DAGOBERT" u="1"/>
        <s v="MATA SABINE" u="1"/>
        <s v="MAGNE BELVA" u="1"/>
        <s v="TAGNE EMMANUEL" u="1"/>
        <s v="PAWO JULENNE" u="1"/>
        <s v="KENGNE ELODIE" u="1"/>
        <s v="MEBOU HELENE" u="1"/>
        <s v="DONGMO VICTORINE" u="1"/>
        <s v="MAWE SYVIE" u="1"/>
        <s v="MEKAM KENGNE" u="1"/>
        <s v="MOLAC GISELE" u="1"/>
        <s v="WANKO LOUISE" u="1"/>
        <s v="BOUKA HONORE" u="1"/>
        <s v="MANEKOU " u="1"/>
        <s v="MBEKOU MADELIENE" u="1"/>
        <s v="QUIAKOM BEATRICE" u="1"/>
        <s v="AGOUFACK MADELIENNE" u="1"/>
        <s v="TAGONANG FADA SIMON" u="1"/>
        <s v="FOGANG JEAN MARIE" u="1"/>
        <s v="DEFFO SOH" u="1"/>
        <s v="MBOGNE ESTHER" u="1"/>
        <s v="DJIMELI PRINCESSE" u="1"/>
        <s v="KOAGNE ADRIAN" u="1"/>
        <s v="GAFFO MANUELLA" u="1"/>
        <s v="MAQUIA  FOKA" u="1"/>
        <s v="DJAPA JACQUELINE" u="1"/>
        <s v="METSOUM SUZANNE" u="1"/>
        <s v="MELO MODAFO" u="1"/>
        <s v="KOMTO DANIEL" u="1"/>
        <s v="FOTSO GEORGE" u="1"/>
        <s v="MEGNIGO ROSALIE" u="1"/>
        <s v="KAMGA TOKAM ANDRE" u="1"/>
        <s v="LIBOMA LANDO CHRIST" u="1"/>
        <s v="JOGUE JEAN" u="1"/>
        <s v="NGNINTEDEM EMMANUEL" u="1"/>
        <s v="SIMO JEAN JULE" u="1"/>
        <s v="MEFFO ANNE" u="1"/>
        <s v="NGUEPI EMMANUEL" u="1"/>
        <s v="NGOUCHING SYVESTIN" u="1"/>
        <s v="NKILO FOMEKONG PAULINE" u="1"/>
        <s v="MAKENZEU ANTOINETTE" u="1"/>
        <s v="LAPAWA SIDONIE" u="1"/>
        <s v="MATCHOUGOUM PAULINE" u="1"/>
        <s v="MAKEM BEATRICE" u="1"/>
        <s v="PAYE JANVIER" u="1"/>
        <s v="BABAY X" u="1"/>
        <s v="GHOMSI SARIS" u="1"/>
        <s v="ABOUBAKAR HAMADOU" u="1"/>
        <s v="MOGHEU CHETOU" u="1"/>
        <s v="ASSOUNOU ADA SOPHIE" u="1"/>
        <s v="KOUYEM CHRISTINE" u="1"/>
        <s v="NGBETKAM MOHMED" u="1"/>
        <s v="SOP TCHINDA" u="1"/>
        <s v="TCHOUAMO FELICIENNE" u="1"/>
        <s v="ZONZO TENE" u="1"/>
        <s v="NANDJOU MARCELINE" u="1"/>
        <s v="TANKOU EMMANUEL" u="1"/>
        <s v="WOUCHIME MATURIN" u="1"/>
        <s v="KANZE JEANNETTE" u="1"/>
        <s v="MAGHENG MATHIEU" u="1"/>
        <s v="TSAGOU GRACE" u="1"/>
        <s v="TIWA NORBERT" u="1"/>
        <s v="NIMPA BOREL" u="1"/>
        <s v="FOTSING JOSEPH" u="1"/>
        <s v="SOP SYLVIE" u="1"/>
        <s v="CHEKAM ANGELLE" u="1"/>
        <s v="KUATE WILFRIED" u="1"/>
        <s v="KING ELVIS" u="1"/>
        <s v="ZINCHO EUNICE" u="1"/>
        <s v="KEMDOU STEVE" u="1"/>
        <s v="NZOUDJA ANDY" u="1"/>
        <s v="MAMBE HELENE" u="1"/>
        <s v="MBEUMO ANGE" u="1"/>
        <s v="NGOUMON TAFOKOUA" u="1"/>
        <s v="NOTA LENA" u="1"/>
        <s v="YOKAM TCHOMI" u="1"/>
        <s v="MAGUO PACALINE" u="1"/>
        <s v="JOUMBI ERNEST" u="1"/>
        <s v="DAPAGHOU TCHIMDA" u="1"/>
        <s v="MEFO EMILIENNE" u="1"/>
        <s v="DONZONG SOLANGE" u="1"/>
        <s v="MESHE JUSTINE" u="1"/>
        <s v="CHSEMI MERCY" u="1"/>
        <s v="NGOUNOU DUCA" u="1"/>
        <s v="MUSTAFA MALAM" u="1"/>
        <s v="LANDO ADJI" u="1"/>
        <s v="KENGMO MATHIEU" u="1"/>
        <s v="SONFACK MARCELINE" u="1"/>
        <s v="NANKAP YANICK" u="1"/>
        <s v="NGOUASSA EKANGO" u="1"/>
        <s v="KEMBOU TCHOUDA" u="1"/>
        <s v="NGANCHOUA ABRAHAM" u="1"/>
        <s v="EBAI SPENCER" u="1"/>
        <s v="HAHMAD FADIL" u="1"/>
        <s v="TAKOU PIERRE" u="1"/>
        <s v="GBETKOM ASKAR" u="1"/>
        <s v="FOYAM YANICK" u="1"/>
        <s v="NKWETCHE DJOUKA" u="1"/>
        <s v="MEZAKENG AGATHE" u="1"/>
        <s v="ETEUFAK IGNACES" u="1"/>
        <s v="PETEDO VIVIANE" u="1"/>
        <s v="MADECHE HARIE" u="1"/>
        <s v="MALAKOU NADINE" u="1"/>
        <s v="DJIONANG EMMANUEL" u="1"/>
        <s v="TATSINKOU KENGNI DENISE" u="1"/>
        <s v="TCHONANG SIMO" u="1"/>
        <s v="TCHOFFO LOUIS" u="1"/>
        <s v="MANFE CHRITINE" u="1"/>
        <s v="MOBE ELODIE" u="1"/>
        <s v="KAKING MARIE ANGE" u="1"/>
        <s v="FOKA CYRIL" u="1"/>
        <s v="NJAUGO MIRABELLE" u="1"/>
        <s v="KEMAJOU KEMTHE ANCHANCE" u="1"/>
        <s v="NGOUMKOUET SYLVIE" u="1"/>
        <s v="YENSRA JUSTIN" u="1"/>
        <s v="TATSINKOU SANDEU DANIEL" u="1"/>
        <s v="MEDJIEU BRIGITTE" u="1"/>
        <s v="TETCHIO DONVILLE" u="1"/>
        <s v="KENGNI NKOGUE JOHAM" u="1"/>
        <s v="LIDIE MONIQUE" u="1"/>
        <s v="NAN NATHAN" u="1"/>
        <s v="NGOUANGLAN MIRELLE" u="1"/>
        <s v="NGUEDEM SOPHIE" u="1"/>
        <s v="MAWAMBA JEANNE LEDITE" u="1"/>
        <s v="DJUISSI MARTINE" u="1"/>
        <s v="MBONGONGUI NEIGE" u="1"/>
        <s v="MADJOUKOU" u="1"/>
        <s v="DJUKEM FOFOU" u="1"/>
        <s v="NZEUSSEU PAULINE" u="1"/>
        <s v="NCHANG BRIGHT" u="1"/>
        <s v="NGUIEKEU NORLZA" u="1"/>
        <s v="SOH GREGORE" u="1"/>
        <s v="TCHIAZE MATHIAS" u="1"/>
        <s v="MAWAMBA LOVELINE" u="1"/>
        <s v="ESSANGUE VANELLA" u="1"/>
        <s v="SAPGUE RODRIGUE" u="1"/>
        <s v="LOMBECHE MARTINE" u="1"/>
        <s v="TAGNE INNOCENT" u="1"/>
        <s v="MAFO FABIOLA" u="1"/>
        <s v="MAGUEBE SUZANNE" u="1"/>
        <s v="NGUAGOUO CLEMENTINE" u="1"/>
        <s v="MAGUELE BERNADETTE" u="1"/>
        <s v="DJEUSOPP PAUL" u="1"/>
        <s v="NGUELOK ANASTHASIE" u="1"/>
        <s v="SA'A JEAN LOUIS" u="1"/>
        <s v="KOUGOOH DOUANLA" u="1"/>
        <s v="DEDJO ROSE" u="1"/>
        <s v="DJUNE MISTERE" u="1"/>
        <s v="KONQUE DEFFO" u="1"/>
        <s v="DASSI JEANNETTE" u="1"/>
        <s v="NGASSA DOLIVE" u="1"/>
        <s v="YONZO LAUREINE" u="1"/>
        <s v="PENANDJO STEVINE" u="1"/>
        <s v="MEGWO TAGNE BLANDINE" u="1"/>
        <s v="MIMCHE LIMI RAFIETOU" u="1"/>
        <s v="PAPI MONIQUE" u="1"/>
        <s v="MOUAFO SONEDJU" u="1"/>
        <s v="FOKU GILDAS" u="1"/>
        <s v="NOUKATE PYTHAGORE" u="1"/>
        <s v="DEMANOU DIVANE" u="1"/>
        <s v="TCHOUNANG SARSH" u="1"/>
        <s v="NGAFFO TALLA" u="1"/>
        <s v="TCHINDJO DORINELLE" u="1"/>
        <s v="TCHOFFO LIVINGSTON" u="1"/>
        <s v="GHOMDEM OMER" u="1"/>
        <s v="MAGNE NEMBOT" u="1"/>
        <s v="MOUH HENRI" u="1"/>
        <s v="SOH KOUGANG" u="1"/>
        <s v="MADAH ARCHANGE" u="1"/>
        <s v="CHIMI SUZANNE" u="1"/>
        <s v="DONGWA FRANCOIS" u="1"/>
        <s v="NGO BAYE JOSIANE" u="1"/>
        <s v="BOUMDJE BETA DIANE" u="1"/>
        <s v="KAMDEM SOLANGE" u="1"/>
        <s v="KENGNI MOISE ARNO" u="1"/>
        <s v="MUMBE DANIEL" u="1"/>
        <s v="METEKOU TAKOU ALLEXIA" u="1"/>
        <s v="MOGUEN PAULINE" u="1"/>
        <s v="MEDJON CAROLINE" u="1"/>
        <s v="MAGEUAMAT ROSE" u="1"/>
        <s v="DJOUMESSI PIERRE" u="1"/>
        <s v="SONTE KWO" u="1"/>
        <s v="MEFFO PAULINE" u="1"/>
        <s v="DJUIKAM CLEMENTINE" u="1"/>
        <s v="KALAMEU KAMGA ARDY" u="1"/>
        <s v="NGUENANG ORNELLA" u="1"/>
        <s v="FOKA PETOK MAXWELL" u="1"/>
        <s v="SOPAH NGNEUTEDEM" u="1"/>
        <s v="KAKEU" u="1"/>
        <s v="THANA LEONARD" u="1"/>
        <s v="NGUIFFO TCHOUPE" u="1"/>
        <s v="KUETE CHARLES" u="1"/>
        <s v="NKAMDA JEAN" u="1"/>
        <s v="YOUMESSI BLAISE" u="1"/>
        <s v="TCHUENKAM JOSEPH" u="1"/>
        <s v="PECHOUYA MARCELINE" u="1"/>
        <s v="TAMKIO DJOKOUA STEVE" u="1"/>
        <s v="NDASSI JESICA" u="1"/>
        <s v="DJOUDJENG BERTILLE" u="1"/>
        <s v="NGUEMFO KOUOMO" u="1"/>
        <s v="NGUEFACK PAUL" u="1"/>
        <s v="GASSEU" u="1"/>
        <s v="TATCHOUOP JEAN JULES" u="1"/>
        <s v="SAHEUM YOUMAN" u="1"/>
        <s v="DZOYEM MICHEL" u="1"/>
        <s v="TIDO FISNELLE" u="1"/>
        <s v="NANA JEAN" u="1"/>
        <s v="SIEWE ANGE " u="1"/>
        <s v="AMASSANA MARIE FLORE" u="1"/>
        <s v="NYAM ADOLPHE" u="1"/>
        <s v="KEMETA FLAUBERT" u="1"/>
        <s v="MEGNE FOKOUO" u="1"/>
        <s v="YONTA STYVE" u="1"/>
        <s v="DJOUGNI MARTINE" u="1"/>
        <s v="DASSI MARTIN" u="1"/>
        <s v="NDONGMO PAULINE" u="1"/>
        <s v="FOTSO SAMUEL" u="1"/>
        <s v="TOTSING YANNICK" u="1"/>
        <s v="KOUOTCHOP MICHEL" u="1"/>
        <s v="YAKAM MAURICE" u="1"/>
        <s v="MANJONG JAMES" u="1"/>
        <s v="TAKAM TAKAM ROGER" u="1"/>
        <s v="MANGUOIMG MARIE" u="1"/>
        <s v="GUEMYEMTIAYA" u="1"/>
        <s v="EDONGMOUO NGOUANA" u="1"/>
        <s v="KOUMDJIO FRANCIS" u="1"/>
        <s v="KAPALA MARIE" u="1"/>
        <s v="JOUMESSI MOUCHAROU" u="1"/>
        <s v="PAPUYA SUZANNE" u="1"/>
        <s v="MOFFO MARCEL" u="1"/>
        <s v="RETANT LANDRY" u="1"/>
        <s v="KAMENI PEGUY" u="1"/>
        <s v="NOUBU SUZANNE" u="1"/>
        <s v="LACTOUO THOMAS" u="1"/>
        <s v="WATSANG LAURENTINE" u="1"/>
        <s v="FOMO CATHERINE" u="1"/>
        <s v="POKPENJE GEORGETTE" u="1"/>
        <s v="DEFFO GILBERT" u="1"/>
        <s v="TANEFO FRANK" u="1"/>
        <s v="WANKO " u="1"/>
        <s v="MELI MARIE" u="1"/>
        <s v="KENBOU HERMAN" u="1"/>
        <s v="FAYA  GOUFFO" u="1"/>
        <s v="YEMENE CEDRIC" u="1"/>
        <s v="TOISSIE BERNADETTE" u="1"/>
        <s v="DJOUGOUM SUZANNE" u="1"/>
        <s v="ZAMBI DEHILE" u="1"/>
        <s v="KENGMOGNE THERESE" u="1"/>
        <s v="KENFACK EVELINE" u="1"/>
        <s v="FOSSO HERMINE" u="1"/>
        <s v="WADJEU JOSELINE" u="1"/>
        <s v="TANFO ANGE" u="1"/>
        <s v="KENGNE WAFFO BLAISE" u="1"/>
        <s v="FOUDJO GILBERT" u="1"/>
        <s v="YENDE HAMAT" u="1"/>
        <s v="NDJIKE FABRISE" u="1"/>
        <s v="GUEFOUET PARFAIT" u="1"/>
        <s v="NGANDA STEVE" u="1"/>
        <s v="KUITCHE ZACHARIE" u="1"/>
        <s v="TIOTSOP MARIE" u="1"/>
        <s v="YONZO PIERRE" u="1"/>
        <s v="SOKOUDJOU FLOIC" u="1"/>
        <s v="TCHOMAGO HERVE" u="1"/>
        <s v="AITA" u="1"/>
        <s v="NONING SAA" u="1"/>
        <s v="KAKEU NDE FREDY" u="1"/>
        <s v="KENGNE SIMO" u="1"/>
        <s v="KOUAM HERVE" u="1"/>
        <s v="KUE DANIEL " u="1"/>
        <s v="SIHOU OMER" u="1"/>
        <s v="NAOMESSI SARAH" u="1"/>
        <s v="MOCHE FRANCK" u="1"/>
        <s v="TADY ALLAIN" u="1"/>
        <s v="NEMBOT RODRIQUE" u="1"/>
        <s v="KAMMEUGNE PIERRE" u="1"/>
        <s v="TIENO MURIELLE" u="1"/>
        <s v="YOUMBISSI DIANE" u="1"/>
        <s v="SINGORD JEAN LEGNAND" u="1"/>
        <s v="LONTSI CYRIELLE" u="1"/>
        <s v="OLLE ZENQUE" u="1"/>
        <s v="YIMNONG ELISE" u="1"/>
        <s v="MAZESSA BIANO" u="1"/>
        <s v="TAGNE EDMOND ULRICH" u="1"/>
        <s v="FOMEKONG MBOLONG" u="1"/>
        <s v="MAZODOUM MARGUERETTE" u="1"/>
        <s v="MEKUE LETICIA" u="1"/>
        <s v="PAMPOUDEM RAMATOU" u="1"/>
        <s v="KENMOGNE FLORETTE" u="1"/>
        <s v="WEFANG FASING" u="1"/>
        <s v="TATSIKOU TAKOUKANG" u="1"/>
        <s v="ESSANBOR LYDIE" u="1"/>
        <s v="BOGNE MERVELLE" u="1"/>
        <s v="TAKOUDJOU KUE FEDERICK" u="1"/>
        <s v="KAMDOU JEAN" u="1"/>
        <s v="AIOU MODIBO" u="1"/>
        <s v="FOMBAT VICTOR" u="1"/>
        <s v="MBOUH MAURICE" u="1"/>
        <s v="NGAMPE JULES" u="1"/>
        <s v="TAKOUDJOU ISMAEL" u="1"/>
        <s v="TIAM BOU SYVIE" u="1"/>
        <s v="NKOGNE PATRICE" u="1"/>
        <s v="WAWO MADALEINE" u="1"/>
        <s v="LUM ROSE" u="1"/>
        <s v="MATSI MYRIAM" u="1"/>
        <s v="KUISSU CHARLENE" u="1"/>
        <s v="NGUEFACK MARCELINE" u="1"/>
        <s v="TCHOUMOU PASCAL" u="1"/>
        <s v="NONGNE NICOLE" u="1"/>
        <s v="AMIH BRENDA" u="1"/>
        <s v="DONFACK MERVEILLE" u="1"/>
        <s v="WINAMOU VALENTIN" u="1"/>
        <s v="MONTHE JOSIANE" u="1"/>
        <s v="DEFO JEAN" u="1"/>
        <s v="SIPOWA GISELE" u="1"/>
        <s v="ABDOU KARIM" u="1"/>
        <s v="B B MOGOUM" u="1"/>
        <s v="SA'A NICOLA" u="1"/>
        <s v="TAMO" u="1"/>
        <s v="FONGANG FRANCIS" u="1"/>
        <s v="KAMCHA ARMEL" u="1"/>
        <s v="NGUENEWOU MICHEL" u="1"/>
        <s v="MEGOUE DOROTHIE" u="1"/>
        <s v="ZOFOA LOVELINE" u="1"/>
        <s v="NGANFOU MARIE" u="1"/>
        <s v="NGNOMBOUWO KAMDEM JUNIOR" u="1"/>
        <s v="MEGMIDJO ROSALIE" u="1"/>
        <s v="FOSSO GILBERT" u="1"/>
        <s v="MEUNGA MANBOH HERVE" u="1"/>
        <s v="LIMI AROUNA" u="1"/>
        <s v="FOKOU FLORENCE" u="1"/>
        <s v="TANKO LUCAS" u="1"/>
        <s v="NDOUMTSOP AMELIE" u="1"/>
        <s v="NOTUE NGUETA LIAND" u="1"/>
        <s v="GANNO TESSO" u="1"/>
        <s v="KUIGANG LUCIENNE" u="1"/>
        <s v="DASSI ALEX" u="1"/>
        <s v="FONGANG JUNIOR BORIS" u="1"/>
        <s v="BAHOKEN JEAN CLOVIS" u="1"/>
        <s v="MAGNE TECLAIRE" u="1"/>
        <s v="DJUMO" u="1"/>
        <s v="NEMBOT ACHILLE" u="1"/>
        <s v="FOSSAP" u="1"/>
        <s v="MAGNEKOU SODETOU" u="1"/>
        <s v="TSAGUE ESTELLE" u="1"/>
        <s v="MAKOGAING MARIE" u="1"/>
        <s v="FONQUE DOUANLA" u="1"/>
        <s v="TAGAC JUNIOR" u="1"/>
        <s v="SIMO JEAN SERAPHINE" u="1"/>
        <s v="NGWENANG MARTHE" u="1"/>
        <s v="NYADI BILLY BRONDON" u="1"/>
        <s v="KAMDEM GEDEAM " u="1"/>
        <s v="TETU BONIFACE" u="1"/>
        <s v="DJOMO LILIANE" u="1"/>
        <s v="DJUGUIA MARIE" u="1"/>
        <s v="KAMGA FOMEGNE" u="1"/>
        <s v="MADI PRECIOUS" u="1"/>
        <s v="DONKENG ELISE" u="1"/>
        <s v="TSAPI SAMUEL" u="1"/>
        <s v="DUAMEL FERRY" u="1"/>
        <s v="KUETA LADOUCE" u="1"/>
        <s v="YONTA CHRITINE" u="1"/>
        <s v="TSAGUE JOSUE" u="1"/>
        <s v="EPOLE EKAH JUSTINE" u="1"/>
        <s v="MEBOUET HUGETTE" u="1"/>
        <s v="BIEPBIEP TUFFE DUPLEXE" u="1"/>
        <s v="TONSIR DJOMO" u="1"/>
        <s v="POKAM VINCENT" u="1"/>
        <s v="DZATCHA ANDRE" u="1"/>
        <s v="DONGMO SUSIE" u="1"/>
        <s v="MFOUAPON ALASSA" u="1"/>
        <s v="MANE MARIE" u="1"/>
        <s v="KONGNE BLAISE" u="1"/>
        <s v="NOUNEMEU ELISE" u="1"/>
        <s v="DJITEU MARIE " u="1"/>
        <s v="TENE LAURENT" u="1"/>
        <s v="NDE JEAN PIERRE" u="1"/>
        <s v="ALEMDJI MELABO NICOLE" u="1"/>
        <s v="HAMADJODA BARDE" u="1"/>
        <s v="GUIPOU ROSELINE" u="1"/>
        <s v="KENGNE PAULIN" u="1"/>
        <s v="SINZE JEAQUES" u="1"/>
        <s v="SOKANTE MAURICE" u="1"/>
        <s v="YAMDJA INORINE" u="1"/>
        <s v="NZEMBU SONE" u="1"/>
        <s v="MENDA HELENE" u="1"/>
        <s v="MIMCHE LADIFATOU" u="1"/>
        <s v="MOYO FABIDA" u="1"/>
        <s v="NKULE GENEVIEVE" u="1"/>
        <s v="KEMCHE MARTINE" u="1"/>
        <s v="LONTSI JOHANNE" u="1"/>
        <s v="NOUBISSI ORNELLA" u="1"/>
        <s v="MAFFO PHILOMENE" u="1"/>
        <s v="LAWO SONIA" u="1"/>
        <s v="HASSANA IYA" u="1"/>
        <s v="HAPPI BERLIN" u="1"/>
        <s v="KENGNE JOSEPH" u="1"/>
        <s v="EDZOA  PIERRE" u="1"/>
        <s v="MAFOTSING VANESSA" u="1"/>
        <s v="MOTSO VECKY" u="1"/>
        <s v="DJOKO PIERRE" u="1"/>
        <s v="MALANEGNIGNI ABIBOU" u="1"/>
        <s v="MBEKOU MADELENE" u="1"/>
        <s v="TAMKEU LOIC" u="1"/>
        <s v="WOUAGOUM MARIE" u="1"/>
        <s v="MACHEDA THERESE" u="1"/>
        <s v="NGOUNOU TAFOKOUA" u="1"/>
        <s v="TAGNE STEVE" u="1"/>
        <s v="KOUTEU DIEUDONNE" u="1"/>
        <s v="MADZOFO TCHIO" u="1"/>
        <s v="TAMGA DESIRE" u="1"/>
        <s v="NYANBAGA MARIE MADELEINE" u="1"/>
        <s v="YONKOU DJIBRIL" u="1"/>
        <s v="KENFACK COLLINCE" u="1"/>
        <s v="KAMDEM FLORIDE" u="1"/>
        <s v="FOMGANG " u="1"/>
        <s v="FONGANG " u="1"/>
        <s v="MAKOU IRENE" u="1"/>
        <s v="ALIMA MASSIA" u="1"/>
        <s v="CUI WEISHAN PASCAL" u="1"/>
        <s v="MEMTANET JACQUELINE" u="1"/>
        <s v="TCHANO VIRGINIE" u="1"/>
        <s v="MOMO MATHIAS" u="1"/>
        <s v="PETO EMMANUEL" u="1"/>
        <s v="DJOUMBI ERNEST" u="1"/>
        <s v="NEMBOT PEMELSON" u="1"/>
        <s v="HOMTANG HELEM" u="1"/>
        <s v="AMINA" u="1"/>
        <s v="DABOYE WILLIAN" u="1"/>
        <s v="TSEBE CHARLOTTE" u="1"/>
        <s v="BABO EMILIENNE GLADYS" u="1"/>
        <s v="MARIAMA" u="1"/>
        <s v="FONKOUA ANDRE" u="1"/>
        <s v="ZEBAZE JEAN CLACDE" u="1"/>
        <s v="RAMGANG ALI" u="1"/>
        <s v="NDE GREGOIRE" u="1"/>
        <s v="DEFFO JEAN PIERRE" u="1"/>
        <s v="TSAGUI EMMANUEL" u="1"/>
        <s v="FONGANG DJEULONG" u="1"/>
        <s v="TAGNE AYI" u="1"/>
        <s v="MAFFO SUZANNE" u="1"/>
        <s v="DJIKO SIMPLICE" u="1"/>
        <s v="SIGNE JOUVETTE" u="1"/>
        <s v="EIEMBONG ARMAND" u="1"/>
        <s v="ROUKAYATOU NGOUPEA" u="1"/>
        <s v="VOCKENG SIDONIE" u="1"/>
        <s v="TAWA CABREL STEPHANE" u="1"/>
        <s v="HANS MBELA LOBE" u="1"/>
        <s v="DIMOU ANNE" u="1"/>
        <s v="ELONG BILL" u="1"/>
        <s v="MEKONTCHOU ROBERT" u="1"/>
        <s v="MEGOPTCHE LYDIE" u="1"/>
        <s v="FOKOU ANGE NATHANELLE" u="1"/>
        <s v="MAKONGANG CLAUDINE" u="1"/>
        <s v="NGO NGUENE" u="1"/>
        <s v="SOBGUI JEAN" u="1"/>
        <s v="JEUTSOP ARISTIDE" u="1"/>
        <s v="MANEBOT RICARDO" u="1"/>
        <s v="SIKATI DENISE" u="1"/>
        <s v="TAMKO ACHILLE" u="1"/>
        <s v="NGUEMO MATHIEU" u="1"/>
        <s v="FOTSO TSAGUE FREDY" u="1"/>
        <s v="MATING ELISE" u="1"/>
        <s v="NJUMBE BENSON" u="1"/>
        <s v="KOM EVANE" u="1"/>
        <s v="NEGUE LOUISE" u="1"/>
        <s v="KAM PATRICK" u="1"/>
        <s v="NGOUFACK DEFFO HONORINE" u="1"/>
        <s v="BOUO ERNESTINE" u="1"/>
        <s v="MATCHEU HELENE" u="1"/>
        <s v="DESSU SAMUEL" u="1"/>
        <s v="NKUE NENKAM HUBERT" u="1"/>
        <s v="MAGANG PAULINE" u="1"/>
        <s v="FOQUE SAMUEL" u="1"/>
        <s v="TADJOTSOP LEOPOLD" u="1"/>
        <s v="METITEU RAISSA" u="1"/>
        <s v="KUETE MADELEINE" u="1"/>
        <s v="NGUEKENG NANGO" u="1"/>
        <s v="MADJOU PHILOMENE" u="1"/>
        <s v="LOWE MADELEINE" u="1"/>
        <s v="NGOMBEKEY KEEDI MICHELLE" u="1"/>
        <s v="DJUISSI BERNADETTE" u="1"/>
        <s v="ASSANA SHOEL" u="1"/>
        <s v="MESSEM GLADYS" u="1"/>
        <s v="NEMBOT SEVERAIN" u="1"/>
        <s v="KAMWA LIBERTE" u="1"/>
        <s v="NGOUNOUE KAYO LOIC" u="1"/>
        <s v="NANFANG" u="1"/>
        <s v="WAMBO NORBERT" u="1"/>
        <s v="SADEU EZEKIEL" u="1"/>
        <s v="BIGNE ROSINE" u="1"/>
        <s v="TOCHE ABDOELAI" u="1"/>
        <s v="MEDOM DOLIVE" u="1"/>
        <s v="TALLA TASSAC" u="1"/>
        <s v="FOUE ARMELLE" u="1"/>
        <s v="TCHOUERALEN DOKENG" u="1"/>
        <s v="NGOUTANE PRICILIA" u="1"/>
        <s v="NEMBOT THIERRY" u="1"/>
        <s v="NGADOUM THERESE" u="1"/>
        <s v="NOUNTEGUE MICHEL" u="1"/>
        <s v="KINNE NANKEU" u="1"/>
        <s v="KAWO HAMBI" u="1"/>
        <s v="DASSI RUTH" u="1"/>
        <s v="TEMI TITIS" u="1"/>
        <s v="IBRAHIM" u="1"/>
        <s v="MAPON RACHEL" u="1"/>
        <s v="FAMOU JORIS SOREL" u="1"/>
        <s v="MEGNE PAULINE" u="1"/>
        <s v="FOMO PIERRE" u="1"/>
        <s v="TEGAMTCHOUANG MERIME" u="1"/>
        <s v="DUMITRI" u="1"/>
        <s v="KOUAM" u="1"/>
        <s v="DJUICHOU HONORINE" u="1"/>
        <s v="MGBE DARLIN" u="1"/>
        <s v="DONFACK MARTINE" u="1"/>
        <s v="DDJOMO PHILOMENE" u="1"/>
        <s v="BETERIA ADELINE" u="1"/>
        <s v="DEMENI JULIETTE" u="1"/>
        <s v="TIMENE MAFFO" u="1"/>
        <s v="SOP GEVIS" u="1"/>
        <s v="KANKEU EMILIENNE" u="1"/>
        <s v="DJUIDJIE MADELEINE" u="1"/>
        <s v="DJOUKOUO HELENE" u="1"/>
        <s v="DJOUKA IMMACULEE" u="1"/>
        <s v="DJIMEFO DAVID" u="1"/>
        <s v="TAKAM FUSTELLE" u="1"/>
        <s v="DEFFO WIFRIED" u="1"/>
        <s v="KOUGANG MADELEINE" u="1"/>
        <s v="NOUMEDEM ERICA" u="1"/>
        <s v="DESOG NGOUNE" u="1"/>
        <s v="TALELE JACQUES" u="1"/>
        <s v="NJONKAM ARMAND" u="1"/>
        <s v="MAJOUMO ROSALINE" u="1"/>
        <s v="NGISSE LOVELINE" u="1"/>
        <s v="KADJIMI DANY" u="1"/>
        <s v="TALLA ALLIANE" u="1"/>
        <s v="IMBEY MOISE" u="1"/>
        <s v="MELI LADO" u="1"/>
        <s v="NEYIE AMSETOU" u="1"/>
        <s v="DJOUMESSE JANQUE" u="1"/>
        <s v="NCHOURUPOUE MOUCHE PIERRE" u="1"/>
        <s v="KOMENI ARTHUR" u="1"/>
        <s v="ADOUTCHEBEU TENKEU" u="1"/>
        <s v="MAFOGAN FLORENCE" u="1"/>
        <s v="MAFFO NZEUKUI ANNETTE" u="1"/>
        <s v="NEMBERT JEAN PAUL" u="1"/>
        <s v="NGONKAPE FRANCOIS" u="1"/>
        <s v="BOUDITE JOSEPH" u="1"/>
        <s v="CHRISTIANO KENUSAH" u="1"/>
        <s v="NZUOA SHELDONBBAG" u="1"/>
        <s v="KENNE LEOPOLDINE" u="1"/>
        <s v="SILLA ANGE" u="1"/>
        <s v="DJUIDJIE ESTHER" u="1"/>
        <s v="LONGLACK EMMANUEL" u="1"/>
        <s v="KEUGANG HERMINE" u="1"/>
        <s v="NAOUSSI TAGNE" u="1"/>
        <s v="FONDJO MITCHEL" u="1"/>
        <s v="KATANA MOUSTAPHA" u="1"/>
      </sharedItems>
    </cacheField>
    <cacheField name="SEXE" numFmtId="0">
      <sharedItems/>
    </cacheField>
    <cacheField name="ÂGE" numFmtId="1">
      <sharedItems containsBlank="1" containsMixedTypes="1" containsNumber="1" minValue="0" maxValue="2000" count="103">
        <n v="0"/>
        <n v="5"/>
        <n v="45"/>
        <n v="10"/>
        <m/>
        <n v="25"/>
        <n v="26"/>
        <n v="21"/>
        <n v="55"/>
        <n v="42"/>
        <n v="16"/>
        <n v="30"/>
        <n v="62"/>
        <n v="33"/>
        <n v="89"/>
        <n v="66"/>
        <n v="46"/>
        <n v="3"/>
        <n v="27"/>
        <n v="49"/>
        <n v="47"/>
        <n v="18"/>
        <n v="13"/>
        <n v="48"/>
        <n v="8"/>
        <n v="23"/>
        <n v="70"/>
        <n v="4"/>
        <n v="29"/>
        <n v="19"/>
        <n v="15"/>
        <s v="1MOIS"/>
        <n v="12"/>
        <n v="69"/>
        <n v="36"/>
        <n v="17"/>
        <n v="38"/>
        <n v="24"/>
        <n v="20"/>
        <n v="1"/>
        <s v=" "/>
        <n v="31"/>
        <n v="54"/>
        <n v="28"/>
        <n v="14"/>
        <n v="57"/>
        <n v="50"/>
        <n v="58"/>
        <n v="59"/>
        <n v="2"/>
        <n v="71"/>
        <n v="78"/>
        <n v="64"/>
        <n v="77"/>
        <n v="90"/>
        <n v="74"/>
        <n v="35"/>
        <n v="67"/>
        <n v="76"/>
        <n v="41"/>
        <n v="44"/>
        <n v="60"/>
        <n v="56"/>
        <n v="22"/>
        <n v="6"/>
        <n v="9"/>
        <s v="6MOIS"/>
        <n v="75"/>
        <n v="72"/>
        <n v="37"/>
        <n v="81"/>
        <n v="7" u="1"/>
        <n v="82" u="1"/>
        <n v="53" u="1"/>
        <n v="95" u="1"/>
        <n v="68" u="1"/>
        <n v="39" u="1"/>
        <n v="80" u="1"/>
        <n v="52" u="1"/>
        <n v="32" u="1"/>
        <n v="93" u="1"/>
        <n v="79" u="1"/>
        <n v="92" u="1"/>
        <n v="65" u="1"/>
        <n v="51" u="1"/>
        <n v="91" u="1"/>
        <n v="63" u="1"/>
        <n v="43" u="1"/>
        <n v="0.83333333333333337" u="1"/>
        <n v="88" u="1"/>
        <n v="2000" u="1"/>
        <n v="87" u="1"/>
        <n v="73" u="1"/>
        <n v="86" u="1"/>
        <n v="1.5" u="1"/>
        <n v="85" u="1"/>
        <n v="61" u="1"/>
        <n v="84" u="1"/>
        <n v="34" u="1"/>
        <n v="97" u="1"/>
        <n v="83" u="1"/>
        <n v="40" u="1"/>
        <n v="11" u="1"/>
      </sharedItems>
      <fieldGroup par="31"/>
    </cacheField>
    <cacheField name="DATE ENTREE" numFmtId="14">
      <sharedItems containsSemiMixedTypes="0" containsNonDate="0" containsDate="1" containsString="0" minDate="2017-01-31T00:00:00" maxDate="2017-06-25T00:00:00" count="145"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4-20T00:00:00" u="1"/>
        <d v="2017-05-01T00:00:00" u="1"/>
        <d v="2017-04-16T00:00:00" u="1"/>
        <d v="2017-03-31T00:00:00" u="1"/>
        <d v="2017-04-12T00:00:00" u="1"/>
        <d v="2017-03-27T00:00:00" u="1"/>
        <d v="2017-04-08T00:00:00" u="1"/>
        <d v="2017-03-23T00:00:00" u="1"/>
        <d v="2017-04-04T00:00:00" u="1"/>
        <d v="2017-03-19T00:00:00" u="1"/>
        <d v="2017-06-21T00:00:00" u="1"/>
        <d v="2017-03-15T00:00:00" u="1"/>
        <d v="2017-06-17T00:00:00" u="1"/>
        <d v="2017-03-11T00:00:00" u="1"/>
        <d v="2017-06-13T00:00:00" u="1"/>
        <d v="2017-02-26T00:00:00" u="1"/>
        <d v="2017-05-28T00:00:00" u="1"/>
        <d v="2017-03-07T00:00:00" u="1"/>
        <d v="2017-06-09T00:00:00" u="1"/>
        <d v="2017-02-22T00:00:00" u="1"/>
        <d v="2017-05-24T00:00:00" u="1"/>
        <d v="2017-03-03T00:00:00" u="1"/>
        <d v="2017-06-05T00:00:00" u="1"/>
        <d v="2017-02-18T00:00:00" u="1"/>
        <d v="2017-05-20T00:00:00" u="1"/>
        <d v="2017-06-01T00:00:00" u="1"/>
        <d v="2017-02-14T00:00:00" u="1"/>
        <d v="2017-05-16T00:00:00" u="1"/>
        <d v="2017-05-12T00:00:00" u="1"/>
        <d v="2017-04-27T00:00:00" u="1"/>
        <d v="2017-05-08T00:00:00" u="1"/>
        <d v="2017-04-23T00:00:00" u="1"/>
        <d v="2017-05-04T00:00:00" u="1"/>
        <d v="2017-04-19T00:00:00" u="1"/>
        <d v="2017-04-15T00:00:00" u="1"/>
        <d v="2017-03-30T00:00:00" u="1"/>
        <d v="2017-04-11T00:00:00" u="1"/>
        <d v="2017-03-26T00:00:00" u="1"/>
        <d v="2017-04-07T00:00:00" u="1"/>
        <d v="2017-03-22T00:00:00" u="1"/>
        <d v="2017-06-24T00:00:00" u="1"/>
        <d v="2017-04-03T00:00:00" u="1"/>
        <d v="2017-03-18T00:00:00" u="1"/>
        <d v="2017-06-20T00:00:00" u="1"/>
        <d v="2017-03-14T00:00:00" u="1"/>
        <d v="2017-06-16T00:00:00" u="1"/>
        <d v="2017-05-31T00:00:00" u="1"/>
        <d v="2017-03-10T00:00:00" u="1"/>
        <d v="2017-06-12T00:00:00" u="1"/>
        <d v="2017-02-25T00:00:00" u="1"/>
        <d v="2017-05-27T00:00:00" u="1"/>
        <d v="2017-03-06T00:00:00" u="1"/>
        <d v="2017-06-08T00:00:00" u="1"/>
        <d v="2017-02-21T00:00:00" u="1"/>
        <d v="2017-05-23T00:00:00" u="1"/>
        <d v="2017-03-02T00:00:00" u="1"/>
        <d v="2017-06-04T00:00:00" u="1"/>
        <d v="2017-02-17T00:00:00" u="1"/>
        <d v="2017-05-19T00:00:00" u="1"/>
        <d v="2017-05-15T00:00:00" u="1"/>
        <d v="2017-04-30T00:00:00" u="1"/>
        <d v="2017-05-11T00:00:00" u="1"/>
        <d v="2017-04-26T00:00:00" u="1"/>
        <d v="2017-05-07T00:00:00" u="1"/>
        <d v="2017-04-22T00:00:00" u="1"/>
        <d v="2017-05-03T00:00:00" u="1"/>
        <d v="2017-04-18T00:00:00" u="1"/>
        <d v="2017-04-14T00:00:00" u="1"/>
        <d v="2017-03-29T00:00:00" u="1"/>
        <d v="2017-04-10T00:00:00" u="1"/>
        <d v="2017-03-25T00:00:00" u="1"/>
        <d v="2017-04-06T00:00:00" u="1"/>
        <d v="2017-03-21T00:00:00" u="1"/>
        <d v="2017-06-23T00:00:00" u="1"/>
        <d v="2017-04-02T00:00:00" u="1"/>
        <d v="2017-03-17T00:00:00" u="1"/>
        <d v="2017-06-19T00:00:00" u="1"/>
        <d v="2017-03-13T00:00:00" u="1"/>
        <d v="2017-06-15T00:00:00" u="1"/>
        <d v="2017-02-28T00:00:00" u="1"/>
        <d v="2017-05-30T00:00:00" u="1"/>
        <d v="2017-03-09T00:00:00" u="1"/>
        <d v="2017-06-11T00:00:00" u="1"/>
        <d v="2017-02-24T00:00:00" u="1"/>
        <d v="2017-05-26T00:00:00" u="1"/>
        <d v="2017-03-05T00:00:00" u="1"/>
        <d v="2017-06-07T00:00:00" u="1"/>
        <d v="2017-02-20T00:00:00" u="1"/>
        <d v="2017-05-22T00:00:00" u="1"/>
        <d v="2017-03-01T00:00:00" u="1"/>
        <d v="2017-06-03T00:00:00" u="1"/>
        <d v="2017-02-16T00:00:00" u="1"/>
        <d v="2017-05-18T00:00:00" u="1"/>
        <d v="2017-05-14T00:00:00" u="1"/>
        <d v="2017-04-29T00:00:00" u="1"/>
        <d v="2017-05-10T00:00:00" u="1"/>
        <d v="2017-04-25T00:00:00" u="1"/>
        <d v="2017-05-06T00:00:00" u="1"/>
        <d v="2017-04-21T00:00:00" u="1"/>
        <d v="2017-05-02T00:00:00" u="1"/>
        <d v="2017-04-17T00:00:00" u="1"/>
        <d v="2017-04-13T00:00:00" u="1"/>
        <d v="2017-03-28T00:00:00" u="1"/>
        <d v="2017-04-09T00:00:00" u="1"/>
        <d v="2017-03-24T00:00:00" u="1"/>
        <d v="2017-04-05T00:00:00" u="1"/>
        <d v="2017-03-20T00:00:00" u="1"/>
        <d v="2017-06-22T00:00:00" u="1"/>
        <d v="2017-04-01T00:00:00" u="1"/>
        <d v="2017-03-16T00:00:00" u="1"/>
        <d v="2017-06-18T00:00:00" u="1"/>
        <d v="2017-03-12T00:00:00" u="1"/>
        <d v="2017-06-14T00:00:00" u="1"/>
        <d v="2017-02-27T00:00:00" u="1"/>
        <d v="2017-05-29T00:00:00" u="1"/>
        <d v="2017-03-08T00:00:00" u="1"/>
        <d v="2017-06-10T00:00:00" u="1"/>
        <d v="2017-02-23T00:00:00" u="1"/>
        <d v="2017-05-25T00:00:00" u="1"/>
        <d v="2017-03-04T00:00:00" u="1"/>
        <d v="2017-06-06T00:00:00" u="1"/>
        <d v="2017-02-19T00:00:00" u="1"/>
        <d v="2017-05-21T00:00:00" u="1"/>
        <d v="2017-06-02T00:00:00" u="1"/>
        <d v="2017-02-15T00:00:00" u="1"/>
        <d v="2017-05-17T00:00:00" u="1"/>
        <d v="2017-05-13T00:00:00" u="1"/>
        <d v="2017-04-28T00:00:00" u="1"/>
        <d v="2017-05-09T00:00:00" u="1"/>
        <d v="2017-04-24T00:00:00" u="1"/>
        <d v="2017-05-05T00:00:00" u="1"/>
      </sharedItems>
    </cacheField>
    <cacheField name="MEDECIN TRAITANT" numFmtId="0">
      <sharedItems containsBlank="1"/>
    </cacheField>
    <cacheField name="DIAGNOSTIC" numFmtId="0">
      <sharedItems containsBlank="1"/>
    </cacheField>
    <cacheField name="CONSULTATION MT A PAYER " numFmtId="164">
      <sharedItems containsString="0" containsBlank="1" containsNumber="1" containsInteger="1" minValue="1500" maxValue="15000"/>
    </cacheField>
    <cacheField name="CONSULTATION RT A PAYER" numFmtId="164">
      <sharedItems containsString="0" containsBlank="1" containsNumber="1" containsInteger="1" minValue="0" maxValue="1500"/>
    </cacheField>
    <cacheField name="ACTES MT A PAYER" numFmtId="164">
      <sharedItems containsString="0" containsBlank="1" containsNumber="1" containsInteger="1" minValue="0" maxValue="7000"/>
    </cacheField>
    <cacheField name="ACTES RT A PAYER" numFmtId="164">
      <sharedItems containsString="0" containsBlank="1" containsNumber="1" containsInteger="1" minValue="0" maxValue="5000"/>
    </cacheField>
    <cacheField name="FORFAITS SOINS MT A PAYER" numFmtId="164">
      <sharedItems containsString="0" containsBlank="1" containsNumber="1" containsInteger="1" minValue="0" maxValue="5000"/>
    </cacheField>
    <cacheField name="FORFAITS SOINS RT A PAYER" numFmtId="164">
      <sharedItems containsString="0" containsBlank="1" containsNumber="1" containsInteger="1" minValue="0" maxValue="3000"/>
    </cacheField>
    <cacheField name="HOSPITALISATION MT A PAYER" numFmtId="164">
      <sharedItems containsString="0" containsBlank="1" containsNumber="1" containsInteger="1" minValue="0" maxValue="3000"/>
    </cacheField>
    <cacheField name="HOSPITALISATION RT A PAYER" numFmtId="164">
      <sharedItems containsString="0" containsBlank="1" containsNumber="1" containsInteger="1" minValue="0" maxValue="3000"/>
    </cacheField>
    <cacheField name="O2 MT A PAYER" numFmtId="164">
      <sharedItems containsString="0" containsBlank="1" containsNumber="1" containsInteger="1" minValue="0" maxValue="150000"/>
    </cacheField>
    <cacheField name="O2 RT A PAYER" numFmtId="164">
      <sharedItems containsString="0" containsBlank="1" containsNumber="1" containsInteger="1" minValue="0" maxValue="150000"/>
    </cacheField>
    <cacheField name="BON PHCIE MT A PAYER" numFmtId="164">
      <sharedItems containsString="0" containsBlank="1" containsNumber="1" containsInteger="1" minValue="0" maxValue="19435"/>
    </cacheField>
    <cacheField name="PHCIE RT A PAYER" numFmtId="164">
      <sharedItems containsString="0" containsBlank="1" containsNumber="1" containsInteger="1" minValue="0" maxValue="15640"/>
    </cacheField>
    <cacheField name="BON LABO MT A PAYER" numFmtId="164">
      <sharedItems containsNonDate="0" containsString="0" containsBlank="1"/>
    </cacheField>
    <cacheField name="LABO RT A PAYER" numFmtId="164">
      <sharedItems containsNonDate="0" containsString="0" containsBlank="1"/>
    </cacheField>
    <cacheField name="IMAGERIE MT A PAYER" numFmtId="164">
      <sharedItems containsNonDate="0" containsString="0" containsBlank="1"/>
    </cacheField>
    <cacheField name="IMAGERIE RT A PAYER" numFmtId="164">
      <sharedItems containsNonDate="0" containsString="0" containsBlank="1"/>
    </cacheField>
    <cacheField name="BON BQUE SANG MT A PAYER" numFmtId="164">
      <sharedItems containsNonDate="0" containsString="0" containsBlank="1"/>
    </cacheField>
    <cacheField name="BQ SANG RT A PAYER" numFmtId="164">
      <sharedItems containsNonDate="0" containsString="0" containsBlank="1"/>
    </cacheField>
    <cacheField name="SERVICE TRANSFERT" numFmtId="1">
      <sharedItems containsBlank="1"/>
    </cacheField>
    <cacheField name="OBSERVATIONS" numFmtId="1">
      <sharedItems containsBlank="1"/>
    </cacheField>
    <cacheField name="DATE SORTIE" numFmtId="14">
      <sharedItems containsNonDate="0" containsDate="1" containsString="0" containsBlank="1" minDate="2017-02-01T00:00:00" maxDate="2017-02-14T00:00:00"/>
    </cacheField>
    <cacheField name="DUREE SEJOUR" numFmtId="1">
      <sharedItems containsString="0" containsBlank="1" containsNumber="1" containsInteger="1" minValue="-42776" maxValue="42777"/>
    </cacheField>
    <cacheField name="SOLDE URGENCES" numFmtId="1">
      <sharedItems containsSemiMixedTypes="0" containsString="0" containsNumber="1" containsInteger="1" minValue="0" maxValue="154000"/>
    </cacheField>
    <cacheField name="RESTE TOTAL A PAYER" numFmtId="1">
      <sharedItems containsSemiMixedTypes="0" containsString="0" containsNumber="1" containsInteger="1" minValue="0" maxValue="154000"/>
    </cacheField>
    <cacheField name="ÂGE2" numFmtId="0" databaseField="0">
      <fieldGroup base="3">
        <discretePr count="103">
          <x v="3"/>
          <x v="3"/>
          <x v="2"/>
          <x v="3"/>
          <x v="0"/>
          <x v="2"/>
          <x v="2"/>
          <x v="2"/>
          <x v="2"/>
          <x v="2"/>
          <x v="2"/>
          <x v="2"/>
          <x v="2"/>
          <x v="2"/>
          <x v="2"/>
          <x v="2"/>
          <x v="2"/>
          <x v="3"/>
          <x v="2"/>
          <x v="2"/>
          <x v="2"/>
          <x v="2"/>
          <x v="3"/>
          <x v="2"/>
          <x v="3"/>
          <x v="2"/>
          <x v="2"/>
          <x v="3"/>
          <x v="2"/>
          <x v="2"/>
          <x v="3"/>
          <x v="3"/>
          <x v="3"/>
          <x v="2"/>
          <x v="2"/>
          <x v="2"/>
          <x v="2"/>
          <x v="2"/>
          <x v="2"/>
          <x v="3"/>
          <x v="1"/>
          <x v="2"/>
          <x v="2"/>
          <x v="2"/>
          <x v="3"/>
          <x v="2"/>
          <x v="2"/>
          <x v="2"/>
          <x v="2"/>
          <x v="3"/>
          <x v="2"/>
          <x v="2"/>
          <x v="2"/>
          <x v="2"/>
          <x v="2"/>
          <x v="2"/>
          <x v="2"/>
          <x v="2"/>
          <x v="2"/>
          <x v="2"/>
          <x v="2"/>
          <x v="2"/>
          <x v="2"/>
          <x v="2"/>
          <x v="3"/>
          <x v="3"/>
          <x v="3"/>
          <x v="2"/>
          <x v="2"/>
          <x v="2"/>
          <x v="2"/>
          <x v="14"/>
          <x v="4"/>
          <x v="16"/>
          <x v="34"/>
          <x v="20"/>
          <x v="10"/>
          <x v="8"/>
          <x v="24"/>
          <x v="9"/>
          <x v="12"/>
          <x v="17"/>
          <x v="33"/>
          <x v="5"/>
          <x v="15"/>
          <x v="32"/>
          <x v="7"/>
          <x v="21"/>
          <x v="31"/>
          <x v="28"/>
          <x v="35"/>
          <x v="22"/>
          <x v="18"/>
          <x v="27"/>
          <x v="30"/>
          <x v="19"/>
          <x v="29"/>
          <x v="11"/>
          <x v="13"/>
          <x v="23"/>
          <x v="25"/>
          <x v="6"/>
          <x v="26"/>
        </discretePr>
        <groupItems count="36">
          <m/>
          <s v=" "/>
          <s v="Groupe1"/>
          <s v="Groupe2"/>
          <n v="82"/>
          <n v="65"/>
          <n v="40"/>
          <n v="63"/>
          <n v="80"/>
          <n v="32"/>
          <n v="39"/>
          <n v="84"/>
          <n v="93"/>
          <n v="34"/>
          <n v="7"/>
          <n v="51"/>
          <n v="53"/>
          <n v="79"/>
          <n v="73"/>
          <n v="85"/>
          <n v="68"/>
          <n v="43"/>
          <n v="87"/>
          <n v="97"/>
          <n v="52"/>
          <n v="83"/>
          <n v="11"/>
          <n v="86"/>
          <n v="88"/>
          <n v="61"/>
          <n v="1.5"/>
          <n v="0.83333333333333337"/>
          <n v="91"/>
          <n v="92"/>
          <n v="95"/>
          <n v="20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3">
  <r>
    <x v="0"/>
    <x v="0"/>
    <s v="F"/>
    <x v="0"/>
    <x v="0"/>
    <m/>
    <m/>
    <n v="1500"/>
    <n v="1500"/>
    <m/>
    <m/>
    <n v="3000"/>
    <n v="3000"/>
    <n v="1000"/>
    <n v="1000"/>
    <m/>
    <m/>
    <m/>
    <n v="0"/>
    <m/>
    <m/>
    <m/>
    <m/>
    <m/>
    <m/>
    <s v="PEDIATRIE"/>
    <s v="TRANSFERE"/>
    <m/>
    <n v="-42766"/>
    <n v="5500"/>
    <n v="5500"/>
  </r>
  <r>
    <x v="1"/>
    <x v="1"/>
    <s v="M"/>
    <x v="1"/>
    <x v="0"/>
    <m/>
    <m/>
    <n v="1500"/>
    <n v="1500"/>
    <m/>
    <m/>
    <n v="3000"/>
    <n v="3000"/>
    <n v="1000"/>
    <n v="1000"/>
    <m/>
    <m/>
    <m/>
    <m/>
    <m/>
    <m/>
    <m/>
    <m/>
    <m/>
    <m/>
    <s v="PEDIATRIE"/>
    <s v="TRANSFERE"/>
    <m/>
    <n v="-42766"/>
    <n v="5500"/>
    <n v="5500"/>
  </r>
  <r>
    <x v="2"/>
    <x v="2"/>
    <s v="M"/>
    <x v="2"/>
    <x v="0"/>
    <m/>
    <m/>
    <n v="2000"/>
    <n v="0"/>
    <m/>
    <m/>
    <n v="3000"/>
    <n v="0"/>
    <n v="1000"/>
    <n v="0"/>
    <m/>
    <m/>
    <n v="14920"/>
    <n v="0"/>
    <m/>
    <m/>
    <m/>
    <m/>
    <m/>
    <m/>
    <s v="SCAM"/>
    <s v="SCAM"/>
    <d v="2017-02-01T00:00:00"/>
    <n v="1"/>
    <n v="0"/>
    <n v="0"/>
  </r>
  <r>
    <x v="3"/>
    <x v="3"/>
    <s v="M"/>
    <x v="3"/>
    <x v="0"/>
    <m/>
    <m/>
    <n v="2000"/>
    <n v="0"/>
    <n v="4000"/>
    <n v="0"/>
    <n v="3000"/>
    <n v="0"/>
    <n v="1000"/>
    <n v="0"/>
    <m/>
    <m/>
    <n v="3210"/>
    <n v="0"/>
    <m/>
    <m/>
    <m/>
    <m/>
    <m/>
    <m/>
    <s v="SCAM"/>
    <s v="SCAM"/>
    <d v="2017-02-01T00:00:00"/>
    <n v="1"/>
    <n v="0"/>
    <n v="0"/>
  </r>
  <r>
    <x v="4"/>
    <x v="4"/>
    <s v="M"/>
    <x v="4"/>
    <x v="0"/>
    <m/>
    <m/>
    <n v="2000"/>
    <n v="0"/>
    <n v="2000"/>
    <n v="0"/>
    <n v="3000"/>
    <n v="0"/>
    <n v="1000"/>
    <n v="0"/>
    <m/>
    <m/>
    <n v="6145"/>
    <n v="0"/>
    <m/>
    <m/>
    <m/>
    <m/>
    <m/>
    <m/>
    <s v="BLOC"/>
    <s v="TRANSFERE"/>
    <d v="2017-02-01T00:00:00"/>
    <n v="1"/>
    <n v="0"/>
    <n v="0"/>
  </r>
  <r>
    <x v="5"/>
    <x v="5"/>
    <s v="M"/>
    <x v="5"/>
    <x v="0"/>
    <m/>
    <m/>
    <n v="1500"/>
    <n v="1500"/>
    <n v="5000"/>
    <n v="5000"/>
    <n v="3000"/>
    <n v="3000"/>
    <n v="1000"/>
    <n v="1000"/>
    <m/>
    <m/>
    <m/>
    <m/>
    <m/>
    <m/>
    <m/>
    <m/>
    <m/>
    <m/>
    <m/>
    <m/>
    <m/>
    <n v="-42766"/>
    <n v="10500"/>
    <n v="10500"/>
  </r>
  <r>
    <x v="6"/>
    <x v="6"/>
    <s v="M"/>
    <x v="6"/>
    <x v="0"/>
    <m/>
    <m/>
    <n v="2000"/>
    <n v="0"/>
    <m/>
    <n v="0"/>
    <n v="3000"/>
    <n v="0"/>
    <n v="1000"/>
    <n v="0"/>
    <m/>
    <m/>
    <n v="7120"/>
    <n v="0"/>
    <m/>
    <m/>
    <m/>
    <m/>
    <m/>
    <m/>
    <s v="SORTIE AUTORISEE"/>
    <s v="NON MEO"/>
    <d v="2017-02-01T00:00:00"/>
    <n v="1"/>
    <n v="0"/>
    <n v="0"/>
  </r>
  <r>
    <x v="7"/>
    <x v="7"/>
    <s v="M"/>
    <x v="7"/>
    <x v="0"/>
    <m/>
    <m/>
    <n v="1500"/>
    <n v="0"/>
    <m/>
    <m/>
    <n v="3000"/>
    <n v="0"/>
    <n v="1000"/>
    <n v="0"/>
    <n v="35000"/>
    <n v="0"/>
    <n v="11180"/>
    <n v="0"/>
    <m/>
    <m/>
    <m/>
    <m/>
    <m/>
    <m/>
    <s v="SORTIE AUTORISEE"/>
    <m/>
    <d v="2017-02-01T00:00:00"/>
    <n v="1"/>
    <n v="0"/>
    <n v="0"/>
  </r>
  <r>
    <x v="8"/>
    <x v="8"/>
    <s v="M"/>
    <x v="8"/>
    <x v="0"/>
    <m/>
    <m/>
    <n v="2000"/>
    <n v="0"/>
    <m/>
    <m/>
    <n v="3000"/>
    <n v="0"/>
    <n v="1000"/>
    <n v="0"/>
    <m/>
    <m/>
    <n v="2965"/>
    <n v="0"/>
    <m/>
    <m/>
    <m/>
    <m/>
    <m/>
    <m/>
    <s v="BLOC"/>
    <m/>
    <d v="2017-02-01T00:00:00"/>
    <n v="1"/>
    <n v="0"/>
    <n v="0"/>
  </r>
  <r>
    <x v="9"/>
    <x v="9"/>
    <s v="M"/>
    <x v="4"/>
    <x v="0"/>
    <m/>
    <m/>
    <n v="1500"/>
    <n v="0"/>
    <m/>
    <m/>
    <n v="3000"/>
    <n v="0"/>
    <n v="1000"/>
    <n v="0"/>
    <m/>
    <m/>
    <n v="7310"/>
    <n v="0"/>
    <m/>
    <m/>
    <m/>
    <m/>
    <m/>
    <m/>
    <s v="BLOC"/>
    <s v="TRANSFERE"/>
    <d v="2017-02-01T00:00:00"/>
    <n v="1"/>
    <n v="0"/>
    <n v="0"/>
  </r>
  <r>
    <x v="10"/>
    <x v="10"/>
    <s v="F"/>
    <x v="4"/>
    <x v="0"/>
    <m/>
    <m/>
    <m/>
    <m/>
    <m/>
    <m/>
    <m/>
    <m/>
    <m/>
    <m/>
    <m/>
    <m/>
    <n v="3695"/>
    <n v="0"/>
    <m/>
    <m/>
    <m/>
    <m/>
    <m/>
    <m/>
    <s v="SORTIE AUTORISEE"/>
    <m/>
    <d v="2017-02-02T00:00:00"/>
    <n v="2"/>
    <n v="0"/>
    <n v="0"/>
  </r>
  <r>
    <x v="11"/>
    <x v="11"/>
    <s v="M"/>
    <x v="9"/>
    <x v="1"/>
    <m/>
    <m/>
    <n v="1500"/>
    <n v="0"/>
    <n v="5000"/>
    <n v="0"/>
    <n v="3000"/>
    <n v="0"/>
    <n v="1000"/>
    <n v="0"/>
    <m/>
    <m/>
    <m/>
    <n v="0"/>
    <m/>
    <m/>
    <m/>
    <m/>
    <m/>
    <m/>
    <s v="SORTIE AUTORISEE"/>
    <m/>
    <d v="2017-02-02T00:00:00"/>
    <n v="1"/>
    <n v="0"/>
    <n v="0"/>
  </r>
  <r>
    <x v="12"/>
    <x v="12"/>
    <s v="M"/>
    <x v="4"/>
    <x v="1"/>
    <m/>
    <m/>
    <n v="1500"/>
    <n v="0"/>
    <m/>
    <m/>
    <m/>
    <m/>
    <m/>
    <m/>
    <m/>
    <m/>
    <m/>
    <m/>
    <m/>
    <m/>
    <m/>
    <m/>
    <m/>
    <m/>
    <m/>
    <m/>
    <m/>
    <n v="-42767"/>
    <n v="0"/>
    <n v="0"/>
  </r>
  <r>
    <x v="13"/>
    <x v="13"/>
    <s v="F"/>
    <x v="4"/>
    <x v="1"/>
    <m/>
    <m/>
    <n v="2000"/>
    <n v="0"/>
    <m/>
    <m/>
    <n v="3000"/>
    <n v="0"/>
    <n v="1000"/>
    <n v="0"/>
    <m/>
    <m/>
    <m/>
    <m/>
    <m/>
    <m/>
    <m/>
    <m/>
    <m/>
    <m/>
    <s v="SORTIE AUTORISEE"/>
    <m/>
    <d v="2017-02-02T00:00:00"/>
    <n v="1"/>
    <n v="0"/>
    <n v="0"/>
  </r>
  <r>
    <x v="14"/>
    <x v="14"/>
    <s v="M"/>
    <x v="10"/>
    <x v="1"/>
    <m/>
    <m/>
    <n v="1500"/>
    <n v="0"/>
    <m/>
    <m/>
    <n v="3000"/>
    <n v="0"/>
    <n v="1000"/>
    <n v="0"/>
    <m/>
    <m/>
    <n v="3705"/>
    <n v="0"/>
    <m/>
    <m/>
    <m/>
    <m/>
    <m/>
    <m/>
    <s v="BLOC"/>
    <s v="TRANSFERE"/>
    <d v="2017-02-02T00:00:00"/>
    <n v="1"/>
    <n v="0"/>
    <n v="0"/>
  </r>
  <r>
    <x v="15"/>
    <x v="15"/>
    <s v="F"/>
    <x v="4"/>
    <x v="1"/>
    <m/>
    <m/>
    <n v="1500"/>
    <n v="0"/>
    <m/>
    <m/>
    <n v="3000"/>
    <n v="0"/>
    <n v="1000"/>
    <n v="0"/>
    <m/>
    <m/>
    <m/>
    <m/>
    <m/>
    <m/>
    <m/>
    <m/>
    <m/>
    <m/>
    <s v="PEDIATRIE"/>
    <s v="TRANSFERE"/>
    <d v="2017-02-02T00:00:00"/>
    <n v="1"/>
    <n v="0"/>
    <n v="0"/>
  </r>
  <r>
    <x v="16"/>
    <x v="16"/>
    <s v="F"/>
    <x v="4"/>
    <x v="1"/>
    <m/>
    <m/>
    <n v="1500"/>
    <n v="0"/>
    <m/>
    <m/>
    <n v="3000"/>
    <n v="0"/>
    <n v="1000"/>
    <n v="0"/>
    <m/>
    <m/>
    <m/>
    <m/>
    <m/>
    <m/>
    <m/>
    <m/>
    <m/>
    <m/>
    <s v="PEDIATRIE"/>
    <s v="TRANSFERE"/>
    <d v="2017-02-02T00:00:00"/>
    <n v="1"/>
    <n v="0"/>
    <n v="0"/>
  </r>
  <r>
    <x v="17"/>
    <x v="17"/>
    <s v="F"/>
    <x v="11"/>
    <x v="1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m/>
    <n v="-42767"/>
    <n v="0"/>
    <n v="0"/>
  </r>
  <r>
    <x v="18"/>
    <x v="18"/>
    <s v="F"/>
    <x v="12"/>
    <x v="1"/>
    <m/>
    <m/>
    <n v="2000"/>
    <n v="0"/>
    <n v="1000"/>
    <n v="0"/>
    <n v="3000"/>
    <n v="0"/>
    <n v="2000"/>
    <n v="0"/>
    <m/>
    <m/>
    <m/>
    <m/>
    <m/>
    <m/>
    <m/>
    <m/>
    <m/>
    <m/>
    <s v="SORTIE AUTORISEE"/>
    <m/>
    <d v="2017-02-03T00:00:00"/>
    <n v="2"/>
    <n v="0"/>
    <n v="0"/>
  </r>
  <r>
    <x v="19"/>
    <x v="19"/>
    <s v="F"/>
    <x v="13"/>
    <x v="1"/>
    <m/>
    <m/>
    <n v="2000"/>
    <n v="0"/>
    <m/>
    <m/>
    <n v="3000"/>
    <n v="0"/>
    <n v="1000"/>
    <n v="0"/>
    <m/>
    <m/>
    <m/>
    <m/>
    <m/>
    <m/>
    <m/>
    <m/>
    <m/>
    <m/>
    <s v="SORTIE AUTORISEE"/>
    <m/>
    <d v="2017-02-02T00:00:00"/>
    <n v="1"/>
    <n v="0"/>
    <n v="0"/>
  </r>
  <r>
    <x v="20"/>
    <x v="20"/>
    <s v="M"/>
    <x v="4"/>
    <x v="1"/>
    <m/>
    <m/>
    <n v="2000"/>
    <n v="0"/>
    <m/>
    <m/>
    <n v="3000"/>
    <n v="0"/>
    <n v="1000"/>
    <n v="0"/>
    <m/>
    <m/>
    <m/>
    <m/>
    <m/>
    <m/>
    <m/>
    <m/>
    <m/>
    <m/>
    <s v="SORTIE AUTORISEE"/>
    <m/>
    <d v="2017-02-02T00:00:00"/>
    <n v="1"/>
    <n v="0"/>
    <n v="0"/>
  </r>
  <r>
    <x v="21"/>
    <x v="21"/>
    <s v="M"/>
    <x v="14"/>
    <x v="1"/>
    <m/>
    <m/>
    <n v="1500"/>
    <n v="0"/>
    <m/>
    <m/>
    <n v="3000"/>
    <n v="3000"/>
    <n v="1000"/>
    <n v="1000"/>
    <n v="150000"/>
    <n v="150000"/>
    <m/>
    <m/>
    <m/>
    <m/>
    <m/>
    <m/>
    <m/>
    <m/>
    <s v="REANIMATION"/>
    <s v="TRANSFERE"/>
    <d v="2017-02-02T00:00:00"/>
    <n v="1"/>
    <n v="154000"/>
    <n v="154000"/>
  </r>
  <r>
    <x v="22"/>
    <x v="22"/>
    <s v="F"/>
    <x v="5"/>
    <x v="2"/>
    <m/>
    <m/>
    <n v="1500"/>
    <n v="1500"/>
    <m/>
    <m/>
    <n v="3000"/>
    <n v="3000"/>
    <n v="1000"/>
    <n v="1000"/>
    <m/>
    <m/>
    <n v="2005"/>
    <n v="2005"/>
    <m/>
    <m/>
    <m/>
    <m/>
    <m/>
    <m/>
    <m/>
    <m/>
    <m/>
    <n v="-42768"/>
    <n v="7505"/>
    <n v="7505"/>
  </r>
  <r>
    <x v="23"/>
    <x v="23"/>
    <s v="F"/>
    <x v="15"/>
    <x v="2"/>
    <m/>
    <m/>
    <n v="1500"/>
    <n v="0"/>
    <m/>
    <m/>
    <n v="3000"/>
    <n v="0"/>
    <n v="1000"/>
    <n v="0"/>
    <m/>
    <m/>
    <n v="8645"/>
    <n v="0"/>
    <m/>
    <m/>
    <m/>
    <m/>
    <m/>
    <m/>
    <s v="BLOC"/>
    <s v="TRANSFERE"/>
    <d v="2017-02-03T00:00:00"/>
    <n v="1"/>
    <n v="0"/>
    <n v="0"/>
  </r>
  <r>
    <x v="24"/>
    <x v="24"/>
    <s v="F"/>
    <x v="4"/>
    <x v="2"/>
    <m/>
    <m/>
    <n v="1500"/>
    <n v="0"/>
    <n v="5000"/>
    <n v="0"/>
    <n v="3000"/>
    <n v="0"/>
    <n v="1000"/>
    <n v="0"/>
    <m/>
    <m/>
    <n v="15640"/>
    <n v="15640"/>
    <m/>
    <m/>
    <m/>
    <m/>
    <m/>
    <m/>
    <s v="BLOC"/>
    <s v="TRANSFERE"/>
    <d v="2017-02-03T00:00:00"/>
    <n v="1"/>
    <n v="15640"/>
    <n v="15640"/>
  </r>
  <r>
    <x v="25"/>
    <x v="25"/>
    <s v="F"/>
    <x v="16"/>
    <x v="2"/>
    <m/>
    <m/>
    <n v="1500"/>
    <n v="1500"/>
    <m/>
    <m/>
    <n v="3000"/>
    <n v="3000"/>
    <n v="1000"/>
    <n v="1000"/>
    <m/>
    <m/>
    <n v="6020"/>
    <n v="0"/>
    <m/>
    <m/>
    <m/>
    <m/>
    <m/>
    <m/>
    <m/>
    <m/>
    <m/>
    <n v="-42768"/>
    <n v="5500"/>
    <n v="5500"/>
  </r>
  <r>
    <x v="26"/>
    <x v="26"/>
    <s v="M"/>
    <x v="17"/>
    <x v="2"/>
    <m/>
    <m/>
    <n v="2000"/>
    <n v="0"/>
    <m/>
    <m/>
    <n v="3000"/>
    <n v="0"/>
    <n v="1000"/>
    <n v="0"/>
    <m/>
    <m/>
    <n v="5300"/>
    <n v="0"/>
    <m/>
    <m/>
    <m/>
    <m/>
    <m/>
    <m/>
    <s v="CHIRURGIE"/>
    <s v="TRANSFERE"/>
    <d v="2017-02-03T00:00:00"/>
    <n v="1"/>
    <n v="0"/>
    <n v="0"/>
  </r>
  <r>
    <x v="27"/>
    <x v="27"/>
    <s v="M"/>
    <x v="18"/>
    <x v="3"/>
    <m/>
    <m/>
    <n v="1500"/>
    <n v="0"/>
    <m/>
    <m/>
    <n v="3000"/>
    <n v="0"/>
    <n v="1000"/>
    <n v="0"/>
    <m/>
    <m/>
    <n v="2335"/>
    <n v="0"/>
    <m/>
    <m/>
    <m/>
    <m/>
    <m/>
    <m/>
    <m/>
    <m/>
    <m/>
    <n v="-42769"/>
    <n v="0"/>
    <n v="0"/>
  </r>
  <r>
    <x v="28"/>
    <x v="28"/>
    <s v="F"/>
    <x v="19"/>
    <x v="2"/>
    <m/>
    <m/>
    <n v="15000"/>
    <n v="0"/>
    <m/>
    <m/>
    <n v="3000"/>
    <n v="0"/>
    <n v="1000"/>
    <n v="0"/>
    <m/>
    <m/>
    <m/>
    <m/>
    <m/>
    <m/>
    <m/>
    <m/>
    <m/>
    <m/>
    <s v="SORTIE AUTORISEE"/>
    <m/>
    <d v="2017-02-03T00:00:00"/>
    <n v="1"/>
    <n v="0"/>
    <n v="0"/>
  </r>
  <r>
    <x v="29"/>
    <x v="29"/>
    <s v="M"/>
    <x v="4"/>
    <x v="2"/>
    <m/>
    <m/>
    <n v="2000"/>
    <n v="0"/>
    <m/>
    <m/>
    <n v="3000"/>
    <n v="0"/>
    <n v="1000"/>
    <n v="0"/>
    <m/>
    <m/>
    <m/>
    <m/>
    <m/>
    <m/>
    <m/>
    <m/>
    <m/>
    <m/>
    <s v="SORTIE AUTORISEE"/>
    <m/>
    <d v="2017-02-03T00:00:00"/>
    <n v="1"/>
    <n v="0"/>
    <n v="0"/>
  </r>
  <r>
    <x v="30"/>
    <x v="30"/>
    <s v="F"/>
    <x v="4"/>
    <x v="2"/>
    <m/>
    <m/>
    <n v="1500"/>
    <n v="0"/>
    <m/>
    <m/>
    <n v="5000"/>
    <n v="0"/>
    <n v="1000"/>
    <n v="0"/>
    <m/>
    <m/>
    <m/>
    <m/>
    <m/>
    <m/>
    <m/>
    <m/>
    <m/>
    <m/>
    <s v="PEDIATRIE"/>
    <s v="TRANSFERE"/>
    <d v="2017-02-03T00:00:00"/>
    <n v="1"/>
    <n v="0"/>
    <n v="0"/>
  </r>
  <r>
    <x v="31"/>
    <x v="31"/>
    <s v="F"/>
    <x v="20"/>
    <x v="2"/>
    <m/>
    <m/>
    <n v="2000"/>
    <n v="0"/>
    <n v="5000"/>
    <n v="0"/>
    <n v="0"/>
    <n v="0"/>
    <n v="0"/>
    <n v="0"/>
    <m/>
    <m/>
    <m/>
    <m/>
    <m/>
    <m/>
    <m/>
    <m/>
    <m/>
    <m/>
    <s v="SCAM"/>
    <s v="SCAM"/>
    <d v="2017-02-02T00:00:00"/>
    <n v="0"/>
    <n v="0"/>
    <n v="0"/>
  </r>
  <r>
    <x v="32"/>
    <x v="32"/>
    <s v="M"/>
    <x v="4"/>
    <x v="2"/>
    <m/>
    <m/>
    <n v="1500"/>
    <n v="1500"/>
    <m/>
    <m/>
    <n v="3000"/>
    <n v="3000"/>
    <n v="1000"/>
    <n v="1000"/>
    <m/>
    <m/>
    <m/>
    <m/>
    <m/>
    <m/>
    <m/>
    <m/>
    <m/>
    <m/>
    <s v="PEDIATRIE"/>
    <s v="TRANSFERE"/>
    <d v="2017-02-03T00:00:00"/>
    <n v="1"/>
    <n v="5500"/>
    <n v="5500"/>
  </r>
  <r>
    <x v="33"/>
    <x v="33"/>
    <s v="M"/>
    <x v="21"/>
    <x v="2"/>
    <m/>
    <m/>
    <n v="2000"/>
    <n v="0"/>
    <m/>
    <m/>
    <n v="3000"/>
    <n v="0"/>
    <n v="0"/>
    <n v="0"/>
    <m/>
    <m/>
    <m/>
    <m/>
    <m/>
    <m/>
    <m/>
    <m/>
    <m/>
    <m/>
    <s v="SCAM"/>
    <s v="SCAM"/>
    <d v="2017-02-02T00:00:00"/>
    <n v="0"/>
    <n v="0"/>
    <n v="0"/>
  </r>
  <r>
    <x v="34"/>
    <x v="34"/>
    <s v="F"/>
    <x v="17"/>
    <x v="2"/>
    <m/>
    <m/>
    <n v="1500"/>
    <n v="1500"/>
    <m/>
    <m/>
    <n v="3000"/>
    <n v="0"/>
    <n v="1000"/>
    <n v="0"/>
    <m/>
    <m/>
    <m/>
    <m/>
    <m/>
    <m/>
    <m/>
    <m/>
    <m/>
    <m/>
    <s v="PEDIATRIE"/>
    <s v="TRANSFERE"/>
    <d v="2017-02-03T00:00:00"/>
    <n v="1"/>
    <n v="1500"/>
    <n v="1500"/>
  </r>
  <r>
    <x v="35"/>
    <x v="35"/>
    <s v="M"/>
    <x v="17"/>
    <x v="2"/>
    <m/>
    <m/>
    <n v="2000"/>
    <n v="0"/>
    <m/>
    <m/>
    <n v="3000"/>
    <n v="3000"/>
    <n v="1000"/>
    <n v="1000"/>
    <m/>
    <m/>
    <m/>
    <m/>
    <m/>
    <m/>
    <m/>
    <m/>
    <m/>
    <m/>
    <s v="PEDIATRIE"/>
    <s v="TRANSFERE"/>
    <d v="2017-02-03T00:00:00"/>
    <n v="1"/>
    <n v="4000"/>
    <n v="4000"/>
  </r>
  <r>
    <x v="36"/>
    <x v="36"/>
    <s v="F"/>
    <x v="22"/>
    <x v="3"/>
    <s v="DR TCHOUTEDEM"/>
    <s v="TRAUMA CRANIEN"/>
    <n v="1500"/>
    <n v="1500"/>
    <m/>
    <m/>
    <n v="3000"/>
    <n v="3000"/>
    <n v="1000"/>
    <n v="1000"/>
    <m/>
    <m/>
    <m/>
    <m/>
    <m/>
    <m/>
    <m/>
    <m/>
    <m/>
    <m/>
    <m/>
    <m/>
    <m/>
    <n v="-42769"/>
    <n v="5500"/>
    <n v="5500"/>
  </r>
  <r>
    <x v="37"/>
    <x v="37"/>
    <s v="M"/>
    <x v="23"/>
    <x v="3"/>
    <s v="DR TCHOUTEDEM"/>
    <s v="ASCITE THROMBOSE"/>
    <n v="2000"/>
    <n v="0"/>
    <n v="5000"/>
    <n v="0"/>
    <n v="3000"/>
    <n v="0"/>
    <n v="1000"/>
    <n v="0"/>
    <m/>
    <m/>
    <n v="2650"/>
    <n v="0"/>
    <m/>
    <m/>
    <m/>
    <m/>
    <m/>
    <m/>
    <s v="SCAM"/>
    <s v="SCAM"/>
    <d v="2017-02-03T00:00:00"/>
    <n v="0"/>
    <n v="0"/>
    <n v="0"/>
  </r>
  <r>
    <x v="38"/>
    <x v="38"/>
    <s v="M"/>
    <x v="24"/>
    <x v="3"/>
    <s v="DR MISSINGA"/>
    <s v="HEMOPERITOINE"/>
    <n v="1500"/>
    <n v="1500"/>
    <n v="0"/>
    <n v="0"/>
    <n v="3000"/>
    <n v="3000"/>
    <n v="3000"/>
    <n v="3000"/>
    <m/>
    <m/>
    <n v="4575"/>
    <n v="0"/>
    <m/>
    <m/>
    <m/>
    <m/>
    <m/>
    <m/>
    <m/>
    <m/>
    <m/>
    <n v="-42769"/>
    <n v="7500"/>
    <n v="7500"/>
  </r>
  <r>
    <x v="39"/>
    <x v="39"/>
    <s v="M"/>
    <x v="4"/>
    <x v="3"/>
    <s v="DR MISSINGA"/>
    <s v="GASTRITE "/>
    <n v="1500"/>
    <n v="0"/>
    <m/>
    <m/>
    <n v="3000"/>
    <n v="0"/>
    <n v="1000"/>
    <n v="0"/>
    <m/>
    <m/>
    <n v="9845"/>
    <n v="9845"/>
    <m/>
    <m/>
    <m/>
    <m/>
    <m/>
    <m/>
    <s v="CHIRURGIE"/>
    <s v="TRANSFERE"/>
    <d v="2017-02-03T00:00:00"/>
    <n v="0"/>
    <n v="9845"/>
    <n v="9845"/>
  </r>
  <r>
    <x v="40"/>
    <x v="40"/>
    <s v="M"/>
    <x v="4"/>
    <x v="3"/>
    <s v="DR MISSINGA"/>
    <s v="DIABETE"/>
    <n v="1500"/>
    <n v="0"/>
    <m/>
    <m/>
    <n v="3000"/>
    <n v="0"/>
    <n v="1000"/>
    <n v="0"/>
    <m/>
    <m/>
    <n v="6075"/>
    <n v="6075"/>
    <m/>
    <m/>
    <m/>
    <m/>
    <m/>
    <m/>
    <m/>
    <m/>
    <m/>
    <n v="-42769"/>
    <n v="6075"/>
    <n v="6075"/>
  </r>
  <r>
    <x v="41"/>
    <x v="41"/>
    <s v="M"/>
    <x v="25"/>
    <x v="3"/>
    <m/>
    <s v="TRAUMA DU BASSIN"/>
    <n v="2000"/>
    <n v="0"/>
    <m/>
    <m/>
    <n v="3000"/>
    <n v="0"/>
    <n v="1000"/>
    <n v="0"/>
    <m/>
    <m/>
    <m/>
    <m/>
    <m/>
    <m/>
    <m/>
    <m/>
    <m/>
    <m/>
    <s v="CHIRURGIE"/>
    <s v="TRANSFERE"/>
    <d v="2017-02-03T00:00:00"/>
    <n v="0"/>
    <n v="0"/>
    <n v="0"/>
  </r>
  <r>
    <x v="42"/>
    <x v="42"/>
    <s v="M"/>
    <x v="3"/>
    <x v="3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d v="2017-02-03T00:00:00"/>
    <n v="0"/>
    <n v="0"/>
    <n v="0"/>
  </r>
  <r>
    <x v="43"/>
    <x v="43"/>
    <s v="M"/>
    <x v="26"/>
    <x v="3"/>
    <m/>
    <s v="HEMORRAGIE DIGES"/>
    <n v="1500"/>
    <n v="1500"/>
    <m/>
    <m/>
    <n v="3000"/>
    <n v="3000"/>
    <n v="1000"/>
    <n v="1000"/>
    <m/>
    <m/>
    <m/>
    <m/>
    <m/>
    <m/>
    <m/>
    <m/>
    <m/>
    <m/>
    <m/>
    <m/>
    <m/>
    <n v="-42769"/>
    <n v="5500"/>
    <n v="5500"/>
  </r>
  <r>
    <x v="44"/>
    <x v="44"/>
    <s v="M"/>
    <x v="27"/>
    <x v="3"/>
    <m/>
    <m/>
    <n v="1500"/>
    <n v="1500"/>
    <m/>
    <m/>
    <n v="3000"/>
    <n v="0"/>
    <n v="1000"/>
    <n v="0"/>
    <m/>
    <m/>
    <m/>
    <m/>
    <m/>
    <m/>
    <m/>
    <m/>
    <m/>
    <m/>
    <m/>
    <m/>
    <m/>
    <n v="-42769"/>
    <n v="1500"/>
    <n v="1500"/>
  </r>
  <r>
    <x v="45"/>
    <x v="45"/>
    <s v="M"/>
    <x v="4"/>
    <x v="3"/>
    <m/>
    <m/>
    <n v="2000"/>
    <n v="0"/>
    <m/>
    <m/>
    <n v="5000"/>
    <n v="0"/>
    <n v="1000"/>
    <n v="0"/>
    <m/>
    <m/>
    <m/>
    <m/>
    <m/>
    <m/>
    <m/>
    <m/>
    <m/>
    <m/>
    <s v="SORTIE AUTORISEE"/>
    <s v="NON MEO"/>
    <d v="2017-02-03T00:00:00"/>
    <n v="0"/>
    <n v="0"/>
    <n v="0"/>
  </r>
  <r>
    <x v="46"/>
    <x v="46"/>
    <s v="F"/>
    <x v="21"/>
    <x v="3"/>
    <m/>
    <s v="INTOXICATION"/>
    <n v="2000"/>
    <n v="0"/>
    <n v="2000"/>
    <n v="0"/>
    <n v="3000"/>
    <n v="0"/>
    <n v="1000"/>
    <n v="0"/>
    <m/>
    <m/>
    <m/>
    <m/>
    <m/>
    <m/>
    <m/>
    <m/>
    <m/>
    <m/>
    <s v="SORTIE AUTORISEE"/>
    <s v="NON MEO"/>
    <d v="2017-02-03T00:00:00"/>
    <n v="0"/>
    <n v="0"/>
    <n v="0"/>
  </r>
  <r>
    <x v="47"/>
    <x v="47"/>
    <s v="M"/>
    <x v="28"/>
    <x v="3"/>
    <m/>
    <s v="PLAIE PROFONDE"/>
    <n v="2000"/>
    <n v="0"/>
    <n v="5000"/>
    <n v="0"/>
    <n v="3000"/>
    <n v="0"/>
    <n v="1000"/>
    <n v="0"/>
    <m/>
    <m/>
    <m/>
    <m/>
    <m/>
    <m/>
    <m/>
    <m/>
    <m/>
    <m/>
    <s v="SORTIE AUTORISEE"/>
    <s v="NON MEO"/>
    <d v="2017-02-03T00:00:00"/>
    <n v="0"/>
    <n v="0"/>
    <n v="0"/>
  </r>
  <r>
    <x v="48"/>
    <x v="48"/>
    <s v="F"/>
    <x v="29"/>
    <x v="3"/>
    <m/>
    <s v="METRORAGIE"/>
    <n v="2000"/>
    <n v="0"/>
    <m/>
    <m/>
    <n v="3000"/>
    <n v="0"/>
    <n v="1000"/>
    <n v="0"/>
    <m/>
    <m/>
    <m/>
    <m/>
    <m/>
    <m/>
    <m/>
    <m/>
    <m/>
    <m/>
    <m/>
    <m/>
    <m/>
    <n v="-42769"/>
    <n v="0"/>
    <n v="0"/>
  </r>
  <r>
    <x v="49"/>
    <x v="49"/>
    <s v="M"/>
    <x v="30"/>
    <x v="3"/>
    <m/>
    <s v="BRONCHOPNEUMOPATHIE"/>
    <n v="2000"/>
    <n v="0"/>
    <m/>
    <m/>
    <n v="3000"/>
    <n v="0"/>
    <n v="1000"/>
    <n v="0"/>
    <m/>
    <m/>
    <m/>
    <m/>
    <m/>
    <m/>
    <m/>
    <m/>
    <m/>
    <m/>
    <s v="PEDIATRIE"/>
    <s v="TRANSFERE"/>
    <d v="2017-02-03T00:00:00"/>
    <n v="0"/>
    <n v="0"/>
    <n v="0"/>
  </r>
  <r>
    <x v="50"/>
    <x v="50"/>
    <s v="M"/>
    <x v="31"/>
    <x v="3"/>
    <m/>
    <s v="BRONCHOPNEUMONIE"/>
    <n v="1500"/>
    <n v="0"/>
    <m/>
    <m/>
    <n v="3000"/>
    <n v="0"/>
    <n v="1000"/>
    <n v="0"/>
    <m/>
    <m/>
    <m/>
    <m/>
    <m/>
    <m/>
    <m/>
    <m/>
    <m/>
    <m/>
    <s v="PEDIATRIE"/>
    <s v="TRANSFERE"/>
    <d v="2017-02-03T00:00:00"/>
    <n v="0"/>
    <n v="0"/>
    <n v="0"/>
  </r>
  <r>
    <x v="51"/>
    <x v="51"/>
    <s v="M"/>
    <x v="32"/>
    <x v="3"/>
    <m/>
    <s v="PALUDISME GRAVE"/>
    <n v="2000"/>
    <n v="0"/>
    <m/>
    <m/>
    <n v="3000"/>
    <n v="0"/>
    <n v="1000"/>
    <n v="0"/>
    <m/>
    <m/>
    <m/>
    <m/>
    <m/>
    <m/>
    <m/>
    <m/>
    <m/>
    <m/>
    <s v="DCD"/>
    <s v="DECEDE"/>
    <d v="2017-02-03T00:00:00"/>
    <n v="0"/>
    <n v="0"/>
    <n v="0"/>
  </r>
  <r>
    <x v="52"/>
    <x v="52"/>
    <s v="M"/>
    <x v="24"/>
    <x v="3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d v="2017-02-03T00:00:00"/>
    <n v="0"/>
    <n v="0"/>
    <n v="0"/>
  </r>
  <r>
    <x v="53"/>
    <x v="53"/>
    <s v="M"/>
    <x v="9"/>
    <x v="4"/>
    <m/>
    <m/>
    <n v="2000"/>
    <n v="0"/>
    <n v="0"/>
    <m/>
    <n v="5000"/>
    <n v="0"/>
    <n v="0"/>
    <n v="0"/>
    <m/>
    <m/>
    <m/>
    <m/>
    <m/>
    <m/>
    <m/>
    <m/>
    <m/>
    <m/>
    <s v="SORTIE AUTORISEE"/>
    <s v="NON MEO"/>
    <d v="2017-02-04T00:00:00"/>
    <n v="0"/>
    <n v="0"/>
    <n v="0"/>
  </r>
  <r>
    <x v="54"/>
    <x v="54"/>
    <s v="F"/>
    <x v="33"/>
    <x v="4"/>
    <m/>
    <m/>
    <n v="1500"/>
    <n v="1500"/>
    <n v="0"/>
    <n v="0"/>
    <n v="3000"/>
    <n v="3000"/>
    <n v="1000"/>
    <n v="1000"/>
    <m/>
    <m/>
    <m/>
    <m/>
    <m/>
    <m/>
    <m/>
    <m/>
    <m/>
    <m/>
    <m/>
    <m/>
    <m/>
    <n v="-42770"/>
    <n v="5500"/>
    <n v="5500"/>
  </r>
  <r>
    <x v="55"/>
    <x v="55"/>
    <s v="F"/>
    <x v="20"/>
    <x v="4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d v="2017-02-04T00:00:00"/>
    <n v="0"/>
    <n v="0"/>
    <n v="0"/>
  </r>
  <r>
    <x v="56"/>
    <x v="56"/>
    <s v="F"/>
    <x v="4"/>
    <x v="4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d v="2017-02-04T00:00:00"/>
    <n v="0"/>
    <n v="0"/>
    <n v="0"/>
  </r>
  <r>
    <x v="57"/>
    <x v="57"/>
    <s v="M"/>
    <x v="4"/>
    <x v="4"/>
    <m/>
    <m/>
    <n v="2000"/>
    <n v="0"/>
    <n v="5000"/>
    <n v="0"/>
    <n v="3000"/>
    <n v="0"/>
    <n v="1000"/>
    <n v="0"/>
    <m/>
    <m/>
    <m/>
    <m/>
    <m/>
    <m/>
    <m/>
    <m/>
    <m/>
    <m/>
    <s v="SORTIE AUTORISEE"/>
    <s v="NON MEO"/>
    <d v="2017-02-04T00:00:00"/>
    <n v="0"/>
    <n v="0"/>
    <n v="0"/>
  </r>
  <r>
    <x v="58"/>
    <x v="58"/>
    <s v="F"/>
    <x v="5"/>
    <x v="4"/>
    <m/>
    <s v="TRAUMA CRANIEN"/>
    <n v="2000"/>
    <n v="0"/>
    <m/>
    <m/>
    <n v="3000"/>
    <n v="0"/>
    <n v="1000"/>
    <n v="0"/>
    <m/>
    <m/>
    <m/>
    <m/>
    <m/>
    <m/>
    <m/>
    <m/>
    <m/>
    <m/>
    <s v="SORTIE AUTORISEE"/>
    <s v="NON MEO"/>
    <d v="2017-02-04T00:00:00"/>
    <n v="0"/>
    <n v="0"/>
    <n v="0"/>
  </r>
  <r>
    <x v="59"/>
    <x v="59"/>
    <s v="F"/>
    <x v="33"/>
    <x v="4"/>
    <m/>
    <m/>
    <n v="2000"/>
    <n v="0"/>
    <m/>
    <m/>
    <n v="3000"/>
    <n v="3000"/>
    <n v="1000"/>
    <n v="1000"/>
    <m/>
    <m/>
    <m/>
    <m/>
    <m/>
    <m/>
    <m/>
    <m/>
    <m/>
    <m/>
    <s v="BLOC"/>
    <s v="TRANSFERE"/>
    <d v="2017-02-04T00:00:00"/>
    <n v="0"/>
    <n v="4000"/>
    <n v="4000"/>
  </r>
  <r>
    <x v="60"/>
    <x v="60"/>
    <s v="M"/>
    <x v="34"/>
    <x v="4"/>
    <m/>
    <s v="FRACTURE  OUVERTE"/>
    <n v="2000"/>
    <n v="0"/>
    <m/>
    <m/>
    <n v="3000"/>
    <n v="0"/>
    <n v="1000"/>
    <n v="0"/>
    <m/>
    <m/>
    <m/>
    <m/>
    <m/>
    <m/>
    <m/>
    <m/>
    <m/>
    <m/>
    <s v="BLOC"/>
    <s v="TRANSFERE"/>
    <d v="2017-02-04T00:00:00"/>
    <n v="0"/>
    <n v="0"/>
    <n v="0"/>
  </r>
  <r>
    <x v="61"/>
    <x v="61"/>
    <s v="F"/>
    <x v="35"/>
    <x v="4"/>
    <m/>
    <m/>
    <n v="1500"/>
    <n v="0"/>
    <m/>
    <m/>
    <n v="3000"/>
    <n v="0"/>
    <n v="1000"/>
    <n v="0"/>
    <m/>
    <m/>
    <m/>
    <m/>
    <m/>
    <m/>
    <m/>
    <m/>
    <m/>
    <m/>
    <s v="SORTIE AUTORISEE"/>
    <s v="NON MEO"/>
    <d v="2017-02-04T00:00:00"/>
    <n v="0"/>
    <n v="0"/>
    <n v="0"/>
  </r>
  <r>
    <x v="62"/>
    <x v="62"/>
    <s v="F"/>
    <x v="7"/>
    <x v="4"/>
    <m/>
    <m/>
    <n v="2000"/>
    <n v="0"/>
    <m/>
    <m/>
    <n v="3000"/>
    <n v="0"/>
    <n v="1000"/>
    <n v="0"/>
    <m/>
    <m/>
    <m/>
    <m/>
    <m/>
    <m/>
    <m/>
    <m/>
    <m/>
    <m/>
    <s v="SORTIE AUTORISEE"/>
    <s v="PAS D'OBS"/>
    <d v="2017-02-04T00:00:00"/>
    <n v="0"/>
    <n v="0"/>
    <n v="0"/>
  </r>
  <r>
    <x v="63"/>
    <x v="63"/>
    <s v="M"/>
    <x v="2"/>
    <x v="4"/>
    <m/>
    <s v="FRACTURE OUV TIBIA"/>
    <n v="2000"/>
    <n v="0"/>
    <n v="5000"/>
    <n v="0"/>
    <n v="3000"/>
    <n v="0"/>
    <n v="1000"/>
    <n v="0"/>
    <m/>
    <m/>
    <m/>
    <m/>
    <m/>
    <m/>
    <m/>
    <m/>
    <m/>
    <m/>
    <s v="CHIRURGIE"/>
    <s v="TRANSFERE"/>
    <d v="2017-02-04T00:00:00"/>
    <n v="0"/>
    <n v="0"/>
    <n v="0"/>
  </r>
  <r>
    <x v="64"/>
    <x v="64"/>
    <s v="F"/>
    <x v="13"/>
    <x v="4"/>
    <m/>
    <s v="COLITE AIGUE"/>
    <n v="1500"/>
    <n v="0"/>
    <m/>
    <m/>
    <n v="3000"/>
    <n v="0"/>
    <n v="1000"/>
    <n v="0"/>
    <m/>
    <m/>
    <m/>
    <m/>
    <m/>
    <m/>
    <m/>
    <m/>
    <m/>
    <m/>
    <s v="SORTIE AUTORISEE"/>
    <s v="NON MEO"/>
    <d v="2017-02-04T00:00:00"/>
    <n v="0"/>
    <n v="0"/>
    <n v="0"/>
  </r>
  <r>
    <x v="65"/>
    <x v="65"/>
    <s v="M"/>
    <x v="36"/>
    <x v="4"/>
    <m/>
    <s v="TRAUMA DE LA MAIN"/>
    <n v="2000"/>
    <n v="0"/>
    <n v="5000"/>
    <n v="0"/>
    <n v="0"/>
    <n v="0"/>
    <n v="0"/>
    <n v="0"/>
    <m/>
    <m/>
    <m/>
    <m/>
    <m/>
    <m/>
    <m/>
    <m/>
    <m/>
    <m/>
    <s v="SORTIE AUTORISEE"/>
    <s v="NON MEO"/>
    <d v="2017-02-04T00:00:00"/>
    <n v="0"/>
    <n v="0"/>
    <n v="0"/>
  </r>
  <r>
    <x v="66"/>
    <x v="66"/>
    <s v="M"/>
    <x v="37"/>
    <x v="4"/>
    <m/>
    <s v="CRISE HEMORROIDAIRE"/>
    <n v="2000"/>
    <n v="0"/>
    <m/>
    <m/>
    <n v="3000"/>
    <n v="0"/>
    <n v="1000"/>
    <n v="0"/>
    <m/>
    <m/>
    <m/>
    <m/>
    <m/>
    <m/>
    <m/>
    <m/>
    <m/>
    <m/>
    <s v="CHIRURGIE"/>
    <s v="TRANSFERE"/>
    <d v="2017-02-04T00:00:00"/>
    <n v="0"/>
    <n v="0"/>
    <n v="0"/>
  </r>
  <r>
    <x v="67"/>
    <x v="67"/>
    <s v="F"/>
    <x v="4"/>
    <x v="4"/>
    <m/>
    <s v="GASTROENTERITE"/>
    <n v="2000"/>
    <n v="0"/>
    <m/>
    <m/>
    <n v="3000"/>
    <n v="0"/>
    <n v="1000"/>
    <n v="0"/>
    <m/>
    <m/>
    <m/>
    <m/>
    <m/>
    <m/>
    <m/>
    <m/>
    <m/>
    <m/>
    <s v="PEDIATRIE"/>
    <s v="TRANSFERE"/>
    <d v="2017-02-04T00:00:00"/>
    <n v="0"/>
    <n v="0"/>
    <n v="0"/>
  </r>
  <r>
    <x v="68"/>
    <x v="68"/>
    <s v="M"/>
    <x v="21"/>
    <x v="4"/>
    <m/>
    <s v="TRAUMA MEMBRE INF"/>
    <n v="2000"/>
    <n v="0"/>
    <m/>
    <m/>
    <n v="3000"/>
    <n v="0"/>
    <n v="1000"/>
    <n v="0"/>
    <m/>
    <m/>
    <m/>
    <m/>
    <m/>
    <m/>
    <m/>
    <m/>
    <m/>
    <m/>
    <s v="CHIRURGIE"/>
    <s v="TRANSFERE"/>
    <d v="2017-02-04T00:00:00"/>
    <n v="0"/>
    <n v="0"/>
    <n v="0"/>
  </r>
  <r>
    <x v="69"/>
    <x v="69"/>
    <s v="M"/>
    <x v="32"/>
    <x v="4"/>
    <m/>
    <s v="PICURE PAR UN CLOU"/>
    <n v="2000"/>
    <n v="0"/>
    <n v="1000"/>
    <n v="0"/>
    <n v="0"/>
    <n v="0"/>
    <n v="0"/>
    <n v="0"/>
    <m/>
    <m/>
    <m/>
    <m/>
    <m/>
    <m/>
    <m/>
    <m/>
    <m/>
    <m/>
    <s v="SORTIE AUTORISEE"/>
    <s v="NON MEO"/>
    <d v="2017-02-04T00:00:00"/>
    <n v="0"/>
    <n v="0"/>
    <n v="0"/>
  </r>
  <r>
    <x v="70"/>
    <x v="70"/>
    <s v="F"/>
    <x v="38"/>
    <x v="5"/>
    <m/>
    <m/>
    <n v="2000"/>
    <n v="0"/>
    <n v="0"/>
    <n v="0"/>
    <n v="3000"/>
    <n v="0"/>
    <n v="1000"/>
    <n v="0"/>
    <m/>
    <m/>
    <m/>
    <m/>
    <m/>
    <m/>
    <m/>
    <m/>
    <m/>
    <m/>
    <s v="SORTIE AUTORISEE"/>
    <s v="NON MEO"/>
    <d v="2017-02-05T00:00:00"/>
    <n v="0"/>
    <n v="0"/>
    <n v="0"/>
  </r>
  <r>
    <x v="71"/>
    <x v="71"/>
    <s v="M"/>
    <x v="5"/>
    <x v="5"/>
    <m/>
    <m/>
    <n v="2000"/>
    <n v="0"/>
    <n v="0"/>
    <m/>
    <n v="3000"/>
    <n v="0"/>
    <n v="1000"/>
    <n v="0"/>
    <m/>
    <m/>
    <m/>
    <m/>
    <m/>
    <m/>
    <m/>
    <m/>
    <m/>
    <m/>
    <s v="SORTIE AUTORISEE"/>
    <s v="NON MEO"/>
    <d v="2017-02-05T00:00:00"/>
    <n v="0"/>
    <n v="0"/>
    <n v="0"/>
  </r>
  <r>
    <x v="72"/>
    <x v="72"/>
    <s v="F"/>
    <x v="4"/>
    <x v="5"/>
    <m/>
    <m/>
    <n v="2000"/>
    <n v="0"/>
    <m/>
    <m/>
    <n v="3000"/>
    <n v="0"/>
    <n v="1000"/>
    <n v="0"/>
    <m/>
    <m/>
    <m/>
    <m/>
    <m/>
    <m/>
    <m/>
    <m/>
    <m/>
    <m/>
    <s v="PEDIATRIE"/>
    <s v="TRANSFERE"/>
    <d v="2017-02-05T00:00:00"/>
    <n v="0"/>
    <n v="0"/>
    <n v="0"/>
  </r>
  <r>
    <x v="73"/>
    <x v="73"/>
    <s v="M"/>
    <x v="4"/>
    <x v="5"/>
    <m/>
    <m/>
    <n v="2000"/>
    <n v="0"/>
    <n v="5000"/>
    <n v="0"/>
    <n v="3000"/>
    <n v="0"/>
    <n v="1000"/>
    <n v="0"/>
    <m/>
    <m/>
    <m/>
    <m/>
    <m/>
    <m/>
    <m/>
    <m/>
    <m/>
    <m/>
    <s v="SORTIE AUTORISEE"/>
    <s v="NON MEO"/>
    <d v="2017-02-05T00:00:00"/>
    <n v="0"/>
    <n v="0"/>
    <n v="0"/>
  </r>
  <r>
    <x v="74"/>
    <x v="74"/>
    <s v="M"/>
    <x v="21"/>
    <x v="5"/>
    <m/>
    <m/>
    <n v="1500"/>
    <n v="0"/>
    <n v="2000"/>
    <n v="0"/>
    <n v="3000"/>
    <n v="0"/>
    <n v="1000"/>
    <n v="0"/>
    <m/>
    <m/>
    <m/>
    <m/>
    <m/>
    <m/>
    <m/>
    <m/>
    <m/>
    <m/>
    <s v="EVACUE"/>
    <s v="NON MEO"/>
    <d v="2017-02-05T00:00:00"/>
    <n v="0"/>
    <n v="0"/>
    <n v="0"/>
  </r>
  <r>
    <x v="75"/>
    <x v="75"/>
    <s v="M"/>
    <x v="39"/>
    <x v="5"/>
    <m/>
    <m/>
    <n v="2000"/>
    <n v="0"/>
    <n v="0"/>
    <n v="0"/>
    <n v="3000"/>
    <n v="0"/>
    <n v="1000"/>
    <n v="0"/>
    <m/>
    <m/>
    <m/>
    <m/>
    <m/>
    <m/>
    <m/>
    <m/>
    <m/>
    <m/>
    <s v="SORTIE AUTORISEE"/>
    <s v="NON MEO"/>
    <d v="2017-02-05T00:00:00"/>
    <n v="0"/>
    <n v="0"/>
    <n v="0"/>
  </r>
  <r>
    <x v="76"/>
    <x v="28"/>
    <s v="F"/>
    <x v="4"/>
    <x v="5"/>
    <m/>
    <m/>
    <n v="1500"/>
    <n v="0"/>
    <n v="0"/>
    <n v="0"/>
    <n v="3000"/>
    <n v="0"/>
    <n v="1000"/>
    <n v="0"/>
    <m/>
    <m/>
    <m/>
    <m/>
    <m/>
    <m/>
    <m/>
    <m/>
    <m/>
    <m/>
    <s v="SORTIE AUTORISEE"/>
    <s v="DECEDE"/>
    <d v="2017-02-05T00:00:00"/>
    <n v="0"/>
    <n v="0"/>
    <n v="0"/>
  </r>
  <r>
    <x v="77"/>
    <x v="76"/>
    <s v="M"/>
    <x v="40"/>
    <x v="5"/>
    <m/>
    <m/>
    <n v="2000"/>
    <n v="0"/>
    <n v="0"/>
    <n v="0"/>
    <n v="3000"/>
    <n v="0"/>
    <n v="1000"/>
    <n v="0"/>
    <m/>
    <m/>
    <m/>
    <m/>
    <m/>
    <m/>
    <m/>
    <m/>
    <m/>
    <m/>
    <s v="SORTIE AUTORISEE"/>
    <s v="NON MEO"/>
    <d v="2017-02-05T00:00:00"/>
    <n v="0"/>
    <n v="0"/>
    <n v="0"/>
  </r>
  <r>
    <x v="78"/>
    <x v="77"/>
    <s v="F"/>
    <x v="41"/>
    <x v="5"/>
    <m/>
    <m/>
    <n v="2000"/>
    <n v="0"/>
    <n v="0"/>
    <m/>
    <n v="3000"/>
    <n v="0"/>
    <n v="1000"/>
    <n v="0"/>
    <m/>
    <m/>
    <m/>
    <m/>
    <m/>
    <m/>
    <m/>
    <m/>
    <m/>
    <m/>
    <s v="BLOC"/>
    <s v="TRANSFERE"/>
    <d v="2017-02-05T00:00:00"/>
    <n v="0"/>
    <n v="0"/>
    <n v="0"/>
  </r>
  <r>
    <x v="79"/>
    <x v="78"/>
    <s v="M"/>
    <x v="42"/>
    <x v="5"/>
    <m/>
    <m/>
    <n v="2000"/>
    <n v="0"/>
    <n v="5000"/>
    <n v="5000"/>
    <n v="3000"/>
    <n v="3000"/>
    <n v="1000"/>
    <n v="1000"/>
    <m/>
    <m/>
    <m/>
    <m/>
    <m/>
    <m/>
    <m/>
    <m/>
    <m/>
    <m/>
    <m/>
    <m/>
    <m/>
    <n v="-42771"/>
    <n v="9000"/>
    <n v="9000"/>
  </r>
  <r>
    <x v="80"/>
    <x v="79"/>
    <s v="M"/>
    <x v="43"/>
    <x v="5"/>
    <m/>
    <m/>
    <n v="15000"/>
    <n v="0"/>
    <n v="0"/>
    <n v="0"/>
    <n v="3000"/>
    <n v="3000"/>
    <n v="1000"/>
    <n v="1000"/>
    <m/>
    <m/>
    <m/>
    <m/>
    <m/>
    <m/>
    <m/>
    <m/>
    <m/>
    <m/>
    <s v="BLOC"/>
    <s v="TRANSFERE"/>
    <d v="2017-02-05T00:00:00"/>
    <n v="0"/>
    <n v="4000"/>
    <n v="4000"/>
  </r>
  <r>
    <x v="81"/>
    <x v="80"/>
    <s v="F"/>
    <x v="4"/>
    <x v="5"/>
    <m/>
    <m/>
    <n v="2000"/>
    <n v="0"/>
    <n v="0"/>
    <n v="0"/>
    <n v="3000"/>
    <n v="0"/>
    <n v="1000"/>
    <n v="0"/>
    <m/>
    <m/>
    <m/>
    <m/>
    <m/>
    <m/>
    <m/>
    <m/>
    <m/>
    <m/>
    <s v="BLOC"/>
    <s v="TRANSFERE"/>
    <d v="2017-02-05T00:00:00"/>
    <n v="0"/>
    <n v="0"/>
    <n v="0"/>
  </r>
  <r>
    <x v="82"/>
    <x v="81"/>
    <s v="M"/>
    <x v="28"/>
    <x v="5"/>
    <m/>
    <s v="FRACTUE DE LA JAMBE D"/>
    <n v="2000"/>
    <n v="0"/>
    <n v="5000"/>
    <n v="0"/>
    <n v="3000"/>
    <n v="0"/>
    <n v="2000"/>
    <n v="0"/>
    <m/>
    <m/>
    <n v="3910"/>
    <n v="0"/>
    <m/>
    <m/>
    <m/>
    <m/>
    <m/>
    <m/>
    <s v="SCAM"/>
    <s v="SCAM"/>
    <d v="2017-02-07T00:00:00"/>
    <n v="2"/>
    <n v="0"/>
    <n v="0"/>
  </r>
  <r>
    <x v="83"/>
    <x v="82"/>
    <s v="F"/>
    <x v="4"/>
    <x v="5"/>
    <m/>
    <m/>
    <n v="1500"/>
    <n v="1500"/>
    <m/>
    <m/>
    <n v="3000"/>
    <n v="3000"/>
    <n v="1000"/>
    <n v="1000"/>
    <m/>
    <m/>
    <m/>
    <m/>
    <m/>
    <m/>
    <m/>
    <m/>
    <m/>
    <m/>
    <m/>
    <m/>
    <m/>
    <n v="-42771"/>
    <n v="5500"/>
    <n v="5500"/>
  </r>
  <r>
    <x v="84"/>
    <x v="83"/>
    <s v="M"/>
    <x v="44"/>
    <x v="5"/>
    <m/>
    <m/>
    <n v="2000"/>
    <n v="0"/>
    <n v="0"/>
    <n v="0"/>
    <n v="3000"/>
    <n v="0"/>
    <n v="1000"/>
    <n v="0"/>
    <m/>
    <m/>
    <m/>
    <m/>
    <m/>
    <m/>
    <m/>
    <m/>
    <m/>
    <m/>
    <s v="SORTIE AUTORISEE"/>
    <s v="NON MEO"/>
    <d v="2017-02-06T00:00:00"/>
    <n v="1"/>
    <n v="0"/>
    <n v="0"/>
  </r>
  <r>
    <x v="85"/>
    <x v="84"/>
    <s v="M"/>
    <x v="35"/>
    <x v="5"/>
    <m/>
    <m/>
    <n v="2000"/>
    <m/>
    <n v="3000"/>
    <n v="0"/>
    <n v="3000"/>
    <n v="0"/>
    <n v="1000"/>
    <n v="0"/>
    <m/>
    <m/>
    <m/>
    <m/>
    <m/>
    <m/>
    <m/>
    <m/>
    <m/>
    <m/>
    <s v="SORTIE AUTORISEE"/>
    <s v="NON MEO"/>
    <d v="2017-02-06T00:00:00"/>
    <n v="1"/>
    <n v="0"/>
    <n v="0"/>
  </r>
  <r>
    <x v="86"/>
    <x v="85"/>
    <s v="F"/>
    <x v="15"/>
    <x v="5"/>
    <m/>
    <m/>
    <n v="1500"/>
    <n v="1500"/>
    <n v="0"/>
    <n v="0"/>
    <n v="3000"/>
    <n v="3000"/>
    <n v="1000"/>
    <n v="1000"/>
    <m/>
    <m/>
    <m/>
    <m/>
    <m/>
    <m/>
    <m/>
    <m/>
    <m/>
    <m/>
    <m/>
    <m/>
    <m/>
    <n v="-42771"/>
    <n v="5500"/>
    <n v="5500"/>
  </r>
  <r>
    <x v="87"/>
    <x v="86"/>
    <s v="M"/>
    <x v="45"/>
    <x v="5"/>
    <m/>
    <m/>
    <n v="2000"/>
    <n v="0"/>
    <n v="0"/>
    <n v="0"/>
    <n v="3000"/>
    <n v="0"/>
    <n v="1000"/>
    <n v="0"/>
    <m/>
    <m/>
    <n v="2005"/>
    <n v="0"/>
    <m/>
    <m/>
    <m/>
    <m/>
    <m/>
    <m/>
    <m/>
    <m/>
    <m/>
    <n v="-42771"/>
    <n v="0"/>
    <n v="0"/>
  </r>
  <r>
    <x v="88"/>
    <x v="87"/>
    <s v="F"/>
    <x v="46"/>
    <x v="6"/>
    <m/>
    <m/>
    <n v="1500"/>
    <n v="0"/>
    <n v="4000"/>
    <n v="0"/>
    <n v="3000"/>
    <n v="0"/>
    <n v="1000"/>
    <n v="0"/>
    <m/>
    <m/>
    <m/>
    <m/>
    <m/>
    <m/>
    <m/>
    <m/>
    <m/>
    <m/>
    <s v="DCD"/>
    <s v="DECEDE"/>
    <d v="2017-02-06T00:00:00"/>
    <n v="0"/>
    <n v="0"/>
    <n v="0"/>
  </r>
  <r>
    <x v="89"/>
    <x v="88"/>
    <s v="F"/>
    <x v="21"/>
    <x v="6"/>
    <m/>
    <s v="conjonctivite bacterienne"/>
    <n v="1500"/>
    <n v="0"/>
    <n v="0"/>
    <n v="0"/>
    <n v="3000"/>
    <n v="0"/>
    <n v="1000"/>
    <n v="0"/>
    <m/>
    <m/>
    <m/>
    <m/>
    <m/>
    <m/>
    <m/>
    <m/>
    <m/>
    <m/>
    <s v="PEDIATRIE"/>
    <s v="TRANSFERE"/>
    <d v="2017-02-06T00:00:00"/>
    <n v="0"/>
    <n v="0"/>
    <n v="0"/>
  </r>
  <r>
    <x v="90"/>
    <x v="89"/>
    <s v="F"/>
    <x v="29"/>
    <x v="6"/>
    <m/>
    <s v="HOULLE HYDROELECTRIQUE"/>
    <n v="1500"/>
    <n v="1500"/>
    <n v="0"/>
    <n v="0"/>
    <n v="3000"/>
    <n v="3000"/>
    <n v="1000"/>
    <n v="1000"/>
    <m/>
    <m/>
    <n v="3035"/>
    <n v="0"/>
    <m/>
    <m/>
    <m/>
    <m/>
    <m/>
    <m/>
    <s v="BLOC"/>
    <s v="TRANSFERE"/>
    <d v="2017-02-06T00:00:00"/>
    <n v="0"/>
    <n v="5500"/>
    <n v="5500"/>
  </r>
  <r>
    <x v="91"/>
    <x v="90"/>
    <s v="F"/>
    <x v="47"/>
    <x v="6"/>
    <m/>
    <s v="CONTUSION THORACIGUE"/>
    <n v="1500"/>
    <n v="0"/>
    <n v="0"/>
    <n v="0"/>
    <n v="3000"/>
    <n v="0"/>
    <n v="1000"/>
    <n v="0"/>
    <m/>
    <m/>
    <n v="3500"/>
    <n v="0"/>
    <m/>
    <m/>
    <m/>
    <m/>
    <m/>
    <m/>
    <s v="SORTIE AUTORISEE"/>
    <s v="NON MEO"/>
    <d v="2017-02-06T00:00:00"/>
    <n v="0"/>
    <n v="0"/>
    <n v="0"/>
  </r>
  <r>
    <x v="92"/>
    <x v="91"/>
    <s v="F"/>
    <x v="12"/>
    <x v="6"/>
    <m/>
    <s v="A E G"/>
    <n v="1500"/>
    <n v="0"/>
    <n v="0"/>
    <n v="0"/>
    <n v="3000"/>
    <n v="0"/>
    <n v="1000"/>
    <n v="0"/>
    <m/>
    <m/>
    <n v="4095"/>
    <n v="0"/>
    <m/>
    <m/>
    <m/>
    <m/>
    <m/>
    <m/>
    <s v="BLOC"/>
    <s v="TRANSFERE"/>
    <d v="2017-02-07T00:00:00"/>
    <n v="1"/>
    <n v="0"/>
    <n v="0"/>
  </r>
  <r>
    <x v="93"/>
    <x v="92"/>
    <s v="M"/>
    <x v="38"/>
    <x v="6"/>
    <m/>
    <m/>
    <n v="1500"/>
    <n v="0"/>
    <n v="0"/>
    <n v="0"/>
    <n v="3000"/>
    <n v="3000"/>
    <n v="1000"/>
    <n v="1000"/>
    <m/>
    <m/>
    <m/>
    <m/>
    <m/>
    <m/>
    <m/>
    <m/>
    <m/>
    <m/>
    <s v="BLOC"/>
    <s v="TRANSFERE"/>
    <d v="2017-02-07T00:00:00"/>
    <n v="1"/>
    <n v="4000"/>
    <n v="4000"/>
  </r>
  <r>
    <x v="94"/>
    <x v="93"/>
    <s v="M"/>
    <x v="48"/>
    <x v="6"/>
    <m/>
    <s v="RETENTION URINAIRE"/>
    <n v="15000"/>
    <n v="0"/>
    <n v="2000"/>
    <n v="0"/>
    <n v="3000"/>
    <n v="0"/>
    <n v="1000"/>
    <n v="0"/>
    <m/>
    <m/>
    <m/>
    <m/>
    <m/>
    <m/>
    <m/>
    <m/>
    <m/>
    <m/>
    <s v="SORTIE AUTORISEE"/>
    <s v="NON MEO"/>
    <d v="2017-02-07T00:00:00"/>
    <n v="1"/>
    <n v="0"/>
    <n v="0"/>
  </r>
  <r>
    <x v="95"/>
    <x v="94"/>
    <s v="M"/>
    <x v="49"/>
    <x v="6"/>
    <m/>
    <m/>
    <n v="15000"/>
    <n v="0"/>
    <n v="0"/>
    <n v="0"/>
    <n v="3000"/>
    <n v="0"/>
    <n v="1000"/>
    <n v="0"/>
    <m/>
    <m/>
    <n v="3020"/>
    <n v="0"/>
    <m/>
    <m/>
    <m/>
    <m/>
    <m/>
    <m/>
    <s v="PEDIATRIE"/>
    <s v="TRANSFERE"/>
    <d v="2017-02-07T00:00:00"/>
    <n v="1"/>
    <n v="0"/>
    <n v="0"/>
  </r>
  <r>
    <x v="96"/>
    <x v="95"/>
    <s v="F"/>
    <x v="6"/>
    <x v="6"/>
    <m/>
    <s v="SEPSIS A INVESTIGUE"/>
    <n v="1500"/>
    <n v="0"/>
    <n v="0"/>
    <n v="0"/>
    <n v="3000"/>
    <n v="0"/>
    <n v="1000"/>
    <n v="0"/>
    <m/>
    <m/>
    <n v="4680"/>
    <n v="0"/>
    <m/>
    <m/>
    <m/>
    <m/>
    <m/>
    <m/>
    <s v="PEDIATRIE"/>
    <s v="TRANSFERE"/>
    <d v="2017-02-07T00:00:00"/>
    <n v="1"/>
    <n v="0"/>
    <n v="0"/>
  </r>
  <r>
    <x v="97"/>
    <x v="96"/>
    <s v="F"/>
    <x v="7"/>
    <x v="6"/>
    <m/>
    <s v="P I D"/>
    <n v="2000"/>
    <n v="0"/>
    <n v="0"/>
    <n v="0"/>
    <n v="3000"/>
    <n v="0"/>
    <n v="1000"/>
    <n v="0"/>
    <m/>
    <m/>
    <n v="3180"/>
    <n v="0"/>
    <m/>
    <m/>
    <m/>
    <m/>
    <m/>
    <m/>
    <s v="CHIRURGIE"/>
    <s v="TRANSFERE"/>
    <d v="2017-02-07T00:00:00"/>
    <n v="1"/>
    <n v="0"/>
    <n v="0"/>
  </r>
  <r>
    <x v="98"/>
    <x v="97"/>
    <s v="M"/>
    <x v="29"/>
    <x v="6"/>
    <m/>
    <m/>
    <n v="2000"/>
    <n v="0"/>
    <n v="7000"/>
    <n v="0"/>
    <n v="3000"/>
    <n v="0"/>
    <n v="1000"/>
    <n v="0"/>
    <n v="5000"/>
    <n v="0"/>
    <n v="15120"/>
    <n v="0"/>
    <m/>
    <m/>
    <m/>
    <m/>
    <m/>
    <m/>
    <s v="DCD"/>
    <s v="DECEDE"/>
    <d v="2017-02-07T00:00:00"/>
    <n v="1"/>
    <n v="0"/>
    <n v="0"/>
  </r>
  <r>
    <x v="99"/>
    <x v="98"/>
    <s v="M"/>
    <x v="50"/>
    <x v="6"/>
    <m/>
    <s v="DSH LEGERE"/>
    <n v="2000"/>
    <n v="0"/>
    <n v="0"/>
    <n v="0"/>
    <n v="3000"/>
    <n v="0"/>
    <n v="1000"/>
    <m/>
    <m/>
    <m/>
    <n v="4780"/>
    <n v="0"/>
    <m/>
    <m/>
    <m/>
    <m/>
    <m/>
    <m/>
    <s v="CHIRURGIE"/>
    <s v="TRANSFERE"/>
    <d v="2017-02-07T00:00:00"/>
    <n v="1"/>
    <n v="0"/>
    <n v="0"/>
  </r>
  <r>
    <x v="100"/>
    <x v="99"/>
    <s v="M"/>
    <x v="10"/>
    <x v="6"/>
    <m/>
    <s v="DYSENTERIE AMIBIENNE"/>
    <n v="2000"/>
    <n v="0"/>
    <n v="0"/>
    <n v="0"/>
    <n v="3000"/>
    <n v="0"/>
    <n v="1000"/>
    <n v="0"/>
    <m/>
    <m/>
    <m/>
    <m/>
    <m/>
    <m/>
    <m/>
    <m/>
    <m/>
    <m/>
    <s v="REANIMATION"/>
    <s v="TRANSFERE"/>
    <d v="2017-02-07T00:00:00"/>
    <n v="1"/>
    <n v="0"/>
    <n v="0"/>
  </r>
  <r>
    <x v="101"/>
    <x v="100"/>
    <s v="M"/>
    <x v="4"/>
    <x v="6"/>
    <s v="DR BAMALA"/>
    <m/>
    <n v="2000"/>
    <n v="0"/>
    <n v="0"/>
    <n v="0"/>
    <n v="3000"/>
    <n v="0"/>
    <n v="1000"/>
    <n v="0"/>
    <n v="0"/>
    <n v="0"/>
    <n v="19435"/>
    <n v="0"/>
    <m/>
    <m/>
    <m/>
    <m/>
    <m/>
    <m/>
    <s v="PEDIATRIE"/>
    <s v="TRANSFERE"/>
    <d v="2017-02-07T00:00:00"/>
    <n v="1"/>
    <n v="0"/>
    <n v="0"/>
  </r>
  <r>
    <x v="102"/>
    <x v="101"/>
    <s v="F"/>
    <x v="12"/>
    <x v="6"/>
    <s v="DR BAMALA"/>
    <s v="GASTRO ENTERITE"/>
    <n v="2000"/>
    <n v="0"/>
    <n v="0"/>
    <n v="0"/>
    <n v="3000"/>
    <n v="0"/>
    <n v="1000"/>
    <n v="0"/>
    <n v="0"/>
    <n v="0"/>
    <n v="3950"/>
    <n v="0"/>
    <m/>
    <m/>
    <m/>
    <m/>
    <m/>
    <m/>
    <s v="BLOC"/>
    <s v="TRANSFERE"/>
    <d v="2017-02-06T00:00:00"/>
    <n v="0"/>
    <n v="0"/>
    <n v="0"/>
  </r>
  <r>
    <x v="103"/>
    <x v="102"/>
    <s v="F"/>
    <x v="51"/>
    <x v="6"/>
    <s v="DR BAMALA"/>
    <s v="HYPOGLYCEMIG"/>
    <n v="1500"/>
    <n v="0"/>
    <n v="0"/>
    <n v="0"/>
    <n v="5000"/>
    <n v="0"/>
    <n v="1000"/>
    <n v="0"/>
    <n v="0"/>
    <n v="0"/>
    <m/>
    <m/>
    <m/>
    <m/>
    <m/>
    <m/>
    <m/>
    <m/>
    <m/>
    <m/>
    <m/>
    <n v="-42772"/>
    <n v="0"/>
    <n v="0"/>
  </r>
  <r>
    <x v="104"/>
    <x v="103"/>
    <s v="M"/>
    <x v="16"/>
    <x v="7"/>
    <s v="DR BAMALA"/>
    <s v="POLYARTHRALGIE"/>
    <n v="2000"/>
    <n v="0"/>
    <n v="0"/>
    <n v="0"/>
    <n v="3000"/>
    <n v="0"/>
    <n v="1000"/>
    <n v="0"/>
    <n v="0"/>
    <n v="0"/>
    <n v="2215"/>
    <n v="0"/>
    <m/>
    <m/>
    <m/>
    <m/>
    <m/>
    <m/>
    <s v="BLOC"/>
    <s v="TRANSFERE"/>
    <d v="2017-02-07T00:00:00"/>
    <n v="0"/>
    <n v="0"/>
    <n v="0"/>
  </r>
  <r>
    <x v="105"/>
    <x v="104"/>
    <s v="F"/>
    <x v="4"/>
    <x v="7"/>
    <s v="DR SIKATI"/>
    <m/>
    <n v="1500"/>
    <n v="0"/>
    <n v="0"/>
    <n v="0"/>
    <n v="3000"/>
    <n v="0"/>
    <n v="1000"/>
    <n v="0"/>
    <n v="0"/>
    <n v="0"/>
    <n v="2095"/>
    <n v="0"/>
    <m/>
    <m/>
    <m/>
    <m/>
    <m/>
    <m/>
    <s v="SCAM"/>
    <s v="SCAM"/>
    <d v="2017-02-07T00:00:00"/>
    <n v="0"/>
    <n v="0"/>
    <n v="0"/>
  </r>
  <r>
    <x v="106"/>
    <x v="105"/>
    <s v="F"/>
    <x v="4"/>
    <x v="7"/>
    <s v="DR SIKATI"/>
    <m/>
    <n v="1500"/>
    <n v="0"/>
    <n v="0"/>
    <n v="0"/>
    <n v="3000"/>
    <n v="0"/>
    <n v="1000"/>
    <n v="0"/>
    <n v="0"/>
    <n v="0"/>
    <n v="3870"/>
    <n v="0"/>
    <m/>
    <m/>
    <m/>
    <m/>
    <m/>
    <m/>
    <s v="SORTIE AUTORISEE"/>
    <s v="NON MEO"/>
    <d v="2017-02-07T00:00:00"/>
    <n v="0"/>
    <n v="0"/>
    <n v="0"/>
  </r>
  <r>
    <x v="107"/>
    <x v="106"/>
    <s v="M"/>
    <x v="3"/>
    <x v="7"/>
    <s v="DR SIKATI"/>
    <s v="GE AFRILLE"/>
    <n v="1500"/>
    <n v="0"/>
    <n v="0"/>
    <n v="0"/>
    <n v="3000"/>
    <n v="0"/>
    <n v="1000"/>
    <n v="0"/>
    <n v="0"/>
    <n v="0"/>
    <n v="1870"/>
    <n v="0"/>
    <m/>
    <m/>
    <m/>
    <m/>
    <m/>
    <m/>
    <s v="PEDIATRIE"/>
    <s v="TRANSFERE"/>
    <d v="2017-02-07T00:00:00"/>
    <n v="0"/>
    <n v="0"/>
    <n v="0"/>
  </r>
  <r>
    <x v="108"/>
    <x v="107"/>
    <s v="M"/>
    <x v="38"/>
    <x v="7"/>
    <s v="DR SIKATI"/>
    <s v="TRAUMA CRANIEN"/>
    <n v="1500"/>
    <n v="0"/>
    <n v="0"/>
    <n v="0"/>
    <n v="3000"/>
    <n v="0"/>
    <n v="1000"/>
    <n v="0"/>
    <n v="0"/>
    <n v="0"/>
    <n v="4790"/>
    <n v="0"/>
    <m/>
    <m/>
    <m/>
    <m/>
    <m/>
    <m/>
    <m/>
    <m/>
    <m/>
    <n v="-42773"/>
    <n v="0"/>
    <n v="0"/>
  </r>
  <r>
    <x v="109"/>
    <x v="108"/>
    <s v="M"/>
    <x v="4"/>
    <x v="7"/>
    <s v="DR SIKATI"/>
    <s v="POUSSIE HYPERTENSIVE"/>
    <n v="1500"/>
    <n v="0"/>
    <n v="0"/>
    <n v="0"/>
    <n v="3000"/>
    <n v="0"/>
    <n v="1000"/>
    <n v="0"/>
    <n v="0"/>
    <n v="0"/>
    <n v="2335"/>
    <n v="0"/>
    <m/>
    <m/>
    <m/>
    <m/>
    <m/>
    <m/>
    <s v="BLOC"/>
    <s v="TRANSFERE"/>
    <d v="2017-02-07T00:00:00"/>
    <n v="0"/>
    <n v="0"/>
    <n v="0"/>
  </r>
  <r>
    <x v="110"/>
    <x v="109"/>
    <s v="M"/>
    <x v="52"/>
    <x v="7"/>
    <s v="DR SIKATI"/>
    <s v="PROBABLE AVC "/>
    <n v="1500"/>
    <n v="0"/>
    <n v="0"/>
    <n v="0"/>
    <n v="3000"/>
    <n v="0"/>
    <n v="1000"/>
    <n v="0"/>
    <n v="0"/>
    <n v="0"/>
    <n v="6555"/>
    <n v="0"/>
    <m/>
    <m/>
    <m/>
    <m/>
    <m/>
    <m/>
    <s v="BLOC"/>
    <s v="TRANSFERE"/>
    <d v="2017-02-08T00:00:00"/>
    <n v="1"/>
    <n v="0"/>
    <n v="0"/>
  </r>
  <r>
    <x v="111"/>
    <x v="110"/>
    <s v="M"/>
    <x v="48"/>
    <x v="7"/>
    <s v="DR NGONGONG"/>
    <s v="TRAUMA CRANIEN"/>
    <n v="1500"/>
    <n v="0"/>
    <n v="0"/>
    <n v="0"/>
    <n v="3000"/>
    <n v="0"/>
    <n v="1000"/>
    <n v="0"/>
    <n v="0"/>
    <n v="0"/>
    <n v="0"/>
    <n v="0"/>
    <m/>
    <m/>
    <m/>
    <m/>
    <m/>
    <m/>
    <s v="SCAM"/>
    <s v="SCAM"/>
    <d v="2017-02-08T00:00:00"/>
    <n v="1"/>
    <n v="0"/>
    <n v="0"/>
  </r>
  <r>
    <x v="112"/>
    <x v="111"/>
    <s v="F"/>
    <x v="12"/>
    <x v="7"/>
    <s v="DR NGONGONG"/>
    <s v="SCALTALGIE PARALYSITE"/>
    <n v="1500"/>
    <n v="0"/>
    <n v="0"/>
    <n v="0"/>
    <n v="3000"/>
    <n v="3000"/>
    <n v="1000"/>
    <n v="1000"/>
    <n v="0"/>
    <n v="0"/>
    <n v="3800"/>
    <n v="0"/>
    <m/>
    <m/>
    <m/>
    <m/>
    <m/>
    <m/>
    <m/>
    <m/>
    <m/>
    <n v="-42773"/>
    <n v="4000"/>
    <n v="4000"/>
  </r>
  <r>
    <x v="113"/>
    <x v="112"/>
    <s v="F"/>
    <x v="18"/>
    <x v="8"/>
    <s v="DR CHUENTE"/>
    <m/>
    <n v="1500"/>
    <n v="0"/>
    <n v="0"/>
    <n v="0"/>
    <n v="3000"/>
    <n v="0"/>
    <n v="1000"/>
    <n v="0"/>
    <n v="0"/>
    <n v="0"/>
    <n v="2075"/>
    <n v="0"/>
    <m/>
    <m/>
    <m/>
    <m/>
    <m/>
    <m/>
    <s v="SORTIE AUTORISEE"/>
    <s v="NON MEO"/>
    <d v="2017-02-08T00:00:00"/>
    <n v="0"/>
    <n v="0"/>
    <n v="0"/>
  </r>
  <r>
    <x v="114"/>
    <x v="113"/>
    <s v="M"/>
    <x v="20"/>
    <x v="8"/>
    <s v="DR CHUENTE"/>
    <s v="SYNDROME CONVULSION"/>
    <n v="2000"/>
    <n v="0"/>
    <n v="0"/>
    <n v="0"/>
    <n v="3000"/>
    <n v="0"/>
    <n v="1000"/>
    <n v="0"/>
    <n v="0"/>
    <n v="0"/>
    <n v="2350"/>
    <n v="0"/>
    <m/>
    <m/>
    <m/>
    <m/>
    <m/>
    <m/>
    <m/>
    <m/>
    <m/>
    <n v="-42774"/>
    <n v="0"/>
    <n v="0"/>
  </r>
  <r>
    <x v="115"/>
    <x v="114"/>
    <s v="M"/>
    <x v="4"/>
    <x v="8"/>
    <s v="DR CHUENTE"/>
    <s v="FRACTURE OV DE LA JAMBE"/>
    <n v="1500"/>
    <n v="1500"/>
    <n v="0"/>
    <n v="0"/>
    <n v="3000"/>
    <n v="0"/>
    <n v="1000"/>
    <n v="0"/>
    <m/>
    <m/>
    <m/>
    <m/>
    <m/>
    <m/>
    <m/>
    <m/>
    <m/>
    <m/>
    <m/>
    <m/>
    <m/>
    <n v="-42774"/>
    <n v="1500"/>
    <n v="1500"/>
  </r>
  <r>
    <x v="116"/>
    <x v="115"/>
    <s v="M"/>
    <x v="4"/>
    <x v="8"/>
    <s v="DR CHUENTE"/>
    <s v="AVC"/>
    <n v="1500"/>
    <n v="1500"/>
    <n v="0"/>
    <n v="0"/>
    <n v="3000"/>
    <n v="3000"/>
    <n v="1000"/>
    <n v="1000"/>
    <m/>
    <m/>
    <m/>
    <m/>
    <m/>
    <m/>
    <m/>
    <m/>
    <m/>
    <m/>
    <s v="REANIMATION"/>
    <s v="TRANSFERE"/>
    <d v="2017-02-08T00:00:00"/>
    <n v="0"/>
    <n v="5500"/>
    <n v="5500"/>
  </r>
  <r>
    <x v="117"/>
    <x v="116"/>
    <s v="M"/>
    <x v="53"/>
    <x v="8"/>
    <s v="DR CHUENTE"/>
    <s v="TCE SEVERRE"/>
    <n v="2000"/>
    <n v="0"/>
    <n v="0"/>
    <n v="0"/>
    <n v="3000"/>
    <n v="0"/>
    <n v="1000"/>
    <n v="0"/>
    <n v="0"/>
    <n v="0"/>
    <n v="2295"/>
    <m/>
    <m/>
    <m/>
    <m/>
    <m/>
    <m/>
    <m/>
    <s v="DCD"/>
    <s v="DECEDE"/>
    <d v="2017-02-08T00:00:00"/>
    <n v="0"/>
    <n v="0"/>
    <n v="0"/>
  </r>
  <r>
    <x v="118"/>
    <x v="117"/>
    <s v="M"/>
    <x v="43"/>
    <x v="8"/>
    <s v="DR CHUENTE"/>
    <s v="INJESTION ACIDENTE"/>
    <n v="2000"/>
    <n v="0"/>
    <n v="0"/>
    <n v="0"/>
    <n v="3000"/>
    <n v="0"/>
    <n v="1000"/>
    <n v="0"/>
    <n v="0"/>
    <n v="0"/>
    <n v="4060"/>
    <n v="0"/>
    <m/>
    <m/>
    <m/>
    <m/>
    <m/>
    <m/>
    <s v="SORTIE AUTORISEE"/>
    <s v="NON MEO"/>
    <d v="2017-02-08T00:00:00"/>
    <n v="0"/>
    <n v="0"/>
    <n v="0"/>
  </r>
  <r>
    <x v="119"/>
    <x v="118"/>
    <s v="F"/>
    <x v="4"/>
    <x v="8"/>
    <s v="DR NGECHOP"/>
    <m/>
    <n v="1500"/>
    <n v="0"/>
    <n v="0"/>
    <n v="0"/>
    <n v="3000"/>
    <n v="0"/>
    <n v="1000"/>
    <n v="0"/>
    <n v="0"/>
    <n v="0"/>
    <n v="4815"/>
    <n v="0"/>
    <m/>
    <m/>
    <m/>
    <m/>
    <m/>
    <m/>
    <s v="PEDIATRIE"/>
    <s v="TRANSFERE"/>
    <d v="2017-02-09T00:00:00"/>
    <n v="1"/>
    <n v="0"/>
    <n v="0"/>
  </r>
  <r>
    <x v="120"/>
    <x v="119"/>
    <s v="F"/>
    <x v="17"/>
    <x v="8"/>
    <s v="DR NGECHOP"/>
    <s v="TRAUMA DU BRAS"/>
    <n v="2000"/>
    <n v="0"/>
    <n v="0"/>
    <n v="0"/>
    <n v="3000"/>
    <n v="0"/>
    <n v="1000"/>
    <n v="0"/>
    <n v="0"/>
    <n v="0"/>
    <n v="2375"/>
    <n v="0"/>
    <m/>
    <m/>
    <m/>
    <m/>
    <m/>
    <m/>
    <m/>
    <m/>
    <m/>
    <n v="-42774"/>
    <n v="0"/>
    <n v="0"/>
  </r>
  <r>
    <x v="121"/>
    <x v="120"/>
    <s v="F"/>
    <x v="10"/>
    <x v="8"/>
    <s v="DR NGECHOP"/>
    <s v="TRAUMA FACIAL"/>
    <n v="1500"/>
    <n v="0"/>
    <n v="5000"/>
    <n v="0"/>
    <n v="3000"/>
    <n v="0"/>
    <n v="1000"/>
    <n v="0"/>
    <n v="0"/>
    <n v="0"/>
    <n v="7480"/>
    <n v="0"/>
    <m/>
    <m/>
    <m/>
    <m/>
    <m/>
    <m/>
    <s v="CHIRURGIE"/>
    <s v="TRANSFERE"/>
    <d v="2017-02-09T00:00:00"/>
    <n v="1"/>
    <n v="0"/>
    <n v="0"/>
  </r>
  <r>
    <x v="122"/>
    <x v="121"/>
    <s v="M"/>
    <x v="32"/>
    <x v="8"/>
    <s v="DR NGECHOP"/>
    <s v="DOULEUR ABDO"/>
    <n v="1500"/>
    <n v="1500"/>
    <n v="0"/>
    <n v="0"/>
    <n v="3000"/>
    <n v="3000"/>
    <n v="1000"/>
    <n v="1000"/>
    <n v="0"/>
    <n v="0"/>
    <m/>
    <m/>
    <m/>
    <m/>
    <m/>
    <m/>
    <m/>
    <m/>
    <m/>
    <m/>
    <m/>
    <n v="-42774"/>
    <n v="5500"/>
    <n v="5500"/>
  </r>
  <r>
    <x v="123"/>
    <x v="122"/>
    <s v="F"/>
    <x v="21"/>
    <x v="8"/>
    <s v="DR NGECHOP"/>
    <s v="DOULEUR DENTAIRE"/>
    <n v="2000"/>
    <n v="0"/>
    <n v="0"/>
    <n v="0"/>
    <n v="3000"/>
    <n v="0"/>
    <n v="1000"/>
    <n v="0"/>
    <n v="0"/>
    <n v="0"/>
    <n v="2005"/>
    <m/>
    <m/>
    <m/>
    <m/>
    <m/>
    <m/>
    <m/>
    <m/>
    <m/>
    <m/>
    <n v="-42774"/>
    <n v="0"/>
    <n v="0"/>
  </r>
  <r>
    <x v="124"/>
    <x v="123"/>
    <s v="M"/>
    <x v="35"/>
    <x v="8"/>
    <s v="NGECHOP"/>
    <m/>
    <n v="2000"/>
    <n v="0"/>
    <n v="0"/>
    <n v="0"/>
    <n v="3000"/>
    <n v="0"/>
    <n v="1000"/>
    <n v="0"/>
    <n v="0"/>
    <n v="0"/>
    <n v="7505"/>
    <n v="0"/>
    <m/>
    <m/>
    <m/>
    <m/>
    <m/>
    <m/>
    <s v="SORTIE AUTORISEE"/>
    <s v="NON MEO"/>
    <d v="2017-02-09T00:00:00"/>
    <n v="1"/>
    <n v="0"/>
    <n v="0"/>
  </r>
  <r>
    <x v="125"/>
    <x v="124"/>
    <s v="F"/>
    <x v="32"/>
    <x v="8"/>
    <s v="DR NGECHOP"/>
    <m/>
    <n v="1500"/>
    <n v="1500"/>
    <n v="0"/>
    <n v="0"/>
    <n v="3000"/>
    <n v="3000"/>
    <n v="1000"/>
    <n v="1000"/>
    <n v="0"/>
    <n v="0"/>
    <m/>
    <m/>
    <m/>
    <m/>
    <m/>
    <m/>
    <m/>
    <m/>
    <m/>
    <m/>
    <m/>
    <n v="-42774"/>
    <n v="5500"/>
    <n v="5500"/>
  </r>
  <r>
    <x v="126"/>
    <x v="125"/>
    <s v="M"/>
    <x v="35"/>
    <x v="8"/>
    <s v="DR NGECHOP"/>
    <m/>
    <n v="2000"/>
    <n v="0"/>
    <n v="0"/>
    <n v="0"/>
    <n v="3000"/>
    <n v="0"/>
    <n v="1000"/>
    <n v="0"/>
    <n v="0"/>
    <n v="0"/>
    <n v="0"/>
    <m/>
    <m/>
    <m/>
    <m/>
    <m/>
    <m/>
    <m/>
    <m/>
    <m/>
    <m/>
    <n v="-42774"/>
    <n v="0"/>
    <n v="0"/>
  </r>
  <r>
    <x v="127"/>
    <x v="126"/>
    <s v="F"/>
    <x v="39"/>
    <x v="8"/>
    <s v="DR NGECHOP"/>
    <m/>
    <n v="2000"/>
    <n v="0"/>
    <n v="0"/>
    <n v="0"/>
    <n v="3000"/>
    <n v="0"/>
    <n v="1000"/>
    <n v="0"/>
    <n v="0"/>
    <n v="0"/>
    <n v="3975"/>
    <n v="0"/>
    <m/>
    <m/>
    <m/>
    <m/>
    <m/>
    <m/>
    <s v="PEDIATRIE"/>
    <s v="TRANSFERE"/>
    <d v="2017-02-09T00:00:00"/>
    <n v="1"/>
    <n v="0"/>
    <n v="0"/>
  </r>
  <r>
    <x v="128"/>
    <x v="127"/>
    <s v="M"/>
    <x v="4"/>
    <x v="8"/>
    <s v="DR NGECHOP"/>
    <s v="ASTHMATIQUE"/>
    <n v="2000"/>
    <n v="0"/>
    <n v="0"/>
    <n v="0"/>
    <n v="3000"/>
    <n v="3000"/>
    <n v="1000"/>
    <n v="1000"/>
    <n v="50000"/>
    <n v="50000"/>
    <m/>
    <m/>
    <m/>
    <m/>
    <m/>
    <m/>
    <m/>
    <m/>
    <s v="BLOC"/>
    <s v="TRANSFERE"/>
    <d v="2017-02-09T00:00:00"/>
    <n v="1"/>
    <n v="54000"/>
    <n v="54000"/>
  </r>
  <r>
    <x v="129"/>
    <x v="128"/>
    <s v="M"/>
    <x v="54"/>
    <x v="9"/>
    <s v="DR SIKATI"/>
    <m/>
    <n v="1500"/>
    <n v="0"/>
    <n v="0"/>
    <n v="0"/>
    <n v="3000"/>
    <n v="3000"/>
    <n v="1000"/>
    <n v="1000"/>
    <n v="0"/>
    <n v="0"/>
    <m/>
    <m/>
    <m/>
    <m/>
    <m/>
    <m/>
    <m/>
    <m/>
    <s v="BLOC"/>
    <s v="TRANSFERE"/>
    <d v="2017-02-09T00:00:00"/>
    <n v="0"/>
    <n v="4000"/>
    <n v="4000"/>
  </r>
  <r>
    <x v="130"/>
    <x v="129"/>
    <s v="F"/>
    <x v="37"/>
    <x v="9"/>
    <s v="DR SIKATI"/>
    <s v="ENCEPHALOPATHIE"/>
    <n v="1500"/>
    <n v="0"/>
    <n v="5000"/>
    <n v="0"/>
    <n v="3000"/>
    <n v="0"/>
    <n v="1000"/>
    <n v="0"/>
    <n v="20000"/>
    <n v="0"/>
    <n v="6830"/>
    <m/>
    <m/>
    <m/>
    <m/>
    <m/>
    <m/>
    <m/>
    <s v="REANIMATION"/>
    <s v="TRANSFERE"/>
    <d v="2017-02-09T00:00:00"/>
    <n v="0"/>
    <n v="0"/>
    <n v="0"/>
  </r>
  <r>
    <x v="131"/>
    <x v="130"/>
    <s v="F"/>
    <x v="19"/>
    <x v="9"/>
    <s v="DR SIKATI"/>
    <s v="DOULOUREUS ABDOMINAL"/>
    <n v="1500"/>
    <n v="1500"/>
    <n v="0"/>
    <n v="0"/>
    <n v="3000"/>
    <n v="3000"/>
    <n v="1000"/>
    <n v="1000"/>
    <n v="0"/>
    <n v="0"/>
    <m/>
    <m/>
    <m/>
    <m/>
    <m/>
    <m/>
    <m/>
    <m/>
    <m/>
    <m/>
    <m/>
    <n v="-42775"/>
    <n v="5500"/>
    <n v="5500"/>
  </r>
  <r>
    <x v="132"/>
    <x v="131"/>
    <s v="M"/>
    <x v="55"/>
    <x v="9"/>
    <s v="DR SIKATI"/>
    <s v="RETENTION URINAIRE"/>
    <n v="1500"/>
    <n v="1500"/>
    <n v="0"/>
    <n v="0"/>
    <n v="3000"/>
    <n v="3000"/>
    <n v="1000"/>
    <n v="1000"/>
    <n v="0"/>
    <n v="0"/>
    <n v="3460"/>
    <n v="0"/>
    <m/>
    <m/>
    <m/>
    <m/>
    <m/>
    <m/>
    <m/>
    <m/>
    <m/>
    <n v="-42775"/>
    <n v="5500"/>
    <n v="5500"/>
  </r>
  <r>
    <x v="133"/>
    <x v="132"/>
    <s v="M"/>
    <x v="4"/>
    <x v="9"/>
    <s v="DR SIKATI"/>
    <s v="BRONCHOPNEUMONIE"/>
    <n v="1500"/>
    <n v="0"/>
    <n v="5000"/>
    <n v="0"/>
    <n v="3000"/>
    <n v="0"/>
    <n v="1000"/>
    <n v="0"/>
    <n v="0"/>
    <n v="0"/>
    <n v="7915"/>
    <m/>
    <m/>
    <m/>
    <m/>
    <m/>
    <m/>
    <m/>
    <m/>
    <m/>
    <m/>
    <n v="-42775"/>
    <n v="0"/>
    <n v="0"/>
  </r>
  <r>
    <x v="134"/>
    <x v="133"/>
    <s v="M"/>
    <x v="4"/>
    <x v="9"/>
    <s v="DR SIKATI"/>
    <s v="CONTUSION CERE BRAL"/>
    <n v="1500"/>
    <n v="0"/>
    <n v="0"/>
    <n v="0"/>
    <n v="3000"/>
    <n v="3000"/>
    <n v="1000"/>
    <n v="1000"/>
    <n v="0"/>
    <n v="0"/>
    <m/>
    <m/>
    <m/>
    <m/>
    <m/>
    <m/>
    <m/>
    <m/>
    <m/>
    <m/>
    <m/>
    <n v="-42775"/>
    <n v="4000"/>
    <n v="4000"/>
  </r>
  <r>
    <x v="135"/>
    <x v="134"/>
    <s v="F"/>
    <x v="50"/>
    <x v="9"/>
    <s v="DR YOUGO"/>
    <s v="BRONCHOPNEUMOPATHIE"/>
    <n v="1500"/>
    <n v="1500"/>
    <n v="0"/>
    <n v="0"/>
    <n v="3000"/>
    <n v="3000"/>
    <n v="1000"/>
    <n v="1000"/>
    <m/>
    <m/>
    <m/>
    <m/>
    <m/>
    <m/>
    <m/>
    <m/>
    <m/>
    <m/>
    <m/>
    <m/>
    <m/>
    <n v="-42775"/>
    <n v="5500"/>
    <n v="5500"/>
  </r>
  <r>
    <x v="136"/>
    <x v="135"/>
    <s v="M"/>
    <x v="4"/>
    <x v="9"/>
    <s v="DR YOUGO"/>
    <s v="ED  EDEMATEUX"/>
    <n v="2000"/>
    <n v="0"/>
    <n v="2000"/>
    <n v="0"/>
    <n v="3000"/>
    <n v="0"/>
    <n v="1000"/>
    <n v="0"/>
    <n v="0"/>
    <n v="0"/>
    <n v="9815"/>
    <n v="0"/>
    <m/>
    <m/>
    <m/>
    <m/>
    <m/>
    <m/>
    <s v="BLOC"/>
    <s v="TRANSFERE"/>
    <d v="2017-02-09T00:00:00"/>
    <n v="0"/>
    <n v="0"/>
    <n v="0"/>
  </r>
  <r>
    <x v="137"/>
    <x v="136"/>
    <s v="F"/>
    <x v="56"/>
    <x v="9"/>
    <s v="DR YOUGO"/>
    <s v="INTOXICATION ELTHYLIGUE"/>
    <n v="2000"/>
    <n v="0"/>
    <n v="0"/>
    <n v="0"/>
    <n v="3000"/>
    <n v="0"/>
    <n v="1000"/>
    <n v="0"/>
    <n v="0"/>
    <n v="0"/>
    <n v="1605"/>
    <n v="0"/>
    <m/>
    <m/>
    <m/>
    <m/>
    <m/>
    <m/>
    <s v="SORTIE AUTORISEE"/>
    <s v="TRANSFERE"/>
    <d v="2017-02-09T00:00:00"/>
    <n v="0"/>
    <n v="0"/>
    <n v="0"/>
  </r>
  <r>
    <x v="138"/>
    <x v="137"/>
    <s v="F"/>
    <x v="57"/>
    <x v="1"/>
    <s v="DR YOUGO"/>
    <s v="OCCLUSION INTESTINAL"/>
    <n v="2000"/>
    <n v="0"/>
    <n v="5000"/>
    <n v="0"/>
    <n v="3000"/>
    <n v="0"/>
    <n v="1000"/>
    <n v="0"/>
    <n v="0"/>
    <n v="0"/>
    <n v="4610"/>
    <n v="0"/>
    <m/>
    <m/>
    <m/>
    <m/>
    <m/>
    <m/>
    <s v="DCD"/>
    <s v="DECEDE"/>
    <d v="2017-02-10T00:00:00"/>
    <n v="9"/>
    <n v="0"/>
    <n v="0"/>
  </r>
  <r>
    <x v="139"/>
    <x v="138"/>
    <s v="F"/>
    <x v="7"/>
    <x v="10"/>
    <s v="DR YOUGO"/>
    <m/>
    <n v="1500"/>
    <n v="0"/>
    <n v="0"/>
    <n v="0"/>
    <n v="3000"/>
    <n v="0"/>
    <n v="1000"/>
    <n v="0"/>
    <n v="0"/>
    <n v="0"/>
    <n v="2775"/>
    <n v="0"/>
    <m/>
    <m/>
    <m/>
    <m/>
    <m/>
    <m/>
    <s v="SORTIE AUTORISEE"/>
    <s v="NON MEO"/>
    <d v="2017-02-10T00:00:00"/>
    <n v="0"/>
    <n v="0"/>
    <n v="0"/>
  </r>
  <r>
    <x v="140"/>
    <x v="139"/>
    <s v="M"/>
    <x v="34"/>
    <x v="10"/>
    <s v="DR YOUGO"/>
    <s v="TRAUMA OUV POST AGGRE"/>
    <n v="1500"/>
    <n v="0"/>
    <n v="5000"/>
    <n v="0"/>
    <n v="3000"/>
    <n v="0"/>
    <n v="1000"/>
    <n v="0"/>
    <n v="0"/>
    <n v="0"/>
    <n v="10240"/>
    <n v="0"/>
    <m/>
    <m/>
    <m/>
    <m/>
    <m/>
    <m/>
    <s v="SORTIE AUTORISEE"/>
    <s v="NON MEO"/>
    <d v="2017-02-10T00:00:00"/>
    <n v="0"/>
    <n v="0"/>
    <n v="0"/>
  </r>
  <r>
    <x v="141"/>
    <x v="140"/>
    <s v="F"/>
    <x v="58"/>
    <x v="10"/>
    <s v="DR TCHOUTEDEM"/>
    <m/>
    <n v="1500"/>
    <n v="0"/>
    <n v="0"/>
    <n v="0"/>
    <n v="3000"/>
    <n v="3000"/>
    <n v="1000"/>
    <n v="1000"/>
    <n v="0"/>
    <n v="0"/>
    <m/>
    <n v="0"/>
    <m/>
    <m/>
    <m/>
    <m/>
    <m/>
    <m/>
    <s v="REANIMATION"/>
    <s v="TRANSFERE"/>
    <d v="2017-02-10T00:00:00"/>
    <n v="0"/>
    <n v="4000"/>
    <n v="4000"/>
  </r>
  <r>
    <x v="142"/>
    <x v="141"/>
    <s v="F"/>
    <x v="6"/>
    <x v="10"/>
    <s v="DR TCHOUTEDEM"/>
    <m/>
    <n v="1500"/>
    <n v="0"/>
    <n v="0"/>
    <n v="0"/>
    <n v="3000"/>
    <n v="0"/>
    <n v="1000"/>
    <n v="0"/>
    <n v="0"/>
    <n v="0"/>
    <n v="2310"/>
    <n v="0"/>
    <m/>
    <m/>
    <m/>
    <m/>
    <m/>
    <m/>
    <m/>
    <m/>
    <m/>
    <n v="-42776"/>
    <n v="0"/>
    <n v="0"/>
  </r>
  <r>
    <x v="143"/>
    <x v="142"/>
    <s v="M"/>
    <x v="57"/>
    <x v="10"/>
    <s v="DR TCHOUTEDEM"/>
    <m/>
    <n v="1500"/>
    <n v="0"/>
    <n v="0"/>
    <n v="0"/>
    <n v="3000"/>
    <n v="0"/>
    <n v="1000"/>
    <n v="0"/>
    <n v="0"/>
    <n v="0"/>
    <m/>
    <n v="0"/>
    <m/>
    <m/>
    <m/>
    <m/>
    <m/>
    <m/>
    <s v="DCD"/>
    <s v="DECEDE"/>
    <d v="2017-02-10T00:00:00"/>
    <n v="0"/>
    <n v="0"/>
    <n v="0"/>
  </r>
  <r>
    <x v="144"/>
    <x v="143"/>
    <s v="M"/>
    <x v="59"/>
    <x v="10"/>
    <s v="DR TCHOUTEDEM"/>
    <s v="TRAUMA FACIAL"/>
    <n v="1500"/>
    <n v="0"/>
    <n v="0"/>
    <n v="0"/>
    <n v="3000"/>
    <n v="3000"/>
    <n v="1000"/>
    <n v="1000"/>
    <n v="0"/>
    <n v="0"/>
    <m/>
    <m/>
    <m/>
    <m/>
    <m/>
    <m/>
    <m/>
    <m/>
    <s v="CHIRURGIE"/>
    <s v="TRANSFERE"/>
    <d v="2017-02-10T00:00:00"/>
    <n v="0"/>
    <n v="4000"/>
    <n v="4000"/>
  </r>
  <r>
    <x v="145"/>
    <x v="144"/>
    <s v="F"/>
    <x v="50"/>
    <x v="10"/>
    <s v="DR TCHOUTEDEM"/>
    <s v="RATORRAGIE"/>
    <n v="1500"/>
    <n v="1500"/>
    <n v="0"/>
    <n v="0"/>
    <n v="3000"/>
    <n v="3000"/>
    <n v="1000"/>
    <n v="1000"/>
    <n v="5000"/>
    <n v="0"/>
    <n v="0"/>
    <m/>
    <m/>
    <m/>
    <m/>
    <m/>
    <m/>
    <m/>
    <s v="PEDIATRIE"/>
    <s v="TRANSFERE"/>
    <d v="2017-02-10T00:00:00"/>
    <n v="0"/>
    <n v="5500"/>
    <n v="5500"/>
  </r>
  <r>
    <x v="146"/>
    <x v="145"/>
    <s v="F"/>
    <x v="60"/>
    <x v="10"/>
    <s v="DR TCHOUTEDEM"/>
    <s v="PEIC"/>
    <n v="1500"/>
    <n v="0"/>
    <n v="0"/>
    <n v="0"/>
    <n v="3000"/>
    <n v="0"/>
    <n v="1000"/>
    <n v="0"/>
    <n v="0"/>
    <n v="0"/>
    <m/>
    <n v="0"/>
    <m/>
    <m/>
    <m/>
    <m/>
    <m/>
    <m/>
    <s v="BLOC"/>
    <s v="TRANSFERE"/>
    <d v="2017-02-10T00:00:00"/>
    <n v="0"/>
    <n v="0"/>
    <n v="0"/>
  </r>
  <r>
    <x v="147"/>
    <x v="146"/>
    <s v="M"/>
    <x v="36"/>
    <x v="10"/>
    <s v="DR SIKATI"/>
    <m/>
    <n v="2000"/>
    <n v="0"/>
    <n v="0"/>
    <n v="0"/>
    <n v="3000"/>
    <n v="0"/>
    <n v="1000"/>
    <n v="0"/>
    <n v="0"/>
    <n v="0"/>
    <n v="125"/>
    <n v="0"/>
    <m/>
    <m/>
    <m/>
    <m/>
    <m/>
    <m/>
    <s v="SORTIE AUTORISEE"/>
    <s v="NON MEO"/>
    <d v="2017-02-10T00:00:00"/>
    <n v="0"/>
    <n v="0"/>
    <n v="0"/>
  </r>
  <r>
    <x v="148"/>
    <x v="147"/>
    <s v="F"/>
    <x v="61"/>
    <x v="10"/>
    <s v="DR SIKATI"/>
    <s v="HEMORRAGE DIGESTIF"/>
    <n v="2000"/>
    <n v="0"/>
    <n v="0"/>
    <n v="0"/>
    <n v="3000"/>
    <n v="0"/>
    <n v="1000"/>
    <n v="0"/>
    <n v="0"/>
    <n v="0"/>
    <n v="12485"/>
    <n v="0"/>
    <m/>
    <m/>
    <m/>
    <m/>
    <m/>
    <m/>
    <s v="SORTIE AUTORISEE"/>
    <s v="NON MEO"/>
    <d v="2017-02-10T00:00:00"/>
    <n v="0"/>
    <n v="0"/>
    <n v="0"/>
  </r>
  <r>
    <x v="149"/>
    <x v="148"/>
    <s v="F"/>
    <x v="49"/>
    <x v="10"/>
    <s v="DR SIKATI"/>
    <s v="OTITE"/>
    <n v="2000"/>
    <n v="0"/>
    <n v="0"/>
    <n v="0"/>
    <n v="3000"/>
    <n v="0"/>
    <n v="1000"/>
    <n v="0"/>
    <n v="0"/>
    <n v="0"/>
    <m/>
    <m/>
    <m/>
    <m/>
    <m/>
    <m/>
    <m/>
    <m/>
    <s v="CHIRURGIE"/>
    <s v="TRANSFERE"/>
    <d v="2017-02-10T00:00:00"/>
    <n v="0"/>
    <n v="0"/>
    <n v="0"/>
  </r>
  <r>
    <x v="150"/>
    <x v="149"/>
    <s v="M"/>
    <x v="4"/>
    <x v="10"/>
    <s v="DR SIKATI"/>
    <s v="DIARHEE/HYPOTENSIVE"/>
    <n v="2000"/>
    <n v="0"/>
    <n v="0"/>
    <n v="0"/>
    <n v="3000"/>
    <n v="0"/>
    <n v="1000"/>
    <n v="0"/>
    <n v="0"/>
    <n v="0"/>
    <n v="3500"/>
    <n v="0"/>
    <m/>
    <m/>
    <m/>
    <m/>
    <m/>
    <m/>
    <s v="BLOC"/>
    <m/>
    <d v="2017-02-11T00:00:00"/>
    <n v="1"/>
    <n v="0"/>
    <n v="0"/>
  </r>
  <r>
    <x v="151"/>
    <x v="150"/>
    <s v="M"/>
    <x v="62"/>
    <x v="10"/>
    <s v="DR SIKATI"/>
    <s v="H D H"/>
    <n v="2000"/>
    <n v="0"/>
    <n v="0"/>
    <n v="0"/>
    <n v="3000"/>
    <n v="0"/>
    <n v="1000"/>
    <n v="0"/>
    <n v="0"/>
    <n v="0"/>
    <m/>
    <m/>
    <m/>
    <m/>
    <m/>
    <m/>
    <m/>
    <m/>
    <m/>
    <m/>
    <m/>
    <n v="-42776"/>
    <n v="0"/>
    <n v="0"/>
  </r>
  <r>
    <x v="152"/>
    <x v="151"/>
    <s v="M"/>
    <x v="42"/>
    <x v="10"/>
    <s v="DR SIKATI"/>
    <m/>
    <n v="1500"/>
    <n v="0"/>
    <n v="0"/>
    <n v="0"/>
    <n v="3000"/>
    <n v="0"/>
    <n v="1000"/>
    <n v="0"/>
    <n v="0"/>
    <n v="0"/>
    <n v="2555"/>
    <n v="0"/>
    <m/>
    <m/>
    <m/>
    <m/>
    <m/>
    <m/>
    <s v="SCAM"/>
    <s v="SCAM"/>
    <d v="2017-02-10T00:00:00"/>
    <n v="0"/>
    <n v="0"/>
    <n v="0"/>
  </r>
  <r>
    <x v="153"/>
    <x v="152"/>
    <s v="M"/>
    <x v="56"/>
    <x v="10"/>
    <s v="DR SIKATI"/>
    <s v="PLAIE TRAUMATIQUE"/>
    <n v="1500"/>
    <n v="0"/>
    <n v="0"/>
    <n v="0"/>
    <n v="5000"/>
    <n v="0"/>
    <n v="0"/>
    <n v="0"/>
    <n v="0"/>
    <n v="0"/>
    <n v="5585"/>
    <n v="0"/>
    <m/>
    <m/>
    <m/>
    <m/>
    <m/>
    <m/>
    <s v="SORTIE AUTORISEE"/>
    <s v="NON MEO"/>
    <d v="2017-02-10T00:00:00"/>
    <n v="0"/>
    <n v="0"/>
    <n v="0"/>
  </r>
  <r>
    <x v="154"/>
    <x v="153"/>
    <s v="F"/>
    <x v="63"/>
    <x v="10"/>
    <s v="DR SIKATI"/>
    <m/>
    <n v="2000"/>
    <n v="0"/>
    <n v="0"/>
    <n v="0"/>
    <n v="3000"/>
    <n v="0"/>
    <n v="1000"/>
    <n v="0"/>
    <n v="0"/>
    <n v="0"/>
    <m/>
    <m/>
    <m/>
    <m/>
    <m/>
    <m/>
    <m/>
    <m/>
    <s v="BLOC"/>
    <s v="TRANSFERE"/>
    <d v="2017-02-10T00:00:00"/>
    <n v="0"/>
    <n v="0"/>
    <n v="0"/>
  </r>
  <r>
    <x v="155"/>
    <x v="154"/>
    <s v="M"/>
    <x v="38"/>
    <x v="11"/>
    <s v="DR TCHOUTEDEM"/>
    <s v="TRAUMA POST AVP"/>
    <n v="2000"/>
    <n v="0"/>
    <n v="0"/>
    <n v="0"/>
    <n v="3000"/>
    <n v="0"/>
    <n v="1000"/>
    <n v="0"/>
    <n v="0"/>
    <n v="0"/>
    <n v="9230"/>
    <n v="0"/>
    <m/>
    <m/>
    <m/>
    <m/>
    <m/>
    <m/>
    <s v="SORTIE AUTORISEE"/>
    <s v="NON MEO"/>
    <d v="2017-02-11T00:00:00"/>
    <n v="0"/>
    <n v="0"/>
    <n v="0"/>
  </r>
  <r>
    <x v="156"/>
    <x v="155"/>
    <s v="F"/>
    <x v="64"/>
    <x v="11"/>
    <s v="DR TCHOUTEDEM"/>
    <s v="INTOXICATION MEDICAMENTEUSE"/>
    <n v="2000"/>
    <n v="0"/>
    <n v="0"/>
    <n v="0"/>
    <n v="3000"/>
    <n v="3000"/>
    <n v="1000"/>
    <n v="1000"/>
    <n v="0"/>
    <n v="0"/>
    <m/>
    <m/>
    <m/>
    <m/>
    <m/>
    <m/>
    <m/>
    <m/>
    <s v="PEDIATRIE"/>
    <s v="TRANSFERE"/>
    <m/>
    <n v="42777"/>
    <n v="4000"/>
    <n v="4000"/>
  </r>
  <r>
    <x v="157"/>
    <x v="156"/>
    <s v="M"/>
    <x v="27"/>
    <x v="11"/>
    <s v="DR TCHOUTEDEM"/>
    <s v="INTOXICATION"/>
    <n v="2000"/>
    <n v="0"/>
    <n v="0"/>
    <n v="0"/>
    <n v="3000"/>
    <n v="3000"/>
    <n v="1000"/>
    <n v="1000"/>
    <n v="0"/>
    <n v="0"/>
    <m/>
    <m/>
    <m/>
    <m/>
    <m/>
    <m/>
    <m/>
    <m/>
    <s v="PEDIATRIE"/>
    <m/>
    <d v="2017-02-11T00:00:00"/>
    <n v="0"/>
    <n v="4000"/>
    <n v="4000"/>
  </r>
  <r>
    <x v="158"/>
    <x v="157"/>
    <s v="M"/>
    <x v="4"/>
    <x v="11"/>
    <s v="DR TCHOUTEDEM"/>
    <s v="FRACTURE DU 12 COTE DTE"/>
    <n v="2000"/>
    <n v="0"/>
    <n v="0"/>
    <n v="0"/>
    <n v="3000"/>
    <n v="0"/>
    <n v="1000"/>
    <n v="0"/>
    <n v="0"/>
    <n v="0"/>
    <n v="3280"/>
    <n v="0"/>
    <m/>
    <m/>
    <m/>
    <m/>
    <m/>
    <m/>
    <s v="SORTIE AUTORISEE"/>
    <s v="NON MEO"/>
    <d v="2017-02-11T00:00:00"/>
    <n v="0"/>
    <n v="0"/>
    <n v="0"/>
  </r>
  <r>
    <x v="159"/>
    <x v="158"/>
    <s v="M"/>
    <x v="44"/>
    <x v="11"/>
    <s v="DR TCHOUTEDEM"/>
    <s v="TAUMA POST A V P"/>
    <n v="2000"/>
    <n v="0"/>
    <n v="0"/>
    <n v="0"/>
    <n v="500"/>
    <n v="0"/>
    <n v="0"/>
    <n v="0"/>
    <n v="0"/>
    <n v="0"/>
    <n v="1140"/>
    <n v="0"/>
    <m/>
    <m/>
    <m/>
    <m/>
    <m/>
    <m/>
    <s v="SORTIE AUTORISEE"/>
    <s v="NON MEO"/>
    <d v="2017-02-11T00:00:00"/>
    <n v="0"/>
    <n v="0"/>
    <n v="0"/>
  </r>
  <r>
    <x v="160"/>
    <x v="159"/>
    <s v="F"/>
    <x v="21"/>
    <x v="11"/>
    <s v="DR TCHOUTEDEM"/>
    <s v="PIQÛRE D ABEILLE"/>
    <n v="2000"/>
    <n v="0"/>
    <n v="0"/>
    <n v="0"/>
    <n v="3000"/>
    <n v="0"/>
    <n v="1000"/>
    <n v="0"/>
    <n v="0"/>
    <n v="0"/>
    <n v="3790"/>
    <n v="0"/>
    <m/>
    <m/>
    <m/>
    <m/>
    <m/>
    <m/>
    <s v="SORTIE AUTORISEE"/>
    <s v="NON MEO"/>
    <d v="2017-02-11T00:00:00"/>
    <n v="0"/>
    <n v="0"/>
    <n v="0"/>
  </r>
  <r>
    <x v="161"/>
    <x v="160"/>
    <s v="F"/>
    <x v="65"/>
    <x v="11"/>
    <s v="DR TCHOUTEDEM"/>
    <s v="TRAUMA DU PIED"/>
    <n v="2000"/>
    <n v="0"/>
    <n v="0"/>
    <n v="0"/>
    <n v="0"/>
    <n v="0"/>
    <n v="1000"/>
    <n v="0"/>
    <n v="0"/>
    <n v="0"/>
    <n v="3375"/>
    <n v="0"/>
    <m/>
    <m/>
    <m/>
    <m/>
    <m/>
    <m/>
    <s v="SORTIE AUTORISEE"/>
    <s v="NON MEO"/>
    <d v="2017-02-11T00:00:00"/>
    <n v="0"/>
    <n v="0"/>
    <n v="0"/>
  </r>
  <r>
    <x v="162"/>
    <x v="161"/>
    <s v="M"/>
    <x v="4"/>
    <x v="11"/>
    <s v="DR TCHOUTEDEM"/>
    <m/>
    <n v="1500"/>
    <n v="0"/>
    <n v="0"/>
    <n v="0"/>
    <n v="3000"/>
    <n v="0"/>
    <n v="1000"/>
    <n v="0"/>
    <n v="0"/>
    <n v="0"/>
    <n v="8825"/>
    <n v="0"/>
    <m/>
    <m/>
    <m/>
    <m/>
    <m/>
    <m/>
    <s v="BLOC"/>
    <s v="TRANSFERE"/>
    <d v="2017-02-11T00:00:00"/>
    <n v="0"/>
    <n v="0"/>
    <n v="0"/>
  </r>
  <r>
    <x v="163"/>
    <x v="162"/>
    <s v="M"/>
    <x v="4"/>
    <x v="11"/>
    <m/>
    <m/>
    <n v="2000"/>
    <n v="0"/>
    <n v="0"/>
    <n v="0"/>
    <n v="3000"/>
    <n v="0"/>
    <n v="1000"/>
    <n v="0"/>
    <n v="0"/>
    <n v="0"/>
    <n v="2890"/>
    <n v="0"/>
    <m/>
    <m/>
    <m/>
    <m/>
    <m/>
    <m/>
    <s v="SORTIE AUTORISEE"/>
    <s v="NON MEO"/>
    <d v="2017-02-11T00:00:00"/>
    <n v="0"/>
    <n v="0"/>
    <n v="0"/>
  </r>
  <r>
    <x v="164"/>
    <x v="163"/>
    <s v="M"/>
    <x v="4"/>
    <x v="11"/>
    <m/>
    <m/>
    <n v="2000"/>
    <n v="0"/>
    <n v="0"/>
    <n v="0"/>
    <n v="3000"/>
    <n v="0"/>
    <n v="1000"/>
    <n v="0"/>
    <n v="0"/>
    <n v="0"/>
    <n v="2390"/>
    <n v="0"/>
    <m/>
    <m/>
    <m/>
    <m/>
    <m/>
    <m/>
    <s v="SORTIE AUTORISEE"/>
    <s v="NON MEO"/>
    <d v="2017-02-11T00:00:00"/>
    <n v="0"/>
    <n v="0"/>
    <n v="0"/>
  </r>
  <r>
    <x v="165"/>
    <x v="164"/>
    <s v="F"/>
    <x v="65"/>
    <x v="11"/>
    <m/>
    <m/>
    <n v="2000"/>
    <n v="0"/>
    <n v="0"/>
    <n v="0"/>
    <n v="3000"/>
    <n v="0"/>
    <n v="1000"/>
    <n v="0"/>
    <n v="0"/>
    <n v="0"/>
    <n v="2890"/>
    <n v="0"/>
    <m/>
    <m/>
    <m/>
    <m/>
    <m/>
    <m/>
    <s v="SCAM"/>
    <s v="SCAM"/>
    <d v="2017-02-11T00:00:00"/>
    <n v="0"/>
    <n v="0"/>
    <n v="0"/>
  </r>
  <r>
    <x v="166"/>
    <x v="165"/>
    <s v="F"/>
    <x v="65"/>
    <x v="11"/>
    <m/>
    <m/>
    <n v="2000"/>
    <n v="0"/>
    <n v="0"/>
    <n v="0"/>
    <n v="3000"/>
    <n v="0"/>
    <n v="1000"/>
    <n v="0"/>
    <n v="0"/>
    <n v="0"/>
    <n v="2890"/>
    <n v="0"/>
    <m/>
    <m/>
    <m/>
    <m/>
    <m/>
    <m/>
    <s v="SORTIE AUTORISEE"/>
    <s v="NON MEO"/>
    <d v="2017-02-11T00:00:00"/>
    <n v="0"/>
    <n v="0"/>
    <n v="0"/>
  </r>
  <r>
    <x v="167"/>
    <x v="166"/>
    <s v="F"/>
    <x v="21"/>
    <x v="11"/>
    <m/>
    <m/>
    <n v="2000"/>
    <n v="0"/>
    <n v="0"/>
    <n v="0"/>
    <n v="3000"/>
    <n v="0"/>
    <n v="1000"/>
    <n v="0"/>
    <n v="0"/>
    <n v="0"/>
    <n v="3100"/>
    <n v="0"/>
    <m/>
    <m/>
    <m/>
    <m/>
    <m/>
    <m/>
    <s v="SORTIE AUTORISEE"/>
    <s v="NON MEO"/>
    <d v="2017-02-11T00:00:00"/>
    <n v="0"/>
    <n v="0"/>
    <n v="0"/>
  </r>
  <r>
    <x v="168"/>
    <x v="167"/>
    <s v="F"/>
    <x v="4"/>
    <x v="11"/>
    <m/>
    <m/>
    <n v="2000"/>
    <n v="0"/>
    <n v="0"/>
    <n v="0"/>
    <n v="3000"/>
    <n v="0"/>
    <n v="1000"/>
    <n v="0"/>
    <n v="0"/>
    <n v="0"/>
    <m/>
    <m/>
    <m/>
    <m/>
    <m/>
    <m/>
    <m/>
    <m/>
    <s v="BLOC"/>
    <s v="TRANSFERE"/>
    <d v="2017-02-11T00:00:00"/>
    <n v="0"/>
    <n v="0"/>
    <n v="0"/>
  </r>
  <r>
    <x v="169"/>
    <x v="168"/>
    <s v="M"/>
    <x v="4"/>
    <x v="11"/>
    <s v="DR BAMALA"/>
    <m/>
    <n v="2000"/>
    <n v="0"/>
    <n v="0"/>
    <n v="0"/>
    <n v="3000"/>
    <n v="0"/>
    <n v="1000"/>
    <n v="0"/>
    <n v="0"/>
    <n v="0"/>
    <n v="6995"/>
    <n v="0"/>
    <m/>
    <m/>
    <m/>
    <m/>
    <m/>
    <m/>
    <s v="REANIMATION"/>
    <s v="TRANSFERE"/>
    <d v="2017-02-11T00:00:00"/>
    <n v="0"/>
    <n v="0"/>
    <n v="0"/>
  </r>
  <r>
    <x v="170"/>
    <x v="169"/>
    <s v="M"/>
    <x v="63"/>
    <x v="11"/>
    <s v="DR BAMALA"/>
    <m/>
    <n v="2000"/>
    <n v="0"/>
    <n v="0"/>
    <n v="0"/>
    <n v="3000"/>
    <n v="3000"/>
    <n v="1000"/>
    <n v="1000"/>
    <n v="0"/>
    <n v="0"/>
    <m/>
    <m/>
    <m/>
    <m/>
    <m/>
    <m/>
    <m/>
    <m/>
    <s v="BLOC"/>
    <s v="TRANSFERE"/>
    <d v="2017-02-11T00:00:00"/>
    <n v="0"/>
    <n v="4000"/>
    <n v="4000"/>
  </r>
  <r>
    <x v="171"/>
    <x v="170"/>
    <s v="M"/>
    <x v="4"/>
    <x v="11"/>
    <s v="DR BAMALA"/>
    <s v="TRAUMA POST AVP"/>
    <n v="2000"/>
    <n v="0"/>
    <n v="0"/>
    <n v="0"/>
    <n v="3000"/>
    <n v="0"/>
    <n v="1000"/>
    <n v="0"/>
    <n v="0"/>
    <n v="0"/>
    <n v="2905"/>
    <n v="0"/>
    <m/>
    <m/>
    <m/>
    <m/>
    <m/>
    <m/>
    <s v="SORTIE AUTORISEE"/>
    <s v="NON MEO"/>
    <d v="2017-02-11T00:00:00"/>
    <m/>
    <n v="0"/>
    <n v="0"/>
  </r>
  <r>
    <x v="172"/>
    <x v="171"/>
    <s v="M"/>
    <x v="4"/>
    <x v="11"/>
    <s v="DR BAMALA"/>
    <s v="TRAUMA POST AVP"/>
    <n v="2000"/>
    <n v="0"/>
    <n v="0"/>
    <n v="0"/>
    <n v="3000"/>
    <n v="0"/>
    <n v="1000"/>
    <n v="0"/>
    <n v="0"/>
    <n v="0"/>
    <n v="6530"/>
    <n v="0"/>
    <m/>
    <m/>
    <m/>
    <m/>
    <m/>
    <m/>
    <s v="SORTIE AUTORISEE"/>
    <s v="TRANSFERE"/>
    <d v="2017-02-11T00:00:00"/>
    <m/>
    <n v="0"/>
    <n v="0"/>
  </r>
  <r>
    <x v="173"/>
    <x v="172"/>
    <s v="M"/>
    <x v="4"/>
    <x v="11"/>
    <s v="DR BAMALA"/>
    <s v="TRAUMA POST AVP"/>
    <n v="2000"/>
    <n v="0"/>
    <n v="0"/>
    <n v="0"/>
    <n v="3000"/>
    <n v="0"/>
    <n v="1000"/>
    <n v="0"/>
    <n v="0"/>
    <n v="0"/>
    <n v="4155"/>
    <n v="0"/>
    <m/>
    <m/>
    <m/>
    <m/>
    <m/>
    <m/>
    <s v="SORTIE AUTORISEE"/>
    <s v="NON MEO"/>
    <d v="2017-02-11T00:00:00"/>
    <m/>
    <n v="0"/>
    <n v="0"/>
  </r>
  <r>
    <x v="174"/>
    <x v="173"/>
    <s v="M"/>
    <x v="4"/>
    <x v="11"/>
    <s v="DR BAMALA"/>
    <s v="TRAUMA POST AVP"/>
    <n v="2000"/>
    <n v="0"/>
    <n v="0"/>
    <n v="0"/>
    <n v="3000"/>
    <n v="0"/>
    <n v="1000"/>
    <n v="0"/>
    <n v="0"/>
    <n v="0"/>
    <n v="2235"/>
    <n v="0"/>
    <m/>
    <m/>
    <m/>
    <m/>
    <m/>
    <m/>
    <s v="SORTIE AUTORISEE"/>
    <s v="NON MEO"/>
    <d v="2017-02-11T00:00:00"/>
    <m/>
    <n v="0"/>
    <n v="0"/>
  </r>
  <r>
    <x v="175"/>
    <x v="174"/>
    <s v="M"/>
    <x v="4"/>
    <x v="11"/>
    <s v="DR BAMALA"/>
    <s v="TRAUMA POST AVP"/>
    <n v="2000"/>
    <n v="0"/>
    <n v="5000"/>
    <n v="0"/>
    <n v="3000"/>
    <n v="0"/>
    <n v="1000"/>
    <n v="0"/>
    <n v="0"/>
    <n v="0"/>
    <n v="8770"/>
    <n v="0"/>
    <m/>
    <m/>
    <m/>
    <m/>
    <m/>
    <m/>
    <s v="SORTIE AUTORISEE"/>
    <s v="NON MEO"/>
    <d v="2017-02-11T00:00:00"/>
    <m/>
    <n v="0"/>
    <n v="0"/>
  </r>
  <r>
    <x v="176"/>
    <x v="175"/>
    <s v="F"/>
    <x v="4"/>
    <x v="11"/>
    <s v="DR BAMALA"/>
    <s v="TRAUMA FACIAL"/>
    <n v="1500"/>
    <n v="0"/>
    <n v="5000"/>
    <n v="0"/>
    <n v="3000"/>
    <n v="0"/>
    <n v="1000"/>
    <n v="0"/>
    <n v="0"/>
    <n v="0"/>
    <m/>
    <m/>
    <m/>
    <m/>
    <m/>
    <m/>
    <m/>
    <m/>
    <s v="PEDIATRIE"/>
    <s v="TRANSFERE"/>
    <d v="2017-02-11T00:00:00"/>
    <m/>
    <n v="0"/>
    <n v="0"/>
  </r>
  <r>
    <x v="177"/>
    <x v="176"/>
    <s v="M"/>
    <x v="66"/>
    <x v="11"/>
    <s v="DR BAMALA"/>
    <m/>
    <n v="1500"/>
    <n v="1500"/>
    <m/>
    <n v="0"/>
    <n v="3000"/>
    <n v="3000"/>
    <n v="1000"/>
    <n v="0"/>
    <n v="25000"/>
    <n v="25000"/>
    <n v="2870"/>
    <n v="0"/>
    <m/>
    <m/>
    <m/>
    <m/>
    <m/>
    <m/>
    <m/>
    <m/>
    <m/>
    <m/>
    <n v="29500"/>
    <n v="29500"/>
  </r>
  <r>
    <x v="178"/>
    <x v="177"/>
    <s v="M"/>
    <x v="4"/>
    <x v="11"/>
    <s v="DR BAMALA"/>
    <m/>
    <n v="2000"/>
    <n v="0"/>
    <n v="0"/>
    <n v="0"/>
    <n v="5000"/>
    <n v="0"/>
    <n v="0"/>
    <n v="0"/>
    <n v="0"/>
    <n v="0"/>
    <n v="7605"/>
    <n v="0"/>
    <m/>
    <m/>
    <m/>
    <m/>
    <m/>
    <m/>
    <s v="SORTIE AUTORISEE"/>
    <s v="NON MEO"/>
    <d v="2017-02-11T00:00:00"/>
    <m/>
    <n v="0"/>
    <n v="0"/>
  </r>
  <r>
    <x v="179"/>
    <x v="178"/>
    <s v="M"/>
    <x v="4"/>
    <x v="11"/>
    <s v="DR BAMALA"/>
    <m/>
    <n v="1500"/>
    <n v="1500"/>
    <n v="5000"/>
    <n v="5000"/>
    <n v="3000"/>
    <n v="3000"/>
    <n v="1000"/>
    <n v="1000"/>
    <n v="0"/>
    <n v="0"/>
    <m/>
    <m/>
    <m/>
    <m/>
    <m/>
    <m/>
    <m/>
    <m/>
    <m/>
    <m/>
    <m/>
    <m/>
    <n v="10500"/>
    <n v="10500"/>
  </r>
  <r>
    <x v="180"/>
    <x v="179"/>
    <s v="F"/>
    <x v="67"/>
    <x v="12"/>
    <s v="DR DJUIKOUO"/>
    <s v="TROUBLE METABOLIQUE"/>
    <n v="2000"/>
    <n v="0"/>
    <n v="0"/>
    <n v="0"/>
    <n v="3000"/>
    <n v="0"/>
    <n v="1000"/>
    <n v="0"/>
    <n v="0"/>
    <n v="0"/>
    <n v="2100"/>
    <n v="0"/>
    <m/>
    <m/>
    <m/>
    <m/>
    <m/>
    <m/>
    <s v="PEDIATRIE"/>
    <s v="TRANSFERE"/>
    <d v="2017-02-12T00:00:00"/>
    <m/>
    <n v="0"/>
    <n v="0"/>
  </r>
  <r>
    <x v="181"/>
    <x v="180"/>
    <s v="F"/>
    <x v="49"/>
    <x v="12"/>
    <s v="DR DJUIKOUO"/>
    <s v="DYSPNEE"/>
    <n v="2000"/>
    <n v="0"/>
    <n v="0"/>
    <n v="0"/>
    <n v="3000"/>
    <n v="0"/>
    <n v="1000"/>
    <n v="0"/>
    <n v="0"/>
    <n v="0"/>
    <n v="2005"/>
    <n v="0"/>
    <m/>
    <m/>
    <m/>
    <m/>
    <m/>
    <m/>
    <s v="PEDIATRIE"/>
    <s v="TRANSFERE"/>
    <d v="2017-02-12T00:00:00"/>
    <m/>
    <n v="0"/>
    <n v="0"/>
  </r>
  <r>
    <x v="182"/>
    <x v="181"/>
    <s v="F"/>
    <x v="68"/>
    <x v="12"/>
    <s v="DR DJUIKOUO"/>
    <s v="DYSPHAGIE"/>
    <n v="2000"/>
    <n v="0"/>
    <n v="0"/>
    <n v="0"/>
    <n v="3000"/>
    <n v="0"/>
    <n v="1000"/>
    <n v="0"/>
    <n v="0"/>
    <n v="0"/>
    <n v="2535"/>
    <n v="0"/>
    <m/>
    <m/>
    <m/>
    <m/>
    <m/>
    <m/>
    <m/>
    <m/>
    <m/>
    <m/>
    <n v="0"/>
    <n v="0"/>
  </r>
  <r>
    <x v="183"/>
    <x v="182"/>
    <s v="M"/>
    <x v="61"/>
    <x v="12"/>
    <s v="DR DJUIKOUO"/>
    <m/>
    <n v="2000"/>
    <n v="0"/>
    <n v="0"/>
    <n v="0"/>
    <n v="3000"/>
    <n v="3000"/>
    <n v="1000"/>
    <n v="1000"/>
    <n v="0"/>
    <n v="0"/>
    <m/>
    <m/>
    <m/>
    <m/>
    <m/>
    <m/>
    <m/>
    <m/>
    <s v="CHIRURGIE"/>
    <s v="TRANSFERE"/>
    <d v="2017-02-12T00:00:00"/>
    <m/>
    <n v="4000"/>
    <n v="4000"/>
  </r>
  <r>
    <x v="184"/>
    <x v="183"/>
    <s v="F"/>
    <x v="34"/>
    <x v="12"/>
    <s v="DR DJUIKOUO"/>
    <m/>
    <n v="1500"/>
    <n v="1500"/>
    <n v="0"/>
    <n v="0"/>
    <n v="3000"/>
    <n v="3000"/>
    <n v="1000"/>
    <n v="1000"/>
    <n v="0"/>
    <n v="0"/>
    <m/>
    <m/>
    <m/>
    <m/>
    <m/>
    <m/>
    <m/>
    <m/>
    <s v="PEDIATRIE"/>
    <s v="TRANSFERE"/>
    <d v="2017-02-12T00:00:00"/>
    <m/>
    <n v="5500"/>
    <n v="5500"/>
  </r>
  <r>
    <x v="185"/>
    <x v="184"/>
    <s v="F"/>
    <x v="62"/>
    <x v="12"/>
    <s v="DR DJUIKOUO"/>
    <m/>
    <n v="1500"/>
    <n v="0"/>
    <n v="0"/>
    <n v="0"/>
    <n v="3000"/>
    <n v="0"/>
    <n v="1000"/>
    <n v="0"/>
    <n v="0"/>
    <n v="0"/>
    <n v="11255"/>
    <n v="0"/>
    <m/>
    <m/>
    <m/>
    <m/>
    <m/>
    <m/>
    <s v="DCD"/>
    <s v="DECEDE"/>
    <d v="2017-02-12T00:00:00"/>
    <m/>
    <n v="0"/>
    <n v="0"/>
  </r>
  <r>
    <x v="186"/>
    <x v="185"/>
    <s v="F"/>
    <x v="11"/>
    <x v="12"/>
    <s v="DR POKAM"/>
    <s v="PALUDISME GRAVE"/>
    <n v="2000"/>
    <n v="0"/>
    <n v="0"/>
    <n v="0"/>
    <n v="3000"/>
    <n v="0"/>
    <n v="1000"/>
    <n v="0"/>
    <n v="0"/>
    <n v="0"/>
    <n v="3680"/>
    <n v="0"/>
    <m/>
    <m/>
    <m/>
    <m/>
    <m/>
    <m/>
    <s v="CHIRURGIE"/>
    <s v="TRANSFERE"/>
    <d v="2017-02-12T00:00:00"/>
    <m/>
    <n v="0"/>
    <n v="0"/>
  </r>
  <r>
    <x v="187"/>
    <x v="186"/>
    <s v="M"/>
    <x v="4"/>
    <x v="12"/>
    <s v="DR POKAM"/>
    <s v="TRAUMA CRANIEN"/>
    <n v="2000"/>
    <n v="0"/>
    <n v="5000"/>
    <n v="0"/>
    <n v="3000"/>
    <n v="0"/>
    <n v="1000"/>
    <n v="0"/>
    <n v="0"/>
    <n v="0"/>
    <n v="9760"/>
    <n v="0"/>
    <m/>
    <m/>
    <m/>
    <m/>
    <m/>
    <m/>
    <s v="SORTIE AUTORISEE"/>
    <s v="NON MEO"/>
    <d v="2017-02-12T00:00:00"/>
    <m/>
    <n v="0"/>
    <n v="0"/>
  </r>
  <r>
    <x v="188"/>
    <x v="187"/>
    <s v="M"/>
    <x v="63"/>
    <x v="12"/>
    <s v="DR POKAM"/>
    <s v="TORSION TESTICULAIRE"/>
    <n v="2000"/>
    <n v="0"/>
    <n v="0"/>
    <n v="0"/>
    <n v="3000"/>
    <n v="0"/>
    <n v="1000"/>
    <n v="0"/>
    <n v="0"/>
    <n v="0"/>
    <n v="3250"/>
    <n v="0"/>
    <m/>
    <m/>
    <m/>
    <m/>
    <m/>
    <m/>
    <s v="SORTIE AUTORISEE"/>
    <s v="NON MEO"/>
    <d v="2017-02-12T00:00:00"/>
    <m/>
    <n v="0"/>
    <n v="0"/>
  </r>
  <r>
    <x v="189"/>
    <x v="188"/>
    <s v="M"/>
    <x v="69"/>
    <x v="12"/>
    <s v="DR POKAM"/>
    <s v="PROBABLE COMA ETHYLIG"/>
    <n v="2000"/>
    <n v="0"/>
    <n v="0"/>
    <n v="0"/>
    <n v="3000"/>
    <n v="0"/>
    <n v="1000"/>
    <n v="0"/>
    <n v="0"/>
    <n v="0"/>
    <n v="4885"/>
    <n v="0"/>
    <m/>
    <m/>
    <m/>
    <m/>
    <m/>
    <m/>
    <s v="SORTIE AUTORISEE"/>
    <s v="NON MEO"/>
    <d v="2017-02-12T00:00:00"/>
    <m/>
    <n v="0"/>
    <n v="0"/>
  </r>
  <r>
    <x v="190"/>
    <x v="189"/>
    <s v="F"/>
    <x v="69"/>
    <x v="12"/>
    <s v="DR POKAM"/>
    <s v="HYPOVOLEMIGUE CHOC"/>
    <n v="1500"/>
    <n v="0"/>
    <n v="0"/>
    <n v="0"/>
    <n v="3000"/>
    <n v="3000"/>
    <n v="1000"/>
    <n v="1000"/>
    <n v="0"/>
    <n v="0"/>
    <m/>
    <m/>
    <m/>
    <m/>
    <m/>
    <m/>
    <m/>
    <m/>
    <s v="CHIRURGIE"/>
    <s v="TRANSFERE"/>
    <d v="2017-02-12T00:00:00"/>
    <m/>
    <n v="4000"/>
    <n v="4000"/>
  </r>
  <r>
    <x v="191"/>
    <x v="190"/>
    <s v="F"/>
    <x v="63"/>
    <x v="13"/>
    <s v="DR YOUGO"/>
    <s v="TROUBLE METABOLIQUE"/>
    <n v="1500"/>
    <n v="0"/>
    <n v="0"/>
    <n v="0"/>
    <n v="3000"/>
    <n v="0"/>
    <n v="1000"/>
    <n v="0"/>
    <n v="0"/>
    <n v="0"/>
    <n v="2705"/>
    <n v="0"/>
    <m/>
    <m/>
    <m/>
    <m/>
    <m/>
    <m/>
    <s v="SORTIE AUTORISEE"/>
    <s v="NON MEO"/>
    <d v="2017-02-13T00:00:00"/>
    <m/>
    <n v="0"/>
    <n v="0"/>
  </r>
  <r>
    <x v="192"/>
    <x v="191"/>
    <s v="M"/>
    <x v="4"/>
    <x v="13"/>
    <s v="DR YOUGO"/>
    <m/>
    <n v="1500"/>
    <n v="0"/>
    <n v="0"/>
    <n v="0"/>
    <n v="3000"/>
    <n v="0"/>
    <n v="1000"/>
    <n v="0"/>
    <n v="0"/>
    <n v="0"/>
    <m/>
    <m/>
    <m/>
    <m/>
    <m/>
    <m/>
    <m/>
    <m/>
    <s v="PEDIATRIE"/>
    <s v="TRANSFERE"/>
    <d v="2017-02-13T00:00:00"/>
    <m/>
    <n v="0"/>
    <n v="0"/>
  </r>
  <r>
    <x v="193"/>
    <x v="192"/>
    <s v="M"/>
    <x v="52"/>
    <x v="13"/>
    <s v="DR YOUGO"/>
    <m/>
    <n v="2000"/>
    <n v="0"/>
    <n v="0"/>
    <n v="0"/>
    <n v="3000"/>
    <n v="0"/>
    <n v="1000"/>
    <n v="0"/>
    <n v="0"/>
    <n v="0"/>
    <n v="3085"/>
    <n v="0"/>
    <m/>
    <m/>
    <m/>
    <m/>
    <m/>
    <m/>
    <s v="REANIMATION"/>
    <s v="TRANSFERE"/>
    <d v="2017-02-13T00:00:00"/>
    <m/>
    <n v="0"/>
    <n v="0"/>
  </r>
  <r>
    <x v="194"/>
    <x v="193"/>
    <s v="F"/>
    <x v="35"/>
    <x v="13"/>
    <s v="DR YOUGO"/>
    <m/>
    <n v="1500"/>
    <n v="0"/>
    <n v="0"/>
    <n v="0"/>
    <n v="3000"/>
    <n v="0"/>
    <n v="1000"/>
    <n v="0"/>
    <n v="0"/>
    <n v="0"/>
    <n v="3485"/>
    <n v="0"/>
    <m/>
    <m/>
    <m/>
    <m/>
    <m/>
    <m/>
    <s v="SORTIE AUTORISEE"/>
    <s v="NON MEO"/>
    <d v="2017-02-13T00:00:00"/>
    <m/>
    <n v="0"/>
    <n v="0"/>
  </r>
  <r>
    <x v="195"/>
    <x v="194"/>
    <s v="M"/>
    <x v="1"/>
    <x v="13"/>
    <s v="DR YOUGO"/>
    <s v="SEPSIS A INVESTIGUE"/>
    <n v="1500"/>
    <n v="0"/>
    <n v="0"/>
    <n v="0"/>
    <n v="3000"/>
    <n v="0"/>
    <n v="1000"/>
    <n v="0"/>
    <n v="0"/>
    <n v="0"/>
    <n v="2775"/>
    <n v="0"/>
    <m/>
    <m/>
    <m/>
    <m/>
    <m/>
    <m/>
    <s v="PEDIATRIE"/>
    <s v="TRANSFERE"/>
    <d v="2017-02-13T00:00:00"/>
    <m/>
    <n v="0"/>
    <n v="0"/>
  </r>
  <r>
    <x v="196"/>
    <x v="195"/>
    <s v="F"/>
    <x v="35"/>
    <x v="13"/>
    <s v="DR YOUGO"/>
    <s v="B D A"/>
    <n v="2000"/>
    <n v="0"/>
    <n v="0"/>
    <n v="0"/>
    <n v="3000"/>
    <n v="0"/>
    <n v="1000"/>
    <n v="0"/>
    <n v="0"/>
    <n v="0"/>
    <n v="2285"/>
    <m/>
    <m/>
    <m/>
    <m/>
    <m/>
    <m/>
    <m/>
    <s v="PEDIATRIE"/>
    <s v="TRANSFERE"/>
    <d v="2017-02-13T00:00:00"/>
    <m/>
    <n v="0"/>
    <n v="0"/>
  </r>
  <r>
    <x v="197"/>
    <x v="196"/>
    <s v="F"/>
    <x v="70"/>
    <x v="13"/>
    <s v="DR YOUGO"/>
    <m/>
    <n v="1500"/>
    <n v="0"/>
    <n v="0"/>
    <n v="0"/>
    <n v="3000"/>
    <n v="0"/>
    <n v="1000"/>
    <n v="0"/>
    <n v="120000"/>
    <n v="0"/>
    <n v="8895"/>
    <n v="0"/>
    <m/>
    <m/>
    <m/>
    <m/>
    <m/>
    <m/>
    <s v="REANIMATION"/>
    <s v="TRANSFERE"/>
    <d v="2017-02-13T00:00:00"/>
    <m/>
    <n v="0"/>
    <n v="0"/>
  </r>
  <r>
    <x v="198"/>
    <x v="197"/>
    <s v="F"/>
    <x v="35"/>
    <x v="13"/>
    <s v="DR YOUGO"/>
    <s v="SYNCOPE"/>
    <n v="2000"/>
    <n v="0"/>
    <n v="0"/>
    <n v="0"/>
    <n v="3000"/>
    <n v="0"/>
    <n v="1000"/>
    <n v="0"/>
    <n v="0"/>
    <n v="0"/>
    <n v="2125"/>
    <n v="0"/>
    <m/>
    <m/>
    <m/>
    <m/>
    <m/>
    <m/>
    <s v="SORTIE AUTORISEE"/>
    <s v="NON MEO"/>
    <d v="2017-02-13T00:00:00"/>
    <m/>
    <n v="0"/>
    <n v="0"/>
  </r>
  <r>
    <x v="199"/>
    <x v="198"/>
    <s v="F"/>
    <x v="26"/>
    <x v="13"/>
    <s v="DR YOUGO"/>
    <s v="ENTERITE AFEBRILE"/>
    <n v="2000"/>
    <n v="0"/>
    <n v="0"/>
    <n v="0"/>
    <n v="3000"/>
    <n v="0"/>
    <n v="1000"/>
    <n v="0"/>
    <n v="0"/>
    <n v="0"/>
    <n v="1955"/>
    <n v="0"/>
    <m/>
    <m/>
    <m/>
    <m/>
    <m/>
    <m/>
    <s v="BLOC"/>
    <s v="TRANSFERE"/>
    <d v="2017-02-13T00:00:00"/>
    <m/>
    <n v="0"/>
    <n v="0"/>
  </r>
  <r>
    <x v="200"/>
    <x v="199"/>
    <s v="M"/>
    <x v="5"/>
    <x v="13"/>
    <s v="DR YOUGO"/>
    <m/>
    <n v="1500"/>
    <n v="0"/>
    <n v="5000"/>
    <n v="0"/>
    <n v="3000"/>
    <n v="0"/>
    <n v="1000"/>
    <n v="0"/>
    <n v="0"/>
    <n v="0"/>
    <m/>
    <m/>
    <m/>
    <m/>
    <m/>
    <m/>
    <m/>
    <m/>
    <m/>
    <m/>
    <m/>
    <m/>
    <n v="0"/>
    <n v="0"/>
  </r>
  <r>
    <x v="201"/>
    <x v="200"/>
    <s v="F"/>
    <x v="69"/>
    <x v="13"/>
    <s v="DR YOUGO"/>
    <s v="CHOC ANAPHYLACTIGUE"/>
    <n v="1500"/>
    <n v="0"/>
    <n v="0"/>
    <n v="0"/>
    <n v="3000"/>
    <n v="0"/>
    <n v="1000"/>
    <n v="0"/>
    <n v="0"/>
    <n v="0"/>
    <n v="7130"/>
    <n v="0"/>
    <m/>
    <m/>
    <m/>
    <m/>
    <m/>
    <m/>
    <s v="SORTIE AUTORISEE"/>
    <s v="NON MEO"/>
    <d v="2017-02-13T00:00:00"/>
    <m/>
    <n v="0"/>
    <n v="0"/>
  </r>
  <r>
    <x v="202"/>
    <x v="201"/>
    <s v="F"/>
    <x v="9"/>
    <x v="13"/>
    <s v="DR YOUGO"/>
    <s v="FRACTUERE OUV DE HALUX"/>
    <n v="2000"/>
    <n v="0"/>
    <n v="5000"/>
    <n v="0"/>
    <n v="3000"/>
    <n v="0"/>
    <n v="1000"/>
    <n v="0"/>
    <n v="0"/>
    <n v="0"/>
    <m/>
    <m/>
    <m/>
    <m/>
    <m/>
    <m/>
    <m/>
    <m/>
    <m/>
    <m/>
    <m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showDrill="0" showDataTips="0" useAutoFormatting="1" itemPrintTitles="1" createdVersion="4" indent="0" outline="1" outlineData="1" multipleFieldFilters="0" rowHeaderCaption="DOSSIER PATIENT" fieldListSortAscending="1">
  <location ref="A1:D48" firstHeaderRow="1" firstDataRow="1" firstDataCol="3"/>
  <pivotFields count="32">
    <pivotField axis="axisRow" outline="0" showAll="0" measureFilter="1" defaultSubtotal="0">
      <items count="60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m="1" x="506"/>
        <item m="1" x="456"/>
        <item m="1" x="447"/>
        <item m="1" x="472"/>
        <item m="1" x="285"/>
        <item m="1" x="437"/>
        <item m="1" x="463"/>
        <item m="1" x="422"/>
        <item m="1" x="330"/>
        <item m="1" x="372"/>
        <item m="1" x="481"/>
        <item m="1" x="304"/>
        <item m="1" x="516"/>
        <item m="1" x="349"/>
        <item m="1" x="331"/>
        <item m="1" x="343"/>
        <item m="1" x="327"/>
        <item m="1" x="385"/>
        <item m="1" x="555"/>
        <item m="1" x="485"/>
        <item m="1" x="465"/>
        <item m="1" x="229"/>
        <item m="1" x="499"/>
        <item m="1" x="332"/>
        <item m="1" x="592"/>
        <item m="1" x="529"/>
        <item m="1" x="500"/>
        <item m="1" x="226"/>
        <item m="1" x="382"/>
        <item m="1" x="562"/>
        <item m="1" x="599"/>
        <item m="1" x="223"/>
        <item m="1" x="210"/>
        <item m="1" x="429"/>
        <item m="1" x="357"/>
        <item m="1" x="491"/>
        <item m="1" x="227"/>
        <item m="1" x="528"/>
        <item m="1" x="538"/>
        <item m="1" x="583"/>
        <item m="1" x="411"/>
        <item m="1" x="604"/>
        <item m="1" x="438"/>
        <item m="1" x="597"/>
        <item m="1" x="255"/>
        <item m="1" x="235"/>
        <item m="1" x="290"/>
        <item m="1" x="490"/>
        <item m="1" x="468"/>
        <item m="1" x="581"/>
        <item m="1" x="216"/>
        <item m="1" x="451"/>
        <item m="1" x="282"/>
        <item m="1" x="431"/>
        <item m="1" x="509"/>
        <item m="1" x="558"/>
        <item m="1" x="224"/>
        <item m="1" x="493"/>
        <item m="1" x="342"/>
        <item m="1" x="571"/>
        <item m="1" x="288"/>
        <item m="1" x="556"/>
        <item m="1" x="262"/>
        <item m="1" x="576"/>
        <item m="1" x="539"/>
        <item m="1" x="313"/>
        <item m="1" x="413"/>
        <item m="1" x="537"/>
        <item m="1" x="418"/>
        <item m="1" x="455"/>
        <item m="1" x="269"/>
        <item m="1" x="389"/>
        <item m="1" x="228"/>
        <item m="1" x="521"/>
        <item m="1" x="356"/>
        <item m="1" x="276"/>
        <item m="1" x="246"/>
        <item m="1" x="207"/>
        <item m="1" x="328"/>
        <item m="1" x="218"/>
        <item m="1" x="233"/>
        <item m="1" x="452"/>
        <item m="1" x="436"/>
        <item m="1" x="519"/>
        <item m="1" x="412"/>
        <item m="1" x="460"/>
        <item m="1" x="348"/>
        <item m="1" x="306"/>
        <item m="1" x="358"/>
        <item m="1" x="572"/>
        <item m="1" x="601"/>
        <item m="1" x="518"/>
        <item m="1" x="473"/>
        <item m="1" x="543"/>
        <item m="1" x="457"/>
        <item m="1" x="339"/>
        <item m="1" x="512"/>
        <item m="1" x="527"/>
        <item m="1" x="362"/>
        <item m="1" x="433"/>
        <item m="1" x="453"/>
        <item m="1" x="478"/>
        <item m="1" x="221"/>
        <item m="1" x="495"/>
        <item m="1" x="300"/>
        <item m="1" x="378"/>
        <item m="1" x="557"/>
        <item m="1" x="258"/>
        <item m="1" x="376"/>
        <item m="1" x="541"/>
        <item m="1" x="390"/>
        <item m="1" x="232"/>
        <item m="1" x="264"/>
        <item m="1" x="417"/>
        <item m="1" x="393"/>
        <item m="1" x="507"/>
        <item m="1" x="320"/>
        <item m="1" x="435"/>
        <item m="1" x="388"/>
        <item m="1" x="333"/>
        <item m="1" x="399"/>
        <item m="1" x="352"/>
        <item m="1" x="402"/>
        <item m="1" x="380"/>
        <item m="1" x="392"/>
        <item m="1" x="440"/>
        <item m="1" x="498"/>
        <item m="1" x="590"/>
        <item m="1" x="480"/>
        <item m="1" x="305"/>
        <item m="1" x="219"/>
        <item m="1" x="536"/>
        <item m="1" x="213"/>
        <item m="1" x="400"/>
        <item m="1" x="310"/>
        <item m="1" x="384"/>
        <item m="1" x="395"/>
        <item m="1" x="549"/>
        <item m="1" x="374"/>
        <item m="1" x="225"/>
        <item m="1" x="265"/>
        <item m="1" x="466"/>
        <item m="1" x="325"/>
        <item m="1" x="406"/>
        <item m="1" x="299"/>
        <item m="1" x="381"/>
        <item m="1" x="565"/>
        <item m="1" x="575"/>
        <item m="1" x="318"/>
        <item m="1" x="239"/>
        <item m="1" x="334"/>
        <item m="1" x="419"/>
        <item m="1" x="314"/>
        <item m="1" x="394"/>
        <item m="1" x="407"/>
        <item m="1" x="377"/>
        <item m="1" x="414"/>
        <item m="1" x="403"/>
        <item m="1" x="256"/>
        <item m="1" x="284"/>
        <item m="1" x="295"/>
        <item m="1" x="439"/>
        <item m="1" x="462"/>
        <item m="1" x="479"/>
        <item m="1" x="545"/>
        <item m="1" x="248"/>
        <item m="1" x="526"/>
        <item m="1" x="532"/>
        <item m="1" x="359"/>
        <item m="1" x="496"/>
        <item m="1" x="486"/>
        <item m="1" x="336"/>
        <item m="1" x="548"/>
        <item m="1" x="236"/>
        <item m="1" x="231"/>
        <item m="1" x="474"/>
        <item m="1" x="244"/>
        <item m="1" x="577"/>
        <item m="1" x="383"/>
        <item m="1" x="312"/>
        <item m="1" x="522"/>
        <item m="1" x="589"/>
        <item m="1" x="487"/>
        <item m="1" x="568"/>
        <item m="1" x="375"/>
        <item m="1" x="387"/>
        <item m="1" x="470"/>
        <item m="1" x="205"/>
        <item m="1" x="567"/>
        <item m="1" x="410"/>
        <item m="1" x="554"/>
        <item m="1" x="441"/>
        <item m="1" x="423"/>
        <item m="1" x="444"/>
        <item m="1" x="566"/>
        <item m="1" x="211"/>
        <item m="1" x="277"/>
        <item m="1" x="241"/>
        <item m="1" x="391"/>
        <item m="1" x="209"/>
        <item m="1" x="408"/>
        <item m="1" x="471"/>
        <item m="1" x="564"/>
        <item m="1" x="605"/>
        <item m="1" x="546"/>
        <item m="1" x="238"/>
        <item m="1" x="503"/>
        <item m="1" x="329"/>
        <item m="1" x="540"/>
        <item m="1" x="530"/>
        <item m="1" x="497"/>
        <item m="1" x="302"/>
        <item m="1" x="550"/>
        <item m="1" x="535"/>
        <item m="1" x="603"/>
        <item m="1" x="405"/>
        <item m="1" x="281"/>
        <item m="1" x="271"/>
        <item m="1" x="570"/>
        <item m="1" x="448"/>
        <item m="1" x="367"/>
        <item m="1" x="354"/>
        <item m="1" x="307"/>
        <item m="1" x="505"/>
        <item m="1" x="416"/>
        <item m="1" x="366"/>
        <item m="1" x="214"/>
        <item m="1" x="292"/>
        <item m="1" x="454"/>
        <item m="1" x="442"/>
        <item m="1" x="587"/>
        <item m="1" x="319"/>
        <item m="1" x="547"/>
        <item m="1" x="286"/>
        <item m="1" x="386"/>
        <item m="1" x="240"/>
        <item m="1" x="514"/>
        <item m="1" x="552"/>
        <item m="1" x="297"/>
        <item m="1" x="594"/>
        <item m="1" x="364"/>
        <item m="1" x="446"/>
        <item m="1" x="409"/>
        <item m="1" x="459"/>
        <item m="1" x="598"/>
        <item m="1" x="561"/>
        <item m="1" x="323"/>
        <item m="1" x="296"/>
        <item m="1" x="338"/>
        <item m="1" x="421"/>
        <item m="1" x="434"/>
        <item m="1" x="520"/>
        <item m="1" x="267"/>
        <item m="1" x="220"/>
        <item m="1" x="420"/>
        <item m="1" x="324"/>
        <item m="1" x="483"/>
        <item m="1" x="595"/>
        <item m="1" x="513"/>
        <item m="1" x="401"/>
        <item m="1" x="294"/>
        <item m="1" x="476"/>
        <item m="1" x="266"/>
        <item m="1" x="301"/>
        <item m="1" x="293"/>
        <item m="1" x="275"/>
        <item m="1" x="579"/>
        <item m="1" x="360"/>
        <item m="1" x="321"/>
        <item m="1" x="245"/>
        <item m="1" x="215"/>
        <item m="1" x="369"/>
        <item m="1" x="257"/>
        <item m="1" x="508"/>
        <item m="1" x="344"/>
        <item m="1" x="533"/>
        <item m="1" x="426"/>
        <item m="1" x="206"/>
        <item m="1" x="340"/>
        <item m="1" x="268"/>
        <item m="1" x="424"/>
        <item m="1" x="602"/>
        <item m="1" x="230"/>
        <item m="1" x="606"/>
        <item m="1" x="600"/>
        <item m="1" x="347"/>
        <item m="1" x="531"/>
        <item m="1" x="353"/>
        <item m="1" x="586"/>
        <item m="1" x="517"/>
        <item m="1" x="274"/>
        <item m="1" x="365"/>
        <item m="1" x="379"/>
        <item m="1" x="252"/>
        <item m="1" x="584"/>
        <item m="1" x="278"/>
        <item m="1" x="254"/>
        <item m="1" x="363"/>
        <item m="1" x="415"/>
        <item m="1" x="510"/>
        <item m="1" x="242"/>
        <item m="1" x="559"/>
        <item m="1" x="355"/>
        <item m="1" x="560"/>
        <item m="1" x="504"/>
        <item m="1" x="260"/>
        <item m="1" x="488"/>
        <item m="1" x="259"/>
        <item m="1" x="322"/>
        <item m="1" x="580"/>
        <item m="1" x="427"/>
        <item m="1" x="311"/>
        <item m="1" x="350"/>
        <item m="1" x="477"/>
        <item m="1" x="432"/>
        <item m="1" x="303"/>
        <item m="1" x="582"/>
        <item m="1" x="596"/>
        <item m="1" x="289"/>
        <item m="1" x="247"/>
        <item m="1" x="337"/>
        <item m="1" x="467"/>
        <item m="1" x="396"/>
        <item m="1" x="551"/>
        <item m="1" x="287"/>
        <item m="1" x="237"/>
        <item m="1" x="461"/>
        <item m="1" x="494"/>
        <item m="1" x="243"/>
        <item m="1" x="475"/>
        <item m="1" x="450"/>
        <item m="1" x="544"/>
        <item m="1" x="492"/>
        <item m="1" x="501"/>
        <item m="1" x="272"/>
        <item m="1" x="341"/>
        <item m="1" x="578"/>
        <item m="1" x="458"/>
        <item m="1" x="588"/>
        <item m="1" x="524"/>
        <item m="1" x="308"/>
        <item m="1" x="346"/>
        <item m="1" x="309"/>
        <item m="1" x="449"/>
        <item m="1" x="298"/>
        <item m="1" x="569"/>
        <item m="1" x="553"/>
        <item m="1" x="315"/>
        <item m="1" x="351"/>
        <item m="1" x="249"/>
        <item m="1" x="428"/>
        <item m="1" x="534"/>
        <item m="1" x="317"/>
        <item m="1" x="469"/>
        <item m="1" x="397"/>
        <item m="1" x="253"/>
        <item m="1" x="273"/>
        <item m="1" x="283"/>
        <item m="1" x="573"/>
        <item m="1" x="502"/>
        <item m="1" x="445"/>
        <item m="1" x="489"/>
        <item m="1" x="234"/>
        <item m="1" x="208"/>
        <item m="1" x="217"/>
        <item m="1" x="316"/>
        <item m="1" x="593"/>
        <item m="1" x="361"/>
        <item m="1" x="398"/>
        <item m="1" x="263"/>
        <item m="1" x="203"/>
        <item m="1" x="370"/>
        <item m="1" x="443"/>
        <item m="1" x="511"/>
        <item m="1" x="335"/>
        <item m="1" x="212"/>
        <item m="1" x="326"/>
        <item m="1" x="525"/>
        <item m="1" x="371"/>
        <item m="1" x="251"/>
        <item m="1" x="591"/>
        <item m="1" x="425"/>
        <item m="1" x="270"/>
        <item m="1" x="280"/>
        <item m="1" x="368"/>
        <item m="1" x="464"/>
        <item m="1" x="345"/>
        <item m="1" x="482"/>
        <item m="1" x="523"/>
        <item m="1" x="484"/>
        <item m="1" x="404"/>
        <item m="1" x="204"/>
        <item m="1" x="542"/>
        <item m="1" x="430"/>
        <item m="1" x="563"/>
        <item m="1" x="250"/>
        <item m="1" x="291"/>
        <item m="1" x="279"/>
        <item m="1" x="515"/>
        <item m="1" x="585"/>
        <item m="1" x="261"/>
        <item m="1" x="574"/>
        <item m="1" x="222"/>
        <item m="1" x="373"/>
      </items>
    </pivotField>
    <pivotField axis="axisRow" outline="0" showAll="0" defaultSubtotal="0">
      <items count="1929">
        <item m="1" x="1237"/>
        <item x="58"/>
        <item x="32"/>
        <item m="1" x="1388"/>
        <item m="1" x="1005"/>
        <item m="1" x="1635"/>
        <item x="105"/>
        <item m="1" x="1789"/>
        <item m="1" x="764"/>
        <item m="1" x="948"/>
        <item m="1" x="803"/>
        <item m="1" x="313"/>
        <item m="1" x="1421"/>
        <item m="1" x="1417"/>
        <item m="1" x="516"/>
        <item m="1" x="495"/>
        <item x="190"/>
        <item x="165"/>
        <item m="1" x="1171"/>
        <item x="166"/>
        <item x="79"/>
        <item m="1" x="1663"/>
        <item m="1" x="1918"/>
        <item m="1" x="1158"/>
        <item m="1" x="249"/>
        <item x="82"/>
        <item m="1" x="1136"/>
        <item x="26"/>
        <item m="1" x="1009"/>
        <item m="1" x="816"/>
        <item m="1" x="1318"/>
        <item m="1" x="1188"/>
        <item m="1" x="1277"/>
        <item x="70"/>
        <item x="157"/>
        <item m="1" x="1454"/>
        <item m="1" x="1799"/>
        <item m="1" x="1873"/>
        <item m="1" x="736"/>
        <item m="1" x="1886"/>
        <item m="1" x="1888"/>
        <item m="1" x="1841"/>
        <item m="1" x="1819"/>
        <item m="1" x="1194"/>
        <item x="86"/>
        <item m="1" x="1320"/>
        <item x="167"/>
        <item m="1" x="1082"/>
        <item x="72"/>
        <item x="40"/>
        <item m="1" x="1393"/>
        <item m="1" x="986"/>
        <item x="142"/>
        <item m="1" x="1475"/>
        <item m="1" x="299"/>
        <item m="1" x="1771"/>
        <item m="1" x="375"/>
        <item m="1" x="1123"/>
        <item m="1" x="735"/>
        <item m="1" x="1024"/>
        <item x="78"/>
        <item x="87"/>
        <item m="1" x="1894"/>
        <item m="1" x="298"/>
        <item m="1" x="599"/>
        <item m="1" x="1893"/>
        <item m="1" x="835"/>
        <item m="1" x="860"/>
        <item x="67"/>
        <item m="1" x="1266"/>
        <item m="1" x="1883"/>
        <item m="1" x="723"/>
        <item x="28"/>
        <item x="201"/>
        <item m="1" x="1018"/>
        <item m="1" x="296"/>
        <item x="63"/>
        <item x="62"/>
        <item x="174"/>
        <item x="108"/>
        <item m="1" x="1681"/>
        <item x="127"/>
        <item m="1" x="555"/>
        <item m="1" x="1740"/>
        <item m="1" x="973"/>
        <item m="1" x="1347"/>
        <item x="102"/>
        <item x="180"/>
        <item x="77"/>
        <item x="193"/>
        <item m="1" x="1730"/>
        <item x="25"/>
        <item x="33"/>
        <item m="1" x="1464"/>
        <item x="200"/>
        <item x="1"/>
        <item m="1" x="1814"/>
        <item x="110"/>
        <item m="1" x="1820"/>
        <item m="1" x="1506"/>
        <item x="12"/>
        <item m="1" x="1614"/>
        <item m="1" x="836"/>
        <item x="162"/>
        <item x="27"/>
        <item x="191"/>
        <item x="71"/>
        <item x="199"/>
        <item x="135"/>
        <item x="187"/>
        <item m="1" x="284"/>
        <item m="1" x="1655"/>
        <item m="1" x="1786"/>
        <item m="1" x="1927"/>
        <item m="1" x="1241"/>
        <item m="1" x="1708"/>
        <item x="5"/>
        <item m="1" x="1717"/>
        <item x="161"/>
        <item m="1" x="1230"/>
        <item m="1" x="323"/>
        <item m="1" x="369"/>
        <item m="1" x="1288"/>
        <item m="1" x="1058"/>
        <item m="1" x="797"/>
        <item m="1" x="368"/>
        <item m="1" x="822"/>
        <item x="184"/>
        <item m="1" x="1278"/>
        <item m="1" x="1628"/>
        <item m="1" x="683"/>
        <item m="1" x="1465"/>
        <item x="188"/>
        <item m="1" x="1765"/>
        <item m="1" x="1405"/>
        <item m="1" x="1599"/>
        <item x="69"/>
        <item m="1" x="1637"/>
        <item m="1" x="1837"/>
        <item m="1" x="661"/>
        <item m="1" x="1785"/>
        <item x="177"/>
        <item m="1" x="765"/>
        <item x="9"/>
        <item m="1" x="931"/>
        <item m="1" x="219"/>
        <item m="1" x="1726"/>
        <item x="139"/>
        <item m="1" x="414"/>
        <item x="60"/>
        <item m="1" x="1109"/>
        <item x="172"/>
        <item m="1" x="1238"/>
        <item x="179"/>
        <item x="56"/>
        <item m="1" x="1430"/>
        <item m="1" x="644"/>
        <item m="1" x="1872"/>
        <item x="164"/>
        <item x="29"/>
        <item m="1" x="1133"/>
        <item m="1" x="692"/>
        <item m="1" x="1333"/>
        <item m="1" x="1462"/>
        <item m="1" x="1760"/>
        <item x="36"/>
        <item x="92"/>
        <item x="151"/>
        <item x="98"/>
        <item m="1" x="1027"/>
        <item m="1" x="906"/>
        <item m="1" x="498"/>
        <item m="1" x="623"/>
        <item m="1" x="541"/>
        <item x="64"/>
        <item m="1" x="470"/>
        <item m="1" x="933"/>
        <item x="186"/>
        <item m="1" x="432"/>
        <item m="1" x="954"/>
        <item m="1" x="628"/>
        <item m="1" x="1246"/>
        <item x="192"/>
        <item m="1" x="225"/>
        <item m="1" x="487"/>
        <item x="118"/>
        <item x="4"/>
        <item m="1" x="1224"/>
        <item m="1" x="404"/>
        <item m="1" x="675"/>
        <item x="112"/>
        <item m="1" x="712"/>
        <item x="99"/>
        <item x="52"/>
        <item m="1" x="1912"/>
        <item x="148"/>
        <item m="1" x="794"/>
        <item m="1" x="892"/>
        <item m="1" x="1639"/>
        <item x="196"/>
        <item x="171"/>
        <item m="1" x="1517"/>
        <item x="57"/>
        <item m="1" x="1597"/>
        <item m="1" x="466"/>
        <item x="93"/>
        <item m="1" x="446"/>
        <item x="7"/>
        <item x="173"/>
        <item x="75"/>
        <item m="1" x="1605"/>
        <item x="41"/>
        <item m="1" x="534"/>
        <item x="143"/>
        <item m="1" x="560"/>
        <item x="138"/>
        <item x="152"/>
        <item m="1" x="1700"/>
        <item m="1" x="1924"/>
        <item m="1" x="1286"/>
        <item x="144"/>
        <item x="195"/>
        <item m="1" x="1122"/>
        <item m="1" x="653"/>
        <item m="1" x="1811"/>
        <item m="1" x="808"/>
        <item m="1" x="1843"/>
        <item x="183"/>
        <item m="1" x="1374"/>
        <item m="1" x="1245"/>
        <item m="1" x="1513"/>
        <item m="1" x="1903"/>
        <item x="38"/>
        <item m="1" x="243"/>
        <item x="90"/>
        <item m="1" x="454"/>
        <item x="181"/>
        <item m="1" x="566"/>
        <item m="1" x="841"/>
        <item m="1" x="583"/>
        <item m="1" x="674"/>
        <item x="106"/>
        <item x="114"/>
        <item m="1" x="1474"/>
        <item x="0"/>
        <item x="153"/>
        <item x="54"/>
        <item m="1" x="1289"/>
        <item x="42"/>
        <item m="1" x="1338"/>
        <item x="21"/>
        <item m="1" x="1396"/>
        <item x="159"/>
        <item m="1" x="261"/>
        <item m="1" x="320"/>
        <item m="1" x="1840"/>
        <item x="128"/>
        <item m="1" x="664"/>
        <item x="160"/>
        <item x="145"/>
        <item x="6"/>
        <item m="1" x="685"/>
        <item m="1" x="371"/>
        <item m="1" x="1656"/>
        <item x="74"/>
        <item x="117"/>
        <item m="1" x="1386"/>
        <item x="16"/>
        <item x="198"/>
        <item m="1" x="1668"/>
        <item x="23"/>
        <item m="1" x="1735"/>
        <item m="1" x="1863"/>
        <item m="1" x="1269"/>
        <item m="1" x="1408"/>
        <item x="89"/>
        <item x="119"/>
        <item m="1" x="1697"/>
        <item m="1" x="389"/>
        <item x="24"/>
        <item m="1" x="212"/>
        <item m="1" x="465"/>
        <item m="1" x="1192"/>
        <item x="147"/>
        <item m="1" x="1525"/>
        <item m="1" x="277"/>
        <item x="158"/>
        <item m="1" x="1306"/>
        <item m="1" x="379"/>
        <item m="1" x="1854"/>
        <item m="1" x="603"/>
        <item m="1" x="1144"/>
        <item m="1" x="758"/>
        <item m="1" x="322"/>
        <item x="96"/>
        <item m="1" x="271"/>
        <item m="1" x="1643"/>
        <item m="1" x="1359"/>
        <item m="1" x="1549"/>
        <item m="1" x="629"/>
        <item x="120"/>
        <item x="10"/>
        <item m="1" x="1080"/>
        <item m="1" x="1793"/>
        <item x="39"/>
        <item x="150"/>
        <item m="1" x="875"/>
        <item x="107"/>
        <item m="1" x="1098"/>
        <item m="1" x="825"/>
        <item x="48"/>
        <item m="1" x="688"/>
        <item m="1" x="1010"/>
        <item x="101"/>
        <item m="1" x="1056"/>
        <item m="1" x="1578"/>
        <item m="1" x="314"/>
        <item m="1" x="1460"/>
        <item m="1" x="418"/>
        <item m="1" x="1501"/>
        <item x="46"/>
        <item x="121"/>
        <item x="84"/>
        <item x="115"/>
        <item m="1" x="1169"/>
        <item m="1" x="1101"/>
        <item m="1" x="873"/>
        <item m="1" x="263"/>
        <item m="1" x="1587"/>
        <item m="1" x="1087"/>
        <item m="1" x="228"/>
        <item m="1" x="1916"/>
        <item x="45"/>
        <item x="130"/>
        <item m="1" x="1855"/>
        <item m="1" x="1270"/>
        <item x="124"/>
        <item m="1" x="1212"/>
        <item m="1" x="1533"/>
        <item x="100"/>
        <item x="122"/>
        <item x="133"/>
        <item x="31"/>
        <item x="103"/>
        <item m="1" x="1695"/>
        <item x="85"/>
        <item m="1" x="1522"/>
        <item m="1" x="336"/>
        <item m="1" x="1165"/>
        <item m="1" x="1904"/>
        <item m="1" x="862"/>
        <item m="1" x="1301"/>
        <item x="8"/>
        <item m="1" x="659"/>
        <item x="37"/>
        <item m="1" x="909"/>
        <item m="1" x="1410"/>
        <item m="1" x="1002"/>
        <item x="182"/>
        <item m="1" x="854"/>
        <item m="1" x="1455"/>
        <item x="91"/>
        <item m="1" x="869"/>
        <item m="1" x="1494"/>
        <item m="1" x="1103"/>
        <item m="1" x="469"/>
        <item m="1" x="1150"/>
        <item m="1" x="1831"/>
        <item x="189"/>
        <item x="94"/>
        <item m="1" x="1409"/>
        <item x="126"/>
        <item m="1" x="1054"/>
        <item m="1" x="1502"/>
        <item m="1" x="1040"/>
        <item m="1" x="999"/>
        <item x="80"/>
        <item x="141"/>
        <item m="1" x="1720"/>
        <item x="44"/>
        <item m="1" x="1483"/>
        <item x="116"/>
        <item m="1" x="1564"/>
        <item x="34"/>
        <item m="1" x="1469"/>
        <item m="1" x="1323"/>
        <item m="1" x="1636"/>
        <item x="176"/>
        <item m="1" x="1446"/>
        <item x="22"/>
        <item m="1" x="355"/>
        <item x="66"/>
        <item x="113"/>
        <item m="1" x="240"/>
        <item x="35"/>
        <item x="13"/>
        <item m="1" x="505"/>
        <item x="2"/>
        <item m="1" x="1721"/>
        <item m="1" x="634"/>
        <item m="1" x="678"/>
        <item x="95"/>
        <item m="1" x="1204"/>
        <item x="97"/>
        <item x="149"/>
        <item m="1" x="1355"/>
        <item m="1" x="1651"/>
        <item x="68"/>
        <item m="1" x="367"/>
        <item m="1" x="783"/>
        <item m="1" x="350"/>
        <item m="1" x="1658"/>
        <item m="1" x="1600"/>
        <item m="1" x="1360"/>
        <item m="1" x="905"/>
        <item x="30"/>
        <item m="1" x="241"/>
        <item m="1" x="1067"/>
        <item m="1" x="1794"/>
        <item m="1" x="868"/>
        <item m="1" x="1064"/>
        <item x="50"/>
        <item x="104"/>
        <item m="1" x="1387"/>
        <item x="125"/>
        <item m="1" x="419"/>
        <item m="1" x="1575"/>
        <item x="136"/>
        <item x="73"/>
        <item x="14"/>
        <item m="1" x="1314"/>
        <item m="1" x="1303"/>
        <item m="1" x="588"/>
        <item x="163"/>
        <item x="111"/>
        <item m="1" x="231"/>
        <item x="61"/>
        <item x="47"/>
        <item m="1" x="1922"/>
        <item x="155"/>
        <item m="1" x="1357"/>
        <item m="1" x="1719"/>
        <item m="1" x="366"/>
        <item x="19"/>
        <item x="55"/>
        <item m="1" x="1503"/>
        <item m="1" x="530"/>
        <item m="1" x="1633"/>
        <item m="1" x="767"/>
        <item x="49"/>
        <item x="18"/>
        <item x="59"/>
        <item m="1" x="1553"/>
        <item m="1" x="1424"/>
        <item x="123"/>
        <item m="1" x="1031"/>
        <item x="131"/>
        <item m="1" x="1718"/>
        <item m="1" x="1375"/>
        <item x="3"/>
        <item m="1" x="582"/>
        <item m="1" x="1130"/>
        <item m="1" x="230"/>
        <item m="1" x="1356"/>
        <item x="65"/>
        <item x="43"/>
        <item m="1" x="305"/>
        <item m="1" x="1263"/>
        <item m="1" x="403"/>
        <item x="194"/>
        <item m="1" x="971"/>
        <item x="134"/>
        <item m="1" x="1313"/>
        <item m="1" x="302"/>
        <item m="1" x="1689"/>
        <item x="83"/>
        <item m="1" x="753"/>
        <item x="169"/>
        <item m="1" x="845"/>
        <item m="1" x="1574"/>
        <item m="1" x="321"/>
        <item x="20"/>
        <item m="1" x="1185"/>
        <item m="1" x="545"/>
        <item x="140"/>
        <item x="137"/>
        <item m="1" x="1099"/>
        <item m="1" x="922"/>
        <item m="1" x="430"/>
        <item m="1" x="579"/>
        <item m="1" x="1219"/>
        <item m="1" x="1425"/>
        <item x="185"/>
        <item m="1" x="1678"/>
        <item m="1" x="1532"/>
        <item x="175"/>
        <item m="1" x="715"/>
        <item m="1" x="502"/>
        <item x="146"/>
        <item m="1" x="1328"/>
        <item x="53"/>
        <item x="88"/>
        <item x="154"/>
        <item m="1" x="407"/>
        <item m="1" x="303"/>
        <item m="1" x="571"/>
        <item m="1" x="656"/>
        <item x="76"/>
        <item m="1" x="611"/>
        <item m="1" x="739"/>
        <item m="1" x="1746"/>
        <item m="1" x="1055"/>
        <item m="1" x="1561"/>
        <item m="1" x="957"/>
        <item m="1" x="1647"/>
        <item m="1" x="550"/>
        <item m="1" x="1329"/>
        <item m="1" x="380"/>
        <item m="1" x="979"/>
        <item m="1" x="1433"/>
        <item x="156"/>
        <item m="1" x="961"/>
        <item m="1" x="523"/>
        <item x="17"/>
        <item m="1" x="577"/>
        <item m="1" x="733"/>
        <item m="1" x="969"/>
        <item m="1" x="1176"/>
        <item x="170"/>
        <item m="1" x="1729"/>
        <item m="1" x="1800"/>
        <item m="1" x="975"/>
        <item m="1" x="1061"/>
        <item m="1" x="1816"/>
        <item x="11"/>
        <item x="81"/>
        <item x="197"/>
        <item m="1" x="1611"/>
        <item m="1" x="425"/>
        <item m="1" x="1383"/>
        <item m="1" x="980"/>
        <item m="1" x="939"/>
        <item x="178"/>
        <item x="168"/>
        <item x="15"/>
        <item x="51"/>
        <item m="1" x="600"/>
        <item m="1" x="1775"/>
        <item m="1" x="1256"/>
        <item m="1" x="828"/>
        <item m="1" x="329"/>
        <item m="1" x="421"/>
        <item x="132"/>
        <item m="1" x="928"/>
        <item m="1" x="830"/>
        <item m="1" x="569"/>
        <item m="1" x="771"/>
        <item m="1" x="1486"/>
        <item m="1" x="406"/>
        <item x="129"/>
        <item m="1" x="1316"/>
        <item m="1" x="388"/>
        <item m="1" x="293"/>
        <item m="1" x="1565"/>
        <item m="1" x="1363"/>
        <item m="1" x="1267"/>
        <item m="1" x="630"/>
        <item m="1" x="1618"/>
        <item x="109"/>
        <item m="1" x="1804"/>
        <item m="1" x="202"/>
        <item m="1" x="668"/>
        <item m="1" x="834"/>
        <item m="1" x="1441"/>
        <item m="1" x="1766"/>
        <item m="1" x="1186"/>
        <item m="1" x="1382"/>
        <item m="1" x="935"/>
        <item m="1" x="1602"/>
        <item m="1" x="702"/>
        <item m="1" x="1066"/>
        <item m="1" x="316"/>
        <item m="1" x="424"/>
        <item m="1" x="876"/>
        <item m="1" x="522"/>
        <item m="1" x="1834"/>
        <item m="1" x="1068"/>
        <item m="1" x="1895"/>
        <item m="1" x="648"/>
        <item m="1" x="866"/>
        <item m="1" x="1342"/>
        <item m="1" x="1261"/>
        <item m="1" x="1926"/>
        <item m="1" x="1825"/>
        <item m="1" x="597"/>
        <item m="1" x="1691"/>
        <item m="1" x="1755"/>
        <item m="1" x="561"/>
        <item m="1" x="774"/>
        <item m="1" x="1529"/>
        <item m="1" x="1665"/>
        <item m="1" x="1003"/>
        <item m="1" x="635"/>
        <item m="1" x="1252"/>
        <item m="1" x="665"/>
        <item m="1" x="679"/>
        <item m="1" x="311"/>
        <item m="1" x="1337"/>
        <item m="1" x="1874"/>
        <item m="1" x="1459"/>
        <item m="1" x="1076"/>
        <item m="1" x="1075"/>
        <item m="1" x="934"/>
        <item m="1" x="1074"/>
        <item m="1" x="1157"/>
        <item m="1" x="972"/>
        <item m="1" x="593"/>
        <item m="1" x="956"/>
        <item m="1" x="651"/>
        <item m="1" x="1239"/>
        <item m="1" x="1370"/>
        <item m="1" x="1598"/>
        <item m="1" x="985"/>
        <item m="1" x="881"/>
        <item m="1" x="216"/>
        <item m="1" x="1585"/>
        <item m="1" x="734"/>
        <item m="1" x="1892"/>
        <item m="1" x="1251"/>
        <item m="1" x="1725"/>
        <item m="1" x="916"/>
        <item m="1" x="409"/>
        <item m="1" x="358"/>
        <item m="1" x="349"/>
        <item m="1" x="737"/>
        <item m="1" x="1016"/>
        <item m="1" x="478"/>
        <item m="1" x="778"/>
        <item m="1" x="1334"/>
        <item m="1" x="1492"/>
        <item m="1" x="1921"/>
        <item m="1" x="1788"/>
        <item m="1" x="642"/>
        <item m="1" x="1369"/>
        <item m="1" x="536"/>
        <item m="1" x="624"/>
        <item m="1" x="568"/>
        <item m="1" x="800"/>
        <item m="1" x="1452"/>
        <item m="1" x="829"/>
        <item m="1" x="274"/>
        <item m="1" x="1847"/>
        <item m="1" x="1106"/>
        <item m="1" x="749"/>
        <item m="1" x="1271"/>
        <item m="1" x="779"/>
        <item m="1" x="1659"/>
        <item m="1" x="1115"/>
        <item m="1" x="1552"/>
        <item m="1" x="607"/>
        <item m="1" x="1626"/>
        <item m="1" x="1128"/>
        <item m="1" x="1791"/>
        <item m="1" x="1844"/>
        <item m="1" x="1189"/>
        <item m="1" x="1487"/>
        <item m="1" x="927"/>
        <item m="1" x="1121"/>
        <item m="1" x="1184"/>
        <item m="1" x="1336"/>
        <item m="1" x="619"/>
        <item m="1" x="306"/>
        <item m="1" x="682"/>
        <item m="1" x="1642"/>
        <item m="1" x="1714"/>
        <item m="1" x="695"/>
        <item m="1" x="1149"/>
        <item m="1" x="1392"/>
        <item m="1" x="1860"/>
        <item m="1" x="1562"/>
        <item m="1" x="1353"/>
        <item m="1" x="1824"/>
        <item m="1" x="743"/>
        <item m="1" x="431"/>
        <item m="1" x="843"/>
        <item m="1" x="215"/>
        <item m="1" x="1436"/>
        <item m="1" x="1813"/>
        <item m="1" x="818"/>
        <item m="1" x="1432"/>
        <item m="1" x="373"/>
        <item m="1" x="898"/>
        <item m="1" x="433"/>
        <item m="1" x="1470"/>
        <item m="1" x="1025"/>
        <item m="1" x="1309"/>
        <item m="1" x="1086"/>
        <item m="1" x="300"/>
        <item m="1" x="383"/>
        <item m="1" x="1095"/>
        <item m="1" x="1889"/>
        <item m="1" x="1920"/>
        <item m="1" x="1680"/>
        <item m="1" x="839"/>
        <item m="1" x="1468"/>
        <item m="1" x="1273"/>
        <item m="1" x="1385"/>
        <item m="1" x="681"/>
        <item m="1" x="666"/>
        <item m="1" x="1358"/>
        <item m="1" x="370"/>
        <item m="1" x="693"/>
        <item m="1" x="882"/>
        <item m="1" x="422"/>
        <item m="1" x="621"/>
        <item m="1" x="598"/>
        <item m="1" x="294"/>
        <item m="1" x="872"/>
        <item m="1" x="1172"/>
        <item m="1" x="401"/>
        <item m="1" x="1767"/>
        <item m="1" x="335"/>
        <item m="1" x="402"/>
        <item m="1" x="1542"/>
        <item m="1" x="738"/>
        <item m="1" x="1780"/>
        <item m="1" x="1327"/>
        <item m="1" x="880"/>
        <item m="1" x="269"/>
        <item m="1" x="457"/>
        <item m="1" x="548"/>
        <item m="1" x="417"/>
        <item m="1" x="1884"/>
        <item m="1" x="1260"/>
        <item m="1" x="1234"/>
        <item m="1" x="1505"/>
        <item m="1" x="941"/>
        <item m="1" x="435"/>
        <item m="1" x="1201"/>
        <item m="1" x="381"/>
        <item m="1" x="1089"/>
        <item m="1" x="1472"/>
        <item m="1" x="757"/>
        <item m="1" x="1547"/>
        <item m="1" x="1579"/>
        <item m="1" x="1805"/>
        <item m="1" x="696"/>
        <item m="1" x="1253"/>
        <item m="1" x="387"/>
        <item m="1" x="840"/>
        <item m="1" x="690"/>
        <item m="1" x="1640"/>
        <item m="1" x="637"/>
        <item m="1" x="1412"/>
        <item m="1" x="518"/>
        <item m="1" x="1683"/>
        <item m="1" x="606"/>
        <item m="1" x="1485"/>
        <item m="1" x="1507"/>
        <item m="1" x="1682"/>
        <item m="1" x="246"/>
        <item m="1" x="1367"/>
        <item m="1" x="1669"/>
        <item m="1" x="1255"/>
        <item m="1" x="1559"/>
        <item m="1" x="1617"/>
        <item m="1" x="750"/>
        <item m="1" x="1190"/>
        <item m="1" x="1294"/>
        <item m="1" x="921"/>
        <item m="1" x="1366"/>
        <item m="1" x="780"/>
        <item m="1" x="700"/>
        <item m="1" x="551"/>
        <item m="1" x="543"/>
        <item m="1" x="1737"/>
        <item m="1" x="884"/>
        <item m="1" x="746"/>
        <item m="1" x="1706"/>
        <item m="1" x="1839"/>
        <item m="1" x="1703"/>
        <item m="1" x="259"/>
        <item m="1" x="468"/>
        <item m="1" x="929"/>
        <item m="1" x="1300"/>
        <item m="1" x="1206"/>
        <item m="1" x="1162"/>
        <item m="1" x="732"/>
        <item m="1" x="1214"/>
        <item m="1" x="950"/>
        <item m="1" x="1567"/>
        <item m="1" x="1343"/>
        <item m="1" x="1052"/>
        <item m="1" x="938"/>
        <item m="1" x="996"/>
        <item m="1" x="691"/>
        <item m="1" x="1361"/>
        <item m="1" x="911"/>
        <item m="1" x="831"/>
        <item m="1" x="268"/>
        <item m="1" x="521"/>
        <item m="1" x="1325"/>
        <item m="1" x="504"/>
        <item m="1" x="1447"/>
        <item m="1" x="1084"/>
        <item m="1" x="748"/>
        <item m="1" x="1885"/>
        <item m="1" x="500"/>
        <item m="1" x="576"/>
        <item m="1" x="1093"/>
        <item m="1" x="959"/>
        <item m="1" x="1248"/>
        <item m="1" x="1622"/>
        <item m="1" x="481"/>
        <item m="1" x="232"/>
        <item m="1" x="357"/>
        <item m="1" x="319"/>
        <item m="1" x="1008"/>
        <item m="1" x="864"/>
        <item m="1" x="458"/>
        <item m="1" x="742"/>
        <item m="1" x="1304"/>
        <item m="1" x="288"/>
        <item m="1" x="1906"/>
        <item m="1" x="591"/>
        <item m="1" x="724"/>
        <item m="1" x="1615"/>
        <item m="1" x="806"/>
        <item m="1" x="1213"/>
        <item m="1" x="662"/>
        <item m="1" x="844"/>
        <item m="1" x="1127"/>
        <item m="1" x="464"/>
        <item m="1" x="436"/>
        <item m="1" x="1179"/>
        <item m="1" x="443"/>
        <item m="1" x="813"/>
        <item m="1" x="342"/>
        <item m="1" x="1511"/>
        <item m="1" x="1901"/>
        <item m="1" x="285"/>
        <item m="1" x="793"/>
        <item m="1" x="995"/>
        <item m="1" x="1890"/>
        <item m="1" x="1713"/>
        <item m="1" x="1050"/>
        <item m="1" x="554"/>
        <item m="1" x="1389"/>
        <item m="1" x="275"/>
        <item m="1" x="1296"/>
        <item m="1" x="689"/>
        <item m="1" x="913"/>
        <item m="1" x="966"/>
        <item m="1" x="1784"/>
        <item m="1" x="1317"/>
        <item m="1" x="330"/>
        <item m="1" x="1610"/>
        <item m="1" x="394"/>
        <item m="1" x="517"/>
        <item m="1" x="777"/>
        <item m="1" x="1504"/>
        <item m="1" x="1391"/>
        <item m="1" x="1163"/>
        <item m="1" x="1560"/>
        <item m="1" x="942"/>
        <item m="1" x="532"/>
        <item m="1" x="1815"/>
        <item m="1" x="958"/>
        <item m="1" x="998"/>
        <item m="1" x="562"/>
        <item m="1" x="1875"/>
        <item m="1" x="1291"/>
        <item m="1" x="356"/>
        <item m="1" x="1097"/>
        <item m="1" x="535"/>
        <item m="1" x="1541"/>
        <item m="1" x="1761"/>
        <item m="1" x="1178"/>
        <item m="1" x="570"/>
        <item m="1" x="1467"/>
        <item m="1" x="1233"/>
        <item m="1" x="1281"/>
        <item m="1" x="1262"/>
        <item m="1" x="542"/>
        <item m="1" x="337"/>
        <item m="1" x="878"/>
        <item m="1" x="476"/>
        <item m="1" x="1808"/>
        <item m="1" x="479"/>
        <item m="1" x="312"/>
        <item m="1" x="377"/>
        <item m="1" x="589"/>
        <item m="1" x="1197"/>
        <item m="1" x="327"/>
        <item m="1" x="730"/>
        <item m="1" x="508"/>
        <item m="1" x="1882"/>
        <item m="1" x="1810"/>
        <item m="1" x="292"/>
        <item m="1" x="1520"/>
        <item m="1" x="1608"/>
        <item m="1" x="1311"/>
        <item m="1" x="1057"/>
        <item m="1" x="1753"/>
        <item m="1" x="1613"/>
        <item m="1" x="1550"/>
        <item m="1" x="849"/>
        <item m="1" x="397"/>
        <item m="1" x="1887"/>
        <item m="1" x="1923"/>
        <item m="1" x="673"/>
        <item m="1" x="309"/>
        <item m="1" x="1620"/>
        <item m="1" x="1738"/>
        <item m="1" x="1638"/>
        <item m="1" x="332"/>
        <item m="1" x="1102"/>
        <item m="1" x="1290"/>
        <item m="1" x="703"/>
        <item m="1" x="1590"/>
        <item m="1" x="211"/>
        <item m="1" x="658"/>
        <item m="1" x="740"/>
        <item m="1" x="205"/>
        <item m="1" x="252"/>
        <item m="1" x="870"/>
        <item m="1" x="250"/>
        <item m="1" x="1028"/>
        <item m="1" x="1100"/>
        <item m="1" x="1247"/>
        <item m="1" x="745"/>
        <item m="1" x="1272"/>
        <item m="1" x="655"/>
        <item m="1" x="1142"/>
        <item m="1" x="1859"/>
        <item m="1" x="1231"/>
        <item m="1" x="539"/>
        <item m="1" x="1743"/>
        <item m="1" x="1768"/>
        <item m="1" x="1907"/>
        <item m="1" x="650"/>
        <item m="1" x="1282"/>
        <item m="1" x="1790"/>
        <item m="1" x="247"/>
        <item m="1" x="587"/>
        <item m="1" x="1591"/>
        <item m="1" x="1832"/>
        <item m="1" x="1132"/>
        <item m="1" x="687"/>
        <item m="1" x="265"/>
        <item m="1" x="1399"/>
        <item m="1" x="1496"/>
        <item m="1" x="788"/>
        <item m="1" x="615"/>
        <item m="1" x="283"/>
        <item m="1" x="1401"/>
        <item m="1" x="820"/>
        <item m="1" x="1570"/>
        <item m="1" x="782"/>
        <item m="1" x="1675"/>
        <item m="1" x="1905"/>
        <item m="1" x="1275"/>
        <item m="1" x="1445"/>
        <item m="1" x="676"/>
        <item m="1" x="1526"/>
        <item m="1" x="1135"/>
        <item m="1" x="585"/>
        <item m="1" x="1283"/>
        <item m="1" x="663"/>
        <item m="1" x="1280"/>
        <item m="1" x="804"/>
        <item m="1" x="924"/>
        <item m="1" x="857"/>
        <item m="1" x="701"/>
        <item m="1" x="207"/>
        <item m="1" x="304"/>
        <item m="1" x="962"/>
        <item m="1" x="1473"/>
        <item m="1" x="1170"/>
        <item m="1" x="386"/>
        <item m="1" x="223"/>
        <item m="1" x="1077"/>
        <item m="1" x="1607"/>
        <item m="1" x="1344"/>
        <item m="1" x="426"/>
        <item m="1" x="952"/>
        <item m="1" x="1880"/>
        <item m="1" x="1861"/>
        <item m="1" x="1871"/>
        <item m="1" x="947"/>
        <item m="1" x="901"/>
        <item m="1" x="1215"/>
        <item m="1" x="1812"/>
        <item m="1" x="1471"/>
        <item m="1" x="626"/>
        <item m="1" x="824"/>
        <item m="1" x="1480"/>
        <item m="1" x="1806"/>
        <item m="1" x="1555"/>
        <item m="1" x="741"/>
        <item m="1" x="1413"/>
        <item m="1" x="581"/>
        <item m="1" x="731"/>
        <item m="1" x="594"/>
        <item m="1" x="1177"/>
        <item m="1" x="1354"/>
        <item m="1" x="372"/>
        <item m="1" x="1048"/>
        <item m="1" x="557"/>
        <item m="1" x="1047"/>
        <item m="1" x="1792"/>
        <item m="1" x="456"/>
        <item m="1" x="1616"/>
        <item m="1" x="891"/>
        <item m="1" x="1751"/>
        <item m="1" x="1168"/>
        <item m="1" x="1856"/>
        <item m="1" x="1254"/>
        <item m="1" x="509"/>
        <item m="1" x="474"/>
        <item m="1" x="1774"/>
        <item m="1" x="1568"/>
        <item m="1" x="1821"/>
        <item m="1" x="1161"/>
        <item m="1" x="229"/>
        <item m="1" x="227"/>
        <item m="1" x="1524"/>
        <item m="1" x="1523"/>
        <item m="1" x="547"/>
        <item m="1" x="1606"/>
        <item m="1" x="1332"/>
        <item m="1" x="1117"/>
        <item m="1" x="645"/>
        <item m="1" x="340"/>
        <item m="1" x="420"/>
        <item m="1" x="631"/>
        <item m="1" x="850"/>
        <item m="1" x="994"/>
        <item m="1" x="1589"/>
        <item m="1" x="363"/>
        <item m="1" x="528"/>
        <item m="1" x="1521"/>
        <item m="1" x="1435"/>
        <item m="1" x="1116"/>
        <item m="1" x="1419"/>
        <item m="1" x="1198"/>
        <item m="1" x="1312"/>
        <item m="1" x="1548"/>
        <item m="1" x="1734"/>
        <item m="1" x="1822"/>
        <item m="1" x="1059"/>
        <item m="1" x="1284"/>
        <item m="1" x="1797"/>
        <item m="1" x="904"/>
        <item m="1" x="1438"/>
        <item m="1" x="1631"/>
        <item m="1" x="485"/>
        <item m="1" x="978"/>
        <item m="1" x="1853"/>
        <item m="1" x="214"/>
        <item m="1" x="706"/>
        <item m="1" x="837"/>
        <item m="1" x="267"/>
        <item m="1" x="224"/>
        <item m="1" x="842"/>
        <item m="1" x="718"/>
        <item m="1" x="1036"/>
        <item m="1" x="1264"/>
        <item m="1" x="1223"/>
        <item m="1" x="1346"/>
        <item m="1" x="937"/>
        <item m="1" x="1340"/>
        <item m="1" x="282"/>
        <item m="1" x="1554"/>
        <item m="1" x="1595"/>
        <item m="1" x="1443"/>
        <item m="1" x="237"/>
        <item m="1" x="1199"/>
        <item m="1" x="967"/>
        <item m="1" x="360"/>
        <item m="1" x="1803"/>
        <item m="1" x="1764"/>
        <item m="1" x="1113"/>
        <item m="1" x="291"/>
        <item m="1" x="1915"/>
        <item m="1" x="1045"/>
        <item m="1" x="1827"/>
        <item m="1" x="704"/>
        <item m="1" x="1896"/>
        <item m="1" x="1071"/>
        <item m="1" x="251"/>
        <item m="1" x="915"/>
        <item m="1" x="1449"/>
        <item m="1" x="1650"/>
        <item m="1" x="810"/>
        <item m="1" x="1026"/>
        <item m="1" x="1603"/>
        <item m="1" x="1679"/>
        <item m="1" x="1724"/>
        <item m="1" x="1601"/>
        <item m="1" x="213"/>
        <item m="1" x="484"/>
        <item m="1" x="1160"/>
        <item m="1" x="1593"/>
        <item m="1" x="1125"/>
        <item m="1" x="580"/>
        <item m="1" x="1376"/>
        <item m="1" x="448"/>
        <item m="1" x="799"/>
        <item m="1" x="1427"/>
        <item m="1" x="1653"/>
        <item m="1" x="602"/>
        <item m="1" x="1573"/>
        <item m="1" x="989"/>
        <item m="1" x="440"/>
        <item m="1" x="308"/>
        <item m="1" x="1167"/>
        <item m="1" x="364"/>
        <item m="1" x="1038"/>
        <item m="1" x="1754"/>
        <item m="1" x="697"/>
        <item m="1" x="923"/>
        <item m="1" x="1488"/>
        <item m="1" x="1662"/>
        <item m="1" x="773"/>
        <item m="1" x="1324"/>
        <item m="1" x="1390"/>
        <item m="1" x="290"/>
        <item m="1" x="1400"/>
        <item m="1" x="622"/>
        <item m="1" x="1539"/>
        <item m="1" x="917"/>
        <item m="1" x="1131"/>
        <item m="1" x="1694"/>
        <item m="1" x="1795"/>
        <item m="1" x="1798"/>
        <item m="1" x="280"/>
        <item m="1" x="338"/>
        <item m="1" x="871"/>
        <item m="1" x="255"/>
        <item m="1" x="1145"/>
        <item m="1" x="1012"/>
        <item m="1" x="1090"/>
        <item m="1" x="1627"/>
        <item m="1" x="378"/>
        <item m="1" x="351"/>
        <item m="1" x="1692"/>
        <item m="1" x="1308"/>
        <item m="1" x="595"/>
        <item m="1" x="245"/>
        <item m="1" x="1222"/>
        <item m="1" x="726"/>
        <item m="1" x="1835"/>
        <item m="1" x="903"/>
        <item m="1" x="1331"/>
        <item m="1" x="1584"/>
        <item m="1" x="1917"/>
        <item m="1" x="1748"/>
        <item m="1" x="1828"/>
        <item m="1" x="1114"/>
        <item m="1" x="1039"/>
        <item m="1" x="348"/>
        <item m="1" x="856"/>
        <item m="1" x="1105"/>
        <item m="1" x="281"/>
        <item m="1" x="429"/>
        <item m="1" x="1384"/>
        <item m="1" x="1868"/>
        <item m="1" x="346"/>
        <item m="1" x="1108"/>
        <item m="1" x="1588"/>
        <item m="1" x="354"/>
        <item m="1" x="1200"/>
        <item m="1" x="1085"/>
        <item m="1" x="1817"/>
        <item m="1" x="494"/>
        <item m="1" x="1690"/>
        <item m="1" x="912"/>
        <item m="1" x="1495"/>
        <item m="1" x="1583"/>
        <item m="1" x="1489"/>
        <item m="1" x="1833"/>
        <item m="1" x="1207"/>
        <item m="1" x="1852"/>
        <item m="1" x="817"/>
        <item m="1" x="1118"/>
        <item m="1" x="235"/>
        <item m="1" x="1377"/>
        <item m="1" x="848"/>
        <item m="1" x="896"/>
        <item m="1" x="1632"/>
        <item m="1" x="1364"/>
        <item m="1" x="352"/>
        <item m="1" x="1378"/>
        <item m="1" x="1431"/>
        <item m="1" x="1000"/>
        <item m="1" x="1580"/>
        <item m="1" x="657"/>
        <item m="1" x="1305"/>
        <item m="1" x="544"/>
        <item m="1" x="708"/>
        <item m="1" x="492"/>
        <item m="1" x="1094"/>
        <item m="1" x="559"/>
        <item m="1" x="1557"/>
        <item m="1" x="1670"/>
        <item m="1" x="242"/>
        <item m="1" x="1645"/>
        <item m="1" x="1592"/>
        <item m="1" x="826"/>
        <item m="1" x="1285"/>
        <item m="1" x="894"/>
        <item m="1" x="1498"/>
        <item m="1" x="1702"/>
        <item m="1" x="893"/>
        <item m="1" x="1335"/>
        <item m="1" x="1458"/>
        <item m="1" x="1371"/>
        <item m="1" x="1596"/>
        <item m="1" x="1672"/>
        <item m="1" x="660"/>
        <item m="1" x="1365"/>
        <item m="1" x="307"/>
        <item m="1" x="889"/>
        <item m="1" x="888"/>
        <item m="1" x="949"/>
        <item m="1" x="1848"/>
        <item m="1" x="1666"/>
        <item m="1" x="1519"/>
        <item m="1" x="1742"/>
        <item m="1" x="1034"/>
        <item m="1" x="1667"/>
        <item m="1" x="1644"/>
        <item m="1" x="1801"/>
        <item m="1" x="1299"/>
        <item m="1" x="486"/>
        <item m="1" x="236"/>
        <item m="1" x="1203"/>
        <item m="1" x="616"/>
        <item m="1" x="719"/>
        <item m="1" x="1244"/>
        <item m="1" x="1310"/>
        <item m="1" x="513"/>
        <item m="1" x="1147"/>
        <item m="1" x="1536"/>
        <item m="1" x="254"/>
        <item m="1" x="1042"/>
        <item m="1" x="1750"/>
        <item m="1" x="423"/>
        <item m="1" x="1011"/>
        <item m="1" x="1571"/>
        <item m="1" x="1544"/>
        <item m="1" x="1612"/>
        <item m="1" x="390"/>
        <item m="1" x="1850"/>
        <item m="1" x="1625"/>
        <item m="1" x="1141"/>
        <item m="1" x="1623"/>
        <item m="1" x="1710"/>
        <item m="1" x="578"/>
        <item m="1" x="1195"/>
        <item m="1" x="1913"/>
        <item m="1" x="515"/>
        <item m="1" x="1227"/>
        <item m="1" x="1339"/>
        <item m="1" x="1676"/>
        <item m="1" x="1908"/>
        <item m="1" x="399"/>
        <item m="1" x="1577"/>
        <item m="1" x="1062"/>
        <item m="1" x="964"/>
        <item m="1" x="914"/>
        <item m="1" x="1240"/>
        <item m="1" x="1372"/>
        <item m="1" x="1530"/>
        <item m="1" x="610"/>
        <item m="1" x="1274"/>
        <item m="1" x="1015"/>
        <item m="1" x="859"/>
        <item m="1" x="1017"/>
        <item m="1" x="1143"/>
        <item m="1" x="1013"/>
        <item m="1" x="1138"/>
        <item m="1" x="981"/>
        <item m="1" x="546"/>
        <item m="1" x="601"/>
        <item m="1" x="821"/>
        <item m="1" x="605"/>
        <item m="1" x="533"/>
        <item m="1" x="1818"/>
        <item m="1" x="396"/>
        <item m="1" x="416"/>
        <item m="1" x="991"/>
        <item m="1" x="1849"/>
        <item m="1" x="890"/>
        <item m="1" x="365"/>
        <item m="1" x="1756"/>
        <item m="1" x="1684"/>
        <item m="1" x="770"/>
        <item m="1" x="575"/>
        <item m="1" x="1744"/>
        <item m="1" x="385"/>
        <item m="1" x="415"/>
        <item m="1" x="887"/>
        <item m="1" x="907"/>
        <item m="1" x="1439"/>
        <item m="1" x="997"/>
        <item m="1" x="1020"/>
        <item m="1" x="713"/>
        <item m="1" x="784"/>
        <item m="1" x="1164"/>
        <item m="1" x="1029"/>
        <item m="1" x="789"/>
        <item m="1" x="525"/>
        <item m="1" x="993"/>
        <item m="1" x="1448"/>
        <item m="1" x="795"/>
        <item m="1" x="217"/>
        <item m="1" x="573"/>
        <item m="1" x="434"/>
        <item m="1" x="345"/>
        <item m="1" x="1649"/>
        <item m="1" x="405"/>
        <item m="1" x="1782"/>
        <item m="1" x="1211"/>
        <item m="1" x="287"/>
        <item m="1" x="776"/>
        <item m="1" x="1221"/>
        <item m="1" x="1749"/>
        <item m="1" x="238"/>
        <item m="1" x="260"/>
        <item m="1" x="886"/>
        <item m="1" x="1362"/>
        <item m="1" x="1395"/>
        <item m="1" x="501"/>
        <item m="1" x="556"/>
        <item m="1" x="727"/>
        <item m="1" x="1762"/>
        <item m="1" x="725"/>
        <item m="1" x="618"/>
        <item m="1" x="1879"/>
        <item m="1" x="1508"/>
        <item m="1" x="1107"/>
        <item m="1" x="812"/>
        <item m="1" x="647"/>
        <item m="1" x="1191"/>
        <item m="1" x="1846"/>
        <item m="1" x="1581"/>
        <item m="1" x="721"/>
        <item m="1" x="1137"/>
        <item m="1" x="1540"/>
        <item m="1" x="1634"/>
        <item m="1" x="538"/>
        <item m="1" x="1429"/>
        <item m="1" x="608"/>
        <item m="1" x="1088"/>
        <item m="1" x="574"/>
        <item m="1" x="392"/>
        <item m="1" x="266"/>
        <item m="1" x="1512"/>
        <item m="1" x="1279"/>
        <item m="1" x="1779"/>
        <item m="1" x="1079"/>
        <item m="1" x="1809"/>
        <item m="1" x="471"/>
        <item m="1" x="1733"/>
        <item m="1" x="838"/>
        <item m="1" x="222"/>
        <item m="1" x="970"/>
        <item m="1" x="1096"/>
        <item m="1" x="855"/>
        <item m="1" x="1491"/>
        <item m="1" x="1229"/>
        <item m="1" x="317"/>
        <item m="1" x="537"/>
        <item m="1" x="1111"/>
        <item m="1" x="411"/>
        <item m="1" x="722"/>
        <item m="1" x="1315"/>
        <item m="1" x="413"/>
        <item m="1" x="460"/>
        <item m="1" x="1402"/>
        <item m="1" x="899"/>
        <item m="1" x="847"/>
        <item m="1" x="1478"/>
        <item m="1" x="1641"/>
        <item m="1" x="461"/>
        <item m="1" x="257"/>
        <item m="1" x="1741"/>
        <item m="1" x="1543"/>
        <item m="1" x="1891"/>
        <item m="1" x="1910"/>
        <item m="1" x="671"/>
        <item m="1" x="617"/>
        <item m="1" x="790"/>
        <item m="1" x="1787"/>
        <item m="1" x="1463"/>
        <item m="1" x="1867"/>
        <item m="1" x="564"/>
        <item m="1" x="475"/>
        <item m="1" x="1876"/>
        <item m="1" x="1796"/>
        <item m="1" x="273"/>
        <item m="1" x="1182"/>
        <item m="1" x="1330"/>
        <item m="1" x="391"/>
        <item m="1" x="233"/>
        <item m="1" x="1041"/>
        <item m="1" x="1006"/>
        <item m="1" x="1209"/>
        <item m="1" x="1500"/>
        <item m="1" x="1351"/>
        <item m="1" x="926"/>
        <item m="1" x="1345"/>
        <item m="1" x="827"/>
        <item m="1" x="1745"/>
        <item m="1" x="1440"/>
        <item m="1" x="1515"/>
        <item m="1" x="1236"/>
        <item m="1" x="1434"/>
        <item m="1" x="1235"/>
        <item m="1" x="1701"/>
        <item m="1" x="258"/>
        <item m="1" x="965"/>
        <item m="1" x="953"/>
        <item m="1" x="1763"/>
        <item m="1" x="1661"/>
        <item m="1" x="1461"/>
        <item m="1" x="1033"/>
        <item m="1" x="1877"/>
        <item m="1" x="1851"/>
        <item m="1" x="987"/>
        <item m="1" x="344"/>
        <item m="1" x="649"/>
        <item m="1" x="1673"/>
        <item m="1" x="1545"/>
        <item m="1" x="279"/>
        <item m="1" x="885"/>
        <item m="1" x="1481"/>
        <item m="1" x="584"/>
        <item m="1" x="1566"/>
        <item m="1" x="1037"/>
        <item m="1" x="932"/>
        <item m="1" x="1242"/>
        <item m="1" x="459"/>
        <item m="1" x="955"/>
        <item m="1" x="286"/>
        <item m="1" x="1030"/>
        <item m="1" x="1654"/>
        <item m="1" x="1078"/>
        <item m="1" x="567"/>
        <item m="1" x="376"/>
        <item m="1" x="519"/>
        <item m="1" x="524"/>
        <item m="1" x="374"/>
        <item m="1" x="552"/>
        <item m="1" x="565"/>
        <item m="1" x="846"/>
        <item m="1" x="781"/>
        <item m="1" x="1418"/>
        <item m="1" x="1736"/>
        <item m="1" x="341"/>
        <item m="1" x="477"/>
        <item m="1" x="1437"/>
        <item m="1" x="1781"/>
        <item m="1" x="807"/>
        <item m="1" x="499"/>
        <item m="1" x="1180"/>
        <item m="1" x="480"/>
        <item m="1" x="1043"/>
        <item m="1" x="1352"/>
        <item m="1" x="1069"/>
        <item m="1" x="801"/>
        <item m="1" x="473"/>
        <item m="1" x="1712"/>
        <item m="1" x="262"/>
        <item m="1" x="393"/>
        <item m="1" x="1293"/>
        <item m="1" x="1348"/>
        <item m="1" x="1674"/>
        <item m="1" x="1869"/>
        <item m="1" x="760"/>
        <item m="1" x="1845"/>
        <item m="1" x="1397"/>
        <item m="1" x="1297"/>
        <item m="1" x="1049"/>
        <item m="1" x="1646"/>
        <item m="1" x="1624"/>
        <item m="1" x="318"/>
        <item m="1" x="1373"/>
        <item m="1" x="491"/>
        <item m="1" x="1457"/>
        <item m="1" x="1621"/>
        <item m="1" x="395"/>
        <item m="1" x="1687"/>
        <item m="1" x="1174"/>
        <item m="1" x="1007"/>
        <item m="1" x="483"/>
        <item m="1" x="506"/>
        <item m="1" x="814"/>
        <item m="1" x="444"/>
        <item m="1" x="586"/>
        <item m="1" x="1023"/>
        <item m="1" x="295"/>
        <item m="1" x="1119"/>
        <item m="1" x="1499"/>
        <item m="1" x="728"/>
        <item m="1" x="452"/>
        <item m="1" x="1664"/>
        <item m="1" x="1406"/>
        <item m="1" x="747"/>
        <item m="1" x="1120"/>
        <item m="1" x="1216"/>
        <item m="1" x="1444"/>
        <item m="1" x="1528"/>
        <item m="1" x="206"/>
        <item m="1" x="796"/>
        <item m="1" x="1403"/>
        <item m="1" x="256"/>
        <item m="1" x="572"/>
        <item m="1" x="1307"/>
        <item m="1" x="620"/>
        <item m="1" x="1925"/>
        <item m="1" x="1928"/>
        <item m="1" x="677"/>
        <item m="1" x="910"/>
        <item m="1" x="220"/>
        <item m="1" x="1629"/>
        <item m="1" x="1772"/>
        <item m="1" x="1911"/>
        <item m="1" x="410"/>
        <item m="1" x="1479"/>
        <item m="1" x="612"/>
        <item m="1" x="1609"/>
        <item m="1" x="1453"/>
        <item m="1" x="1648"/>
        <item m="1" x="1728"/>
        <item m="1" x="1035"/>
        <item m="1" x="497"/>
        <item m="1" x="427"/>
        <item m="1" x="768"/>
        <item m="1" x="1321"/>
        <item m="1" x="766"/>
        <item m="1" x="218"/>
        <item m="1" x="1535"/>
        <item m="1" x="447"/>
        <item m="1" x="754"/>
        <item m="1" x="974"/>
        <item m="1" x="1423"/>
        <item m="1" x="1693"/>
        <item m="1" x="1476"/>
        <item m="1" x="902"/>
        <item m="1" x="278"/>
        <item m="1" x="686"/>
        <item m="1" x="441"/>
        <item m="1" x="1707"/>
        <item m="1" x="852"/>
        <item m="1" x="1842"/>
        <item m="1" x="442"/>
        <item m="1" x="1110"/>
        <item m="1" x="1381"/>
        <item m="1" x="641"/>
        <item m="1" x="438"/>
        <item m="1" x="1218"/>
        <item m="1" x="1686"/>
        <item m="1" x="992"/>
        <item m="1" x="1155"/>
        <item m="1" x="1770"/>
        <item m="1" x="1226"/>
        <item m="1" x="643"/>
        <item m="1" x="798"/>
        <item m="1" x="761"/>
        <item m="1" x="977"/>
        <item m="1" x="698"/>
        <item m="1" x="326"/>
        <item m="1" x="439"/>
        <item m="1" x="1151"/>
        <item m="1" x="680"/>
        <item m="1" x="511"/>
        <item m="1" x="1014"/>
        <item m="1" x="343"/>
        <item m="1" x="968"/>
        <item m="1" x="1711"/>
        <item m="1" x="1688"/>
        <item m="1" x="1257"/>
        <item m="1" x="1341"/>
        <item m="1" x="1072"/>
        <item m="1" x="1698"/>
        <item m="1" x="451"/>
        <item m="1" x="1379"/>
        <item m="1" x="1319"/>
        <item m="1" x="1112"/>
        <item m="1" x="1220"/>
        <item m="1" x="531"/>
        <item m="1" x="815"/>
        <item m="1" x="1225"/>
        <item m="1" x="1677"/>
        <item m="1" x="711"/>
        <item m="1" x="1862"/>
        <item m="1" x="1685"/>
        <item m="1" x="596"/>
        <item m="1" x="203"/>
        <item m="1" x="1202"/>
        <item m="1" x="1769"/>
        <item m="1" x="328"/>
        <item m="1" x="769"/>
        <item m="1" x="1897"/>
        <item m="1" x="1292"/>
        <item m="1" x="1295"/>
        <item m="1" x="1466"/>
        <item m="1" x="1276"/>
        <item m="1" x="301"/>
        <item m="1" x="762"/>
        <item m="1" x="1148"/>
        <item m="1" x="1217"/>
        <item m="1" x="1126"/>
        <item m="1" x="1556"/>
        <item m="1" x="226"/>
        <item m="1" x="1051"/>
        <item m="1" x="553"/>
        <item m="1" x="333"/>
        <item m="1" x="1514"/>
        <item m="1" x="1166"/>
        <item m="1" x="1732"/>
        <item m="1" x="604"/>
        <item m="1" x="244"/>
        <item m="1" x="1878"/>
        <item m="1" x="1551"/>
        <item m="1" x="1723"/>
        <item m="1" x="1451"/>
        <item m="1" x="920"/>
        <item m="1" x="709"/>
        <item m="1" x="1073"/>
        <item m="1" x="775"/>
        <item m="1" x="1019"/>
        <item m="1" x="1104"/>
        <item m="1" x="1326"/>
        <item m="1" x="1807"/>
        <item m="1" x="1091"/>
        <item m="1" x="811"/>
        <item m="1" x="638"/>
        <item m="1" x="253"/>
        <item m="1" x="362"/>
        <item m="1" x="943"/>
        <item m="1" x="1004"/>
        <item m="1" x="984"/>
        <item m="1" x="1060"/>
        <item m="1" x="652"/>
        <item m="1" x="1302"/>
        <item m="1" x="453"/>
        <item m="1" x="1538"/>
        <item m="1" x="874"/>
        <item m="1" x="809"/>
        <item m="1" x="1092"/>
        <item m="1" x="1829"/>
        <item m="1" x="792"/>
        <item m="1" x="707"/>
        <item m="1" x="900"/>
        <item m="1" x="982"/>
        <item m="1" x="1196"/>
        <item m="1" x="1870"/>
        <item m="1" x="1063"/>
        <item m="1" x="1660"/>
        <item m="1" x="289"/>
        <item m="1" x="1205"/>
        <item m="1" x="482"/>
        <item m="1" x="1773"/>
        <item m="1" x="1083"/>
        <item m="1" x="437"/>
        <item m="1" x="976"/>
        <item m="1" x="467"/>
        <item m="1" x="507"/>
        <item m="1" x="209"/>
        <item m="1" x="863"/>
        <item m="1" x="1699"/>
        <item m="1" x="1838"/>
        <item m="1" x="988"/>
        <item m="1" x="1902"/>
        <item m="1" x="1563"/>
        <item m="1" x="1070"/>
        <item m="1" x="1124"/>
        <item m="1" x="823"/>
        <item m="1" x="1159"/>
        <item m="1" x="1704"/>
        <item m="1" x="592"/>
        <item m="1" x="1183"/>
        <item m="1" x="1898"/>
        <item m="1" x="1777"/>
        <item m="1" x="670"/>
        <item m="1" x="398"/>
        <item m="1" x="463"/>
        <item m="1" x="1715"/>
        <item m="1" x="297"/>
        <item m="1" x="1722"/>
        <item m="1" x="759"/>
        <item m="1" x="1232"/>
        <item m="1" x="408"/>
        <item m="1" x="646"/>
        <item m="1" x="627"/>
        <item m="1" x="877"/>
        <item m="1" x="276"/>
        <item m="1" x="1152"/>
        <item m="1" x="270"/>
        <item m="1" x="1630"/>
        <item m="1" x="1422"/>
        <item m="1" x="752"/>
        <item m="1" x="755"/>
        <item m="1" x="1731"/>
        <item m="1" x="694"/>
        <item m="1" x="879"/>
        <item m="1" x="983"/>
        <item m="1" x="1407"/>
        <item m="1" x="325"/>
        <item m="1" x="1450"/>
        <item m="1" x="710"/>
        <item m="1" x="918"/>
        <item m="1" x="462"/>
        <item m="1" x="1569"/>
        <item m="1" x="1510"/>
        <item m="1" x="1830"/>
        <item m="1" x="1758"/>
        <item m="1" x="221"/>
        <item m="1" x="1153"/>
        <item m="1" x="791"/>
        <item m="1" x="1604"/>
        <item m="1" x="1900"/>
        <item m="1" x="1727"/>
        <item m="1" x="1456"/>
        <item m="1" x="672"/>
        <item m="1" x="488"/>
        <item m="1" x="359"/>
        <item m="1" x="833"/>
        <item m="1" x="493"/>
        <item m="1" x="449"/>
        <item m="1" x="639"/>
        <item m="1" x="705"/>
        <item m="1" x="1265"/>
        <item m="1" x="384"/>
        <item m="1" x="1516"/>
        <item m="1" x="490"/>
        <item m="1" x="936"/>
        <item m="1" x="946"/>
        <item m="1" x="1802"/>
        <item m="1" x="785"/>
        <item m="1" x="248"/>
        <item m="1" x="310"/>
        <item m="1" x="315"/>
        <item m="1" x="1858"/>
        <item m="1" x="529"/>
        <item m="1" x="865"/>
        <item m="1" x="1368"/>
        <item m="1" x="1287"/>
        <item m="1" x="684"/>
        <item m="1" x="1139"/>
        <item m="1" x="716"/>
        <item m="1" x="861"/>
        <item m="1" x="717"/>
        <item m="1" x="1053"/>
        <item m="1" x="1652"/>
        <item m="1" x="1250"/>
        <item m="1" x="496"/>
        <item m="1" x="925"/>
        <item m="1" x="853"/>
        <item m="1" x="1490"/>
        <item m="1" x="805"/>
        <item m="1" x="858"/>
        <item m="1" x="897"/>
        <item m="1" x="1783"/>
        <item m="1" x="951"/>
        <item m="1" x="654"/>
        <item m="1" x="1258"/>
        <item m="1" x="1482"/>
        <item m="1" x="944"/>
        <item m="1" x="832"/>
        <item m="1" x="940"/>
        <item m="1" x="1032"/>
        <item m="1" x="1259"/>
        <item m="1" x="412"/>
        <item m="1" x="1175"/>
        <item m="1" x="1881"/>
        <item m="1" x="990"/>
        <item m="1" x="558"/>
        <item m="1" x="1919"/>
        <item m="1" x="632"/>
        <item m="1" x="1187"/>
        <item m="1" x="1065"/>
        <item m="1" x="930"/>
        <item m="1" x="1594"/>
        <item m="1" x="239"/>
        <item m="1" x="1537"/>
        <item m="1" x="1426"/>
        <item m="1" x="1836"/>
        <item m="1" x="908"/>
        <item m="1" x="1021"/>
        <item m="1" x="1705"/>
        <item m="1" x="1193"/>
        <item m="1" x="786"/>
        <item m="1" x="347"/>
        <item m="1" x="636"/>
        <item m="1" x="1899"/>
        <item m="1" x="1140"/>
        <item m="1" x="264"/>
        <item m="1" x="503"/>
        <item m="1" x="1411"/>
        <item m="1" x="756"/>
        <item m="1" x="640"/>
        <item m="1" x="763"/>
        <item m="1" x="540"/>
        <item m="1" x="819"/>
        <item m="1" x="1420"/>
        <item m="1" x="1380"/>
        <item m="1" x="472"/>
        <item m="1" x="1156"/>
        <item m="1" x="1558"/>
        <item m="1" x="1394"/>
        <item m="1" x="1546"/>
        <item m="1" x="1349"/>
        <item m="1" x="613"/>
        <item m="1" x="1146"/>
        <item m="1" x="208"/>
        <item m="1" x="1752"/>
        <item m="1" x="400"/>
        <item m="1" x="960"/>
        <item m="1" x="1022"/>
        <item m="1" x="1350"/>
        <item m="1" x="428"/>
        <item m="1" x="1298"/>
        <item m="1" x="1671"/>
        <item m="1" x="1914"/>
        <item m="1" x="895"/>
        <item m="1" x="963"/>
        <item m="1" x="455"/>
        <item m="1" x="510"/>
        <item m="1" x="614"/>
        <item m="1" x="1154"/>
        <item m="1" x="1442"/>
        <item m="1" x="1414"/>
        <item m="1" x="1243"/>
        <item m="1" x="729"/>
        <item m="1" x="851"/>
        <item m="1" x="1534"/>
        <item m="1" x="945"/>
        <item m="1" x="1778"/>
        <item m="1" x="382"/>
        <item m="1" x="609"/>
        <item m="1" x="720"/>
        <item m="1" x="549"/>
        <item m="1" x="669"/>
        <item m="1" x="1709"/>
        <item m="1" x="1865"/>
        <item m="1" x="1739"/>
        <item m="1" x="590"/>
        <item m="1" x="1046"/>
        <item m="1" x="802"/>
        <item m="1" x="625"/>
        <item m="1" x="751"/>
        <item m="1" x="1518"/>
        <item m="1" x="867"/>
        <item m="1" x="1696"/>
        <item m="1" x="1001"/>
        <item m="1" x="919"/>
        <item m="1" x="1864"/>
        <item m="1" x="1398"/>
        <item m="1" x="1531"/>
        <item m="1" x="1208"/>
        <item m="1" x="1716"/>
        <item m="1" x="1210"/>
        <item m="1" x="210"/>
        <item m="1" x="1657"/>
        <item m="1" x="334"/>
        <item m="1" x="1826"/>
        <item m="1" x="1477"/>
        <item m="1" x="1497"/>
        <item m="1" x="339"/>
        <item m="1" x="353"/>
        <item m="1" x="1527"/>
        <item m="1" x="520"/>
        <item m="1" x="324"/>
        <item m="1" x="1747"/>
        <item m="1" x="527"/>
        <item m="1" x="1044"/>
        <item m="1" x="1759"/>
        <item m="1" x="883"/>
        <item m="1" x="331"/>
        <item m="1" x="1181"/>
        <item m="1" x="1586"/>
        <item m="1" x="204"/>
        <item m="1" x="1776"/>
        <item m="1" x="787"/>
        <item m="1" x="699"/>
        <item m="1" x="1081"/>
        <item m="1" x="445"/>
        <item m="1" x="563"/>
        <item m="1" x="1582"/>
        <item m="1" x="234"/>
        <item m="1" x="361"/>
        <item m="1" x="526"/>
        <item m="1" x="744"/>
        <item m="1" x="450"/>
        <item m="1" x="1857"/>
        <item m="1" x="1129"/>
        <item m="1" x="1322"/>
        <item m="1" x="714"/>
        <item m="1" x="1484"/>
        <item m="1" x="1576"/>
        <item m="1" x="1173"/>
        <item m="1" x="1823"/>
        <item m="1" x="1909"/>
        <item m="1" x="633"/>
        <item m="1" x="1228"/>
        <item m="1" x="489"/>
        <item m="1" x="514"/>
        <item m="1" x="1757"/>
        <item m="1" x="1249"/>
        <item m="1" x="1866"/>
        <item m="1" x="1404"/>
        <item m="1" x="272"/>
        <item m="1" x="1619"/>
        <item m="1" x="1428"/>
        <item m="1" x="667"/>
        <item m="1" x="1416"/>
        <item m="1" x="1493"/>
        <item m="1" x="1572"/>
        <item m="1" x="1268"/>
        <item m="1" x="772"/>
        <item m="1" x="512"/>
        <item m="1" x="1134"/>
        <item m="1" x="1509"/>
        <item m="1" x="1415"/>
      </items>
    </pivotField>
    <pivotField showAll="0"/>
    <pivotField showAll="0">
      <items count="104">
        <item x="0"/>
        <item x="39"/>
        <item x="49"/>
        <item x="17"/>
        <item x="27"/>
        <item x="1"/>
        <item x="64"/>
        <item m="1" x="71"/>
        <item x="24"/>
        <item x="65"/>
        <item x="3"/>
        <item m="1" x="102"/>
        <item x="32"/>
        <item x="22"/>
        <item x="44"/>
        <item x="30"/>
        <item x="10"/>
        <item x="35"/>
        <item x="21"/>
        <item x="29"/>
        <item x="38"/>
        <item x="7"/>
        <item x="63"/>
        <item x="25"/>
        <item x="37"/>
        <item x="5"/>
        <item x="6"/>
        <item x="18"/>
        <item x="43"/>
        <item x="28"/>
        <item x="11"/>
        <item x="41"/>
        <item m="1" x="79"/>
        <item x="13"/>
        <item m="1" x="98"/>
        <item x="56"/>
        <item x="34"/>
        <item x="69"/>
        <item x="36"/>
        <item m="1" x="76"/>
        <item m="1" x="101"/>
        <item x="59"/>
        <item x="9"/>
        <item m="1" x="87"/>
        <item x="60"/>
        <item x="2"/>
        <item x="16"/>
        <item x="20"/>
        <item x="23"/>
        <item x="19"/>
        <item x="46"/>
        <item m="1" x="84"/>
        <item m="1" x="78"/>
        <item m="1" x="73"/>
        <item x="42"/>
        <item x="8"/>
        <item x="62"/>
        <item x="45"/>
        <item x="47"/>
        <item x="48"/>
        <item x="61"/>
        <item x="12"/>
        <item m="1" x="86"/>
        <item x="52"/>
        <item m="1" x="83"/>
        <item x="15"/>
        <item x="57"/>
        <item m="1" x="75"/>
        <item x="33"/>
        <item x="26"/>
        <item x="50"/>
        <item x="68"/>
        <item m="1" x="92"/>
        <item x="55"/>
        <item x="67"/>
        <item x="58"/>
        <item x="53"/>
        <item x="51"/>
        <item m="1" x="81"/>
        <item m="1" x="77"/>
        <item x="70"/>
        <item m="1" x="72"/>
        <item m="1" x="100"/>
        <item m="1" x="97"/>
        <item m="1" x="95"/>
        <item m="1" x="91"/>
        <item x="14"/>
        <item x="54"/>
        <item m="1" x="80"/>
        <item m="1" x="99"/>
        <item x="40"/>
        <item x="31"/>
        <item x="66"/>
        <item x="4"/>
        <item m="1" x="93"/>
        <item m="1" x="89"/>
        <item m="1" x="96"/>
        <item m="1" x="94"/>
        <item m="1" x="88"/>
        <item m="1" x="85"/>
        <item m="1" x="82"/>
        <item m="1" x="74"/>
        <item m="1" x="90"/>
        <item t="default"/>
      </items>
    </pivotField>
    <pivotField axis="axisRow" outline="0" showAll="0" nonAutoSortDefault="1" defaultSubtotal="0">
      <items count="1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40"/>
        <item m="1" x="105"/>
        <item m="1" x="71"/>
        <item m="1" x="135"/>
        <item m="1" x="101"/>
        <item m="1" x="67"/>
        <item m="1" x="33"/>
        <item m="1" x="131"/>
        <item m="1" x="97"/>
        <item m="1" x="63"/>
        <item m="1" x="29"/>
        <item m="1" x="127"/>
        <item m="1" x="93"/>
        <item m="1" x="103"/>
        <item m="1" x="133"/>
        <item m="1" x="65"/>
        <item m="1" x="129"/>
        <item m="1" x="95"/>
        <item m="1" x="61"/>
        <item m="1" x="27"/>
        <item m="1" x="125"/>
        <item m="1" x="91"/>
        <item m="1" x="58"/>
        <item m="1" x="25"/>
        <item m="1" x="123"/>
        <item m="1" x="89"/>
        <item m="1" x="56"/>
        <item m="1" x="23"/>
        <item m="1" x="120"/>
        <item m="1" x="86"/>
        <item m="1" x="53"/>
        <item m="1" x="21"/>
        <item m="1" x="118"/>
        <item m="1" x="84"/>
        <item m="1" x="51"/>
        <item m="1" x="19"/>
        <item m="1" x="116"/>
        <item m="1" x="122"/>
        <item m="1" x="138"/>
        <item m="1" x="37"/>
        <item m="1" x="69"/>
        <item m="1" x="35"/>
        <item m="1" x="99"/>
        <item m="1" x="31"/>
        <item m="1" x="88"/>
        <item m="1" x="82"/>
        <item m="1" x="49"/>
        <item m="1" x="17"/>
        <item m="1" x="55"/>
        <item m="1" x="22"/>
        <item m="1" x="119"/>
        <item m="1" x="85"/>
        <item m="1" x="52"/>
        <item m="1" x="20"/>
        <item m="1" x="117"/>
        <item m="1" x="83"/>
        <item m="1" x="50"/>
        <item m="1" x="18"/>
        <item m="1" x="115"/>
        <item m="1" x="81"/>
        <item m="1" x="48"/>
        <item m="1" x="16"/>
        <item m="1" x="114"/>
        <item m="1" x="80"/>
        <item m="1" x="47"/>
        <item m="1" x="14"/>
        <item m="1" x="112"/>
        <item m="1" x="78"/>
        <item m="1" x="45"/>
        <item m="1" x="143"/>
        <item m="1" x="110"/>
        <item m="1" x="76"/>
        <item m="1" x="43"/>
        <item m="1" x="141"/>
        <item m="1" x="108"/>
        <item m="1" x="74"/>
        <item m="1" x="15"/>
        <item m="1" x="113"/>
        <item m="1" x="79"/>
        <item m="1" x="46"/>
        <item m="1" x="144"/>
        <item m="1" x="111"/>
        <item m="1" x="77"/>
        <item m="1" x="44"/>
        <item m="1" x="142"/>
        <item m="1" x="109"/>
        <item m="1" x="75"/>
        <item m="1" x="42"/>
        <item m="1" x="140"/>
        <item m="1" x="107"/>
        <item m="1" x="73"/>
        <item m="1" x="41"/>
        <item m="1" x="139"/>
        <item m="1" x="106"/>
        <item m="1" x="72"/>
        <item m="1" x="38"/>
        <item m="1" x="136"/>
        <item m="1" x="102"/>
        <item m="1" x="68"/>
        <item m="1" x="34"/>
        <item m="1" x="132"/>
        <item m="1" x="98"/>
        <item m="1" x="64"/>
        <item m="1" x="30"/>
        <item m="1" x="128"/>
        <item m="1" x="94"/>
        <item m="1" x="60"/>
        <item m="1" x="39"/>
        <item m="1" x="137"/>
        <item m="1" x="104"/>
        <item m="1" x="70"/>
        <item m="1" x="36"/>
        <item m="1" x="134"/>
        <item m="1" x="100"/>
        <item m="1" x="66"/>
        <item m="1" x="32"/>
        <item m="1" x="130"/>
        <item m="1" x="96"/>
        <item m="1" x="62"/>
        <item m="1" x="28"/>
        <item m="1" x="126"/>
        <item m="1" x="92"/>
        <item m="1" x="59"/>
        <item m="1" x="26"/>
        <item m="1" x="124"/>
        <item m="1" x="90"/>
        <item m="1" x="57"/>
        <item m="1" x="24"/>
        <item m="1" x="121"/>
        <item m="1" x="87"/>
        <item m="1" x="54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</pivotFields>
  <rowFields count="3">
    <field x="0"/>
    <field x="1"/>
    <field x="4"/>
  </rowFields>
  <rowItems count="47">
    <i>
      <x/>
      <x v="244"/>
      <x/>
    </i>
    <i>
      <x v="1"/>
      <x v="95"/>
      <x/>
    </i>
    <i>
      <x v="5"/>
      <x v="116"/>
      <x/>
    </i>
    <i>
      <x v="21"/>
      <x v="250"/>
      <x v="1"/>
    </i>
    <i>
      <x v="22"/>
      <x v="389"/>
      <x v="2"/>
    </i>
    <i>
      <x v="24"/>
      <x v="279"/>
      <x v="2"/>
    </i>
    <i>
      <x v="25"/>
      <x v="91"/>
      <x v="2"/>
    </i>
    <i>
      <x v="32"/>
      <x v="2"/>
      <x v="2"/>
    </i>
    <i>
      <x v="34"/>
      <x v="383"/>
      <x v="2"/>
    </i>
    <i>
      <x v="35"/>
      <x v="394"/>
      <x v="2"/>
    </i>
    <i>
      <x v="36"/>
      <x v="165"/>
      <x v="3"/>
    </i>
    <i>
      <x v="38"/>
      <x v="232"/>
      <x v="3"/>
    </i>
    <i>
      <x v="39"/>
      <x v="304"/>
      <x v="3"/>
    </i>
    <i>
      <x v="40"/>
      <x v="49"/>
      <x v="3"/>
    </i>
    <i>
      <x v="43"/>
      <x v="465"/>
      <x v="3"/>
    </i>
    <i>
      <x v="44"/>
      <x v="379"/>
      <x v="3"/>
    </i>
    <i>
      <x v="54"/>
      <x v="246"/>
      <x v="4"/>
    </i>
    <i>
      <x v="59"/>
      <x v="451"/>
      <x v="4"/>
    </i>
    <i>
      <x v="79"/>
      <x v="60"/>
      <x v="5"/>
    </i>
    <i>
      <x v="80"/>
      <x v="20"/>
      <x v="5"/>
    </i>
    <i>
      <x v="83"/>
      <x v="25"/>
      <x v="5"/>
    </i>
    <i>
      <x v="86"/>
      <x v="345"/>
      <x v="5"/>
    </i>
    <i>
      <x v="90"/>
      <x v="275"/>
      <x v="6"/>
    </i>
    <i>
      <x v="93"/>
      <x v="166"/>
      <x v="6"/>
    </i>
    <i>
      <x v="112"/>
      <x v="434"/>
      <x v="7"/>
    </i>
    <i>
      <x v="115"/>
      <x v="242"/>
      <x v="8"/>
    </i>
    <i>
      <x v="116"/>
      <x v="323"/>
      <x v="8"/>
    </i>
    <i>
      <x v="122"/>
      <x v="321"/>
      <x v="8"/>
    </i>
    <i>
      <x v="125"/>
      <x v="336"/>
      <x v="8"/>
    </i>
    <i>
      <x v="128"/>
      <x v="81"/>
      <x v="8"/>
    </i>
    <i>
      <x v="129"/>
      <x v="256"/>
      <x v="9"/>
    </i>
    <i>
      <x v="131"/>
      <x v="333"/>
      <x v="9"/>
    </i>
    <i>
      <x v="132"/>
      <x v="456"/>
      <x v="9"/>
    </i>
    <i>
      <x v="134"/>
      <x v="341"/>
      <x v="9"/>
    </i>
    <i>
      <x v="135"/>
      <x v="471"/>
      <x v="9"/>
    </i>
    <i>
      <x v="141"/>
      <x v="484"/>
      <x v="10"/>
    </i>
    <i>
      <x v="144"/>
      <x v="213"/>
      <x v="10"/>
    </i>
    <i>
      <x v="145"/>
      <x v="220"/>
      <x v="10"/>
    </i>
    <i>
      <x v="156"/>
      <x v="439"/>
      <x v="11"/>
    </i>
    <i>
      <x v="157"/>
      <x v="520"/>
      <x v="11"/>
    </i>
    <i>
      <x v="170"/>
      <x v="477"/>
      <x v="11"/>
    </i>
    <i>
      <x v="177"/>
      <x v="387"/>
      <x v="11"/>
    </i>
    <i>
      <x v="179"/>
      <x v="542"/>
      <x v="11"/>
    </i>
    <i>
      <x v="183"/>
      <x v="358"/>
      <x v="12"/>
    </i>
    <i>
      <x v="184"/>
      <x v="227"/>
      <x v="12"/>
    </i>
    <i>
      <x v="190"/>
      <x v="368"/>
      <x v="12"/>
    </i>
    <i t="grand">
      <x/>
    </i>
  </rowItems>
  <colItems count="1">
    <i/>
  </colItems>
  <dataFields count="1">
    <dataField name="MONTANT BONS" fld="30" baseField="4" baseItem="0"/>
  </dataFields>
  <formats count="4"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46">
            <x v="0"/>
            <x v="1"/>
            <x v="5"/>
            <x v="21"/>
            <x v="22"/>
            <x v="24"/>
            <x v="25"/>
            <x v="32"/>
            <x v="34"/>
            <x v="35"/>
            <x v="36"/>
            <x v="38"/>
            <x v="39"/>
            <x v="40"/>
            <x v="43"/>
            <x v="44"/>
            <x v="54"/>
            <x v="59"/>
            <x v="79"/>
            <x v="80"/>
            <x v="83"/>
            <x v="86"/>
            <x v="90"/>
            <x v="93"/>
            <x v="112"/>
            <x v="115"/>
            <x v="116"/>
            <x v="122"/>
            <x v="125"/>
            <x v="128"/>
            <x v="129"/>
            <x v="131"/>
            <x v="132"/>
            <x v="134"/>
            <x v="135"/>
            <x v="141"/>
            <x v="144"/>
            <x v="145"/>
            <x v="156"/>
            <x v="157"/>
            <x v="170"/>
            <x v="177"/>
            <x v="179"/>
            <x v="183"/>
            <x v="184"/>
            <x v="190"/>
          </reference>
        </references>
      </pivotArea>
    </format>
    <format dxfId="5">
      <pivotArea dataOnly="0" labelOnly="1" fieldPosition="0">
        <references count="1">
          <reference field="0" count="11">
            <x v="210"/>
            <x v="217"/>
            <x v="223"/>
            <x v="227"/>
            <x v="231"/>
            <x v="240"/>
            <x v="246"/>
            <x v="247"/>
            <x v="255"/>
            <x v="259"/>
            <x v="262"/>
          </reference>
        </references>
      </pivotArea>
    </format>
    <format dxfId="4">
      <pivotArea dataOnly="0" labelOnly="1" grandRow="1" outline="0" fieldPosition="0"/>
    </format>
  </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Relationship Id="rId9" Type="http://schemas.openxmlformats.org/officeDocument/2006/relationships/printerSettings" Target="../printerSettings/printerSettings2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9"/>
  <sheetViews>
    <sheetView zoomScale="99" zoomScaleNormal="99" workbookViewId="0"/>
  </sheetViews>
  <sheetFormatPr baseColWidth="10" defaultRowHeight="15" x14ac:dyDescent="0.25"/>
  <cols>
    <col min="1" max="1" width="10.7109375" style="124" customWidth="1"/>
    <col min="2" max="2" width="27.85546875" style="124" customWidth="1"/>
    <col min="3" max="3" width="7.42578125" style="104" customWidth="1"/>
    <col min="4" max="4" width="8.42578125" style="124" customWidth="1"/>
    <col min="5" max="5" width="10.7109375" style="104" customWidth="1"/>
    <col min="6" max="7" width="10.7109375" style="125" customWidth="1"/>
    <col min="8" max="8" width="10.7109375" style="126" customWidth="1"/>
    <col min="9" max="9" width="10.7109375" style="124" customWidth="1"/>
    <col min="10" max="10" width="10.7109375" style="127" customWidth="1"/>
    <col min="11" max="11" width="10.7109375" style="128" customWidth="1"/>
    <col min="12" max="12" width="10.7109375" style="129" customWidth="1"/>
    <col min="13" max="13" width="10.7109375" style="130" customWidth="1"/>
    <col min="14" max="14" width="10.7109375" style="124" customWidth="1"/>
    <col min="15" max="15" width="10.7109375" style="131" customWidth="1"/>
    <col min="16" max="16" width="10.7109375" style="125" customWidth="1"/>
    <col min="17" max="17" width="10.7109375" style="130" customWidth="1"/>
    <col min="18" max="18" width="10.7109375" style="125" customWidth="1"/>
    <col min="19" max="19" width="10.7109375" style="130" customWidth="1"/>
    <col min="20" max="20" width="10.7109375" style="125" customWidth="1"/>
    <col min="21" max="21" width="10.7109375" style="130" customWidth="1"/>
    <col min="22" max="22" width="10.7109375" style="125" customWidth="1"/>
    <col min="23" max="23" width="10.7109375" style="130" customWidth="1"/>
    <col min="24" max="24" width="10.7109375" style="125" customWidth="1"/>
    <col min="25" max="25" width="10.7109375" style="130" customWidth="1"/>
    <col min="26" max="28" width="10.7109375" style="132" customWidth="1"/>
    <col min="29" max="29" width="8.140625" style="132" customWidth="1"/>
    <col min="30" max="30" width="10.7109375" style="133" customWidth="1"/>
    <col min="31" max="31" width="11.42578125" style="134"/>
    <col min="32" max="16384" width="11.42578125" style="104"/>
  </cols>
  <sheetData>
    <row r="1" spans="1:31" s="14" customFormat="1" ht="116.45" customHeight="1" x14ac:dyDescent="0.25">
      <c r="A1" s="81" t="s">
        <v>41</v>
      </c>
      <c r="B1" s="82" t="s">
        <v>0</v>
      </c>
      <c r="C1" s="83" t="s">
        <v>1</v>
      </c>
      <c r="D1" s="84" t="s">
        <v>2</v>
      </c>
      <c r="E1" s="85" t="s">
        <v>3</v>
      </c>
      <c r="F1" s="86" t="s">
        <v>579</v>
      </c>
      <c r="G1" s="86" t="s">
        <v>43</v>
      </c>
      <c r="H1" s="82" t="s">
        <v>51</v>
      </c>
      <c r="I1" s="82" t="s">
        <v>34</v>
      </c>
      <c r="J1" s="87" t="s">
        <v>18</v>
      </c>
      <c r="K1" s="88" t="s">
        <v>33</v>
      </c>
      <c r="L1" s="89" t="s">
        <v>19</v>
      </c>
      <c r="M1" s="86" t="s">
        <v>32</v>
      </c>
      <c r="N1" s="82" t="s">
        <v>20</v>
      </c>
      <c r="O1" s="86" t="s">
        <v>31</v>
      </c>
      <c r="P1" s="86" t="s">
        <v>21</v>
      </c>
      <c r="Q1" s="86" t="s">
        <v>30</v>
      </c>
      <c r="R1" s="86" t="s">
        <v>22</v>
      </c>
      <c r="S1" s="86" t="s">
        <v>29</v>
      </c>
      <c r="T1" s="86" t="s">
        <v>23</v>
      </c>
      <c r="U1" s="86" t="s">
        <v>28</v>
      </c>
      <c r="V1" s="86" t="s">
        <v>24</v>
      </c>
      <c r="W1" s="86" t="s">
        <v>27</v>
      </c>
      <c r="X1" s="86" t="s">
        <v>25</v>
      </c>
      <c r="Y1" s="86" t="s">
        <v>26</v>
      </c>
      <c r="Z1" s="82" t="s">
        <v>4</v>
      </c>
      <c r="AA1" s="82" t="s">
        <v>5</v>
      </c>
      <c r="AB1" s="82" t="s">
        <v>6</v>
      </c>
      <c r="AC1" s="82" t="s">
        <v>7</v>
      </c>
      <c r="AD1" s="90" t="s">
        <v>578</v>
      </c>
      <c r="AE1" s="91" t="s">
        <v>8</v>
      </c>
    </row>
    <row r="2" spans="1:31" x14ac:dyDescent="0.25">
      <c r="A2" s="92" t="s">
        <v>585</v>
      </c>
      <c r="B2" s="93">
        <f t="shared" ref="B2:B33" ca="1" si="0">IFERROR(INDEX(UR_NOM,MATCH(A2,UR_ID,0)),0)</f>
        <v>0</v>
      </c>
      <c r="C2" s="94"/>
      <c r="D2" s="95"/>
      <c r="E2" s="96"/>
      <c r="F2" s="95"/>
      <c r="G2" s="95"/>
      <c r="H2" s="97"/>
      <c r="I2" s="33"/>
      <c r="J2" s="98"/>
      <c r="K2" s="99"/>
      <c r="L2" s="100"/>
      <c r="M2" s="33"/>
      <c r="N2" s="95"/>
      <c r="O2" s="101"/>
      <c r="P2" s="95"/>
      <c r="Q2" s="33"/>
      <c r="R2" s="95"/>
      <c r="S2" s="33"/>
      <c r="T2" s="95"/>
      <c r="U2" s="33"/>
      <c r="V2" s="95"/>
      <c r="W2" s="33"/>
      <c r="X2" s="95"/>
      <c r="Y2" s="33"/>
      <c r="Z2" s="93"/>
      <c r="AA2" s="93"/>
      <c r="AB2" s="93"/>
      <c r="AC2" s="93"/>
      <c r="AD2" s="102">
        <f t="shared" ref="AD2:AD33" si="1">SUM(I2,K2,M2,O2,Q2,S2,U2,W2,Y2)</f>
        <v>0</v>
      </c>
      <c r="AE2" s="103">
        <f t="shared" ref="AE2:AE33" ca="1" si="2">IFERROR(INDEX(SO_TOT,MATCH(A2,SO_ID,0)),0)</f>
        <v>0</v>
      </c>
    </row>
    <row r="3" spans="1:31" x14ac:dyDescent="0.25">
      <c r="A3" s="92"/>
      <c r="B3" s="93">
        <f t="shared" ca="1" si="0"/>
        <v>0</v>
      </c>
      <c r="C3" s="94"/>
      <c r="D3" s="95"/>
      <c r="E3" s="96"/>
      <c r="F3" s="95"/>
      <c r="G3" s="95"/>
      <c r="H3" s="97"/>
      <c r="I3" s="33"/>
      <c r="J3" s="98"/>
      <c r="K3" s="99"/>
      <c r="L3" s="100"/>
      <c r="M3" s="33"/>
      <c r="N3" s="95"/>
      <c r="O3" s="101"/>
      <c r="P3" s="95"/>
      <c r="Q3" s="33"/>
      <c r="R3" s="95"/>
      <c r="S3" s="33"/>
      <c r="T3" s="95"/>
      <c r="U3" s="33"/>
      <c r="V3" s="95"/>
      <c r="W3" s="33"/>
      <c r="X3" s="95"/>
      <c r="Y3" s="33"/>
      <c r="Z3" s="93"/>
      <c r="AA3" s="93"/>
      <c r="AB3" s="93"/>
      <c r="AC3" s="93"/>
      <c r="AD3" s="102">
        <f t="shared" si="1"/>
        <v>0</v>
      </c>
      <c r="AE3" s="103">
        <f t="shared" ca="1" si="2"/>
        <v>0</v>
      </c>
    </row>
    <row r="4" spans="1:31" x14ac:dyDescent="0.25">
      <c r="A4" s="92"/>
      <c r="B4" s="93">
        <f t="shared" ca="1" si="0"/>
        <v>0</v>
      </c>
      <c r="C4" s="94"/>
      <c r="D4" s="95"/>
      <c r="E4" s="96"/>
      <c r="F4" s="95"/>
      <c r="G4" s="95"/>
      <c r="H4" s="97"/>
      <c r="I4" s="33"/>
      <c r="J4" s="98"/>
      <c r="K4" s="99"/>
      <c r="L4" s="100"/>
      <c r="M4" s="33"/>
      <c r="N4" s="95"/>
      <c r="O4" s="101"/>
      <c r="P4" s="95"/>
      <c r="Q4" s="33"/>
      <c r="R4" s="95"/>
      <c r="S4" s="33"/>
      <c r="T4" s="95"/>
      <c r="U4" s="33"/>
      <c r="V4" s="95"/>
      <c r="W4" s="33"/>
      <c r="X4" s="95"/>
      <c r="Y4" s="33"/>
      <c r="Z4" s="93"/>
      <c r="AA4" s="93"/>
      <c r="AB4" s="93"/>
      <c r="AC4" s="93"/>
      <c r="AD4" s="102">
        <f t="shared" si="1"/>
        <v>0</v>
      </c>
      <c r="AE4" s="103">
        <f t="shared" ca="1" si="2"/>
        <v>0</v>
      </c>
    </row>
    <row r="5" spans="1:31" x14ac:dyDescent="0.25">
      <c r="A5" s="92"/>
      <c r="B5" s="93">
        <f t="shared" ca="1" si="0"/>
        <v>0</v>
      </c>
      <c r="C5" s="94"/>
      <c r="D5" s="95"/>
      <c r="E5" s="96"/>
      <c r="F5" s="95"/>
      <c r="G5" s="95"/>
      <c r="H5" s="97"/>
      <c r="I5" s="33"/>
      <c r="J5" s="98"/>
      <c r="K5" s="99"/>
      <c r="L5" s="100"/>
      <c r="M5" s="33"/>
      <c r="N5" s="95"/>
      <c r="O5" s="101"/>
      <c r="P5" s="95"/>
      <c r="Q5" s="33"/>
      <c r="R5" s="95"/>
      <c r="S5" s="33"/>
      <c r="T5" s="95"/>
      <c r="U5" s="33"/>
      <c r="V5" s="95"/>
      <c r="W5" s="33"/>
      <c r="X5" s="95"/>
      <c r="Y5" s="33"/>
      <c r="Z5" s="93"/>
      <c r="AA5" s="93"/>
      <c r="AB5" s="93"/>
      <c r="AC5" s="93"/>
      <c r="AD5" s="102">
        <f t="shared" si="1"/>
        <v>0</v>
      </c>
      <c r="AE5" s="103">
        <f t="shared" ca="1" si="2"/>
        <v>0</v>
      </c>
    </row>
    <row r="6" spans="1:31" x14ac:dyDescent="0.25">
      <c r="A6" s="92"/>
      <c r="B6" s="93">
        <f t="shared" ca="1" si="0"/>
        <v>0</v>
      </c>
      <c r="C6" s="94"/>
      <c r="D6" s="95"/>
      <c r="E6" s="96"/>
      <c r="F6" s="95"/>
      <c r="G6" s="95"/>
      <c r="H6" s="97"/>
      <c r="I6" s="33"/>
      <c r="J6" s="98"/>
      <c r="K6" s="99"/>
      <c r="L6" s="100"/>
      <c r="M6" s="33"/>
      <c r="N6" s="95"/>
      <c r="O6" s="101"/>
      <c r="P6" s="95"/>
      <c r="Q6" s="33"/>
      <c r="R6" s="95"/>
      <c r="S6" s="33"/>
      <c r="T6" s="95"/>
      <c r="U6" s="33"/>
      <c r="V6" s="95"/>
      <c r="W6" s="33"/>
      <c r="X6" s="95"/>
      <c r="Y6" s="33"/>
      <c r="Z6" s="93"/>
      <c r="AA6" s="93"/>
      <c r="AB6" s="93"/>
      <c r="AC6" s="93"/>
      <c r="AD6" s="102">
        <f t="shared" si="1"/>
        <v>0</v>
      </c>
      <c r="AE6" s="103">
        <f t="shared" ca="1" si="2"/>
        <v>0</v>
      </c>
    </row>
    <row r="7" spans="1:31" x14ac:dyDescent="0.25">
      <c r="A7" s="92"/>
      <c r="B7" s="93">
        <f t="shared" ca="1" si="0"/>
        <v>0</v>
      </c>
      <c r="C7" s="94"/>
      <c r="D7" s="95"/>
      <c r="E7" s="96"/>
      <c r="F7" s="95"/>
      <c r="G7" s="95"/>
      <c r="H7" s="97"/>
      <c r="I7" s="33"/>
      <c r="J7" s="98"/>
      <c r="K7" s="99"/>
      <c r="L7" s="100"/>
      <c r="M7" s="33"/>
      <c r="N7" s="95"/>
      <c r="O7" s="101"/>
      <c r="P7" s="95"/>
      <c r="Q7" s="33"/>
      <c r="R7" s="95"/>
      <c r="S7" s="33"/>
      <c r="T7" s="95"/>
      <c r="U7" s="33"/>
      <c r="V7" s="95"/>
      <c r="W7" s="33"/>
      <c r="X7" s="95"/>
      <c r="Y7" s="33"/>
      <c r="Z7" s="93"/>
      <c r="AA7" s="93"/>
      <c r="AB7" s="93"/>
      <c r="AC7" s="93"/>
      <c r="AD7" s="102">
        <f t="shared" si="1"/>
        <v>0</v>
      </c>
      <c r="AE7" s="103">
        <f t="shared" ca="1" si="2"/>
        <v>0</v>
      </c>
    </row>
    <row r="8" spans="1:31" x14ac:dyDescent="0.25">
      <c r="A8" s="92"/>
      <c r="B8" s="93">
        <f t="shared" ca="1" si="0"/>
        <v>0</v>
      </c>
      <c r="C8" s="94"/>
      <c r="D8" s="95"/>
      <c r="E8" s="96"/>
      <c r="F8" s="95"/>
      <c r="G8" s="95"/>
      <c r="H8" s="97"/>
      <c r="I8" s="33"/>
      <c r="J8" s="98"/>
      <c r="K8" s="99"/>
      <c r="L8" s="100"/>
      <c r="M8" s="33"/>
      <c r="N8" s="95"/>
      <c r="O8" s="101"/>
      <c r="P8" s="95"/>
      <c r="Q8" s="33"/>
      <c r="R8" s="95"/>
      <c r="S8" s="33"/>
      <c r="T8" s="95"/>
      <c r="U8" s="33"/>
      <c r="V8" s="95"/>
      <c r="W8" s="33"/>
      <c r="X8" s="95"/>
      <c r="Y8" s="33"/>
      <c r="Z8" s="93"/>
      <c r="AA8" s="93"/>
      <c r="AB8" s="93"/>
      <c r="AC8" s="93"/>
      <c r="AD8" s="102">
        <f t="shared" si="1"/>
        <v>0</v>
      </c>
      <c r="AE8" s="103">
        <f t="shared" ca="1" si="2"/>
        <v>0</v>
      </c>
    </row>
    <row r="9" spans="1:31" x14ac:dyDescent="0.25">
      <c r="A9" s="92"/>
      <c r="B9" s="93">
        <f t="shared" ca="1" si="0"/>
        <v>0</v>
      </c>
      <c r="C9" s="94"/>
      <c r="D9" s="95"/>
      <c r="E9" s="96"/>
      <c r="F9" s="95"/>
      <c r="G9" s="95"/>
      <c r="H9" s="97"/>
      <c r="I9" s="33"/>
      <c r="J9" s="98"/>
      <c r="K9" s="99"/>
      <c r="L9" s="100"/>
      <c r="M9" s="33"/>
      <c r="N9" s="95"/>
      <c r="O9" s="101"/>
      <c r="P9" s="95"/>
      <c r="Q9" s="33"/>
      <c r="R9" s="95"/>
      <c r="S9" s="33"/>
      <c r="T9" s="95"/>
      <c r="U9" s="33"/>
      <c r="V9" s="95"/>
      <c r="W9" s="33"/>
      <c r="X9" s="95"/>
      <c r="Y9" s="33"/>
      <c r="Z9" s="93"/>
      <c r="AA9" s="93"/>
      <c r="AB9" s="93"/>
      <c r="AC9" s="93"/>
      <c r="AD9" s="102">
        <f t="shared" si="1"/>
        <v>0</v>
      </c>
      <c r="AE9" s="103">
        <f t="shared" ca="1" si="2"/>
        <v>0</v>
      </c>
    </row>
    <row r="10" spans="1:31" x14ac:dyDescent="0.25">
      <c r="A10" s="92"/>
      <c r="B10" s="93">
        <f t="shared" ca="1" si="0"/>
        <v>0</v>
      </c>
      <c r="C10" s="94"/>
      <c r="D10" s="95"/>
      <c r="E10" s="96"/>
      <c r="F10" s="95"/>
      <c r="G10" s="95"/>
      <c r="H10" s="97"/>
      <c r="I10" s="33"/>
      <c r="J10" s="98"/>
      <c r="K10" s="99"/>
      <c r="L10" s="100"/>
      <c r="M10" s="33"/>
      <c r="N10" s="95"/>
      <c r="O10" s="101"/>
      <c r="P10" s="95"/>
      <c r="Q10" s="33"/>
      <c r="R10" s="95"/>
      <c r="S10" s="33"/>
      <c r="T10" s="95"/>
      <c r="U10" s="33"/>
      <c r="V10" s="95"/>
      <c r="W10" s="33"/>
      <c r="X10" s="95"/>
      <c r="Y10" s="33"/>
      <c r="Z10" s="93"/>
      <c r="AA10" s="93"/>
      <c r="AB10" s="93"/>
      <c r="AC10" s="93"/>
      <c r="AD10" s="102">
        <f t="shared" si="1"/>
        <v>0</v>
      </c>
      <c r="AE10" s="103">
        <f t="shared" ca="1" si="2"/>
        <v>0</v>
      </c>
    </row>
    <row r="11" spans="1:31" x14ac:dyDescent="0.25">
      <c r="A11" s="92"/>
      <c r="B11" s="93">
        <f t="shared" ca="1" si="0"/>
        <v>0</v>
      </c>
      <c r="C11" s="94"/>
      <c r="D11" s="95"/>
      <c r="E11" s="96"/>
      <c r="F11" s="95"/>
      <c r="G11" s="95"/>
      <c r="H11" s="97"/>
      <c r="I11" s="33"/>
      <c r="J11" s="98"/>
      <c r="K11" s="99"/>
      <c r="L11" s="100"/>
      <c r="M11" s="33"/>
      <c r="N11" s="95"/>
      <c r="O11" s="101"/>
      <c r="P11" s="95"/>
      <c r="Q11" s="33"/>
      <c r="R11" s="95"/>
      <c r="S11" s="33"/>
      <c r="T11" s="95"/>
      <c r="U11" s="33"/>
      <c r="V11" s="95"/>
      <c r="W11" s="33"/>
      <c r="X11" s="95"/>
      <c r="Y11" s="33"/>
      <c r="Z11" s="93"/>
      <c r="AA11" s="93"/>
      <c r="AB11" s="93"/>
      <c r="AC11" s="93"/>
      <c r="AD11" s="102">
        <f t="shared" si="1"/>
        <v>0</v>
      </c>
      <c r="AE11" s="103">
        <f t="shared" ca="1" si="2"/>
        <v>0</v>
      </c>
    </row>
    <row r="12" spans="1:31" x14ac:dyDescent="0.25">
      <c r="A12" s="92"/>
      <c r="B12" s="93">
        <f t="shared" ca="1" si="0"/>
        <v>0</v>
      </c>
      <c r="C12" s="94"/>
      <c r="D12" s="95"/>
      <c r="E12" s="96"/>
      <c r="F12" s="95"/>
      <c r="G12" s="95"/>
      <c r="H12" s="97"/>
      <c r="I12" s="33"/>
      <c r="J12" s="98"/>
      <c r="K12" s="99"/>
      <c r="L12" s="100"/>
      <c r="M12" s="33"/>
      <c r="N12" s="95"/>
      <c r="O12" s="101"/>
      <c r="P12" s="95"/>
      <c r="Q12" s="33"/>
      <c r="R12" s="95"/>
      <c r="S12" s="33"/>
      <c r="T12" s="95"/>
      <c r="U12" s="33"/>
      <c r="V12" s="95"/>
      <c r="W12" s="33"/>
      <c r="X12" s="95"/>
      <c r="Y12" s="33"/>
      <c r="Z12" s="93"/>
      <c r="AA12" s="93"/>
      <c r="AB12" s="93"/>
      <c r="AC12" s="93"/>
      <c r="AD12" s="102">
        <f t="shared" si="1"/>
        <v>0</v>
      </c>
      <c r="AE12" s="103">
        <f t="shared" ca="1" si="2"/>
        <v>0</v>
      </c>
    </row>
    <row r="13" spans="1:31" x14ac:dyDescent="0.25">
      <c r="A13" s="92"/>
      <c r="B13" s="93">
        <f t="shared" ca="1" si="0"/>
        <v>0</v>
      </c>
      <c r="C13" s="94"/>
      <c r="D13" s="95"/>
      <c r="E13" s="96"/>
      <c r="F13" s="95"/>
      <c r="G13" s="95"/>
      <c r="H13" s="97"/>
      <c r="I13" s="33"/>
      <c r="J13" s="98"/>
      <c r="K13" s="99"/>
      <c r="L13" s="100"/>
      <c r="M13" s="33"/>
      <c r="N13" s="95"/>
      <c r="O13" s="101"/>
      <c r="P13" s="95"/>
      <c r="Q13" s="33"/>
      <c r="R13" s="95"/>
      <c r="S13" s="33"/>
      <c r="T13" s="95"/>
      <c r="U13" s="33"/>
      <c r="V13" s="95"/>
      <c r="W13" s="33"/>
      <c r="X13" s="95"/>
      <c r="Y13" s="33"/>
      <c r="Z13" s="93"/>
      <c r="AA13" s="93"/>
      <c r="AB13" s="93"/>
      <c r="AC13" s="93"/>
      <c r="AD13" s="102">
        <f t="shared" si="1"/>
        <v>0</v>
      </c>
      <c r="AE13" s="103">
        <f t="shared" ca="1" si="2"/>
        <v>0</v>
      </c>
    </row>
    <row r="14" spans="1:31" x14ac:dyDescent="0.25">
      <c r="A14" s="92"/>
      <c r="B14" s="93">
        <f t="shared" ca="1" si="0"/>
        <v>0</v>
      </c>
      <c r="C14" s="94"/>
      <c r="D14" s="95"/>
      <c r="E14" s="96"/>
      <c r="F14" s="95"/>
      <c r="G14" s="95"/>
      <c r="H14" s="97"/>
      <c r="I14" s="33"/>
      <c r="J14" s="98"/>
      <c r="K14" s="99"/>
      <c r="L14" s="100"/>
      <c r="M14" s="33"/>
      <c r="N14" s="95"/>
      <c r="O14" s="101"/>
      <c r="P14" s="95"/>
      <c r="Q14" s="33"/>
      <c r="R14" s="95"/>
      <c r="S14" s="33"/>
      <c r="T14" s="95"/>
      <c r="U14" s="33"/>
      <c r="V14" s="95"/>
      <c r="W14" s="33"/>
      <c r="X14" s="95"/>
      <c r="Y14" s="33"/>
      <c r="Z14" s="93"/>
      <c r="AA14" s="93"/>
      <c r="AB14" s="93"/>
      <c r="AC14" s="93"/>
      <c r="AD14" s="102">
        <f t="shared" si="1"/>
        <v>0</v>
      </c>
      <c r="AE14" s="103">
        <f t="shared" ca="1" si="2"/>
        <v>0</v>
      </c>
    </row>
    <row r="15" spans="1:31" x14ac:dyDescent="0.25">
      <c r="A15" s="92"/>
      <c r="B15" s="93">
        <f t="shared" ca="1" si="0"/>
        <v>0</v>
      </c>
      <c r="C15" s="94"/>
      <c r="D15" s="95"/>
      <c r="E15" s="96"/>
      <c r="F15" s="95"/>
      <c r="G15" s="95"/>
      <c r="H15" s="97"/>
      <c r="I15" s="33"/>
      <c r="J15" s="98"/>
      <c r="K15" s="99"/>
      <c r="L15" s="100"/>
      <c r="M15" s="33"/>
      <c r="N15" s="95"/>
      <c r="O15" s="101"/>
      <c r="P15" s="95"/>
      <c r="Q15" s="33"/>
      <c r="R15" s="95"/>
      <c r="S15" s="33"/>
      <c r="T15" s="95"/>
      <c r="U15" s="33"/>
      <c r="V15" s="95"/>
      <c r="W15" s="33"/>
      <c r="X15" s="95"/>
      <c r="Y15" s="33"/>
      <c r="Z15" s="93"/>
      <c r="AA15" s="93"/>
      <c r="AB15" s="93"/>
      <c r="AC15" s="93"/>
      <c r="AD15" s="102">
        <f t="shared" si="1"/>
        <v>0</v>
      </c>
      <c r="AE15" s="103">
        <f t="shared" ca="1" si="2"/>
        <v>0</v>
      </c>
    </row>
    <row r="16" spans="1:31" x14ac:dyDescent="0.25">
      <c r="A16" s="92"/>
      <c r="B16" s="93">
        <f t="shared" ca="1" si="0"/>
        <v>0</v>
      </c>
      <c r="C16" s="94"/>
      <c r="D16" s="95"/>
      <c r="E16" s="96"/>
      <c r="F16" s="95"/>
      <c r="G16" s="95"/>
      <c r="H16" s="97"/>
      <c r="I16" s="33"/>
      <c r="J16" s="98"/>
      <c r="K16" s="99"/>
      <c r="L16" s="100"/>
      <c r="M16" s="33"/>
      <c r="N16" s="95"/>
      <c r="O16" s="101"/>
      <c r="P16" s="95"/>
      <c r="Q16" s="33"/>
      <c r="R16" s="95"/>
      <c r="S16" s="33"/>
      <c r="T16" s="95"/>
      <c r="U16" s="33"/>
      <c r="V16" s="95"/>
      <c r="W16" s="33"/>
      <c r="X16" s="95"/>
      <c r="Y16" s="33"/>
      <c r="Z16" s="93"/>
      <c r="AA16" s="93"/>
      <c r="AB16" s="93"/>
      <c r="AC16" s="93"/>
      <c r="AD16" s="102">
        <f t="shared" si="1"/>
        <v>0</v>
      </c>
      <c r="AE16" s="103">
        <f t="shared" ca="1" si="2"/>
        <v>0</v>
      </c>
    </row>
    <row r="17" spans="1:31" x14ac:dyDescent="0.25">
      <c r="A17" s="92"/>
      <c r="B17" s="93">
        <f t="shared" ca="1" si="0"/>
        <v>0</v>
      </c>
      <c r="C17" s="94"/>
      <c r="D17" s="95"/>
      <c r="E17" s="96"/>
      <c r="F17" s="95"/>
      <c r="G17" s="95"/>
      <c r="H17" s="97"/>
      <c r="I17" s="33"/>
      <c r="J17" s="98"/>
      <c r="K17" s="99"/>
      <c r="L17" s="100"/>
      <c r="M17" s="33"/>
      <c r="N17" s="95"/>
      <c r="O17" s="101"/>
      <c r="P17" s="95"/>
      <c r="Q17" s="33"/>
      <c r="R17" s="95"/>
      <c r="S17" s="33"/>
      <c r="T17" s="95"/>
      <c r="U17" s="33"/>
      <c r="V17" s="95"/>
      <c r="W17" s="33"/>
      <c r="X17" s="95"/>
      <c r="Y17" s="33"/>
      <c r="Z17" s="93"/>
      <c r="AA17" s="93"/>
      <c r="AB17" s="93"/>
      <c r="AC17" s="93"/>
      <c r="AD17" s="102">
        <f t="shared" si="1"/>
        <v>0</v>
      </c>
      <c r="AE17" s="103">
        <f t="shared" ca="1" si="2"/>
        <v>0</v>
      </c>
    </row>
    <row r="18" spans="1:31" x14ac:dyDescent="0.25">
      <c r="A18" s="92"/>
      <c r="B18" s="93">
        <f t="shared" ca="1" si="0"/>
        <v>0</v>
      </c>
      <c r="C18" s="94"/>
      <c r="D18" s="95"/>
      <c r="E18" s="96"/>
      <c r="F18" s="95"/>
      <c r="G18" s="95"/>
      <c r="H18" s="97"/>
      <c r="I18" s="33"/>
      <c r="J18" s="98"/>
      <c r="K18" s="99"/>
      <c r="L18" s="100"/>
      <c r="M18" s="33"/>
      <c r="N18" s="95"/>
      <c r="O18" s="101"/>
      <c r="P18" s="95"/>
      <c r="Q18" s="33"/>
      <c r="R18" s="95"/>
      <c r="S18" s="33"/>
      <c r="T18" s="95"/>
      <c r="U18" s="33"/>
      <c r="V18" s="95"/>
      <c r="W18" s="33"/>
      <c r="X18" s="95"/>
      <c r="Y18" s="33"/>
      <c r="Z18" s="93"/>
      <c r="AA18" s="93"/>
      <c r="AB18" s="93"/>
      <c r="AC18" s="93"/>
      <c r="AD18" s="102">
        <f t="shared" si="1"/>
        <v>0</v>
      </c>
      <c r="AE18" s="103">
        <f t="shared" ca="1" si="2"/>
        <v>0</v>
      </c>
    </row>
    <row r="19" spans="1:31" x14ac:dyDescent="0.25">
      <c r="A19" s="92"/>
      <c r="B19" s="93">
        <f t="shared" ca="1" si="0"/>
        <v>0</v>
      </c>
      <c r="C19" s="94"/>
      <c r="D19" s="95"/>
      <c r="E19" s="96"/>
      <c r="F19" s="95"/>
      <c r="G19" s="95"/>
      <c r="H19" s="97"/>
      <c r="I19" s="33"/>
      <c r="J19" s="98"/>
      <c r="K19" s="99"/>
      <c r="L19" s="100"/>
      <c r="M19" s="33"/>
      <c r="N19" s="95"/>
      <c r="O19" s="101"/>
      <c r="P19" s="95"/>
      <c r="Q19" s="33"/>
      <c r="R19" s="95"/>
      <c r="S19" s="33"/>
      <c r="T19" s="95"/>
      <c r="U19" s="33"/>
      <c r="V19" s="95"/>
      <c r="W19" s="33"/>
      <c r="X19" s="95"/>
      <c r="Y19" s="33"/>
      <c r="Z19" s="93"/>
      <c r="AA19" s="93"/>
      <c r="AB19" s="93"/>
      <c r="AC19" s="93"/>
      <c r="AD19" s="102">
        <f t="shared" si="1"/>
        <v>0</v>
      </c>
      <c r="AE19" s="103">
        <f t="shared" ca="1" si="2"/>
        <v>0</v>
      </c>
    </row>
    <row r="20" spans="1:31" x14ac:dyDescent="0.25">
      <c r="A20" s="92"/>
      <c r="B20" s="93">
        <f t="shared" ca="1" si="0"/>
        <v>0</v>
      </c>
      <c r="C20" s="94"/>
      <c r="D20" s="95"/>
      <c r="E20" s="96"/>
      <c r="F20" s="95"/>
      <c r="G20" s="95"/>
      <c r="H20" s="97"/>
      <c r="I20" s="33"/>
      <c r="J20" s="98"/>
      <c r="K20" s="99"/>
      <c r="L20" s="100"/>
      <c r="M20" s="33"/>
      <c r="N20" s="95"/>
      <c r="O20" s="101"/>
      <c r="P20" s="95"/>
      <c r="Q20" s="33"/>
      <c r="R20" s="95"/>
      <c r="S20" s="33"/>
      <c r="T20" s="95"/>
      <c r="U20" s="33"/>
      <c r="V20" s="95"/>
      <c r="W20" s="33"/>
      <c r="X20" s="95"/>
      <c r="Y20" s="33"/>
      <c r="Z20" s="93"/>
      <c r="AA20" s="93"/>
      <c r="AB20" s="93"/>
      <c r="AC20" s="93"/>
      <c r="AD20" s="102">
        <f t="shared" si="1"/>
        <v>0</v>
      </c>
      <c r="AE20" s="103">
        <f t="shared" ca="1" si="2"/>
        <v>0</v>
      </c>
    </row>
    <row r="21" spans="1:31" x14ac:dyDescent="0.25">
      <c r="A21" s="92"/>
      <c r="B21" s="93">
        <f t="shared" ca="1" si="0"/>
        <v>0</v>
      </c>
      <c r="C21" s="94"/>
      <c r="D21" s="95"/>
      <c r="E21" s="96"/>
      <c r="F21" s="95"/>
      <c r="G21" s="95"/>
      <c r="H21" s="97"/>
      <c r="I21" s="33"/>
      <c r="J21" s="98"/>
      <c r="K21" s="99"/>
      <c r="L21" s="100"/>
      <c r="M21" s="33"/>
      <c r="N21" s="95"/>
      <c r="O21" s="101"/>
      <c r="P21" s="95"/>
      <c r="Q21" s="33"/>
      <c r="R21" s="95"/>
      <c r="S21" s="33"/>
      <c r="T21" s="95"/>
      <c r="U21" s="33"/>
      <c r="V21" s="95"/>
      <c r="W21" s="33"/>
      <c r="X21" s="95"/>
      <c r="Y21" s="33"/>
      <c r="Z21" s="93"/>
      <c r="AA21" s="93"/>
      <c r="AB21" s="93"/>
      <c r="AC21" s="93"/>
      <c r="AD21" s="102">
        <f t="shared" si="1"/>
        <v>0</v>
      </c>
      <c r="AE21" s="103">
        <f t="shared" ca="1" si="2"/>
        <v>0</v>
      </c>
    </row>
    <row r="22" spans="1:31" x14ac:dyDescent="0.25">
      <c r="A22" s="92"/>
      <c r="B22" s="93">
        <f t="shared" ca="1" si="0"/>
        <v>0</v>
      </c>
      <c r="C22" s="94"/>
      <c r="D22" s="95"/>
      <c r="E22" s="96"/>
      <c r="F22" s="95"/>
      <c r="G22" s="95"/>
      <c r="H22" s="97"/>
      <c r="I22" s="33"/>
      <c r="J22" s="98"/>
      <c r="K22" s="99"/>
      <c r="L22" s="100"/>
      <c r="M22" s="33"/>
      <c r="N22" s="95"/>
      <c r="O22" s="101"/>
      <c r="P22" s="95"/>
      <c r="Q22" s="33"/>
      <c r="R22" s="95"/>
      <c r="S22" s="33"/>
      <c r="T22" s="95"/>
      <c r="U22" s="33"/>
      <c r="V22" s="95"/>
      <c r="W22" s="33"/>
      <c r="X22" s="95"/>
      <c r="Y22" s="33"/>
      <c r="Z22" s="93"/>
      <c r="AA22" s="93"/>
      <c r="AB22" s="93"/>
      <c r="AC22" s="93"/>
      <c r="AD22" s="102">
        <f t="shared" si="1"/>
        <v>0</v>
      </c>
      <c r="AE22" s="103">
        <f t="shared" ca="1" si="2"/>
        <v>0</v>
      </c>
    </row>
    <row r="23" spans="1:31" x14ac:dyDescent="0.25">
      <c r="A23" s="92"/>
      <c r="B23" s="93">
        <f t="shared" ca="1" si="0"/>
        <v>0</v>
      </c>
      <c r="C23" s="94"/>
      <c r="D23" s="95"/>
      <c r="E23" s="96"/>
      <c r="F23" s="95"/>
      <c r="G23" s="95"/>
      <c r="H23" s="97"/>
      <c r="I23" s="33"/>
      <c r="J23" s="98"/>
      <c r="K23" s="99"/>
      <c r="L23" s="100"/>
      <c r="M23" s="33"/>
      <c r="N23" s="95"/>
      <c r="O23" s="101"/>
      <c r="P23" s="95"/>
      <c r="Q23" s="33"/>
      <c r="R23" s="95"/>
      <c r="S23" s="33"/>
      <c r="T23" s="95"/>
      <c r="U23" s="33"/>
      <c r="V23" s="95"/>
      <c r="W23" s="33"/>
      <c r="X23" s="95"/>
      <c r="Y23" s="33"/>
      <c r="Z23" s="93"/>
      <c r="AA23" s="93"/>
      <c r="AB23" s="93"/>
      <c r="AC23" s="93"/>
      <c r="AD23" s="102">
        <f t="shared" si="1"/>
        <v>0</v>
      </c>
      <c r="AE23" s="103">
        <f t="shared" ca="1" si="2"/>
        <v>0</v>
      </c>
    </row>
    <row r="24" spans="1:31" x14ac:dyDescent="0.25">
      <c r="A24" s="92"/>
      <c r="B24" s="93">
        <f t="shared" ca="1" si="0"/>
        <v>0</v>
      </c>
      <c r="C24" s="94"/>
      <c r="D24" s="95"/>
      <c r="E24" s="96"/>
      <c r="F24" s="95"/>
      <c r="G24" s="95"/>
      <c r="H24" s="97"/>
      <c r="I24" s="33"/>
      <c r="J24" s="98"/>
      <c r="K24" s="99"/>
      <c r="L24" s="100"/>
      <c r="M24" s="33"/>
      <c r="N24" s="95"/>
      <c r="O24" s="101"/>
      <c r="P24" s="95"/>
      <c r="Q24" s="33"/>
      <c r="R24" s="95"/>
      <c r="S24" s="33"/>
      <c r="T24" s="95"/>
      <c r="U24" s="33"/>
      <c r="V24" s="95"/>
      <c r="W24" s="33"/>
      <c r="X24" s="95"/>
      <c r="Y24" s="33"/>
      <c r="Z24" s="93"/>
      <c r="AA24" s="93"/>
      <c r="AB24" s="93"/>
      <c r="AC24" s="93"/>
      <c r="AD24" s="102">
        <f t="shared" si="1"/>
        <v>0</v>
      </c>
      <c r="AE24" s="103">
        <f t="shared" ca="1" si="2"/>
        <v>0</v>
      </c>
    </row>
    <row r="25" spans="1:31" x14ac:dyDescent="0.25">
      <c r="A25" s="92"/>
      <c r="B25" s="93">
        <f t="shared" ca="1" si="0"/>
        <v>0</v>
      </c>
      <c r="C25" s="94"/>
      <c r="D25" s="95"/>
      <c r="E25" s="96"/>
      <c r="F25" s="95"/>
      <c r="G25" s="95"/>
      <c r="H25" s="97"/>
      <c r="I25" s="33"/>
      <c r="J25" s="98"/>
      <c r="K25" s="99"/>
      <c r="L25" s="100"/>
      <c r="M25" s="33"/>
      <c r="N25" s="95"/>
      <c r="O25" s="101"/>
      <c r="P25" s="95"/>
      <c r="Q25" s="33"/>
      <c r="R25" s="95"/>
      <c r="S25" s="33"/>
      <c r="T25" s="95"/>
      <c r="U25" s="33"/>
      <c r="V25" s="95"/>
      <c r="W25" s="33"/>
      <c r="X25" s="95"/>
      <c r="Y25" s="33"/>
      <c r="Z25" s="93"/>
      <c r="AA25" s="93"/>
      <c r="AB25" s="93"/>
      <c r="AC25" s="93"/>
      <c r="AD25" s="102">
        <f t="shared" si="1"/>
        <v>0</v>
      </c>
      <c r="AE25" s="103">
        <f t="shared" ca="1" si="2"/>
        <v>0</v>
      </c>
    </row>
    <row r="26" spans="1:31" x14ac:dyDescent="0.25">
      <c r="A26" s="92"/>
      <c r="B26" s="93">
        <f t="shared" ca="1" si="0"/>
        <v>0</v>
      </c>
      <c r="C26" s="94"/>
      <c r="D26" s="95"/>
      <c r="E26" s="96"/>
      <c r="F26" s="95"/>
      <c r="G26" s="95"/>
      <c r="H26" s="97"/>
      <c r="I26" s="33"/>
      <c r="J26" s="98"/>
      <c r="K26" s="99"/>
      <c r="L26" s="100"/>
      <c r="M26" s="33"/>
      <c r="N26" s="95"/>
      <c r="O26" s="101"/>
      <c r="P26" s="95"/>
      <c r="Q26" s="33"/>
      <c r="R26" s="95"/>
      <c r="S26" s="33"/>
      <c r="T26" s="95"/>
      <c r="U26" s="33"/>
      <c r="V26" s="95"/>
      <c r="W26" s="33"/>
      <c r="X26" s="95"/>
      <c r="Y26" s="33"/>
      <c r="Z26" s="93"/>
      <c r="AA26" s="93"/>
      <c r="AB26" s="93"/>
      <c r="AC26" s="93"/>
      <c r="AD26" s="102">
        <f t="shared" si="1"/>
        <v>0</v>
      </c>
      <c r="AE26" s="103">
        <f t="shared" ca="1" si="2"/>
        <v>0</v>
      </c>
    </row>
    <row r="27" spans="1:31" x14ac:dyDescent="0.25">
      <c r="A27" s="92"/>
      <c r="B27" s="93">
        <f t="shared" ca="1" si="0"/>
        <v>0</v>
      </c>
      <c r="C27" s="94"/>
      <c r="D27" s="95"/>
      <c r="E27" s="96"/>
      <c r="F27" s="95"/>
      <c r="G27" s="95"/>
      <c r="H27" s="97"/>
      <c r="I27" s="33"/>
      <c r="J27" s="98"/>
      <c r="K27" s="99"/>
      <c r="L27" s="100"/>
      <c r="M27" s="33"/>
      <c r="N27" s="95"/>
      <c r="O27" s="101"/>
      <c r="P27" s="95"/>
      <c r="Q27" s="33"/>
      <c r="R27" s="95"/>
      <c r="S27" s="33"/>
      <c r="T27" s="95"/>
      <c r="U27" s="33"/>
      <c r="V27" s="95"/>
      <c r="W27" s="33"/>
      <c r="X27" s="95"/>
      <c r="Y27" s="33"/>
      <c r="Z27" s="93"/>
      <c r="AA27" s="93"/>
      <c r="AB27" s="93"/>
      <c r="AC27" s="93"/>
      <c r="AD27" s="102">
        <f t="shared" si="1"/>
        <v>0</v>
      </c>
      <c r="AE27" s="103">
        <f t="shared" ca="1" si="2"/>
        <v>0</v>
      </c>
    </row>
    <row r="28" spans="1:31" x14ac:dyDescent="0.25">
      <c r="A28" s="92"/>
      <c r="B28" s="93">
        <f t="shared" ca="1" si="0"/>
        <v>0</v>
      </c>
      <c r="C28" s="94"/>
      <c r="D28" s="95"/>
      <c r="E28" s="96"/>
      <c r="F28" s="95"/>
      <c r="G28" s="95"/>
      <c r="H28" s="97"/>
      <c r="I28" s="33"/>
      <c r="J28" s="98"/>
      <c r="K28" s="99"/>
      <c r="L28" s="100"/>
      <c r="M28" s="33"/>
      <c r="N28" s="95"/>
      <c r="O28" s="101"/>
      <c r="P28" s="95"/>
      <c r="Q28" s="33"/>
      <c r="R28" s="95"/>
      <c r="S28" s="33"/>
      <c r="T28" s="95"/>
      <c r="U28" s="33"/>
      <c r="V28" s="95"/>
      <c r="W28" s="33"/>
      <c r="X28" s="95"/>
      <c r="Y28" s="33"/>
      <c r="Z28" s="93"/>
      <c r="AA28" s="93"/>
      <c r="AB28" s="93"/>
      <c r="AC28" s="93"/>
      <c r="AD28" s="102">
        <f t="shared" si="1"/>
        <v>0</v>
      </c>
      <c r="AE28" s="103">
        <f t="shared" ca="1" si="2"/>
        <v>0</v>
      </c>
    </row>
    <row r="29" spans="1:31" x14ac:dyDescent="0.25">
      <c r="A29" s="92"/>
      <c r="B29" s="93">
        <f t="shared" ca="1" si="0"/>
        <v>0</v>
      </c>
      <c r="C29" s="94"/>
      <c r="D29" s="95"/>
      <c r="E29" s="96"/>
      <c r="F29" s="95"/>
      <c r="G29" s="95"/>
      <c r="H29" s="97"/>
      <c r="I29" s="33"/>
      <c r="J29" s="98"/>
      <c r="K29" s="99"/>
      <c r="L29" s="100"/>
      <c r="M29" s="33"/>
      <c r="N29" s="95"/>
      <c r="O29" s="101"/>
      <c r="P29" s="95"/>
      <c r="Q29" s="33"/>
      <c r="R29" s="95"/>
      <c r="S29" s="33"/>
      <c r="T29" s="95"/>
      <c r="U29" s="33"/>
      <c r="V29" s="95"/>
      <c r="W29" s="33"/>
      <c r="X29" s="95"/>
      <c r="Y29" s="33"/>
      <c r="Z29" s="93"/>
      <c r="AA29" s="93"/>
      <c r="AB29" s="93"/>
      <c r="AC29" s="93"/>
      <c r="AD29" s="102">
        <f t="shared" si="1"/>
        <v>0</v>
      </c>
      <c r="AE29" s="103">
        <f t="shared" ca="1" si="2"/>
        <v>0</v>
      </c>
    </row>
    <row r="30" spans="1:31" x14ac:dyDescent="0.25">
      <c r="A30" s="92"/>
      <c r="B30" s="93">
        <f t="shared" ca="1" si="0"/>
        <v>0</v>
      </c>
      <c r="C30" s="94"/>
      <c r="D30" s="95"/>
      <c r="E30" s="96"/>
      <c r="F30" s="95"/>
      <c r="G30" s="95"/>
      <c r="H30" s="97"/>
      <c r="I30" s="33"/>
      <c r="J30" s="98"/>
      <c r="K30" s="99"/>
      <c r="L30" s="100"/>
      <c r="M30" s="33"/>
      <c r="N30" s="95"/>
      <c r="O30" s="101"/>
      <c r="P30" s="95"/>
      <c r="Q30" s="33"/>
      <c r="R30" s="95"/>
      <c r="S30" s="33"/>
      <c r="T30" s="95"/>
      <c r="U30" s="33"/>
      <c r="V30" s="95"/>
      <c r="W30" s="33"/>
      <c r="X30" s="95"/>
      <c r="Y30" s="33"/>
      <c r="Z30" s="93"/>
      <c r="AA30" s="93"/>
      <c r="AB30" s="93"/>
      <c r="AC30" s="93"/>
      <c r="AD30" s="102">
        <f t="shared" si="1"/>
        <v>0</v>
      </c>
      <c r="AE30" s="103">
        <f t="shared" ca="1" si="2"/>
        <v>0</v>
      </c>
    </row>
    <row r="31" spans="1:31" x14ac:dyDescent="0.25">
      <c r="A31" s="92"/>
      <c r="B31" s="93">
        <f t="shared" ca="1" si="0"/>
        <v>0</v>
      </c>
      <c r="C31" s="94"/>
      <c r="D31" s="95"/>
      <c r="E31" s="96"/>
      <c r="F31" s="95"/>
      <c r="G31" s="95"/>
      <c r="H31" s="97"/>
      <c r="I31" s="33"/>
      <c r="J31" s="98"/>
      <c r="K31" s="99"/>
      <c r="L31" s="100"/>
      <c r="M31" s="33"/>
      <c r="N31" s="95"/>
      <c r="O31" s="101"/>
      <c r="P31" s="95"/>
      <c r="Q31" s="33"/>
      <c r="R31" s="95"/>
      <c r="S31" s="33"/>
      <c r="T31" s="95"/>
      <c r="U31" s="33"/>
      <c r="V31" s="95"/>
      <c r="W31" s="33"/>
      <c r="X31" s="95"/>
      <c r="Y31" s="33"/>
      <c r="Z31" s="93"/>
      <c r="AA31" s="93"/>
      <c r="AB31" s="93"/>
      <c r="AC31" s="93"/>
      <c r="AD31" s="102">
        <f t="shared" si="1"/>
        <v>0</v>
      </c>
      <c r="AE31" s="103">
        <f t="shared" ca="1" si="2"/>
        <v>0</v>
      </c>
    </row>
    <row r="32" spans="1:31" x14ac:dyDescent="0.25">
      <c r="A32" s="92"/>
      <c r="B32" s="93">
        <f t="shared" ca="1" si="0"/>
        <v>0</v>
      </c>
      <c r="C32" s="94"/>
      <c r="D32" s="95"/>
      <c r="E32" s="96"/>
      <c r="F32" s="95"/>
      <c r="G32" s="95"/>
      <c r="H32" s="97"/>
      <c r="I32" s="33"/>
      <c r="J32" s="98"/>
      <c r="K32" s="99"/>
      <c r="L32" s="100"/>
      <c r="M32" s="33"/>
      <c r="N32" s="95"/>
      <c r="O32" s="101"/>
      <c r="P32" s="95"/>
      <c r="Q32" s="33"/>
      <c r="R32" s="95"/>
      <c r="S32" s="33"/>
      <c r="T32" s="95"/>
      <c r="U32" s="33"/>
      <c r="V32" s="95"/>
      <c r="W32" s="33"/>
      <c r="X32" s="95"/>
      <c r="Y32" s="33"/>
      <c r="Z32" s="93"/>
      <c r="AA32" s="93"/>
      <c r="AB32" s="93"/>
      <c r="AC32" s="93"/>
      <c r="AD32" s="102">
        <f t="shared" si="1"/>
        <v>0</v>
      </c>
      <c r="AE32" s="103">
        <f t="shared" ca="1" si="2"/>
        <v>0</v>
      </c>
    </row>
    <row r="33" spans="1:31" x14ac:dyDescent="0.25">
      <c r="A33" s="92"/>
      <c r="B33" s="93">
        <f t="shared" ca="1" si="0"/>
        <v>0</v>
      </c>
      <c r="C33" s="94"/>
      <c r="D33" s="95"/>
      <c r="E33" s="96"/>
      <c r="F33" s="95"/>
      <c r="G33" s="95"/>
      <c r="H33" s="97"/>
      <c r="I33" s="33"/>
      <c r="J33" s="98"/>
      <c r="K33" s="99"/>
      <c r="L33" s="100"/>
      <c r="M33" s="33"/>
      <c r="N33" s="95"/>
      <c r="O33" s="101"/>
      <c r="P33" s="95"/>
      <c r="Q33" s="33"/>
      <c r="R33" s="95"/>
      <c r="S33" s="33"/>
      <c r="T33" s="95"/>
      <c r="U33" s="33"/>
      <c r="V33" s="95"/>
      <c r="W33" s="33"/>
      <c r="X33" s="95"/>
      <c r="Y33" s="33"/>
      <c r="Z33" s="93"/>
      <c r="AA33" s="93"/>
      <c r="AB33" s="93"/>
      <c r="AC33" s="93"/>
      <c r="AD33" s="102">
        <f t="shared" si="1"/>
        <v>0</v>
      </c>
      <c r="AE33" s="103">
        <f t="shared" ca="1" si="2"/>
        <v>0</v>
      </c>
    </row>
    <row r="34" spans="1:31" x14ac:dyDescent="0.25">
      <c r="A34" s="92"/>
      <c r="B34" s="93">
        <f t="shared" ref="B34:B65" ca="1" si="3">IFERROR(INDEX(UR_NOM,MATCH(A34,UR_ID,0)),0)</f>
        <v>0</v>
      </c>
      <c r="C34" s="94"/>
      <c r="D34" s="95"/>
      <c r="E34" s="96"/>
      <c r="F34" s="95"/>
      <c r="G34" s="95"/>
      <c r="H34" s="97"/>
      <c r="I34" s="33"/>
      <c r="J34" s="98"/>
      <c r="K34" s="99"/>
      <c r="L34" s="100"/>
      <c r="M34" s="33"/>
      <c r="N34" s="95"/>
      <c r="O34" s="101"/>
      <c r="P34" s="95"/>
      <c r="Q34" s="33"/>
      <c r="R34" s="95"/>
      <c r="S34" s="33"/>
      <c r="T34" s="95"/>
      <c r="U34" s="33"/>
      <c r="V34" s="95"/>
      <c r="W34" s="33"/>
      <c r="X34" s="95"/>
      <c r="Y34" s="33"/>
      <c r="Z34" s="93"/>
      <c r="AA34" s="93"/>
      <c r="AB34" s="93"/>
      <c r="AC34" s="93"/>
      <c r="AD34" s="102">
        <f t="shared" ref="AD34:AD65" si="4">SUM(I34,K34,M34,O34,Q34,S34,U34,W34,Y34)</f>
        <v>0</v>
      </c>
      <c r="AE34" s="103">
        <f t="shared" ref="AE34:AE65" ca="1" si="5">IFERROR(INDEX(SO_TOT,MATCH(A34,SO_ID,0)),0)</f>
        <v>0</v>
      </c>
    </row>
    <row r="35" spans="1:31" x14ac:dyDescent="0.25">
      <c r="A35" s="92"/>
      <c r="B35" s="93">
        <f t="shared" ca="1" si="3"/>
        <v>0</v>
      </c>
      <c r="C35" s="94"/>
      <c r="D35" s="95"/>
      <c r="E35" s="96"/>
      <c r="F35" s="95"/>
      <c r="G35" s="95"/>
      <c r="H35" s="97"/>
      <c r="I35" s="33"/>
      <c r="J35" s="98"/>
      <c r="K35" s="99"/>
      <c r="L35" s="100"/>
      <c r="M35" s="33"/>
      <c r="N35" s="95"/>
      <c r="O35" s="101"/>
      <c r="P35" s="95"/>
      <c r="Q35" s="33"/>
      <c r="R35" s="95"/>
      <c r="S35" s="33"/>
      <c r="T35" s="95"/>
      <c r="U35" s="33"/>
      <c r="V35" s="95"/>
      <c r="W35" s="33"/>
      <c r="X35" s="95"/>
      <c r="Y35" s="33"/>
      <c r="Z35" s="93"/>
      <c r="AA35" s="93"/>
      <c r="AB35" s="93"/>
      <c r="AC35" s="93"/>
      <c r="AD35" s="102">
        <f t="shared" si="4"/>
        <v>0</v>
      </c>
      <c r="AE35" s="103">
        <f t="shared" ca="1" si="5"/>
        <v>0</v>
      </c>
    </row>
    <row r="36" spans="1:31" x14ac:dyDescent="0.25">
      <c r="A36" s="92"/>
      <c r="B36" s="93">
        <f t="shared" ca="1" si="3"/>
        <v>0</v>
      </c>
      <c r="C36" s="94"/>
      <c r="D36" s="95"/>
      <c r="E36" s="96"/>
      <c r="F36" s="95"/>
      <c r="G36" s="95"/>
      <c r="H36" s="97"/>
      <c r="I36" s="33"/>
      <c r="J36" s="98"/>
      <c r="K36" s="99"/>
      <c r="L36" s="100"/>
      <c r="M36" s="33"/>
      <c r="N36" s="95"/>
      <c r="O36" s="101"/>
      <c r="P36" s="95"/>
      <c r="Q36" s="33"/>
      <c r="R36" s="95"/>
      <c r="S36" s="33"/>
      <c r="T36" s="95"/>
      <c r="U36" s="33"/>
      <c r="V36" s="95"/>
      <c r="W36" s="33"/>
      <c r="X36" s="95"/>
      <c r="Y36" s="33"/>
      <c r="Z36" s="93"/>
      <c r="AA36" s="93"/>
      <c r="AB36" s="93"/>
      <c r="AC36" s="93"/>
      <c r="AD36" s="102">
        <f t="shared" si="4"/>
        <v>0</v>
      </c>
      <c r="AE36" s="103">
        <f t="shared" ca="1" si="5"/>
        <v>0</v>
      </c>
    </row>
    <row r="37" spans="1:31" x14ac:dyDescent="0.25">
      <c r="A37" s="92"/>
      <c r="B37" s="93">
        <f t="shared" ca="1" si="3"/>
        <v>0</v>
      </c>
      <c r="C37" s="94"/>
      <c r="D37" s="95"/>
      <c r="E37" s="96"/>
      <c r="F37" s="95"/>
      <c r="G37" s="95"/>
      <c r="H37" s="97"/>
      <c r="I37" s="33"/>
      <c r="J37" s="98"/>
      <c r="K37" s="99"/>
      <c r="L37" s="100"/>
      <c r="M37" s="33"/>
      <c r="N37" s="95"/>
      <c r="O37" s="101"/>
      <c r="P37" s="95"/>
      <c r="Q37" s="33"/>
      <c r="R37" s="95"/>
      <c r="S37" s="33"/>
      <c r="T37" s="95"/>
      <c r="U37" s="33"/>
      <c r="V37" s="95"/>
      <c r="W37" s="33"/>
      <c r="X37" s="95"/>
      <c r="Y37" s="33"/>
      <c r="Z37" s="93"/>
      <c r="AA37" s="93"/>
      <c r="AB37" s="93"/>
      <c r="AC37" s="93"/>
      <c r="AD37" s="102">
        <f t="shared" si="4"/>
        <v>0</v>
      </c>
      <c r="AE37" s="103">
        <f t="shared" ca="1" si="5"/>
        <v>0</v>
      </c>
    </row>
    <row r="38" spans="1:31" x14ac:dyDescent="0.25">
      <c r="A38" s="92"/>
      <c r="B38" s="93">
        <f t="shared" ca="1" si="3"/>
        <v>0</v>
      </c>
      <c r="C38" s="94"/>
      <c r="D38" s="95"/>
      <c r="E38" s="96"/>
      <c r="F38" s="95"/>
      <c r="G38" s="95"/>
      <c r="H38" s="97"/>
      <c r="I38" s="33"/>
      <c r="J38" s="98"/>
      <c r="K38" s="99"/>
      <c r="L38" s="100"/>
      <c r="M38" s="33"/>
      <c r="N38" s="95"/>
      <c r="O38" s="101"/>
      <c r="P38" s="95"/>
      <c r="Q38" s="33"/>
      <c r="R38" s="95"/>
      <c r="S38" s="33"/>
      <c r="T38" s="95"/>
      <c r="U38" s="33"/>
      <c r="V38" s="95"/>
      <c r="W38" s="33"/>
      <c r="X38" s="95"/>
      <c r="Y38" s="33"/>
      <c r="Z38" s="93"/>
      <c r="AA38" s="93"/>
      <c r="AB38" s="93"/>
      <c r="AC38" s="93"/>
      <c r="AD38" s="102">
        <f t="shared" si="4"/>
        <v>0</v>
      </c>
      <c r="AE38" s="103">
        <f t="shared" ca="1" si="5"/>
        <v>0</v>
      </c>
    </row>
    <row r="39" spans="1:31" x14ac:dyDescent="0.25">
      <c r="A39" s="92"/>
      <c r="B39" s="93">
        <f t="shared" ca="1" si="3"/>
        <v>0</v>
      </c>
      <c r="C39" s="94"/>
      <c r="D39" s="95"/>
      <c r="E39" s="96"/>
      <c r="F39" s="95"/>
      <c r="G39" s="95"/>
      <c r="H39" s="97"/>
      <c r="I39" s="33"/>
      <c r="J39" s="98"/>
      <c r="K39" s="99"/>
      <c r="L39" s="100"/>
      <c r="M39" s="33"/>
      <c r="N39" s="95"/>
      <c r="O39" s="101"/>
      <c r="P39" s="95"/>
      <c r="Q39" s="33"/>
      <c r="R39" s="95"/>
      <c r="S39" s="33"/>
      <c r="T39" s="95"/>
      <c r="U39" s="33"/>
      <c r="V39" s="95"/>
      <c r="W39" s="33"/>
      <c r="X39" s="95"/>
      <c r="Y39" s="33"/>
      <c r="Z39" s="93"/>
      <c r="AA39" s="93"/>
      <c r="AB39" s="93"/>
      <c r="AC39" s="93"/>
      <c r="AD39" s="102">
        <f t="shared" si="4"/>
        <v>0</v>
      </c>
      <c r="AE39" s="103">
        <f t="shared" ca="1" si="5"/>
        <v>0</v>
      </c>
    </row>
    <row r="40" spans="1:31" x14ac:dyDescent="0.25">
      <c r="A40" s="92"/>
      <c r="B40" s="93">
        <f t="shared" ca="1" si="3"/>
        <v>0</v>
      </c>
      <c r="C40" s="94"/>
      <c r="D40" s="95"/>
      <c r="E40" s="96"/>
      <c r="F40" s="95"/>
      <c r="G40" s="95"/>
      <c r="H40" s="97"/>
      <c r="I40" s="33"/>
      <c r="J40" s="98"/>
      <c r="K40" s="99"/>
      <c r="L40" s="100"/>
      <c r="M40" s="33"/>
      <c r="N40" s="95"/>
      <c r="O40" s="101"/>
      <c r="P40" s="95"/>
      <c r="Q40" s="33"/>
      <c r="R40" s="95"/>
      <c r="S40" s="33"/>
      <c r="T40" s="95"/>
      <c r="U40" s="33"/>
      <c r="V40" s="95"/>
      <c r="W40" s="33"/>
      <c r="X40" s="95"/>
      <c r="Y40" s="33"/>
      <c r="Z40" s="93"/>
      <c r="AA40" s="93"/>
      <c r="AB40" s="93"/>
      <c r="AC40" s="93"/>
      <c r="AD40" s="102">
        <f t="shared" si="4"/>
        <v>0</v>
      </c>
      <c r="AE40" s="103">
        <f t="shared" ca="1" si="5"/>
        <v>0</v>
      </c>
    </row>
    <row r="41" spans="1:31" x14ac:dyDescent="0.25">
      <c r="A41" s="92"/>
      <c r="B41" s="93">
        <f t="shared" ca="1" si="3"/>
        <v>0</v>
      </c>
      <c r="C41" s="94"/>
      <c r="D41" s="95"/>
      <c r="E41" s="96"/>
      <c r="F41" s="95"/>
      <c r="G41" s="95"/>
      <c r="H41" s="97"/>
      <c r="I41" s="33"/>
      <c r="J41" s="98"/>
      <c r="K41" s="99"/>
      <c r="L41" s="100"/>
      <c r="M41" s="33"/>
      <c r="N41" s="95"/>
      <c r="O41" s="101"/>
      <c r="P41" s="95"/>
      <c r="Q41" s="33"/>
      <c r="R41" s="95"/>
      <c r="S41" s="33"/>
      <c r="T41" s="95"/>
      <c r="U41" s="33"/>
      <c r="V41" s="95"/>
      <c r="W41" s="33"/>
      <c r="X41" s="95"/>
      <c r="Y41" s="33"/>
      <c r="Z41" s="93"/>
      <c r="AA41" s="93"/>
      <c r="AB41" s="93"/>
      <c r="AC41" s="93"/>
      <c r="AD41" s="102">
        <f t="shared" si="4"/>
        <v>0</v>
      </c>
      <c r="AE41" s="103">
        <f t="shared" ca="1" si="5"/>
        <v>0</v>
      </c>
    </row>
    <row r="42" spans="1:31" x14ac:dyDescent="0.25">
      <c r="A42" s="92"/>
      <c r="B42" s="93">
        <f t="shared" ca="1" si="3"/>
        <v>0</v>
      </c>
      <c r="C42" s="94"/>
      <c r="D42" s="95"/>
      <c r="E42" s="96"/>
      <c r="F42" s="95"/>
      <c r="G42" s="95"/>
      <c r="H42" s="97"/>
      <c r="I42" s="33"/>
      <c r="J42" s="98"/>
      <c r="K42" s="99"/>
      <c r="L42" s="100"/>
      <c r="M42" s="33"/>
      <c r="N42" s="95"/>
      <c r="O42" s="101"/>
      <c r="P42" s="95"/>
      <c r="Q42" s="33"/>
      <c r="R42" s="95"/>
      <c r="S42" s="33"/>
      <c r="T42" s="95"/>
      <c r="U42" s="33"/>
      <c r="V42" s="95"/>
      <c r="W42" s="33"/>
      <c r="X42" s="95"/>
      <c r="Y42" s="33"/>
      <c r="Z42" s="93"/>
      <c r="AA42" s="93"/>
      <c r="AB42" s="93"/>
      <c r="AC42" s="93"/>
      <c r="AD42" s="102">
        <f t="shared" si="4"/>
        <v>0</v>
      </c>
      <c r="AE42" s="103">
        <f t="shared" ca="1" si="5"/>
        <v>0</v>
      </c>
    </row>
    <row r="43" spans="1:31" x14ac:dyDescent="0.25">
      <c r="A43" s="92"/>
      <c r="B43" s="93">
        <f t="shared" ca="1" si="3"/>
        <v>0</v>
      </c>
      <c r="C43" s="94"/>
      <c r="D43" s="95"/>
      <c r="E43" s="96"/>
      <c r="F43" s="95"/>
      <c r="G43" s="95"/>
      <c r="H43" s="97"/>
      <c r="I43" s="33"/>
      <c r="J43" s="98"/>
      <c r="K43" s="99"/>
      <c r="L43" s="100"/>
      <c r="M43" s="33"/>
      <c r="N43" s="95"/>
      <c r="O43" s="101"/>
      <c r="P43" s="95"/>
      <c r="Q43" s="33"/>
      <c r="R43" s="95"/>
      <c r="S43" s="33"/>
      <c r="T43" s="95"/>
      <c r="U43" s="33"/>
      <c r="V43" s="95"/>
      <c r="W43" s="33"/>
      <c r="X43" s="95"/>
      <c r="Y43" s="33"/>
      <c r="Z43" s="93"/>
      <c r="AA43" s="93"/>
      <c r="AB43" s="93"/>
      <c r="AC43" s="93"/>
      <c r="AD43" s="102">
        <f t="shared" si="4"/>
        <v>0</v>
      </c>
      <c r="AE43" s="103">
        <f t="shared" ca="1" si="5"/>
        <v>0</v>
      </c>
    </row>
    <row r="44" spans="1:31" x14ac:dyDescent="0.25">
      <c r="A44" s="92"/>
      <c r="B44" s="93">
        <f t="shared" ca="1" si="3"/>
        <v>0</v>
      </c>
      <c r="C44" s="94"/>
      <c r="D44" s="95"/>
      <c r="E44" s="96"/>
      <c r="F44" s="95"/>
      <c r="G44" s="95"/>
      <c r="H44" s="97"/>
      <c r="I44" s="33"/>
      <c r="J44" s="98"/>
      <c r="K44" s="99"/>
      <c r="L44" s="100"/>
      <c r="M44" s="33"/>
      <c r="N44" s="95"/>
      <c r="O44" s="101"/>
      <c r="P44" s="95"/>
      <c r="Q44" s="33"/>
      <c r="R44" s="95"/>
      <c r="S44" s="33"/>
      <c r="T44" s="95"/>
      <c r="U44" s="33"/>
      <c r="V44" s="95"/>
      <c r="W44" s="33"/>
      <c r="X44" s="95"/>
      <c r="Y44" s="33"/>
      <c r="Z44" s="93"/>
      <c r="AA44" s="93"/>
      <c r="AB44" s="93"/>
      <c r="AC44" s="93"/>
      <c r="AD44" s="102">
        <f t="shared" si="4"/>
        <v>0</v>
      </c>
      <c r="AE44" s="103">
        <f t="shared" ca="1" si="5"/>
        <v>0</v>
      </c>
    </row>
    <row r="45" spans="1:31" x14ac:dyDescent="0.25">
      <c r="A45" s="92"/>
      <c r="B45" s="93">
        <f t="shared" ca="1" si="3"/>
        <v>0</v>
      </c>
      <c r="C45" s="94"/>
      <c r="D45" s="95"/>
      <c r="E45" s="96"/>
      <c r="F45" s="95"/>
      <c r="G45" s="95"/>
      <c r="H45" s="97"/>
      <c r="I45" s="33"/>
      <c r="J45" s="98"/>
      <c r="K45" s="99"/>
      <c r="L45" s="100"/>
      <c r="M45" s="33"/>
      <c r="N45" s="95"/>
      <c r="O45" s="101"/>
      <c r="P45" s="95"/>
      <c r="Q45" s="33"/>
      <c r="R45" s="95"/>
      <c r="S45" s="33"/>
      <c r="T45" s="95"/>
      <c r="U45" s="33"/>
      <c r="V45" s="95"/>
      <c r="W45" s="33"/>
      <c r="X45" s="95"/>
      <c r="Y45" s="33"/>
      <c r="Z45" s="93"/>
      <c r="AA45" s="93"/>
      <c r="AB45" s="93"/>
      <c r="AC45" s="93"/>
      <c r="AD45" s="102">
        <f t="shared" si="4"/>
        <v>0</v>
      </c>
      <c r="AE45" s="103">
        <f t="shared" ca="1" si="5"/>
        <v>0</v>
      </c>
    </row>
    <row r="46" spans="1:31" x14ac:dyDescent="0.25">
      <c r="A46" s="92"/>
      <c r="B46" s="93">
        <f t="shared" ca="1" si="3"/>
        <v>0</v>
      </c>
      <c r="C46" s="94"/>
      <c r="D46" s="95"/>
      <c r="E46" s="96"/>
      <c r="F46" s="95"/>
      <c r="G46" s="95"/>
      <c r="H46" s="97"/>
      <c r="I46" s="33"/>
      <c r="J46" s="98"/>
      <c r="K46" s="99"/>
      <c r="L46" s="100"/>
      <c r="M46" s="33"/>
      <c r="N46" s="95"/>
      <c r="O46" s="101"/>
      <c r="P46" s="95"/>
      <c r="Q46" s="33"/>
      <c r="R46" s="95"/>
      <c r="S46" s="33"/>
      <c r="T46" s="95"/>
      <c r="U46" s="33"/>
      <c r="V46" s="95"/>
      <c r="W46" s="33"/>
      <c r="X46" s="95"/>
      <c r="Y46" s="33"/>
      <c r="Z46" s="93"/>
      <c r="AA46" s="93"/>
      <c r="AB46" s="93"/>
      <c r="AC46" s="93"/>
      <c r="AD46" s="102">
        <f t="shared" si="4"/>
        <v>0</v>
      </c>
      <c r="AE46" s="103">
        <f t="shared" ca="1" si="5"/>
        <v>0</v>
      </c>
    </row>
    <row r="47" spans="1:31" x14ac:dyDescent="0.25">
      <c r="A47" s="92"/>
      <c r="B47" s="93">
        <f t="shared" ca="1" si="3"/>
        <v>0</v>
      </c>
      <c r="C47" s="94"/>
      <c r="D47" s="95"/>
      <c r="E47" s="96"/>
      <c r="F47" s="95"/>
      <c r="G47" s="95"/>
      <c r="H47" s="97"/>
      <c r="I47" s="33"/>
      <c r="J47" s="98"/>
      <c r="K47" s="99"/>
      <c r="L47" s="100"/>
      <c r="M47" s="33"/>
      <c r="N47" s="95"/>
      <c r="O47" s="101"/>
      <c r="P47" s="95"/>
      <c r="Q47" s="33"/>
      <c r="R47" s="95"/>
      <c r="S47" s="33"/>
      <c r="T47" s="95"/>
      <c r="U47" s="33"/>
      <c r="V47" s="95"/>
      <c r="W47" s="33"/>
      <c r="X47" s="95"/>
      <c r="Y47" s="33"/>
      <c r="Z47" s="93"/>
      <c r="AA47" s="93"/>
      <c r="AB47" s="93"/>
      <c r="AC47" s="93"/>
      <c r="AD47" s="102">
        <f t="shared" si="4"/>
        <v>0</v>
      </c>
      <c r="AE47" s="103">
        <f t="shared" ca="1" si="5"/>
        <v>0</v>
      </c>
    </row>
    <row r="48" spans="1:31" x14ac:dyDescent="0.25">
      <c r="A48" s="92"/>
      <c r="B48" s="93">
        <f t="shared" ca="1" si="3"/>
        <v>0</v>
      </c>
      <c r="C48" s="94"/>
      <c r="D48" s="95"/>
      <c r="E48" s="96"/>
      <c r="F48" s="95"/>
      <c r="G48" s="95"/>
      <c r="H48" s="97"/>
      <c r="I48" s="33"/>
      <c r="J48" s="98"/>
      <c r="K48" s="99"/>
      <c r="L48" s="100"/>
      <c r="M48" s="33"/>
      <c r="N48" s="95"/>
      <c r="O48" s="101"/>
      <c r="P48" s="95"/>
      <c r="Q48" s="33"/>
      <c r="R48" s="95"/>
      <c r="S48" s="33"/>
      <c r="T48" s="95"/>
      <c r="U48" s="33"/>
      <c r="V48" s="95"/>
      <c r="W48" s="33"/>
      <c r="X48" s="95"/>
      <c r="Y48" s="33"/>
      <c r="Z48" s="93"/>
      <c r="AA48" s="93"/>
      <c r="AB48" s="93"/>
      <c r="AC48" s="93"/>
      <c r="AD48" s="102">
        <f t="shared" si="4"/>
        <v>0</v>
      </c>
      <c r="AE48" s="103">
        <f t="shared" ca="1" si="5"/>
        <v>0</v>
      </c>
    </row>
    <row r="49" spans="1:31" x14ac:dyDescent="0.25">
      <c r="A49" s="92"/>
      <c r="B49" s="93">
        <f t="shared" ca="1" si="3"/>
        <v>0</v>
      </c>
      <c r="C49" s="94"/>
      <c r="D49" s="95"/>
      <c r="E49" s="96"/>
      <c r="F49" s="95"/>
      <c r="G49" s="95"/>
      <c r="H49" s="97"/>
      <c r="I49" s="33"/>
      <c r="J49" s="98"/>
      <c r="K49" s="99"/>
      <c r="L49" s="100"/>
      <c r="M49" s="33"/>
      <c r="N49" s="95"/>
      <c r="O49" s="101"/>
      <c r="P49" s="95"/>
      <c r="Q49" s="33"/>
      <c r="R49" s="95"/>
      <c r="S49" s="33"/>
      <c r="T49" s="95"/>
      <c r="U49" s="33"/>
      <c r="V49" s="95"/>
      <c r="W49" s="33"/>
      <c r="X49" s="95"/>
      <c r="Y49" s="33"/>
      <c r="Z49" s="93"/>
      <c r="AA49" s="93"/>
      <c r="AB49" s="93"/>
      <c r="AC49" s="93"/>
      <c r="AD49" s="102">
        <f t="shared" si="4"/>
        <v>0</v>
      </c>
      <c r="AE49" s="103">
        <f t="shared" ca="1" si="5"/>
        <v>0</v>
      </c>
    </row>
    <row r="50" spans="1:31" x14ac:dyDescent="0.25">
      <c r="A50" s="92"/>
      <c r="B50" s="93">
        <f t="shared" ca="1" si="3"/>
        <v>0</v>
      </c>
      <c r="C50" s="94"/>
      <c r="D50" s="95"/>
      <c r="E50" s="96"/>
      <c r="F50" s="95"/>
      <c r="G50" s="95"/>
      <c r="H50" s="97"/>
      <c r="I50" s="33"/>
      <c r="J50" s="98"/>
      <c r="K50" s="99"/>
      <c r="L50" s="100"/>
      <c r="M50" s="33"/>
      <c r="N50" s="95"/>
      <c r="O50" s="101"/>
      <c r="P50" s="95"/>
      <c r="Q50" s="33"/>
      <c r="R50" s="95"/>
      <c r="S50" s="33"/>
      <c r="T50" s="95"/>
      <c r="U50" s="33"/>
      <c r="V50" s="95"/>
      <c r="W50" s="33"/>
      <c r="X50" s="95"/>
      <c r="Y50" s="33"/>
      <c r="Z50" s="93"/>
      <c r="AA50" s="93"/>
      <c r="AB50" s="93"/>
      <c r="AC50" s="93"/>
      <c r="AD50" s="102">
        <f t="shared" si="4"/>
        <v>0</v>
      </c>
      <c r="AE50" s="103">
        <f t="shared" ca="1" si="5"/>
        <v>0</v>
      </c>
    </row>
    <row r="51" spans="1:31" x14ac:dyDescent="0.25">
      <c r="A51" s="92"/>
      <c r="B51" s="93">
        <f t="shared" ca="1" si="3"/>
        <v>0</v>
      </c>
      <c r="C51" s="94"/>
      <c r="D51" s="95"/>
      <c r="E51" s="96"/>
      <c r="F51" s="95"/>
      <c r="G51" s="95"/>
      <c r="H51" s="97"/>
      <c r="I51" s="33"/>
      <c r="J51" s="98"/>
      <c r="K51" s="99"/>
      <c r="L51" s="100"/>
      <c r="M51" s="33"/>
      <c r="N51" s="95"/>
      <c r="O51" s="101"/>
      <c r="P51" s="95"/>
      <c r="Q51" s="33"/>
      <c r="R51" s="95"/>
      <c r="S51" s="33"/>
      <c r="T51" s="95"/>
      <c r="U51" s="33"/>
      <c r="V51" s="95"/>
      <c r="W51" s="33"/>
      <c r="X51" s="95"/>
      <c r="Y51" s="33"/>
      <c r="Z51" s="93"/>
      <c r="AA51" s="93"/>
      <c r="AB51" s="93"/>
      <c r="AC51" s="93"/>
      <c r="AD51" s="102">
        <f t="shared" si="4"/>
        <v>0</v>
      </c>
      <c r="AE51" s="103">
        <f t="shared" ca="1" si="5"/>
        <v>0</v>
      </c>
    </row>
    <row r="52" spans="1:31" x14ac:dyDescent="0.25">
      <c r="A52" s="92"/>
      <c r="B52" s="93">
        <f t="shared" ca="1" si="3"/>
        <v>0</v>
      </c>
      <c r="C52" s="94"/>
      <c r="D52" s="95"/>
      <c r="E52" s="96"/>
      <c r="F52" s="95"/>
      <c r="G52" s="95"/>
      <c r="H52" s="97"/>
      <c r="I52" s="33"/>
      <c r="J52" s="98"/>
      <c r="K52" s="99"/>
      <c r="L52" s="100"/>
      <c r="M52" s="33"/>
      <c r="N52" s="95"/>
      <c r="O52" s="101"/>
      <c r="P52" s="95"/>
      <c r="Q52" s="33"/>
      <c r="R52" s="95"/>
      <c r="S52" s="33"/>
      <c r="T52" s="95"/>
      <c r="U52" s="33"/>
      <c r="V52" s="95"/>
      <c r="W52" s="33"/>
      <c r="X52" s="95"/>
      <c r="Y52" s="33"/>
      <c r="Z52" s="93"/>
      <c r="AA52" s="93"/>
      <c r="AB52" s="93"/>
      <c r="AC52" s="93"/>
      <c r="AD52" s="102">
        <f t="shared" si="4"/>
        <v>0</v>
      </c>
      <c r="AE52" s="103">
        <f t="shared" ca="1" si="5"/>
        <v>0</v>
      </c>
    </row>
    <row r="53" spans="1:31" x14ac:dyDescent="0.25">
      <c r="A53" s="92"/>
      <c r="B53" s="93">
        <f t="shared" ca="1" si="3"/>
        <v>0</v>
      </c>
      <c r="C53" s="94"/>
      <c r="D53" s="95"/>
      <c r="E53" s="96"/>
      <c r="F53" s="95"/>
      <c r="G53" s="95"/>
      <c r="H53" s="97"/>
      <c r="I53" s="33"/>
      <c r="J53" s="98"/>
      <c r="K53" s="99"/>
      <c r="L53" s="100"/>
      <c r="M53" s="33"/>
      <c r="N53" s="95"/>
      <c r="O53" s="101"/>
      <c r="P53" s="95"/>
      <c r="Q53" s="33"/>
      <c r="R53" s="95"/>
      <c r="S53" s="33"/>
      <c r="T53" s="95"/>
      <c r="U53" s="33"/>
      <c r="V53" s="95"/>
      <c r="W53" s="33"/>
      <c r="X53" s="95"/>
      <c r="Y53" s="33"/>
      <c r="Z53" s="93"/>
      <c r="AA53" s="93"/>
      <c r="AB53" s="93"/>
      <c r="AC53" s="93"/>
      <c r="AD53" s="102">
        <f t="shared" si="4"/>
        <v>0</v>
      </c>
      <c r="AE53" s="103">
        <f t="shared" ca="1" si="5"/>
        <v>0</v>
      </c>
    </row>
    <row r="54" spans="1:31" x14ac:dyDescent="0.25">
      <c r="A54" s="92"/>
      <c r="B54" s="93">
        <f t="shared" ca="1" si="3"/>
        <v>0</v>
      </c>
      <c r="C54" s="94"/>
      <c r="D54" s="95"/>
      <c r="E54" s="96"/>
      <c r="F54" s="95"/>
      <c r="G54" s="95"/>
      <c r="H54" s="97"/>
      <c r="I54" s="33"/>
      <c r="J54" s="98"/>
      <c r="K54" s="99"/>
      <c r="L54" s="100"/>
      <c r="M54" s="33"/>
      <c r="N54" s="95"/>
      <c r="O54" s="101"/>
      <c r="P54" s="95"/>
      <c r="Q54" s="33"/>
      <c r="R54" s="95"/>
      <c r="S54" s="33"/>
      <c r="T54" s="95"/>
      <c r="U54" s="33"/>
      <c r="V54" s="95"/>
      <c r="W54" s="33"/>
      <c r="X54" s="95"/>
      <c r="Y54" s="33"/>
      <c r="Z54" s="93"/>
      <c r="AA54" s="93"/>
      <c r="AB54" s="93"/>
      <c r="AC54" s="93"/>
      <c r="AD54" s="102">
        <f t="shared" si="4"/>
        <v>0</v>
      </c>
      <c r="AE54" s="103">
        <f t="shared" ca="1" si="5"/>
        <v>0</v>
      </c>
    </row>
    <row r="55" spans="1:31" x14ac:dyDescent="0.25">
      <c r="A55" s="92"/>
      <c r="B55" s="93">
        <f t="shared" ca="1" si="3"/>
        <v>0</v>
      </c>
      <c r="C55" s="94"/>
      <c r="D55" s="95"/>
      <c r="E55" s="96"/>
      <c r="F55" s="95"/>
      <c r="G55" s="95"/>
      <c r="H55" s="97"/>
      <c r="I55" s="33"/>
      <c r="J55" s="98"/>
      <c r="K55" s="99"/>
      <c r="L55" s="100"/>
      <c r="M55" s="33"/>
      <c r="N55" s="95"/>
      <c r="O55" s="101"/>
      <c r="P55" s="95"/>
      <c r="Q55" s="33"/>
      <c r="R55" s="95"/>
      <c r="S55" s="33"/>
      <c r="T55" s="95"/>
      <c r="U55" s="33"/>
      <c r="V55" s="95"/>
      <c r="W55" s="33"/>
      <c r="X55" s="95"/>
      <c r="Y55" s="33"/>
      <c r="Z55" s="93"/>
      <c r="AA55" s="93"/>
      <c r="AB55" s="93"/>
      <c r="AC55" s="93"/>
      <c r="AD55" s="102">
        <f t="shared" si="4"/>
        <v>0</v>
      </c>
      <c r="AE55" s="103">
        <f t="shared" ca="1" si="5"/>
        <v>0</v>
      </c>
    </row>
    <row r="56" spans="1:31" x14ac:dyDescent="0.25">
      <c r="A56" s="92"/>
      <c r="B56" s="93">
        <f t="shared" ca="1" si="3"/>
        <v>0</v>
      </c>
      <c r="C56" s="94"/>
      <c r="D56" s="95"/>
      <c r="E56" s="96"/>
      <c r="F56" s="95"/>
      <c r="G56" s="95"/>
      <c r="H56" s="97"/>
      <c r="I56" s="33"/>
      <c r="J56" s="98"/>
      <c r="K56" s="99"/>
      <c r="L56" s="100"/>
      <c r="M56" s="33"/>
      <c r="N56" s="95"/>
      <c r="O56" s="101"/>
      <c r="P56" s="95"/>
      <c r="Q56" s="33"/>
      <c r="R56" s="95"/>
      <c r="S56" s="33"/>
      <c r="T56" s="95"/>
      <c r="U56" s="33"/>
      <c r="V56" s="95"/>
      <c r="W56" s="33"/>
      <c r="X56" s="95"/>
      <c r="Y56" s="33"/>
      <c r="Z56" s="93"/>
      <c r="AA56" s="93"/>
      <c r="AB56" s="93"/>
      <c r="AC56" s="93"/>
      <c r="AD56" s="102">
        <f t="shared" si="4"/>
        <v>0</v>
      </c>
      <c r="AE56" s="103">
        <f t="shared" ca="1" si="5"/>
        <v>0</v>
      </c>
    </row>
    <row r="57" spans="1:31" x14ac:dyDescent="0.25">
      <c r="A57" s="92"/>
      <c r="B57" s="93">
        <f t="shared" ca="1" si="3"/>
        <v>0</v>
      </c>
      <c r="C57" s="94"/>
      <c r="D57" s="95"/>
      <c r="E57" s="96"/>
      <c r="F57" s="95"/>
      <c r="G57" s="95"/>
      <c r="H57" s="97"/>
      <c r="I57" s="33"/>
      <c r="J57" s="98"/>
      <c r="K57" s="99"/>
      <c r="L57" s="100"/>
      <c r="M57" s="33"/>
      <c r="N57" s="95"/>
      <c r="O57" s="101"/>
      <c r="P57" s="95"/>
      <c r="Q57" s="33"/>
      <c r="R57" s="95"/>
      <c r="S57" s="33"/>
      <c r="T57" s="95"/>
      <c r="U57" s="33"/>
      <c r="V57" s="95"/>
      <c r="W57" s="33"/>
      <c r="X57" s="95"/>
      <c r="Y57" s="33"/>
      <c r="Z57" s="93"/>
      <c r="AA57" s="93"/>
      <c r="AB57" s="93"/>
      <c r="AC57" s="93"/>
      <c r="AD57" s="102">
        <f t="shared" si="4"/>
        <v>0</v>
      </c>
      <c r="AE57" s="103">
        <f t="shared" ca="1" si="5"/>
        <v>0</v>
      </c>
    </row>
    <row r="58" spans="1:31" x14ac:dyDescent="0.25">
      <c r="A58" s="92"/>
      <c r="B58" s="93">
        <f t="shared" ca="1" si="3"/>
        <v>0</v>
      </c>
      <c r="C58" s="94"/>
      <c r="D58" s="95"/>
      <c r="E58" s="96"/>
      <c r="F58" s="95"/>
      <c r="G58" s="95"/>
      <c r="H58" s="97"/>
      <c r="I58" s="33"/>
      <c r="J58" s="98"/>
      <c r="K58" s="99"/>
      <c r="L58" s="100"/>
      <c r="M58" s="33"/>
      <c r="N58" s="95"/>
      <c r="O58" s="101"/>
      <c r="P58" s="95"/>
      <c r="Q58" s="33"/>
      <c r="R58" s="95"/>
      <c r="S58" s="33"/>
      <c r="T58" s="95"/>
      <c r="U58" s="33"/>
      <c r="V58" s="95"/>
      <c r="W58" s="33"/>
      <c r="X58" s="95"/>
      <c r="Y58" s="33"/>
      <c r="Z58" s="93"/>
      <c r="AA58" s="93"/>
      <c r="AB58" s="93"/>
      <c r="AC58" s="93"/>
      <c r="AD58" s="102">
        <f t="shared" si="4"/>
        <v>0</v>
      </c>
      <c r="AE58" s="103">
        <f t="shared" ca="1" si="5"/>
        <v>0</v>
      </c>
    </row>
    <row r="59" spans="1:31" x14ac:dyDescent="0.25">
      <c r="A59" s="92"/>
      <c r="B59" s="93">
        <f t="shared" ca="1" si="3"/>
        <v>0</v>
      </c>
      <c r="C59" s="94"/>
      <c r="D59" s="95"/>
      <c r="E59" s="96"/>
      <c r="F59" s="95"/>
      <c r="G59" s="95"/>
      <c r="H59" s="97"/>
      <c r="I59" s="33"/>
      <c r="J59" s="98"/>
      <c r="K59" s="99"/>
      <c r="L59" s="100"/>
      <c r="M59" s="33"/>
      <c r="N59" s="95"/>
      <c r="O59" s="101"/>
      <c r="P59" s="95"/>
      <c r="Q59" s="33"/>
      <c r="R59" s="95"/>
      <c r="S59" s="33"/>
      <c r="T59" s="95"/>
      <c r="U59" s="33"/>
      <c r="V59" s="95"/>
      <c r="W59" s="33"/>
      <c r="X59" s="95"/>
      <c r="Y59" s="33"/>
      <c r="Z59" s="93"/>
      <c r="AA59" s="93"/>
      <c r="AB59" s="93"/>
      <c r="AC59" s="93"/>
      <c r="AD59" s="102">
        <f t="shared" si="4"/>
        <v>0</v>
      </c>
      <c r="AE59" s="103">
        <f t="shared" ca="1" si="5"/>
        <v>0</v>
      </c>
    </row>
    <row r="60" spans="1:31" x14ac:dyDescent="0.25">
      <c r="A60" s="92"/>
      <c r="B60" s="93">
        <f t="shared" ca="1" si="3"/>
        <v>0</v>
      </c>
      <c r="C60" s="94"/>
      <c r="D60" s="95"/>
      <c r="E60" s="96"/>
      <c r="F60" s="95"/>
      <c r="G60" s="95"/>
      <c r="H60" s="97"/>
      <c r="I60" s="33"/>
      <c r="J60" s="98"/>
      <c r="K60" s="99"/>
      <c r="L60" s="100"/>
      <c r="M60" s="33"/>
      <c r="N60" s="95"/>
      <c r="O60" s="101"/>
      <c r="P60" s="95"/>
      <c r="Q60" s="33"/>
      <c r="R60" s="95"/>
      <c r="S60" s="33"/>
      <c r="T60" s="95"/>
      <c r="U60" s="33"/>
      <c r="V60" s="95"/>
      <c r="W60" s="33"/>
      <c r="X60" s="95"/>
      <c r="Y60" s="33"/>
      <c r="Z60" s="93"/>
      <c r="AA60" s="93"/>
      <c r="AB60" s="93"/>
      <c r="AC60" s="93"/>
      <c r="AD60" s="102">
        <f t="shared" si="4"/>
        <v>0</v>
      </c>
      <c r="AE60" s="103">
        <f t="shared" ca="1" si="5"/>
        <v>0</v>
      </c>
    </row>
    <row r="61" spans="1:31" x14ac:dyDescent="0.25">
      <c r="A61" s="92"/>
      <c r="B61" s="93">
        <f t="shared" ca="1" si="3"/>
        <v>0</v>
      </c>
      <c r="C61" s="94"/>
      <c r="D61" s="95"/>
      <c r="E61" s="96"/>
      <c r="F61" s="95"/>
      <c r="G61" s="95"/>
      <c r="H61" s="97"/>
      <c r="I61" s="33"/>
      <c r="J61" s="98"/>
      <c r="K61" s="99"/>
      <c r="L61" s="100"/>
      <c r="M61" s="33"/>
      <c r="N61" s="95"/>
      <c r="O61" s="101"/>
      <c r="P61" s="95"/>
      <c r="Q61" s="33"/>
      <c r="R61" s="95"/>
      <c r="S61" s="33"/>
      <c r="T61" s="95"/>
      <c r="U61" s="33"/>
      <c r="V61" s="95"/>
      <c r="W61" s="33"/>
      <c r="X61" s="95"/>
      <c r="Y61" s="33"/>
      <c r="Z61" s="93"/>
      <c r="AA61" s="93"/>
      <c r="AB61" s="93"/>
      <c r="AC61" s="93"/>
      <c r="AD61" s="102">
        <f t="shared" si="4"/>
        <v>0</v>
      </c>
      <c r="AE61" s="103">
        <f t="shared" ca="1" si="5"/>
        <v>0</v>
      </c>
    </row>
    <row r="62" spans="1:31" x14ac:dyDescent="0.25">
      <c r="A62" s="92"/>
      <c r="B62" s="93">
        <f t="shared" ca="1" si="3"/>
        <v>0</v>
      </c>
      <c r="C62" s="94"/>
      <c r="D62" s="95"/>
      <c r="E62" s="96"/>
      <c r="F62" s="95"/>
      <c r="G62" s="95"/>
      <c r="H62" s="97"/>
      <c r="I62" s="33"/>
      <c r="J62" s="98"/>
      <c r="K62" s="99"/>
      <c r="L62" s="100"/>
      <c r="M62" s="33"/>
      <c r="N62" s="95"/>
      <c r="O62" s="101"/>
      <c r="P62" s="95"/>
      <c r="Q62" s="33"/>
      <c r="R62" s="95"/>
      <c r="S62" s="33"/>
      <c r="T62" s="95"/>
      <c r="U62" s="33"/>
      <c r="V62" s="95"/>
      <c r="W62" s="33"/>
      <c r="X62" s="95"/>
      <c r="Y62" s="33"/>
      <c r="Z62" s="93"/>
      <c r="AA62" s="93"/>
      <c r="AB62" s="93"/>
      <c r="AC62" s="93"/>
      <c r="AD62" s="102">
        <f t="shared" si="4"/>
        <v>0</v>
      </c>
      <c r="AE62" s="103">
        <f t="shared" ca="1" si="5"/>
        <v>0</v>
      </c>
    </row>
    <row r="63" spans="1:31" x14ac:dyDescent="0.25">
      <c r="A63" s="92"/>
      <c r="B63" s="93">
        <f t="shared" ca="1" si="3"/>
        <v>0</v>
      </c>
      <c r="C63" s="94"/>
      <c r="D63" s="95"/>
      <c r="E63" s="96"/>
      <c r="F63" s="95"/>
      <c r="G63" s="95"/>
      <c r="H63" s="97"/>
      <c r="I63" s="33"/>
      <c r="J63" s="98"/>
      <c r="K63" s="99"/>
      <c r="L63" s="100"/>
      <c r="M63" s="33"/>
      <c r="N63" s="95"/>
      <c r="O63" s="101"/>
      <c r="P63" s="95"/>
      <c r="Q63" s="33"/>
      <c r="R63" s="95"/>
      <c r="S63" s="33"/>
      <c r="T63" s="95"/>
      <c r="U63" s="33"/>
      <c r="V63" s="95"/>
      <c r="W63" s="33"/>
      <c r="X63" s="95"/>
      <c r="Y63" s="33"/>
      <c r="Z63" s="93"/>
      <c r="AA63" s="93"/>
      <c r="AB63" s="93"/>
      <c r="AC63" s="93"/>
      <c r="AD63" s="102">
        <f t="shared" si="4"/>
        <v>0</v>
      </c>
      <c r="AE63" s="103">
        <f t="shared" ca="1" si="5"/>
        <v>0</v>
      </c>
    </row>
    <row r="64" spans="1:31" x14ac:dyDescent="0.25">
      <c r="A64" s="92"/>
      <c r="B64" s="93">
        <f t="shared" ca="1" si="3"/>
        <v>0</v>
      </c>
      <c r="C64" s="94"/>
      <c r="D64" s="95"/>
      <c r="E64" s="96"/>
      <c r="F64" s="95"/>
      <c r="G64" s="95"/>
      <c r="H64" s="97"/>
      <c r="I64" s="33"/>
      <c r="J64" s="98"/>
      <c r="K64" s="99"/>
      <c r="L64" s="100"/>
      <c r="M64" s="33"/>
      <c r="N64" s="95"/>
      <c r="O64" s="101"/>
      <c r="P64" s="95"/>
      <c r="Q64" s="33"/>
      <c r="R64" s="95"/>
      <c r="S64" s="33"/>
      <c r="T64" s="95"/>
      <c r="U64" s="33"/>
      <c r="V64" s="95"/>
      <c r="W64" s="33"/>
      <c r="X64" s="95"/>
      <c r="Y64" s="33"/>
      <c r="Z64" s="93"/>
      <c r="AA64" s="93"/>
      <c r="AB64" s="93"/>
      <c r="AC64" s="93"/>
      <c r="AD64" s="102">
        <f t="shared" si="4"/>
        <v>0</v>
      </c>
      <c r="AE64" s="103">
        <f t="shared" ca="1" si="5"/>
        <v>0</v>
      </c>
    </row>
    <row r="65" spans="1:31" x14ac:dyDescent="0.25">
      <c r="A65" s="92"/>
      <c r="B65" s="93">
        <f t="shared" ca="1" si="3"/>
        <v>0</v>
      </c>
      <c r="C65" s="94"/>
      <c r="D65" s="95"/>
      <c r="E65" s="96"/>
      <c r="F65" s="95"/>
      <c r="G65" s="95"/>
      <c r="H65" s="97"/>
      <c r="I65" s="33"/>
      <c r="J65" s="98"/>
      <c r="K65" s="99"/>
      <c r="L65" s="100"/>
      <c r="M65" s="33"/>
      <c r="N65" s="95"/>
      <c r="O65" s="101"/>
      <c r="P65" s="95"/>
      <c r="Q65" s="33"/>
      <c r="R65" s="95"/>
      <c r="S65" s="33"/>
      <c r="T65" s="95"/>
      <c r="U65" s="33"/>
      <c r="V65" s="95"/>
      <c r="W65" s="33"/>
      <c r="X65" s="95"/>
      <c r="Y65" s="33"/>
      <c r="Z65" s="93"/>
      <c r="AA65" s="93"/>
      <c r="AB65" s="93"/>
      <c r="AC65" s="93"/>
      <c r="AD65" s="102">
        <f t="shared" si="4"/>
        <v>0</v>
      </c>
      <c r="AE65" s="103">
        <f t="shared" ca="1" si="5"/>
        <v>0</v>
      </c>
    </row>
    <row r="66" spans="1:31" x14ac:dyDescent="0.25">
      <c r="A66" s="92"/>
      <c r="B66" s="93">
        <f t="shared" ref="B66:B97" ca="1" si="6">IFERROR(INDEX(UR_NOM,MATCH(A66,UR_ID,0)),0)</f>
        <v>0</v>
      </c>
      <c r="C66" s="94"/>
      <c r="D66" s="95"/>
      <c r="E66" s="96"/>
      <c r="F66" s="95"/>
      <c r="G66" s="95"/>
      <c r="H66" s="97"/>
      <c r="I66" s="33"/>
      <c r="J66" s="98"/>
      <c r="K66" s="99"/>
      <c r="L66" s="100"/>
      <c r="M66" s="33"/>
      <c r="N66" s="95"/>
      <c r="O66" s="101"/>
      <c r="P66" s="95"/>
      <c r="Q66" s="33"/>
      <c r="R66" s="95"/>
      <c r="S66" s="33"/>
      <c r="T66" s="95"/>
      <c r="U66" s="33"/>
      <c r="V66" s="95"/>
      <c r="W66" s="33"/>
      <c r="X66" s="95"/>
      <c r="Y66" s="33"/>
      <c r="Z66" s="93"/>
      <c r="AA66" s="93"/>
      <c r="AB66" s="93"/>
      <c r="AC66" s="93"/>
      <c r="AD66" s="102">
        <f t="shared" ref="AD66:AD97" si="7">SUM(I66,K66,M66,O66,Q66,S66,U66,W66,Y66)</f>
        <v>0</v>
      </c>
      <c r="AE66" s="103">
        <f t="shared" ref="AE66:AE97" ca="1" si="8">IFERROR(INDEX(SO_TOT,MATCH(A66,SO_ID,0)),0)</f>
        <v>0</v>
      </c>
    </row>
    <row r="67" spans="1:31" x14ac:dyDescent="0.25">
      <c r="A67" s="92"/>
      <c r="B67" s="93">
        <f t="shared" ca="1" si="6"/>
        <v>0</v>
      </c>
      <c r="C67" s="94"/>
      <c r="D67" s="95"/>
      <c r="E67" s="96"/>
      <c r="F67" s="95"/>
      <c r="G67" s="95"/>
      <c r="H67" s="97"/>
      <c r="I67" s="33"/>
      <c r="J67" s="98"/>
      <c r="K67" s="99"/>
      <c r="L67" s="100"/>
      <c r="M67" s="33"/>
      <c r="N67" s="95"/>
      <c r="O67" s="101"/>
      <c r="P67" s="95"/>
      <c r="Q67" s="33"/>
      <c r="R67" s="95"/>
      <c r="S67" s="33"/>
      <c r="T67" s="95"/>
      <c r="U67" s="33"/>
      <c r="V67" s="95"/>
      <c r="W67" s="33"/>
      <c r="X67" s="95"/>
      <c r="Y67" s="33"/>
      <c r="Z67" s="93"/>
      <c r="AA67" s="93"/>
      <c r="AB67" s="93"/>
      <c r="AC67" s="93"/>
      <c r="AD67" s="102">
        <f t="shared" si="7"/>
        <v>0</v>
      </c>
      <c r="AE67" s="103">
        <f t="shared" ca="1" si="8"/>
        <v>0</v>
      </c>
    </row>
    <row r="68" spans="1:31" x14ac:dyDescent="0.25">
      <c r="A68" s="92"/>
      <c r="B68" s="93">
        <f t="shared" ca="1" si="6"/>
        <v>0</v>
      </c>
      <c r="C68" s="94"/>
      <c r="D68" s="95"/>
      <c r="E68" s="96"/>
      <c r="F68" s="95"/>
      <c r="G68" s="95"/>
      <c r="H68" s="97"/>
      <c r="I68" s="33"/>
      <c r="J68" s="98"/>
      <c r="K68" s="99"/>
      <c r="L68" s="100"/>
      <c r="M68" s="33"/>
      <c r="N68" s="95"/>
      <c r="O68" s="101"/>
      <c r="P68" s="95"/>
      <c r="Q68" s="33"/>
      <c r="R68" s="95"/>
      <c r="S68" s="33"/>
      <c r="T68" s="95"/>
      <c r="U68" s="33"/>
      <c r="V68" s="95"/>
      <c r="W68" s="33"/>
      <c r="X68" s="95"/>
      <c r="Y68" s="33"/>
      <c r="Z68" s="93"/>
      <c r="AA68" s="93"/>
      <c r="AB68" s="93"/>
      <c r="AC68" s="93"/>
      <c r="AD68" s="102">
        <f t="shared" si="7"/>
        <v>0</v>
      </c>
      <c r="AE68" s="103">
        <f t="shared" ca="1" si="8"/>
        <v>0</v>
      </c>
    </row>
    <row r="69" spans="1:31" x14ac:dyDescent="0.25">
      <c r="A69" s="92"/>
      <c r="B69" s="93">
        <f t="shared" ca="1" si="6"/>
        <v>0</v>
      </c>
      <c r="C69" s="94"/>
      <c r="D69" s="95"/>
      <c r="E69" s="96"/>
      <c r="F69" s="95"/>
      <c r="G69" s="95"/>
      <c r="H69" s="97"/>
      <c r="I69" s="33"/>
      <c r="J69" s="98"/>
      <c r="K69" s="99"/>
      <c r="L69" s="100"/>
      <c r="M69" s="33"/>
      <c r="N69" s="95"/>
      <c r="O69" s="101"/>
      <c r="P69" s="95"/>
      <c r="Q69" s="33"/>
      <c r="R69" s="95"/>
      <c r="S69" s="33"/>
      <c r="T69" s="95"/>
      <c r="U69" s="33"/>
      <c r="V69" s="95"/>
      <c r="W69" s="33"/>
      <c r="X69" s="95"/>
      <c r="Y69" s="33"/>
      <c r="Z69" s="93"/>
      <c r="AA69" s="93"/>
      <c r="AB69" s="93"/>
      <c r="AC69" s="93"/>
      <c r="AD69" s="102">
        <f t="shared" si="7"/>
        <v>0</v>
      </c>
      <c r="AE69" s="103">
        <f t="shared" ca="1" si="8"/>
        <v>0</v>
      </c>
    </row>
    <row r="70" spans="1:31" x14ac:dyDescent="0.25">
      <c r="A70" s="92"/>
      <c r="B70" s="93">
        <f t="shared" ca="1" si="6"/>
        <v>0</v>
      </c>
      <c r="C70" s="94"/>
      <c r="D70" s="95"/>
      <c r="E70" s="96"/>
      <c r="F70" s="95"/>
      <c r="G70" s="95"/>
      <c r="H70" s="97"/>
      <c r="I70" s="33"/>
      <c r="J70" s="98"/>
      <c r="K70" s="99"/>
      <c r="L70" s="100"/>
      <c r="M70" s="33"/>
      <c r="N70" s="95"/>
      <c r="O70" s="101"/>
      <c r="P70" s="95"/>
      <c r="Q70" s="33"/>
      <c r="R70" s="95"/>
      <c r="S70" s="33"/>
      <c r="T70" s="95"/>
      <c r="U70" s="33"/>
      <c r="V70" s="95"/>
      <c r="W70" s="33"/>
      <c r="X70" s="95"/>
      <c r="Y70" s="33"/>
      <c r="Z70" s="93"/>
      <c r="AA70" s="93"/>
      <c r="AB70" s="93"/>
      <c r="AC70" s="93"/>
      <c r="AD70" s="102">
        <f t="shared" si="7"/>
        <v>0</v>
      </c>
      <c r="AE70" s="103">
        <f t="shared" ca="1" si="8"/>
        <v>0</v>
      </c>
    </row>
    <row r="71" spans="1:31" x14ac:dyDescent="0.25">
      <c r="A71" s="92"/>
      <c r="B71" s="93">
        <f t="shared" ca="1" si="6"/>
        <v>0</v>
      </c>
      <c r="C71" s="94"/>
      <c r="D71" s="95"/>
      <c r="E71" s="96"/>
      <c r="F71" s="95"/>
      <c r="G71" s="95"/>
      <c r="H71" s="97"/>
      <c r="I71" s="33"/>
      <c r="J71" s="98"/>
      <c r="K71" s="99"/>
      <c r="L71" s="100"/>
      <c r="M71" s="33"/>
      <c r="N71" s="95"/>
      <c r="O71" s="101"/>
      <c r="P71" s="95"/>
      <c r="Q71" s="33"/>
      <c r="R71" s="95"/>
      <c r="S71" s="33"/>
      <c r="T71" s="95"/>
      <c r="U71" s="33"/>
      <c r="V71" s="95"/>
      <c r="W71" s="33"/>
      <c r="X71" s="95"/>
      <c r="Y71" s="33"/>
      <c r="Z71" s="93"/>
      <c r="AA71" s="93"/>
      <c r="AB71" s="93"/>
      <c r="AC71" s="93"/>
      <c r="AD71" s="102">
        <f t="shared" si="7"/>
        <v>0</v>
      </c>
      <c r="AE71" s="103">
        <f t="shared" ca="1" si="8"/>
        <v>0</v>
      </c>
    </row>
    <row r="72" spans="1:31" x14ac:dyDescent="0.25">
      <c r="A72" s="92"/>
      <c r="B72" s="93">
        <f t="shared" ca="1" si="6"/>
        <v>0</v>
      </c>
      <c r="C72" s="94"/>
      <c r="D72" s="95"/>
      <c r="E72" s="96"/>
      <c r="F72" s="95"/>
      <c r="G72" s="95"/>
      <c r="H72" s="97"/>
      <c r="I72" s="33"/>
      <c r="J72" s="98"/>
      <c r="K72" s="99"/>
      <c r="L72" s="100"/>
      <c r="M72" s="33"/>
      <c r="N72" s="95"/>
      <c r="O72" s="101"/>
      <c r="P72" s="95"/>
      <c r="Q72" s="33"/>
      <c r="R72" s="95"/>
      <c r="S72" s="33"/>
      <c r="T72" s="95"/>
      <c r="U72" s="33"/>
      <c r="V72" s="95"/>
      <c r="W72" s="33"/>
      <c r="X72" s="95"/>
      <c r="Y72" s="33"/>
      <c r="Z72" s="93"/>
      <c r="AA72" s="93"/>
      <c r="AB72" s="93"/>
      <c r="AC72" s="93"/>
      <c r="AD72" s="102">
        <f t="shared" si="7"/>
        <v>0</v>
      </c>
      <c r="AE72" s="103">
        <f t="shared" ca="1" si="8"/>
        <v>0</v>
      </c>
    </row>
    <row r="73" spans="1:31" x14ac:dyDescent="0.25">
      <c r="A73" s="92"/>
      <c r="B73" s="93">
        <f t="shared" ca="1" si="6"/>
        <v>0</v>
      </c>
      <c r="C73" s="94"/>
      <c r="D73" s="95"/>
      <c r="E73" s="96"/>
      <c r="F73" s="95"/>
      <c r="G73" s="95"/>
      <c r="H73" s="97"/>
      <c r="I73" s="33"/>
      <c r="J73" s="98"/>
      <c r="K73" s="99"/>
      <c r="L73" s="100"/>
      <c r="M73" s="33"/>
      <c r="N73" s="95"/>
      <c r="O73" s="101"/>
      <c r="P73" s="95"/>
      <c r="Q73" s="33"/>
      <c r="R73" s="95"/>
      <c r="S73" s="33"/>
      <c r="T73" s="95"/>
      <c r="U73" s="33"/>
      <c r="V73" s="95"/>
      <c r="W73" s="33"/>
      <c r="X73" s="95"/>
      <c r="Y73" s="33"/>
      <c r="Z73" s="93"/>
      <c r="AA73" s="93"/>
      <c r="AB73" s="93"/>
      <c r="AC73" s="93"/>
      <c r="AD73" s="102">
        <f t="shared" si="7"/>
        <v>0</v>
      </c>
      <c r="AE73" s="103">
        <f t="shared" ca="1" si="8"/>
        <v>0</v>
      </c>
    </row>
    <row r="74" spans="1:31" x14ac:dyDescent="0.25">
      <c r="A74" s="92"/>
      <c r="B74" s="93">
        <f t="shared" ca="1" si="6"/>
        <v>0</v>
      </c>
      <c r="C74" s="94"/>
      <c r="D74" s="95"/>
      <c r="E74" s="96"/>
      <c r="F74" s="95"/>
      <c r="G74" s="95"/>
      <c r="H74" s="97"/>
      <c r="I74" s="33"/>
      <c r="J74" s="98"/>
      <c r="K74" s="99"/>
      <c r="L74" s="100"/>
      <c r="M74" s="33"/>
      <c r="N74" s="95"/>
      <c r="O74" s="101"/>
      <c r="P74" s="95"/>
      <c r="Q74" s="33"/>
      <c r="R74" s="95"/>
      <c r="S74" s="33"/>
      <c r="T74" s="95"/>
      <c r="U74" s="33"/>
      <c r="V74" s="95"/>
      <c r="W74" s="33"/>
      <c r="X74" s="95"/>
      <c r="Y74" s="33"/>
      <c r="Z74" s="93"/>
      <c r="AA74" s="93"/>
      <c r="AB74" s="93"/>
      <c r="AC74" s="93"/>
      <c r="AD74" s="102">
        <f t="shared" si="7"/>
        <v>0</v>
      </c>
      <c r="AE74" s="103">
        <f t="shared" ca="1" si="8"/>
        <v>0</v>
      </c>
    </row>
    <row r="75" spans="1:31" x14ac:dyDescent="0.25">
      <c r="A75" s="92"/>
      <c r="B75" s="93">
        <f t="shared" ca="1" si="6"/>
        <v>0</v>
      </c>
      <c r="C75" s="94"/>
      <c r="D75" s="95"/>
      <c r="E75" s="96"/>
      <c r="F75" s="95"/>
      <c r="G75" s="95"/>
      <c r="H75" s="97"/>
      <c r="I75" s="33"/>
      <c r="J75" s="98"/>
      <c r="K75" s="99"/>
      <c r="L75" s="100"/>
      <c r="M75" s="33"/>
      <c r="N75" s="95"/>
      <c r="O75" s="101"/>
      <c r="P75" s="95"/>
      <c r="Q75" s="33"/>
      <c r="R75" s="95"/>
      <c r="S75" s="33"/>
      <c r="T75" s="95"/>
      <c r="U75" s="33"/>
      <c r="V75" s="95"/>
      <c r="W75" s="33"/>
      <c r="X75" s="95"/>
      <c r="Y75" s="33"/>
      <c r="Z75" s="93"/>
      <c r="AA75" s="93"/>
      <c r="AB75" s="93"/>
      <c r="AC75" s="93"/>
      <c r="AD75" s="102">
        <f t="shared" si="7"/>
        <v>0</v>
      </c>
      <c r="AE75" s="103">
        <f t="shared" ca="1" si="8"/>
        <v>0</v>
      </c>
    </row>
    <row r="76" spans="1:31" x14ac:dyDescent="0.25">
      <c r="A76" s="92"/>
      <c r="B76" s="93">
        <f t="shared" ca="1" si="6"/>
        <v>0</v>
      </c>
      <c r="C76" s="94"/>
      <c r="D76" s="95"/>
      <c r="E76" s="96"/>
      <c r="F76" s="95"/>
      <c r="G76" s="95"/>
      <c r="H76" s="97"/>
      <c r="I76" s="33"/>
      <c r="J76" s="98"/>
      <c r="K76" s="99"/>
      <c r="L76" s="100"/>
      <c r="M76" s="33"/>
      <c r="N76" s="95"/>
      <c r="O76" s="101"/>
      <c r="P76" s="95"/>
      <c r="Q76" s="33"/>
      <c r="R76" s="95"/>
      <c r="S76" s="33"/>
      <c r="T76" s="95"/>
      <c r="U76" s="33"/>
      <c r="V76" s="95"/>
      <c r="W76" s="33"/>
      <c r="X76" s="95"/>
      <c r="Y76" s="33"/>
      <c r="Z76" s="93"/>
      <c r="AA76" s="93"/>
      <c r="AB76" s="93"/>
      <c r="AC76" s="93"/>
      <c r="AD76" s="102">
        <f t="shared" si="7"/>
        <v>0</v>
      </c>
      <c r="AE76" s="103">
        <f t="shared" ca="1" si="8"/>
        <v>0</v>
      </c>
    </row>
    <row r="77" spans="1:31" x14ac:dyDescent="0.25">
      <c r="A77" s="92"/>
      <c r="B77" s="93">
        <f t="shared" ca="1" si="6"/>
        <v>0</v>
      </c>
      <c r="C77" s="94"/>
      <c r="D77" s="95"/>
      <c r="E77" s="96"/>
      <c r="F77" s="95"/>
      <c r="G77" s="95"/>
      <c r="H77" s="97"/>
      <c r="I77" s="33"/>
      <c r="J77" s="98"/>
      <c r="K77" s="99"/>
      <c r="L77" s="100"/>
      <c r="M77" s="33"/>
      <c r="N77" s="95"/>
      <c r="O77" s="101"/>
      <c r="P77" s="95"/>
      <c r="Q77" s="33"/>
      <c r="R77" s="95"/>
      <c r="S77" s="33"/>
      <c r="T77" s="95"/>
      <c r="U77" s="33"/>
      <c r="V77" s="95"/>
      <c r="W77" s="33"/>
      <c r="X77" s="95"/>
      <c r="Y77" s="33"/>
      <c r="Z77" s="93"/>
      <c r="AA77" s="93"/>
      <c r="AB77" s="93"/>
      <c r="AC77" s="93"/>
      <c r="AD77" s="102">
        <f t="shared" si="7"/>
        <v>0</v>
      </c>
      <c r="AE77" s="103">
        <f t="shared" ca="1" si="8"/>
        <v>0</v>
      </c>
    </row>
    <row r="78" spans="1:31" x14ac:dyDescent="0.25">
      <c r="A78" s="92"/>
      <c r="B78" s="93">
        <f t="shared" ca="1" si="6"/>
        <v>0</v>
      </c>
      <c r="C78" s="94"/>
      <c r="D78" s="95"/>
      <c r="E78" s="96"/>
      <c r="F78" s="95"/>
      <c r="G78" s="95"/>
      <c r="H78" s="97"/>
      <c r="I78" s="33"/>
      <c r="J78" s="98"/>
      <c r="K78" s="99"/>
      <c r="L78" s="100"/>
      <c r="M78" s="33"/>
      <c r="N78" s="95"/>
      <c r="O78" s="101"/>
      <c r="P78" s="95"/>
      <c r="Q78" s="33"/>
      <c r="R78" s="95"/>
      <c r="S78" s="33"/>
      <c r="T78" s="95"/>
      <c r="U78" s="33"/>
      <c r="V78" s="95"/>
      <c r="W78" s="33"/>
      <c r="X78" s="95"/>
      <c r="Y78" s="33"/>
      <c r="Z78" s="93"/>
      <c r="AA78" s="93"/>
      <c r="AB78" s="93"/>
      <c r="AC78" s="93"/>
      <c r="AD78" s="102">
        <f t="shared" si="7"/>
        <v>0</v>
      </c>
      <c r="AE78" s="103">
        <f t="shared" ca="1" si="8"/>
        <v>0</v>
      </c>
    </row>
    <row r="79" spans="1:31" x14ac:dyDescent="0.25">
      <c r="A79" s="92"/>
      <c r="B79" s="93">
        <f t="shared" ca="1" si="6"/>
        <v>0</v>
      </c>
      <c r="C79" s="94"/>
      <c r="D79" s="95"/>
      <c r="E79" s="96"/>
      <c r="F79" s="95"/>
      <c r="G79" s="95"/>
      <c r="H79" s="97"/>
      <c r="I79" s="33"/>
      <c r="J79" s="98"/>
      <c r="K79" s="99"/>
      <c r="L79" s="100"/>
      <c r="M79" s="33"/>
      <c r="N79" s="95"/>
      <c r="O79" s="101"/>
      <c r="P79" s="95"/>
      <c r="Q79" s="33"/>
      <c r="R79" s="95"/>
      <c r="S79" s="33"/>
      <c r="T79" s="95"/>
      <c r="U79" s="33"/>
      <c r="V79" s="95"/>
      <c r="W79" s="33"/>
      <c r="X79" s="95"/>
      <c r="Y79" s="33"/>
      <c r="Z79" s="93"/>
      <c r="AA79" s="93"/>
      <c r="AB79" s="93"/>
      <c r="AC79" s="93"/>
      <c r="AD79" s="102">
        <f t="shared" si="7"/>
        <v>0</v>
      </c>
      <c r="AE79" s="103">
        <f t="shared" ca="1" si="8"/>
        <v>0</v>
      </c>
    </row>
    <row r="80" spans="1:31" x14ac:dyDescent="0.25">
      <c r="A80" s="92"/>
      <c r="B80" s="93">
        <f t="shared" ca="1" si="6"/>
        <v>0</v>
      </c>
      <c r="C80" s="94"/>
      <c r="D80" s="95"/>
      <c r="E80" s="96"/>
      <c r="F80" s="95"/>
      <c r="G80" s="95"/>
      <c r="H80" s="97"/>
      <c r="I80" s="33"/>
      <c r="J80" s="98"/>
      <c r="K80" s="99"/>
      <c r="L80" s="100"/>
      <c r="M80" s="33"/>
      <c r="N80" s="95"/>
      <c r="O80" s="101"/>
      <c r="P80" s="95"/>
      <c r="Q80" s="33"/>
      <c r="R80" s="95"/>
      <c r="S80" s="33"/>
      <c r="T80" s="95"/>
      <c r="U80" s="33"/>
      <c r="V80" s="95"/>
      <c r="W80" s="33"/>
      <c r="X80" s="95"/>
      <c r="Y80" s="33"/>
      <c r="Z80" s="93"/>
      <c r="AA80" s="93"/>
      <c r="AB80" s="93"/>
      <c r="AC80" s="93"/>
      <c r="AD80" s="102">
        <f t="shared" si="7"/>
        <v>0</v>
      </c>
      <c r="AE80" s="103">
        <f t="shared" ca="1" si="8"/>
        <v>0</v>
      </c>
    </row>
    <row r="81" spans="1:31" x14ac:dyDescent="0.25">
      <c r="A81" s="92"/>
      <c r="B81" s="93">
        <f t="shared" ca="1" si="6"/>
        <v>0</v>
      </c>
      <c r="C81" s="94"/>
      <c r="D81" s="95"/>
      <c r="E81" s="96"/>
      <c r="F81" s="95"/>
      <c r="G81" s="95"/>
      <c r="H81" s="97"/>
      <c r="I81" s="33"/>
      <c r="J81" s="98"/>
      <c r="K81" s="99"/>
      <c r="L81" s="100"/>
      <c r="M81" s="33"/>
      <c r="N81" s="95"/>
      <c r="O81" s="101"/>
      <c r="P81" s="95"/>
      <c r="Q81" s="33"/>
      <c r="R81" s="95"/>
      <c r="S81" s="33"/>
      <c r="T81" s="95"/>
      <c r="U81" s="33"/>
      <c r="V81" s="95"/>
      <c r="W81" s="33"/>
      <c r="X81" s="95"/>
      <c r="Y81" s="33"/>
      <c r="Z81" s="93"/>
      <c r="AA81" s="93"/>
      <c r="AB81" s="93"/>
      <c r="AC81" s="93"/>
      <c r="AD81" s="102">
        <f t="shared" si="7"/>
        <v>0</v>
      </c>
      <c r="AE81" s="103">
        <f t="shared" ca="1" si="8"/>
        <v>0</v>
      </c>
    </row>
    <row r="82" spans="1:31" x14ac:dyDescent="0.25">
      <c r="A82" s="92"/>
      <c r="B82" s="93">
        <f t="shared" ca="1" si="6"/>
        <v>0</v>
      </c>
      <c r="C82" s="94"/>
      <c r="D82" s="95"/>
      <c r="E82" s="96"/>
      <c r="F82" s="95"/>
      <c r="G82" s="95"/>
      <c r="H82" s="97"/>
      <c r="I82" s="33"/>
      <c r="J82" s="98"/>
      <c r="K82" s="99"/>
      <c r="L82" s="100"/>
      <c r="M82" s="33"/>
      <c r="N82" s="95"/>
      <c r="O82" s="101"/>
      <c r="P82" s="95"/>
      <c r="Q82" s="33"/>
      <c r="R82" s="95"/>
      <c r="S82" s="33"/>
      <c r="T82" s="95"/>
      <c r="U82" s="33"/>
      <c r="V82" s="95"/>
      <c r="W82" s="33"/>
      <c r="X82" s="95"/>
      <c r="Y82" s="33"/>
      <c r="Z82" s="93"/>
      <c r="AA82" s="93"/>
      <c r="AB82" s="93"/>
      <c r="AC82" s="93"/>
      <c r="AD82" s="102">
        <f t="shared" si="7"/>
        <v>0</v>
      </c>
      <c r="AE82" s="103">
        <f t="shared" ca="1" si="8"/>
        <v>0</v>
      </c>
    </row>
    <row r="83" spans="1:31" x14ac:dyDescent="0.25">
      <c r="A83" s="92"/>
      <c r="B83" s="93">
        <f t="shared" ca="1" si="6"/>
        <v>0</v>
      </c>
      <c r="C83" s="94"/>
      <c r="D83" s="95"/>
      <c r="E83" s="96"/>
      <c r="F83" s="95"/>
      <c r="G83" s="95"/>
      <c r="H83" s="97"/>
      <c r="I83" s="33"/>
      <c r="J83" s="98"/>
      <c r="K83" s="99"/>
      <c r="L83" s="100"/>
      <c r="M83" s="33"/>
      <c r="N83" s="95"/>
      <c r="O83" s="101"/>
      <c r="P83" s="95"/>
      <c r="Q83" s="33"/>
      <c r="R83" s="95"/>
      <c r="S83" s="33"/>
      <c r="T83" s="95"/>
      <c r="U83" s="33"/>
      <c r="V83" s="95"/>
      <c r="W83" s="33"/>
      <c r="X83" s="95"/>
      <c r="Y83" s="33"/>
      <c r="Z83" s="93"/>
      <c r="AA83" s="93"/>
      <c r="AB83" s="93"/>
      <c r="AC83" s="93"/>
      <c r="AD83" s="102">
        <f t="shared" si="7"/>
        <v>0</v>
      </c>
      <c r="AE83" s="103">
        <f t="shared" ca="1" si="8"/>
        <v>0</v>
      </c>
    </row>
    <row r="84" spans="1:31" x14ac:dyDescent="0.25">
      <c r="A84" s="92"/>
      <c r="B84" s="93">
        <f t="shared" ca="1" si="6"/>
        <v>0</v>
      </c>
      <c r="C84" s="94"/>
      <c r="D84" s="95"/>
      <c r="E84" s="96"/>
      <c r="F84" s="95"/>
      <c r="G84" s="95"/>
      <c r="H84" s="97"/>
      <c r="I84" s="33"/>
      <c r="J84" s="98"/>
      <c r="K84" s="99"/>
      <c r="L84" s="100"/>
      <c r="M84" s="33"/>
      <c r="N84" s="95"/>
      <c r="O84" s="101"/>
      <c r="P84" s="95"/>
      <c r="Q84" s="33"/>
      <c r="R84" s="95"/>
      <c r="S84" s="33"/>
      <c r="T84" s="95"/>
      <c r="U84" s="33"/>
      <c r="V84" s="95"/>
      <c r="W84" s="33"/>
      <c r="X84" s="95"/>
      <c r="Y84" s="33"/>
      <c r="Z84" s="93"/>
      <c r="AA84" s="93"/>
      <c r="AB84" s="93"/>
      <c r="AC84" s="93"/>
      <c r="AD84" s="102">
        <f t="shared" si="7"/>
        <v>0</v>
      </c>
      <c r="AE84" s="103">
        <f t="shared" ca="1" si="8"/>
        <v>0</v>
      </c>
    </row>
    <row r="85" spans="1:31" x14ac:dyDescent="0.25">
      <c r="A85" s="92"/>
      <c r="B85" s="93">
        <f t="shared" ca="1" si="6"/>
        <v>0</v>
      </c>
      <c r="C85" s="94"/>
      <c r="D85" s="95"/>
      <c r="E85" s="96"/>
      <c r="F85" s="95"/>
      <c r="G85" s="95"/>
      <c r="H85" s="97"/>
      <c r="I85" s="33"/>
      <c r="J85" s="98"/>
      <c r="K85" s="99"/>
      <c r="L85" s="100"/>
      <c r="M85" s="33"/>
      <c r="N85" s="95"/>
      <c r="O85" s="101"/>
      <c r="P85" s="95"/>
      <c r="Q85" s="33"/>
      <c r="R85" s="95"/>
      <c r="S85" s="33"/>
      <c r="T85" s="95"/>
      <c r="U85" s="33"/>
      <c r="V85" s="95"/>
      <c r="W85" s="33"/>
      <c r="X85" s="95"/>
      <c r="Y85" s="33"/>
      <c r="Z85" s="93"/>
      <c r="AA85" s="93"/>
      <c r="AB85" s="93"/>
      <c r="AC85" s="93"/>
      <c r="AD85" s="102">
        <f t="shared" si="7"/>
        <v>0</v>
      </c>
      <c r="AE85" s="103">
        <f t="shared" ca="1" si="8"/>
        <v>0</v>
      </c>
    </row>
    <row r="86" spans="1:31" x14ac:dyDescent="0.25">
      <c r="A86" s="92"/>
      <c r="B86" s="93">
        <f t="shared" ca="1" si="6"/>
        <v>0</v>
      </c>
      <c r="C86" s="94"/>
      <c r="D86" s="95"/>
      <c r="E86" s="96"/>
      <c r="F86" s="95"/>
      <c r="G86" s="95"/>
      <c r="H86" s="97"/>
      <c r="I86" s="33"/>
      <c r="J86" s="98"/>
      <c r="K86" s="99"/>
      <c r="L86" s="100"/>
      <c r="M86" s="33"/>
      <c r="N86" s="95"/>
      <c r="O86" s="101"/>
      <c r="P86" s="95"/>
      <c r="Q86" s="33"/>
      <c r="R86" s="95"/>
      <c r="S86" s="33"/>
      <c r="T86" s="95"/>
      <c r="U86" s="33"/>
      <c r="V86" s="95"/>
      <c r="W86" s="33"/>
      <c r="X86" s="95"/>
      <c r="Y86" s="33"/>
      <c r="Z86" s="93"/>
      <c r="AA86" s="93"/>
      <c r="AB86" s="93"/>
      <c r="AC86" s="93"/>
      <c r="AD86" s="102">
        <f t="shared" si="7"/>
        <v>0</v>
      </c>
      <c r="AE86" s="103">
        <f t="shared" ca="1" si="8"/>
        <v>0</v>
      </c>
    </row>
    <row r="87" spans="1:31" x14ac:dyDescent="0.25">
      <c r="A87" s="92"/>
      <c r="B87" s="93">
        <f t="shared" ca="1" si="6"/>
        <v>0</v>
      </c>
      <c r="C87" s="94"/>
      <c r="D87" s="95"/>
      <c r="E87" s="96"/>
      <c r="F87" s="95"/>
      <c r="G87" s="95"/>
      <c r="H87" s="97"/>
      <c r="I87" s="33"/>
      <c r="J87" s="98"/>
      <c r="K87" s="99"/>
      <c r="L87" s="100"/>
      <c r="M87" s="33"/>
      <c r="N87" s="95"/>
      <c r="O87" s="101"/>
      <c r="P87" s="95"/>
      <c r="Q87" s="33"/>
      <c r="R87" s="95"/>
      <c r="S87" s="33"/>
      <c r="T87" s="95"/>
      <c r="U87" s="33"/>
      <c r="V87" s="95"/>
      <c r="W87" s="33"/>
      <c r="X87" s="95"/>
      <c r="Y87" s="33"/>
      <c r="Z87" s="93"/>
      <c r="AA87" s="93"/>
      <c r="AB87" s="93"/>
      <c r="AC87" s="93"/>
      <c r="AD87" s="102">
        <f t="shared" si="7"/>
        <v>0</v>
      </c>
      <c r="AE87" s="103">
        <f t="shared" ca="1" si="8"/>
        <v>0</v>
      </c>
    </row>
    <row r="88" spans="1:31" x14ac:dyDescent="0.25">
      <c r="A88" s="92"/>
      <c r="B88" s="93">
        <f t="shared" ca="1" si="6"/>
        <v>0</v>
      </c>
      <c r="C88" s="94"/>
      <c r="D88" s="95"/>
      <c r="E88" s="96"/>
      <c r="F88" s="95"/>
      <c r="G88" s="95"/>
      <c r="H88" s="97"/>
      <c r="I88" s="33"/>
      <c r="J88" s="98"/>
      <c r="K88" s="99"/>
      <c r="L88" s="100"/>
      <c r="M88" s="33"/>
      <c r="N88" s="95"/>
      <c r="O88" s="101"/>
      <c r="P88" s="95"/>
      <c r="Q88" s="33"/>
      <c r="R88" s="95"/>
      <c r="S88" s="33"/>
      <c r="T88" s="95"/>
      <c r="U88" s="33"/>
      <c r="V88" s="95"/>
      <c r="W88" s="33"/>
      <c r="X88" s="95"/>
      <c r="Y88" s="33"/>
      <c r="Z88" s="93"/>
      <c r="AA88" s="93"/>
      <c r="AB88" s="93"/>
      <c r="AC88" s="93"/>
      <c r="AD88" s="102">
        <f t="shared" si="7"/>
        <v>0</v>
      </c>
      <c r="AE88" s="103">
        <f t="shared" ca="1" si="8"/>
        <v>0</v>
      </c>
    </row>
    <row r="89" spans="1:31" x14ac:dyDescent="0.25">
      <c r="A89" s="92"/>
      <c r="B89" s="93">
        <f t="shared" ca="1" si="6"/>
        <v>0</v>
      </c>
      <c r="C89" s="94"/>
      <c r="D89" s="95"/>
      <c r="E89" s="96"/>
      <c r="F89" s="95"/>
      <c r="G89" s="95"/>
      <c r="H89" s="97"/>
      <c r="I89" s="33"/>
      <c r="J89" s="98"/>
      <c r="K89" s="99"/>
      <c r="L89" s="100"/>
      <c r="M89" s="33"/>
      <c r="N89" s="95"/>
      <c r="O89" s="101"/>
      <c r="P89" s="95"/>
      <c r="Q89" s="33"/>
      <c r="R89" s="95"/>
      <c r="S89" s="33"/>
      <c r="T89" s="95"/>
      <c r="U89" s="33"/>
      <c r="V89" s="95"/>
      <c r="W89" s="33"/>
      <c r="X89" s="95"/>
      <c r="Y89" s="33"/>
      <c r="Z89" s="93"/>
      <c r="AA89" s="93"/>
      <c r="AB89" s="93"/>
      <c r="AC89" s="93"/>
      <c r="AD89" s="102">
        <f t="shared" si="7"/>
        <v>0</v>
      </c>
      <c r="AE89" s="103">
        <f t="shared" ca="1" si="8"/>
        <v>0</v>
      </c>
    </row>
    <row r="90" spans="1:31" x14ac:dyDescent="0.25">
      <c r="A90" s="92"/>
      <c r="B90" s="93">
        <f t="shared" ca="1" si="6"/>
        <v>0</v>
      </c>
      <c r="C90" s="94"/>
      <c r="D90" s="95"/>
      <c r="E90" s="96"/>
      <c r="F90" s="95"/>
      <c r="G90" s="95"/>
      <c r="H90" s="97"/>
      <c r="I90" s="33"/>
      <c r="J90" s="98"/>
      <c r="K90" s="99"/>
      <c r="L90" s="100"/>
      <c r="M90" s="33"/>
      <c r="N90" s="95"/>
      <c r="O90" s="101"/>
      <c r="P90" s="95"/>
      <c r="Q90" s="33"/>
      <c r="R90" s="95"/>
      <c r="S90" s="33"/>
      <c r="T90" s="95"/>
      <c r="U90" s="33"/>
      <c r="V90" s="95"/>
      <c r="W90" s="33"/>
      <c r="X90" s="95"/>
      <c r="Y90" s="33"/>
      <c r="Z90" s="93"/>
      <c r="AA90" s="93"/>
      <c r="AB90" s="93"/>
      <c r="AC90" s="93"/>
      <c r="AD90" s="102">
        <f t="shared" si="7"/>
        <v>0</v>
      </c>
      <c r="AE90" s="103">
        <f t="shared" ca="1" si="8"/>
        <v>0</v>
      </c>
    </row>
    <row r="91" spans="1:31" x14ac:dyDescent="0.25">
      <c r="A91" s="92"/>
      <c r="B91" s="93">
        <f t="shared" ca="1" si="6"/>
        <v>0</v>
      </c>
      <c r="C91" s="94"/>
      <c r="D91" s="95"/>
      <c r="E91" s="96"/>
      <c r="F91" s="95"/>
      <c r="G91" s="95"/>
      <c r="H91" s="97"/>
      <c r="I91" s="33"/>
      <c r="J91" s="98"/>
      <c r="K91" s="99"/>
      <c r="L91" s="100"/>
      <c r="M91" s="33"/>
      <c r="N91" s="95"/>
      <c r="O91" s="101"/>
      <c r="P91" s="95"/>
      <c r="Q91" s="33"/>
      <c r="R91" s="95"/>
      <c r="S91" s="33"/>
      <c r="T91" s="95"/>
      <c r="U91" s="33"/>
      <c r="V91" s="95"/>
      <c r="W91" s="33"/>
      <c r="X91" s="95"/>
      <c r="Y91" s="33"/>
      <c r="Z91" s="93"/>
      <c r="AA91" s="93"/>
      <c r="AB91" s="93"/>
      <c r="AC91" s="93"/>
      <c r="AD91" s="102">
        <f t="shared" si="7"/>
        <v>0</v>
      </c>
      <c r="AE91" s="103">
        <f t="shared" ca="1" si="8"/>
        <v>0</v>
      </c>
    </row>
    <row r="92" spans="1:31" x14ac:dyDescent="0.25">
      <c r="A92" s="92"/>
      <c r="B92" s="93">
        <f t="shared" ca="1" si="6"/>
        <v>0</v>
      </c>
      <c r="C92" s="94"/>
      <c r="D92" s="95"/>
      <c r="E92" s="96"/>
      <c r="F92" s="95"/>
      <c r="G92" s="95"/>
      <c r="H92" s="97"/>
      <c r="I92" s="33"/>
      <c r="J92" s="98"/>
      <c r="K92" s="99"/>
      <c r="L92" s="100"/>
      <c r="M92" s="33"/>
      <c r="N92" s="95"/>
      <c r="O92" s="101"/>
      <c r="P92" s="95"/>
      <c r="Q92" s="33"/>
      <c r="R92" s="95"/>
      <c r="S92" s="33"/>
      <c r="T92" s="95"/>
      <c r="U92" s="33"/>
      <c r="V92" s="95"/>
      <c r="W92" s="33"/>
      <c r="X92" s="95"/>
      <c r="Y92" s="33"/>
      <c r="Z92" s="93"/>
      <c r="AA92" s="93"/>
      <c r="AB92" s="93"/>
      <c r="AC92" s="93"/>
      <c r="AD92" s="102">
        <f t="shared" si="7"/>
        <v>0</v>
      </c>
      <c r="AE92" s="103">
        <f t="shared" ca="1" si="8"/>
        <v>0</v>
      </c>
    </row>
    <row r="93" spans="1:31" x14ac:dyDescent="0.25">
      <c r="A93" s="92"/>
      <c r="B93" s="93">
        <f t="shared" ca="1" si="6"/>
        <v>0</v>
      </c>
      <c r="C93" s="94"/>
      <c r="D93" s="95"/>
      <c r="E93" s="96"/>
      <c r="F93" s="95"/>
      <c r="G93" s="95"/>
      <c r="H93" s="97"/>
      <c r="I93" s="33"/>
      <c r="J93" s="98"/>
      <c r="K93" s="99"/>
      <c r="L93" s="100"/>
      <c r="M93" s="33"/>
      <c r="N93" s="95"/>
      <c r="O93" s="101"/>
      <c r="P93" s="95"/>
      <c r="Q93" s="33"/>
      <c r="R93" s="95"/>
      <c r="S93" s="33"/>
      <c r="T93" s="95"/>
      <c r="U93" s="33"/>
      <c r="V93" s="95"/>
      <c r="W93" s="33"/>
      <c r="X93" s="95"/>
      <c r="Y93" s="33"/>
      <c r="Z93" s="93"/>
      <c r="AA93" s="93"/>
      <c r="AB93" s="93"/>
      <c r="AC93" s="93"/>
      <c r="AD93" s="102">
        <f t="shared" si="7"/>
        <v>0</v>
      </c>
      <c r="AE93" s="103">
        <f t="shared" ca="1" si="8"/>
        <v>0</v>
      </c>
    </row>
    <row r="94" spans="1:31" x14ac:dyDescent="0.25">
      <c r="A94" s="92"/>
      <c r="B94" s="93">
        <f t="shared" ca="1" si="6"/>
        <v>0</v>
      </c>
      <c r="C94" s="94"/>
      <c r="D94" s="95"/>
      <c r="E94" s="96"/>
      <c r="F94" s="95"/>
      <c r="G94" s="95"/>
      <c r="H94" s="97"/>
      <c r="I94" s="33"/>
      <c r="J94" s="98"/>
      <c r="K94" s="99"/>
      <c r="L94" s="100"/>
      <c r="M94" s="33"/>
      <c r="N94" s="95"/>
      <c r="O94" s="101"/>
      <c r="P94" s="95"/>
      <c r="Q94" s="33"/>
      <c r="R94" s="95"/>
      <c r="S94" s="33"/>
      <c r="T94" s="95"/>
      <c r="U94" s="33"/>
      <c r="V94" s="95"/>
      <c r="W94" s="33"/>
      <c r="X94" s="95"/>
      <c r="Y94" s="33"/>
      <c r="Z94" s="93"/>
      <c r="AA94" s="93"/>
      <c r="AB94" s="93"/>
      <c r="AC94" s="93"/>
      <c r="AD94" s="102">
        <f t="shared" si="7"/>
        <v>0</v>
      </c>
      <c r="AE94" s="103">
        <f t="shared" ca="1" si="8"/>
        <v>0</v>
      </c>
    </row>
    <row r="95" spans="1:31" x14ac:dyDescent="0.25">
      <c r="A95" s="92"/>
      <c r="B95" s="93">
        <f t="shared" ca="1" si="6"/>
        <v>0</v>
      </c>
      <c r="C95" s="94"/>
      <c r="D95" s="95"/>
      <c r="E95" s="96"/>
      <c r="F95" s="95"/>
      <c r="G95" s="95"/>
      <c r="H95" s="97"/>
      <c r="I95" s="33"/>
      <c r="J95" s="98"/>
      <c r="K95" s="99"/>
      <c r="L95" s="100"/>
      <c r="M95" s="33"/>
      <c r="N95" s="95"/>
      <c r="O95" s="101"/>
      <c r="P95" s="95"/>
      <c r="Q95" s="33"/>
      <c r="R95" s="95"/>
      <c r="S95" s="33"/>
      <c r="T95" s="95"/>
      <c r="U95" s="33"/>
      <c r="V95" s="95"/>
      <c r="W95" s="33"/>
      <c r="X95" s="95"/>
      <c r="Y95" s="33"/>
      <c r="Z95" s="93"/>
      <c r="AA95" s="93"/>
      <c r="AB95" s="93"/>
      <c r="AC95" s="93"/>
      <c r="AD95" s="102">
        <f t="shared" si="7"/>
        <v>0</v>
      </c>
      <c r="AE95" s="103">
        <f t="shared" ca="1" si="8"/>
        <v>0</v>
      </c>
    </row>
    <row r="96" spans="1:31" x14ac:dyDescent="0.25">
      <c r="A96" s="92"/>
      <c r="B96" s="93">
        <f t="shared" ca="1" si="6"/>
        <v>0</v>
      </c>
      <c r="C96" s="94"/>
      <c r="D96" s="95"/>
      <c r="E96" s="96"/>
      <c r="F96" s="95"/>
      <c r="G96" s="95"/>
      <c r="H96" s="97"/>
      <c r="I96" s="33"/>
      <c r="J96" s="98"/>
      <c r="K96" s="99"/>
      <c r="L96" s="100"/>
      <c r="M96" s="33"/>
      <c r="N96" s="95"/>
      <c r="O96" s="101"/>
      <c r="P96" s="95"/>
      <c r="Q96" s="33"/>
      <c r="R96" s="95"/>
      <c r="S96" s="33"/>
      <c r="T96" s="95"/>
      <c r="U96" s="33"/>
      <c r="V96" s="95"/>
      <c r="W96" s="33"/>
      <c r="X96" s="95"/>
      <c r="Y96" s="33"/>
      <c r="Z96" s="93"/>
      <c r="AA96" s="93"/>
      <c r="AB96" s="93"/>
      <c r="AC96" s="93"/>
      <c r="AD96" s="102">
        <f t="shared" si="7"/>
        <v>0</v>
      </c>
      <c r="AE96" s="103">
        <f t="shared" ca="1" si="8"/>
        <v>0</v>
      </c>
    </row>
    <row r="97" spans="1:31" x14ac:dyDescent="0.25">
      <c r="A97" s="92"/>
      <c r="B97" s="93">
        <f t="shared" ca="1" si="6"/>
        <v>0</v>
      </c>
      <c r="C97" s="94"/>
      <c r="D97" s="95"/>
      <c r="E97" s="96"/>
      <c r="F97" s="95"/>
      <c r="G97" s="95"/>
      <c r="H97" s="97"/>
      <c r="I97" s="33"/>
      <c r="J97" s="98"/>
      <c r="K97" s="99"/>
      <c r="L97" s="100"/>
      <c r="M97" s="33"/>
      <c r="N97" s="95"/>
      <c r="O97" s="101"/>
      <c r="P97" s="95"/>
      <c r="Q97" s="33"/>
      <c r="R97" s="95"/>
      <c r="S97" s="33"/>
      <c r="T97" s="95"/>
      <c r="U97" s="33"/>
      <c r="V97" s="95"/>
      <c r="W97" s="33"/>
      <c r="X97" s="95"/>
      <c r="Y97" s="33"/>
      <c r="Z97" s="93"/>
      <c r="AA97" s="93"/>
      <c r="AB97" s="93"/>
      <c r="AC97" s="93"/>
      <c r="AD97" s="102">
        <f t="shared" si="7"/>
        <v>0</v>
      </c>
      <c r="AE97" s="103">
        <f t="shared" ca="1" si="8"/>
        <v>0</v>
      </c>
    </row>
    <row r="98" spans="1:31" x14ac:dyDescent="0.25">
      <c r="A98" s="92"/>
      <c r="B98" s="93">
        <f t="shared" ref="B98:B122" ca="1" si="9">IFERROR(INDEX(UR_NOM,MATCH(A98,UR_ID,0)),0)</f>
        <v>0</v>
      </c>
      <c r="C98" s="94"/>
      <c r="D98" s="95"/>
      <c r="E98" s="96"/>
      <c r="F98" s="95"/>
      <c r="G98" s="95"/>
      <c r="H98" s="97"/>
      <c r="I98" s="33"/>
      <c r="J98" s="98"/>
      <c r="K98" s="99"/>
      <c r="L98" s="100"/>
      <c r="M98" s="33"/>
      <c r="N98" s="95"/>
      <c r="O98" s="101"/>
      <c r="P98" s="95"/>
      <c r="Q98" s="33"/>
      <c r="R98" s="95"/>
      <c r="S98" s="33"/>
      <c r="T98" s="95"/>
      <c r="U98" s="33"/>
      <c r="V98" s="95"/>
      <c r="W98" s="33"/>
      <c r="X98" s="95"/>
      <c r="Y98" s="33"/>
      <c r="Z98" s="93"/>
      <c r="AA98" s="93"/>
      <c r="AB98" s="93"/>
      <c r="AC98" s="93"/>
      <c r="AD98" s="102">
        <f t="shared" ref="AD98:AD122" si="10">SUM(I98,K98,M98,O98,Q98,S98,U98,W98,Y98)</f>
        <v>0</v>
      </c>
      <c r="AE98" s="103">
        <f t="shared" ref="AE98:AE122" ca="1" si="11">IFERROR(INDEX(SO_TOT,MATCH(A98,SO_ID,0)),0)</f>
        <v>0</v>
      </c>
    </row>
    <row r="99" spans="1:31" x14ac:dyDescent="0.25">
      <c r="A99" s="92"/>
      <c r="B99" s="93">
        <f t="shared" ca="1" si="9"/>
        <v>0</v>
      </c>
      <c r="C99" s="94"/>
      <c r="D99" s="95"/>
      <c r="E99" s="96"/>
      <c r="F99" s="95"/>
      <c r="G99" s="95"/>
      <c r="H99" s="97"/>
      <c r="I99" s="33"/>
      <c r="J99" s="98"/>
      <c r="K99" s="99"/>
      <c r="L99" s="100"/>
      <c r="M99" s="33"/>
      <c r="N99" s="95"/>
      <c r="O99" s="101"/>
      <c r="P99" s="95"/>
      <c r="Q99" s="33"/>
      <c r="R99" s="95"/>
      <c r="S99" s="33"/>
      <c r="T99" s="95"/>
      <c r="U99" s="33"/>
      <c r="V99" s="95"/>
      <c r="W99" s="33"/>
      <c r="X99" s="95"/>
      <c r="Y99" s="33"/>
      <c r="Z99" s="93"/>
      <c r="AA99" s="93"/>
      <c r="AB99" s="93"/>
      <c r="AC99" s="93"/>
      <c r="AD99" s="102">
        <f t="shared" si="10"/>
        <v>0</v>
      </c>
      <c r="AE99" s="103">
        <f t="shared" ca="1" si="11"/>
        <v>0</v>
      </c>
    </row>
    <row r="100" spans="1:31" x14ac:dyDescent="0.25">
      <c r="A100" s="92"/>
      <c r="B100" s="93">
        <f t="shared" ca="1" si="9"/>
        <v>0</v>
      </c>
      <c r="C100" s="94"/>
      <c r="D100" s="95"/>
      <c r="E100" s="96"/>
      <c r="F100" s="95"/>
      <c r="G100" s="95"/>
      <c r="H100" s="97"/>
      <c r="I100" s="33"/>
      <c r="J100" s="98"/>
      <c r="K100" s="99"/>
      <c r="L100" s="100"/>
      <c r="M100" s="33"/>
      <c r="N100" s="95"/>
      <c r="O100" s="101"/>
      <c r="P100" s="95"/>
      <c r="Q100" s="33"/>
      <c r="R100" s="95"/>
      <c r="S100" s="33"/>
      <c r="T100" s="95"/>
      <c r="U100" s="33"/>
      <c r="V100" s="95"/>
      <c r="W100" s="33"/>
      <c r="X100" s="95"/>
      <c r="Y100" s="33"/>
      <c r="Z100" s="93"/>
      <c r="AA100" s="93"/>
      <c r="AB100" s="93"/>
      <c r="AC100" s="93"/>
      <c r="AD100" s="102">
        <f t="shared" si="10"/>
        <v>0</v>
      </c>
      <c r="AE100" s="103">
        <f t="shared" ca="1" si="11"/>
        <v>0</v>
      </c>
    </row>
    <row r="101" spans="1:31" x14ac:dyDescent="0.25">
      <c r="A101" s="92"/>
      <c r="B101" s="93">
        <f t="shared" ca="1" si="9"/>
        <v>0</v>
      </c>
      <c r="C101" s="94"/>
      <c r="D101" s="95"/>
      <c r="E101" s="96"/>
      <c r="F101" s="95"/>
      <c r="G101" s="95"/>
      <c r="H101" s="97"/>
      <c r="I101" s="33"/>
      <c r="J101" s="98"/>
      <c r="K101" s="99"/>
      <c r="L101" s="100"/>
      <c r="M101" s="33"/>
      <c r="N101" s="95"/>
      <c r="O101" s="101"/>
      <c r="P101" s="95"/>
      <c r="Q101" s="33"/>
      <c r="R101" s="95"/>
      <c r="S101" s="33"/>
      <c r="T101" s="95"/>
      <c r="U101" s="33"/>
      <c r="V101" s="95"/>
      <c r="W101" s="33"/>
      <c r="X101" s="95"/>
      <c r="Y101" s="33"/>
      <c r="Z101" s="93"/>
      <c r="AA101" s="93"/>
      <c r="AB101" s="93"/>
      <c r="AC101" s="93"/>
      <c r="AD101" s="102">
        <f t="shared" si="10"/>
        <v>0</v>
      </c>
      <c r="AE101" s="103">
        <f t="shared" ca="1" si="11"/>
        <v>0</v>
      </c>
    </row>
    <row r="102" spans="1:31" x14ac:dyDescent="0.25">
      <c r="A102" s="92"/>
      <c r="B102" s="93">
        <f t="shared" ca="1" si="9"/>
        <v>0</v>
      </c>
      <c r="C102" s="94"/>
      <c r="D102" s="95"/>
      <c r="E102" s="96"/>
      <c r="F102" s="95"/>
      <c r="G102" s="95"/>
      <c r="H102" s="97"/>
      <c r="I102" s="33"/>
      <c r="J102" s="98"/>
      <c r="K102" s="99"/>
      <c r="L102" s="100"/>
      <c r="M102" s="33"/>
      <c r="N102" s="95"/>
      <c r="O102" s="101"/>
      <c r="P102" s="95"/>
      <c r="Q102" s="33"/>
      <c r="R102" s="95"/>
      <c r="S102" s="33"/>
      <c r="T102" s="95"/>
      <c r="U102" s="33"/>
      <c r="V102" s="95"/>
      <c r="W102" s="33"/>
      <c r="X102" s="95"/>
      <c r="Y102" s="33"/>
      <c r="Z102" s="93"/>
      <c r="AA102" s="93"/>
      <c r="AB102" s="93"/>
      <c r="AC102" s="93"/>
      <c r="AD102" s="102">
        <f t="shared" si="10"/>
        <v>0</v>
      </c>
      <c r="AE102" s="103">
        <f t="shared" ca="1" si="11"/>
        <v>0</v>
      </c>
    </row>
    <row r="103" spans="1:31" x14ac:dyDescent="0.25">
      <c r="A103" s="92"/>
      <c r="B103" s="93">
        <f t="shared" ca="1" si="9"/>
        <v>0</v>
      </c>
      <c r="C103" s="94"/>
      <c r="D103" s="95"/>
      <c r="E103" s="96"/>
      <c r="F103" s="95"/>
      <c r="G103" s="95"/>
      <c r="H103" s="97"/>
      <c r="I103" s="33"/>
      <c r="J103" s="98"/>
      <c r="K103" s="99"/>
      <c r="L103" s="100"/>
      <c r="M103" s="33"/>
      <c r="N103" s="95"/>
      <c r="O103" s="101"/>
      <c r="P103" s="95"/>
      <c r="Q103" s="33"/>
      <c r="R103" s="95"/>
      <c r="S103" s="33"/>
      <c r="T103" s="95"/>
      <c r="U103" s="33"/>
      <c r="V103" s="95"/>
      <c r="W103" s="33"/>
      <c r="X103" s="95"/>
      <c r="Y103" s="33"/>
      <c r="Z103" s="93"/>
      <c r="AA103" s="93"/>
      <c r="AB103" s="93"/>
      <c r="AC103" s="93"/>
      <c r="AD103" s="102">
        <f t="shared" si="10"/>
        <v>0</v>
      </c>
      <c r="AE103" s="103">
        <f t="shared" ca="1" si="11"/>
        <v>0</v>
      </c>
    </row>
    <row r="104" spans="1:31" x14ac:dyDescent="0.25">
      <c r="A104" s="92"/>
      <c r="B104" s="93">
        <f t="shared" ca="1" si="9"/>
        <v>0</v>
      </c>
      <c r="C104" s="94"/>
      <c r="D104" s="95"/>
      <c r="E104" s="96"/>
      <c r="F104" s="95"/>
      <c r="G104" s="95"/>
      <c r="H104" s="97"/>
      <c r="I104" s="33"/>
      <c r="J104" s="98"/>
      <c r="K104" s="99"/>
      <c r="L104" s="100"/>
      <c r="M104" s="33"/>
      <c r="N104" s="95"/>
      <c r="O104" s="101"/>
      <c r="P104" s="95"/>
      <c r="Q104" s="33"/>
      <c r="R104" s="95"/>
      <c r="S104" s="33"/>
      <c r="T104" s="95"/>
      <c r="U104" s="33"/>
      <c r="V104" s="95"/>
      <c r="W104" s="33"/>
      <c r="X104" s="95"/>
      <c r="Y104" s="33"/>
      <c r="Z104" s="93"/>
      <c r="AA104" s="93"/>
      <c r="AB104" s="93"/>
      <c r="AC104" s="93"/>
      <c r="AD104" s="102">
        <f t="shared" si="10"/>
        <v>0</v>
      </c>
      <c r="AE104" s="103">
        <f t="shared" ca="1" si="11"/>
        <v>0</v>
      </c>
    </row>
    <row r="105" spans="1:31" x14ac:dyDescent="0.25">
      <c r="A105" s="92"/>
      <c r="B105" s="93">
        <f t="shared" ca="1" si="9"/>
        <v>0</v>
      </c>
      <c r="C105" s="94"/>
      <c r="D105" s="95"/>
      <c r="E105" s="96"/>
      <c r="F105" s="95"/>
      <c r="G105" s="95"/>
      <c r="H105" s="97"/>
      <c r="I105" s="33"/>
      <c r="J105" s="98"/>
      <c r="K105" s="99"/>
      <c r="L105" s="100"/>
      <c r="M105" s="33"/>
      <c r="N105" s="95"/>
      <c r="O105" s="101"/>
      <c r="P105" s="95"/>
      <c r="Q105" s="33"/>
      <c r="R105" s="95"/>
      <c r="S105" s="33"/>
      <c r="T105" s="95"/>
      <c r="U105" s="33"/>
      <c r="V105" s="95"/>
      <c r="W105" s="33"/>
      <c r="X105" s="95"/>
      <c r="Y105" s="33"/>
      <c r="Z105" s="93"/>
      <c r="AA105" s="93"/>
      <c r="AB105" s="93"/>
      <c r="AC105" s="93"/>
      <c r="AD105" s="102">
        <f t="shared" si="10"/>
        <v>0</v>
      </c>
      <c r="AE105" s="103">
        <f t="shared" ca="1" si="11"/>
        <v>0</v>
      </c>
    </row>
    <row r="106" spans="1:31" x14ac:dyDescent="0.25">
      <c r="A106" s="92"/>
      <c r="B106" s="93">
        <f t="shared" ca="1" si="9"/>
        <v>0</v>
      </c>
      <c r="C106" s="94"/>
      <c r="D106" s="95"/>
      <c r="E106" s="96"/>
      <c r="F106" s="95"/>
      <c r="G106" s="95"/>
      <c r="H106" s="97"/>
      <c r="I106" s="33"/>
      <c r="J106" s="98"/>
      <c r="K106" s="99"/>
      <c r="L106" s="100"/>
      <c r="M106" s="33"/>
      <c r="N106" s="95"/>
      <c r="O106" s="101"/>
      <c r="P106" s="95"/>
      <c r="Q106" s="33"/>
      <c r="R106" s="95"/>
      <c r="S106" s="33"/>
      <c r="T106" s="95"/>
      <c r="U106" s="33"/>
      <c r="V106" s="95"/>
      <c r="W106" s="33"/>
      <c r="X106" s="95"/>
      <c r="Y106" s="33"/>
      <c r="Z106" s="93"/>
      <c r="AA106" s="93"/>
      <c r="AB106" s="93"/>
      <c r="AC106" s="93"/>
      <c r="AD106" s="102">
        <f t="shared" si="10"/>
        <v>0</v>
      </c>
      <c r="AE106" s="103">
        <f t="shared" ca="1" si="11"/>
        <v>0</v>
      </c>
    </row>
    <row r="107" spans="1:31" x14ac:dyDescent="0.25">
      <c r="A107" s="92"/>
      <c r="B107" s="93">
        <f t="shared" ca="1" si="9"/>
        <v>0</v>
      </c>
      <c r="C107" s="94"/>
      <c r="D107" s="95"/>
      <c r="E107" s="96"/>
      <c r="F107" s="95"/>
      <c r="G107" s="95"/>
      <c r="H107" s="97"/>
      <c r="I107" s="33"/>
      <c r="J107" s="98"/>
      <c r="K107" s="99"/>
      <c r="L107" s="100"/>
      <c r="M107" s="33"/>
      <c r="N107" s="95"/>
      <c r="O107" s="101"/>
      <c r="P107" s="95"/>
      <c r="Q107" s="33"/>
      <c r="R107" s="95"/>
      <c r="S107" s="33"/>
      <c r="T107" s="95"/>
      <c r="U107" s="33"/>
      <c r="V107" s="95"/>
      <c r="W107" s="33"/>
      <c r="X107" s="95"/>
      <c r="Y107" s="33"/>
      <c r="Z107" s="93"/>
      <c r="AA107" s="93"/>
      <c r="AB107" s="93"/>
      <c r="AC107" s="93"/>
      <c r="AD107" s="102">
        <f t="shared" si="10"/>
        <v>0</v>
      </c>
      <c r="AE107" s="103">
        <f t="shared" ca="1" si="11"/>
        <v>0</v>
      </c>
    </row>
    <row r="108" spans="1:31" x14ac:dyDescent="0.25">
      <c r="A108" s="92"/>
      <c r="B108" s="93">
        <f t="shared" ca="1" si="9"/>
        <v>0</v>
      </c>
      <c r="C108" s="94"/>
      <c r="D108" s="95"/>
      <c r="E108" s="96"/>
      <c r="F108" s="95"/>
      <c r="G108" s="95"/>
      <c r="H108" s="97"/>
      <c r="I108" s="33"/>
      <c r="J108" s="98"/>
      <c r="K108" s="99"/>
      <c r="L108" s="100"/>
      <c r="M108" s="33"/>
      <c r="N108" s="95"/>
      <c r="O108" s="101"/>
      <c r="P108" s="95"/>
      <c r="Q108" s="33"/>
      <c r="R108" s="95"/>
      <c r="S108" s="33"/>
      <c r="T108" s="95"/>
      <c r="U108" s="33"/>
      <c r="V108" s="95"/>
      <c r="W108" s="33"/>
      <c r="X108" s="95"/>
      <c r="Y108" s="33"/>
      <c r="Z108" s="93"/>
      <c r="AA108" s="93"/>
      <c r="AB108" s="93"/>
      <c r="AC108" s="93"/>
      <c r="AD108" s="102">
        <f t="shared" si="10"/>
        <v>0</v>
      </c>
      <c r="AE108" s="103">
        <f t="shared" ca="1" si="11"/>
        <v>0</v>
      </c>
    </row>
    <row r="109" spans="1:31" x14ac:dyDescent="0.25">
      <c r="A109" s="92"/>
      <c r="B109" s="93">
        <f t="shared" ca="1" si="9"/>
        <v>0</v>
      </c>
      <c r="C109" s="94"/>
      <c r="D109" s="95"/>
      <c r="E109" s="96"/>
      <c r="F109" s="95"/>
      <c r="G109" s="95"/>
      <c r="H109" s="97"/>
      <c r="I109" s="33"/>
      <c r="J109" s="98"/>
      <c r="K109" s="99"/>
      <c r="L109" s="100"/>
      <c r="M109" s="33"/>
      <c r="N109" s="95"/>
      <c r="O109" s="101"/>
      <c r="P109" s="95"/>
      <c r="Q109" s="33"/>
      <c r="R109" s="95"/>
      <c r="S109" s="33"/>
      <c r="T109" s="95"/>
      <c r="U109" s="33"/>
      <c r="V109" s="95"/>
      <c r="W109" s="33"/>
      <c r="X109" s="95"/>
      <c r="Y109" s="33"/>
      <c r="Z109" s="93"/>
      <c r="AA109" s="93"/>
      <c r="AB109" s="93"/>
      <c r="AC109" s="93"/>
      <c r="AD109" s="102">
        <f t="shared" si="10"/>
        <v>0</v>
      </c>
      <c r="AE109" s="103">
        <f t="shared" ca="1" si="11"/>
        <v>0</v>
      </c>
    </row>
    <row r="110" spans="1:31" x14ac:dyDescent="0.25">
      <c r="A110" s="92"/>
      <c r="B110" s="93">
        <f t="shared" ca="1" si="9"/>
        <v>0</v>
      </c>
      <c r="C110" s="94"/>
      <c r="D110" s="95"/>
      <c r="E110" s="96"/>
      <c r="F110" s="95"/>
      <c r="G110" s="95"/>
      <c r="H110" s="97"/>
      <c r="I110" s="33"/>
      <c r="J110" s="98"/>
      <c r="K110" s="99"/>
      <c r="L110" s="100"/>
      <c r="M110" s="33"/>
      <c r="N110" s="95"/>
      <c r="O110" s="101"/>
      <c r="P110" s="95"/>
      <c r="Q110" s="33"/>
      <c r="R110" s="95"/>
      <c r="S110" s="33"/>
      <c r="T110" s="95"/>
      <c r="U110" s="33"/>
      <c r="V110" s="95"/>
      <c r="W110" s="33"/>
      <c r="X110" s="95"/>
      <c r="Y110" s="33"/>
      <c r="Z110" s="93"/>
      <c r="AA110" s="93"/>
      <c r="AB110" s="93"/>
      <c r="AC110" s="93"/>
      <c r="AD110" s="102">
        <f t="shared" si="10"/>
        <v>0</v>
      </c>
      <c r="AE110" s="103">
        <f t="shared" ca="1" si="11"/>
        <v>0</v>
      </c>
    </row>
    <row r="111" spans="1:31" x14ac:dyDescent="0.25">
      <c r="A111" s="92"/>
      <c r="B111" s="93">
        <f t="shared" ca="1" si="9"/>
        <v>0</v>
      </c>
      <c r="C111" s="94"/>
      <c r="D111" s="95"/>
      <c r="E111" s="96"/>
      <c r="F111" s="95"/>
      <c r="G111" s="95"/>
      <c r="H111" s="97"/>
      <c r="I111" s="33"/>
      <c r="J111" s="98"/>
      <c r="K111" s="99"/>
      <c r="L111" s="100"/>
      <c r="M111" s="33"/>
      <c r="N111" s="95"/>
      <c r="O111" s="101"/>
      <c r="P111" s="95"/>
      <c r="Q111" s="33"/>
      <c r="R111" s="95"/>
      <c r="S111" s="33"/>
      <c r="T111" s="95"/>
      <c r="U111" s="33"/>
      <c r="V111" s="95"/>
      <c r="W111" s="33"/>
      <c r="X111" s="95"/>
      <c r="Y111" s="33"/>
      <c r="Z111" s="93"/>
      <c r="AA111" s="93"/>
      <c r="AB111" s="93"/>
      <c r="AC111" s="93"/>
      <c r="AD111" s="102">
        <f t="shared" si="10"/>
        <v>0</v>
      </c>
      <c r="AE111" s="103">
        <f t="shared" ca="1" si="11"/>
        <v>0</v>
      </c>
    </row>
    <row r="112" spans="1:31" x14ac:dyDescent="0.25">
      <c r="A112" s="92"/>
      <c r="B112" s="93">
        <f t="shared" ca="1" si="9"/>
        <v>0</v>
      </c>
      <c r="C112" s="94"/>
      <c r="D112" s="95"/>
      <c r="E112" s="96"/>
      <c r="F112" s="95"/>
      <c r="G112" s="95"/>
      <c r="H112" s="97"/>
      <c r="I112" s="33"/>
      <c r="J112" s="98"/>
      <c r="K112" s="99"/>
      <c r="L112" s="100"/>
      <c r="M112" s="33"/>
      <c r="N112" s="95"/>
      <c r="O112" s="101"/>
      <c r="P112" s="95"/>
      <c r="Q112" s="33"/>
      <c r="R112" s="95"/>
      <c r="S112" s="33"/>
      <c r="T112" s="95"/>
      <c r="U112" s="33"/>
      <c r="V112" s="95"/>
      <c r="W112" s="33"/>
      <c r="X112" s="95"/>
      <c r="Y112" s="33"/>
      <c r="Z112" s="93"/>
      <c r="AA112" s="93"/>
      <c r="AB112" s="93"/>
      <c r="AC112" s="93"/>
      <c r="AD112" s="102">
        <f t="shared" si="10"/>
        <v>0</v>
      </c>
      <c r="AE112" s="103">
        <f t="shared" ca="1" si="11"/>
        <v>0</v>
      </c>
    </row>
    <row r="113" spans="1:31" x14ac:dyDescent="0.25">
      <c r="A113" s="92"/>
      <c r="B113" s="93">
        <f t="shared" ca="1" si="9"/>
        <v>0</v>
      </c>
      <c r="C113" s="94"/>
      <c r="D113" s="95"/>
      <c r="E113" s="96"/>
      <c r="F113" s="95"/>
      <c r="G113" s="95"/>
      <c r="H113" s="97"/>
      <c r="I113" s="33"/>
      <c r="J113" s="98"/>
      <c r="K113" s="99"/>
      <c r="L113" s="100"/>
      <c r="M113" s="33"/>
      <c r="N113" s="95"/>
      <c r="O113" s="101"/>
      <c r="P113" s="95"/>
      <c r="Q113" s="33"/>
      <c r="R113" s="95"/>
      <c r="S113" s="33"/>
      <c r="T113" s="95"/>
      <c r="U113" s="33"/>
      <c r="V113" s="95"/>
      <c r="W113" s="33"/>
      <c r="X113" s="95"/>
      <c r="Y113" s="33"/>
      <c r="Z113" s="93"/>
      <c r="AA113" s="93"/>
      <c r="AB113" s="93"/>
      <c r="AC113" s="93"/>
      <c r="AD113" s="102">
        <f t="shared" si="10"/>
        <v>0</v>
      </c>
      <c r="AE113" s="103">
        <f t="shared" ca="1" si="11"/>
        <v>0</v>
      </c>
    </row>
    <row r="114" spans="1:31" x14ac:dyDescent="0.25">
      <c r="A114" s="92"/>
      <c r="B114" s="93">
        <f t="shared" ca="1" si="9"/>
        <v>0</v>
      </c>
      <c r="C114" s="94"/>
      <c r="D114" s="95"/>
      <c r="E114" s="96"/>
      <c r="F114" s="95"/>
      <c r="G114" s="95"/>
      <c r="H114" s="97"/>
      <c r="I114" s="33"/>
      <c r="J114" s="98"/>
      <c r="K114" s="99"/>
      <c r="L114" s="100"/>
      <c r="M114" s="33"/>
      <c r="N114" s="95"/>
      <c r="O114" s="101"/>
      <c r="P114" s="95"/>
      <c r="Q114" s="33"/>
      <c r="R114" s="95"/>
      <c r="S114" s="33"/>
      <c r="T114" s="95"/>
      <c r="U114" s="33"/>
      <c r="V114" s="95"/>
      <c r="W114" s="33"/>
      <c r="X114" s="95"/>
      <c r="Y114" s="33"/>
      <c r="Z114" s="93"/>
      <c r="AA114" s="93"/>
      <c r="AB114" s="93"/>
      <c r="AC114" s="93"/>
      <c r="AD114" s="102">
        <f t="shared" si="10"/>
        <v>0</v>
      </c>
      <c r="AE114" s="103">
        <f t="shared" ca="1" si="11"/>
        <v>0</v>
      </c>
    </row>
    <row r="115" spans="1:31" x14ac:dyDescent="0.25">
      <c r="A115" s="92"/>
      <c r="B115" s="93">
        <f t="shared" ca="1" si="9"/>
        <v>0</v>
      </c>
      <c r="C115" s="94"/>
      <c r="D115" s="95"/>
      <c r="E115" s="96"/>
      <c r="F115" s="95"/>
      <c r="G115" s="95"/>
      <c r="H115" s="97"/>
      <c r="I115" s="33"/>
      <c r="J115" s="98"/>
      <c r="K115" s="99"/>
      <c r="L115" s="100"/>
      <c r="M115" s="33"/>
      <c r="N115" s="95"/>
      <c r="O115" s="101"/>
      <c r="P115" s="95"/>
      <c r="Q115" s="33"/>
      <c r="R115" s="95"/>
      <c r="S115" s="33"/>
      <c r="T115" s="95"/>
      <c r="U115" s="33"/>
      <c r="V115" s="95"/>
      <c r="W115" s="33"/>
      <c r="X115" s="95"/>
      <c r="Y115" s="33"/>
      <c r="Z115" s="93"/>
      <c r="AA115" s="93"/>
      <c r="AB115" s="93"/>
      <c r="AC115" s="93"/>
      <c r="AD115" s="102">
        <f t="shared" si="10"/>
        <v>0</v>
      </c>
      <c r="AE115" s="103">
        <f t="shared" ca="1" si="11"/>
        <v>0</v>
      </c>
    </row>
    <row r="116" spans="1:31" x14ac:dyDescent="0.25">
      <c r="A116" s="92"/>
      <c r="B116" s="93">
        <f t="shared" ca="1" si="9"/>
        <v>0</v>
      </c>
      <c r="C116" s="94"/>
      <c r="D116" s="95"/>
      <c r="E116" s="96"/>
      <c r="F116" s="95"/>
      <c r="G116" s="95"/>
      <c r="H116" s="97"/>
      <c r="I116" s="33"/>
      <c r="J116" s="98"/>
      <c r="K116" s="99"/>
      <c r="L116" s="100"/>
      <c r="M116" s="33"/>
      <c r="N116" s="95"/>
      <c r="O116" s="101"/>
      <c r="P116" s="95"/>
      <c r="Q116" s="33"/>
      <c r="R116" s="95"/>
      <c r="S116" s="33"/>
      <c r="T116" s="95"/>
      <c r="U116" s="33"/>
      <c r="V116" s="95"/>
      <c r="W116" s="33"/>
      <c r="X116" s="95"/>
      <c r="Y116" s="33"/>
      <c r="Z116" s="93"/>
      <c r="AA116" s="93"/>
      <c r="AB116" s="93"/>
      <c r="AC116" s="93"/>
      <c r="AD116" s="102">
        <f t="shared" si="10"/>
        <v>0</v>
      </c>
      <c r="AE116" s="103">
        <f t="shared" ca="1" si="11"/>
        <v>0</v>
      </c>
    </row>
    <row r="117" spans="1:31" x14ac:dyDescent="0.25">
      <c r="A117" s="92"/>
      <c r="B117" s="93">
        <f t="shared" ca="1" si="9"/>
        <v>0</v>
      </c>
      <c r="C117" s="94"/>
      <c r="D117" s="95"/>
      <c r="E117" s="96"/>
      <c r="F117" s="95"/>
      <c r="G117" s="95"/>
      <c r="H117" s="97"/>
      <c r="I117" s="33"/>
      <c r="J117" s="98"/>
      <c r="K117" s="99"/>
      <c r="L117" s="100"/>
      <c r="M117" s="33"/>
      <c r="N117" s="95"/>
      <c r="O117" s="101"/>
      <c r="P117" s="95"/>
      <c r="Q117" s="33"/>
      <c r="R117" s="95"/>
      <c r="S117" s="33"/>
      <c r="T117" s="95"/>
      <c r="U117" s="33"/>
      <c r="V117" s="95"/>
      <c r="W117" s="33"/>
      <c r="X117" s="95"/>
      <c r="Y117" s="33"/>
      <c r="Z117" s="93"/>
      <c r="AA117" s="93"/>
      <c r="AB117" s="93"/>
      <c r="AC117" s="93"/>
      <c r="AD117" s="102">
        <f t="shared" si="10"/>
        <v>0</v>
      </c>
      <c r="AE117" s="103">
        <f t="shared" ca="1" si="11"/>
        <v>0</v>
      </c>
    </row>
    <row r="118" spans="1:31" x14ac:dyDescent="0.25">
      <c r="A118" s="92"/>
      <c r="B118" s="93">
        <f t="shared" ca="1" si="9"/>
        <v>0</v>
      </c>
      <c r="C118" s="94"/>
      <c r="D118" s="95"/>
      <c r="E118" s="96"/>
      <c r="F118" s="95"/>
      <c r="G118" s="95"/>
      <c r="H118" s="97"/>
      <c r="I118" s="33"/>
      <c r="J118" s="98"/>
      <c r="K118" s="99"/>
      <c r="L118" s="100"/>
      <c r="M118" s="33"/>
      <c r="N118" s="95"/>
      <c r="O118" s="101"/>
      <c r="P118" s="95"/>
      <c r="Q118" s="33"/>
      <c r="R118" s="95"/>
      <c r="S118" s="33"/>
      <c r="T118" s="95"/>
      <c r="U118" s="33"/>
      <c r="V118" s="95"/>
      <c r="W118" s="33"/>
      <c r="X118" s="95"/>
      <c r="Y118" s="33"/>
      <c r="Z118" s="93"/>
      <c r="AA118" s="93"/>
      <c r="AB118" s="93"/>
      <c r="AC118" s="93"/>
      <c r="AD118" s="102">
        <f t="shared" si="10"/>
        <v>0</v>
      </c>
      <c r="AE118" s="103">
        <f t="shared" ca="1" si="11"/>
        <v>0</v>
      </c>
    </row>
    <row r="119" spans="1:31" x14ac:dyDescent="0.25">
      <c r="A119" s="92"/>
      <c r="B119" s="93">
        <f t="shared" ca="1" si="9"/>
        <v>0</v>
      </c>
      <c r="C119" s="94"/>
      <c r="D119" s="95"/>
      <c r="E119" s="96"/>
      <c r="F119" s="95"/>
      <c r="G119" s="95"/>
      <c r="H119" s="97"/>
      <c r="I119" s="33"/>
      <c r="J119" s="98"/>
      <c r="K119" s="99"/>
      <c r="L119" s="100"/>
      <c r="M119" s="33"/>
      <c r="N119" s="95"/>
      <c r="O119" s="101"/>
      <c r="P119" s="95"/>
      <c r="Q119" s="33"/>
      <c r="R119" s="95"/>
      <c r="S119" s="33"/>
      <c r="T119" s="95"/>
      <c r="U119" s="33"/>
      <c r="V119" s="95"/>
      <c r="W119" s="33"/>
      <c r="X119" s="95"/>
      <c r="Y119" s="33"/>
      <c r="Z119" s="93"/>
      <c r="AA119" s="93"/>
      <c r="AB119" s="93"/>
      <c r="AC119" s="93"/>
      <c r="AD119" s="102">
        <f t="shared" si="10"/>
        <v>0</v>
      </c>
      <c r="AE119" s="103">
        <f t="shared" ca="1" si="11"/>
        <v>0</v>
      </c>
    </row>
    <row r="120" spans="1:31" x14ac:dyDescent="0.25">
      <c r="A120" s="92"/>
      <c r="B120" s="93">
        <f t="shared" ca="1" si="9"/>
        <v>0</v>
      </c>
      <c r="C120" s="94"/>
      <c r="D120" s="95"/>
      <c r="E120" s="96"/>
      <c r="F120" s="95"/>
      <c r="G120" s="95"/>
      <c r="H120" s="97"/>
      <c r="I120" s="33"/>
      <c r="J120" s="98"/>
      <c r="K120" s="99"/>
      <c r="L120" s="100"/>
      <c r="M120" s="33"/>
      <c r="N120" s="95"/>
      <c r="O120" s="101"/>
      <c r="P120" s="95"/>
      <c r="Q120" s="33"/>
      <c r="R120" s="95"/>
      <c r="S120" s="33"/>
      <c r="T120" s="95"/>
      <c r="U120" s="33"/>
      <c r="V120" s="95"/>
      <c r="W120" s="33"/>
      <c r="X120" s="95"/>
      <c r="Y120" s="33"/>
      <c r="Z120" s="93"/>
      <c r="AA120" s="93"/>
      <c r="AB120" s="93"/>
      <c r="AC120" s="93"/>
      <c r="AD120" s="102">
        <f t="shared" si="10"/>
        <v>0</v>
      </c>
      <c r="AE120" s="103">
        <f t="shared" ca="1" si="11"/>
        <v>0</v>
      </c>
    </row>
    <row r="121" spans="1:31" x14ac:dyDescent="0.25">
      <c r="A121" s="92"/>
      <c r="B121" s="93">
        <f t="shared" ca="1" si="9"/>
        <v>0</v>
      </c>
      <c r="C121" s="94"/>
      <c r="D121" s="95"/>
      <c r="E121" s="96"/>
      <c r="F121" s="95"/>
      <c r="G121" s="95"/>
      <c r="H121" s="97"/>
      <c r="I121" s="33"/>
      <c r="J121" s="98"/>
      <c r="K121" s="99"/>
      <c r="L121" s="100"/>
      <c r="M121" s="33"/>
      <c r="N121" s="95"/>
      <c r="O121" s="101"/>
      <c r="P121" s="95"/>
      <c r="Q121" s="33"/>
      <c r="R121" s="95"/>
      <c r="S121" s="33"/>
      <c r="T121" s="95"/>
      <c r="U121" s="33"/>
      <c r="V121" s="95"/>
      <c r="W121" s="33"/>
      <c r="X121" s="95"/>
      <c r="Y121" s="33"/>
      <c r="Z121" s="93"/>
      <c r="AA121" s="93"/>
      <c r="AB121" s="93"/>
      <c r="AC121" s="93"/>
      <c r="AD121" s="102">
        <f t="shared" si="10"/>
        <v>0</v>
      </c>
      <c r="AE121" s="103">
        <f t="shared" ca="1" si="11"/>
        <v>0</v>
      </c>
    </row>
    <row r="122" spans="1:31" x14ac:dyDescent="0.25">
      <c r="A122" s="105"/>
      <c r="B122" s="93">
        <f t="shared" ca="1" si="9"/>
        <v>0</v>
      </c>
      <c r="C122" s="106"/>
      <c r="D122" s="107"/>
      <c r="E122" s="106"/>
      <c r="F122" s="107"/>
      <c r="G122" s="107"/>
      <c r="H122" s="108"/>
      <c r="I122" s="109"/>
      <c r="J122" s="110"/>
      <c r="K122" s="111"/>
      <c r="L122" s="100"/>
      <c r="M122" s="109"/>
      <c r="N122" s="107"/>
      <c r="O122" s="112"/>
      <c r="P122" s="107"/>
      <c r="Q122" s="109"/>
      <c r="R122" s="107"/>
      <c r="S122" s="109"/>
      <c r="T122" s="107"/>
      <c r="U122" s="109"/>
      <c r="V122" s="107"/>
      <c r="W122" s="109"/>
      <c r="X122" s="107"/>
      <c r="Y122" s="109"/>
      <c r="Z122" s="113"/>
      <c r="AA122" s="113"/>
      <c r="AB122" s="113"/>
      <c r="AC122" s="113"/>
      <c r="AD122" s="114">
        <f t="shared" si="10"/>
        <v>0</v>
      </c>
      <c r="AE122" s="103">
        <f t="shared" ca="1" si="11"/>
        <v>0</v>
      </c>
    </row>
    <row r="123" spans="1:31" x14ac:dyDescent="0.25">
      <c r="A123" s="115" t="s">
        <v>39</v>
      </c>
      <c r="B123" s="116"/>
      <c r="C123" s="117"/>
      <c r="D123" s="116"/>
      <c r="E123" s="117"/>
      <c r="F123" s="116"/>
      <c r="G123" s="116"/>
      <c r="H123" s="118">
        <f>SUBTOTAL(109,PEDIATRIE!$H$2:$H$122)</f>
        <v>0</v>
      </c>
      <c r="I123" s="116">
        <f>SUBTOTAL(109,PEDIATRIE!$I$2:$I$122)</f>
        <v>0</v>
      </c>
      <c r="J123" s="116">
        <f>SUBTOTAL(109,PEDIATRIE!$J$2:$J$122)</f>
        <v>0</v>
      </c>
      <c r="K123" s="119">
        <f>SUBTOTAL(109,PEDIATRIE!$K$2:$K$122)</f>
        <v>0</v>
      </c>
      <c r="L123" s="120">
        <f>SUBTOTAL(109,PEDIATRIE!$L$2:$L$122)</f>
        <v>0</v>
      </c>
      <c r="M123" s="118">
        <f>SUBTOTAL(109,PEDIATRIE!$M$2:$M$122)</f>
        <v>0</v>
      </c>
      <c r="N123" s="116">
        <f>SUBTOTAL(109,PEDIATRIE!$N$2:$N$122)</f>
        <v>0</v>
      </c>
      <c r="O123" s="121">
        <f>SUBTOTAL(109,PEDIATRIE!$O$2:$O$122)</f>
        <v>0</v>
      </c>
      <c r="P123" s="116">
        <f>SUBTOTAL(109,PEDIATRIE!$P$2:$P$122)</f>
        <v>0</v>
      </c>
      <c r="Q123" s="118">
        <f>SUBTOTAL(109,PEDIATRIE!$Q$2:$Q$122)</f>
        <v>0</v>
      </c>
      <c r="R123" s="116">
        <f>SUBTOTAL(109,PEDIATRIE!$R$2:$R$122)</f>
        <v>0</v>
      </c>
      <c r="S123" s="118">
        <f>SUBTOTAL(109,PEDIATRIE!$S$2:$S$122)</f>
        <v>0</v>
      </c>
      <c r="T123" s="116">
        <f>SUBTOTAL(109,PEDIATRIE!$T$2:$T$122)</f>
        <v>0</v>
      </c>
      <c r="U123" s="118">
        <f>SUBTOTAL(109,PEDIATRIE!$U$2:$U$122)</f>
        <v>0</v>
      </c>
      <c r="V123" s="116">
        <f>SUBTOTAL(109,PEDIATRIE!$V$2:$V$122)</f>
        <v>0</v>
      </c>
      <c r="W123" s="118">
        <f>SUBTOTAL(109,PEDIATRIE!$W$2:$W$122)</f>
        <v>0</v>
      </c>
      <c r="X123" s="116">
        <f>SUBTOTAL(109,PEDIATRIE!$X$2:$X$122)</f>
        <v>0</v>
      </c>
      <c r="Y123" s="118">
        <f>SUBTOTAL(109,PEDIATRIE!$Y$2:$Y$122)</f>
        <v>0</v>
      </c>
      <c r="Z123" s="116"/>
      <c r="AA123" s="116"/>
      <c r="AB123" s="116"/>
      <c r="AC123" s="116"/>
      <c r="AD123" s="122">
        <f>SUBTOTAL(109,PEDIATRIE!$AD$2:$AD$122)</f>
        <v>0</v>
      </c>
      <c r="AE123" s="123">
        <f ca="1">SUBTOTAL(109,PEDIATRIE!$AE$2:$AE$122)</f>
        <v>0</v>
      </c>
    </row>
    <row r="129" ht="15" customHeight="1" x14ac:dyDescent="0.25"/>
  </sheetData>
  <sheetProtection insertRows="0"/>
  <customSheetViews>
    <customSheetView guid="{3036A630-ADD1-4437-83D1-45D9E7C87967}" scale="99">
      <selection activeCell="B2" sqref="B2"/>
      <pageMargins left="0.7" right="0.7" top="0.75" bottom="0.75" header="0.3" footer="0.3"/>
      <pageSetup paperSize="9" orientation="portrait" horizontalDpi="300" verticalDpi="0" copies="0" r:id="rId1"/>
    </customSheetView>
    <customSheetView guid="{C38FBF23-853B-4A96-89A2-C25F9869DB4B}" scale="99">
      <selection activeCell="B2" sqref="B2"/>
      <pageMargins left="0.7" right="0.7" top="0.75" bottom="0.75" header="0.3" footer="0.3"/>
      <pageSetup paperSize="9" orientation="portrait" horizontalDpi="300" verticalDpi="0" copies="0" r:id="rId2"/>
    </customSheetView>
  </customSheetViews>
  <dataValidations count="8">
    <dataValidation type="date" operator="greaterThan" allowBlank="1" showInputMessage="1" showErrorMessage="1" sqref="E1">
      <formula1>42759</formula1>
    </dataValidation>
    <dataValidation operator="greaterThanOrEqual" allowBlank="1" showInputMessage="1" showErrorMessage="1" sqref="F1:G122"/>
    <dataValidation type="list" allowBlank="1" showInputMessage="1" showErrorMessage="1" sqref="C2:C122">
      <formula1>SEXE</formula1>
    </dataValidation>
    <dataValidation type="list" allowBlank="1" showInputMessage="1" showErrorMessage="1" sqref="AA2:AA122">
      <formula1>obs</formula1>
    </dataValidation>
    <dataValidation type="list" allowBlank="1" showInputMessage="1" showErrorMessage="1" sqref="Z2:Z122">
      <formula1>TRANSFERTS</formula1>
    </dataValidation>
    <dataValidation type="date" operator="greaterThan" allowBlank="1" showInputMessage="1" showErrorMessage="1" sqref="AB2:AB122 E2:E122">
      <formula1>42735</formula1>
    </dataValidation>
    <dataValidation operator="greaterThan" allowBlank="1" showInputMessage="1" showErrorMessage="1" sqref="A2:B122"/>
    <dataValidation type="whole" allowBlank="1" showInputMessage="1" showErrorMessage="1" sqref="D2:D122">
      <formula1>0</formula1>
      <formula2>120</formula2>
    </dataValidation>
  </dataValidations>
  <pageMargins left="0.7" right="0.7" top="0.75" bottom="0.75" header="0.3" footer="0.3"/>
  <pageSetup paperSize="9" orientation="portrait" horizontalDpi="300" verticalDpi="0" copies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8"/>
  <sheetViews>
    <sheetView topLeftCell="D1" zoomScale="99" zoomScaleNormal="99" workbookViewId="0">
      <selection activeCell="I10" sqref="I10"/>
    </sheetView>
  </sheetViews>
  <sheetFormatPr baseColWidth="10" defaultRowHeight="15" x14ac:dyDescent="0.25"/>
  <cols>
    <col min="1" max="1" width="10.7109375" style="124" customWidth="1"/>
    <col min="2" max="2" width="22.85546875" style="104" customWidth="1"/>
    <col min="3" max="3" width="7.42578125" style="104" customWidth="1"/>
    <col min="4" max="4" width="8.42578125" style="124" customWidth="1"/>
    <col min="5" max="5" width="10.7109375" style="104" customWidth="1"/>
    <col min="6" max="6" width="10.7109375" style="125" customWidth="1"/>
    <col min="7" max="7" width="10.7109375" style="126" customWidth="1"/>
    <col min="8" max="8" width="10.7109375" style="124" customWidth="1"/>
    <col min="9" max="9" width="10.7109375" style="128" customWidth="1"/>
    <col min="10" max="10" width="10.7109375" style="129" customWidth="1"/>
    <col min="11" max="11" width="10.7109375" style="130" customWidth="1"/>
    <col min="12" max="12" width="10.7109375" style="124" customWidth="1"/>
    <col min="13" max="13" width="10.7109375" style="131" customWidth="1"/>
    <col min="14" max="14" width="10.7109375" style="125" customWidth="1"/>
    <col min="15" max="15" width="10.7109375" style="130" customWidth="1"/>
    <col min="16" max="16" width="10.7109375" style="125" customWidth="1"/>
    <col min="17" max="17" width="10.7109375" style="130" customWidth="1"/>
    <col min="18" max="18" width="10.7109375" style="125" customWidth="1"/>
    <col min="19" max="19" width="10.7109375" style="130" customWidth="1"/>
    <col min="20" max="20" width="10.7109375" style="125" customWidth="1"/>
    <col min="21" max="21" width="10.7109375" style="130" customWidth="1"/>
    <col min="22" max="22" width="10.7109375" style="125" customWidth="1"/>
    <col min="23" max="23" width="10.7109375" style="130" customWidth="1"/>
    <col min="24" max="26" width="10.7109375" style="132" customWidth="1"/>
    <col min="27" max="27" width="8.140625" style="132" customWidth="1"/>
    <col min="28" max="28" width="10.7109375" style="146" customWidth="1"/>
    <col min="29" max="29" width="11.42578125" style="104"/>
    <col min="30" max="31" width="11.42578125" style="134"/>
    <col min="32" max="16384" width="11.42578125" style="104"/>
  </cols>
  <sheetData>
    <row r="1" spans="1:31" s="14" customFormat="1" ht="116.45" customHeight="1" x14ac:dyDescent="0.25">
      <c r="A1" s="81" t="s">
        <v>41</v>
      </c>
      <c r="B1" s="83" t="s">
        <v>0</v>
      </c>
      <c r="C1" s="83" t="s">
        <v>1</v>
      </c>
      <c r="D1" s="84" t="s">
        <v>2</v>
      </c>
      <c r="E1" s="85" t="s">
        <v>3</v>
      </c>
      <c r="F1" s="135" t="s">
        <v>52</v>
      </c>
      <c r="G1" s="135" t="s">
        <v>43</v>
      </c>
      <c r="H1" s="86" t="s">
        <v>17</v>
      </c>
      <c r="I1" s="82" t="s">
        <v>34</v>
      </c>
      <c r="J1" s="87" t="s">
        <v>18</v>
      </c>
      <c r="K1" s="88" t="s">
        <v>33</v>
      </c>
      <c r="L1" s="89" t="s">
        <v>19</v>
      </c>
      <c r="M1" s="86" t="s">
        <v>32</v>
      </c>
      <c r="N1" s="82" t="s">
        <v>20</v>
      </c>
      <c r="O1" s="86" t="s">
        <v>31</v>
      </c>
      <c r="P1" s="86" t="s">
        <v>21</v>
      </c>
      <c r="Q1" s="86" t="s">
        <v>30</v>
      </c>
      <c r="R1" s="86" t="s">
        <v>22</v>
      </c>
      <c r="S1" s="86" t="s">
        <v>29</v>
      </c>
      <c r="T1" s="86" t="s">
        <v>23</v>
      </c>
      <c r="U1" s="86" t="s">
        <v>28</v>
      </c>
      <c r="V1" s="86" t="s">
        <v>24</v>
      </c>
      <c r="W1" s="86" t="s">
        <v>27</v>
      </c>
      <c r="X1" s="86" t="s">
        <v>25</v>
      </c>
      <c r="Y1" s="86" t="s">
        <v>26</v>
      </c>
      <c r="Z1" s="82" t="s">
        <v>4</v>
      </c>
      <c r="AA1" s="82" t="s">
        <v>5</v>
      </c>
      <c r="AB1" s="82" t="s">
        <v>6</v>
      </c>
      <c r="AC1" s="82" t="s">
        <v>7</v>
      </c>
      <c r="AD1" s="90" t="s">
        <v>572</v>
      </c>
      <c r="AE1" s="91" t="s">
        <v>8</v>
      </c>
    </row>
    <row r="2" spans="1:31" x14ac:dyDescent="0.25">
      <c r="A2" s="92"/>
      <c r="B2" s="136" t="str">
        <f t="shared" ref="B2:B33" ca="1" si="0">IFERROR(INDEX(UR_NOM,MATCH(A2,UR_ID,0))," ")</f>
        <v xml:space="preserve"> </v>
      </c>
      <c r="C2" s="94"/>
      <c r="D2" s="95"/>
      <c r="E2" s="96"/>
      <c r="F2" s="137"/>
      <c r="G2" s="137"/>
      <c r="H2" s="95"/>
      <c r="I2" s="97"/>
      <c r="J2" s="98"/>
      <c r="K2" s="138"/>
      <c r="L2" s="100"/>
      <c r="M2" s="97"/>
      <c r="N2" s="95"/>
      <c r="O2" s="139"/>
      <c r="P2" s="95"/>
      <c r="Q2" s="97"/>
      <c r="R2" s="95"/>
      <c r="S2" s="97"/>
      <c r="T2" s="95"/>
      <c r="U2" s="97"/>
      <c r="V2" s="95"/>
      <c r="W2" s="97"/>
      <c r="X2" s="95"/>
      <c r="Y2" s="97"/>
      <c r="Z2" s="93"/>
      <c r="AA2" s="93"/>
      <c r="AB2" s="93"/>
      <c r="AC2" s="93"/>
      <c r="AD2" s="140">
        <f t="shared" ref="AD2:AD33" si="1">SUM(I2,K2,M2,O2,Q2,S2,U2,W2,Y2)</f>
        <v>0</v>
      </c>
      <c r="AE2" s="141">
        <f t="shared" ref="AE2:AE33" ca="1" si="2">IFERROR(INDEX(SO_TOT,MATCH(A2,SO_ID,0)),0)</f>
        <v>0</v>
      </c>
    </row>
    <row r="3" spans="1:31" x14ac:dyDescent="0.25">
      <c r="A3" s="92"/>
      <c r="B3" s="136" t="str">
        <f t="shared" ca="1" si="0"/>
        <v xml:space="preserve"> </v>
      </c>
      <c r="C3" s="94"/>
      <c r="D3" s="95"/>
      <c r="E3" s="96"/>
      <c r="F3" s="137"/>
      <c r="G3" s="137"/>
      <c r="H3" s="95"/>
      <c r="I3" s="97"/>
      <c r="J3" s="98"/>
      <c r="K3" s="138"/>
      <c r="L3" s="100"/>
      <c r="M3" s="97"/>
      <c r="N3" s="95"/>
      <c r="O3" s="139"/>
      <c r="P3" s="95"/>
      <c r="Q3" s="97"/>
      <c r="R3" s="95"/>
      <c r="S3" s="97"/>
      <c r="T3" s="95"/>
      <c r="U3" s="97"/>
      <c r="V3" s="95"/>
      <c r="W3" s="97"/>
      <c r="X3" s="95"/>
      <c r="Y3" s="97"/>
      <c r="Z3" s="93"/>
      <c r="AA3" s="93"/>
      <c r="AB3" s="93"/>
      <c r="AC3" s="93"/>
      <c r="AD3" s="140">
        <f t="shared" si="1"/>
        <v>0</v>
      </c>
      <c r="AE3" s="141">
        <f t="shared" ca="1" si="2"/>
        <v>0</v>
      </c>
    </row>
    <row r="4" spans="1:31" x14ac:dyDescent="0.25">
      <c r="A4" s="92"/>
      <c r="B4" s="136" t="str">
        <f t="shared" ca="1" si="0"/>
        <v xml:space="preserve"> </v>
      </c>
      <c r="C4" s="94"/>
      <c r="D4" s="95"/>
      <c r="E4" s="96"/>
      <c r="F4" s="137"/>
      <c r="G4" s="137"/>
      <c r="H4" s="95"/>
      <c r="I4" s="97"/>
      <c r="J4" s="98"/>
      <c r="K4" s="138"/>
      <c r="L4" s="100"/>
      <c r="M4" s="97"/>
      <c r="N4" s="95"/>
      <c r="O4" s="139"/>
      <c r="P4" s="95"/>
      <c r="Q4" s="97"/>
      <c r="R4" s="95"/>
      <c r="S4" s="97"/>
      <c r="T4" s="95"/>
      <c r="U4" s="97"/>
      <c r="V4" s="95"/>
      <c r="W4" s="97"/>
      <c r="X4" s="95"/>
      <c r="Y4" s="97"/>
      <c r="Z4" s="93"/>
      <c r="AA4" s="93"/>
      <c r="AB4" s="93"/>
      <c r="AC4" s="93"/>
      <c r="AD4" s="140">
        <f t="shared" si="1"/>
        <v>0</v>
      </c>
      <c r="AE4" s="141">
        <f t="shared" ca="1" si="2"/>
        <v>0</v>
      </c>
    </row>
    <row r="5" spans="1:31" x14ac:dyDescent="0.25">
      <c r="A5" s="92"/>
      <c r="B5" s="136" t="str">
        <f t="shared" ca="1" si="0"/>
        <v xml:space="preserve"> </v>
      </c>
      <c r="C5" s="94"/>
      <c r="D5" s="95"/>
      <c r="E5" s="96"/>
      <c r="F5" s="137"/>
      <c r="G5" s="137"/>
      <c r="H5" s="95"/>
      <c r="I5" s="97"/>
      <c r="J5" s="98"/>
      <c r="K5" s="138"/>
      <c r="L5" s="100"/>
      <c r="M5" s="97"/>
      <c r="N5" s="95"/>
      <c r="O5" s="139"/>
      <c r="P5" s="95"/>
      <c r="Q5" s="97"/>
      <c r="R5" s="95"/>
      <c r="S5" s="97"/>
      <c r="T5" s="95"/>
      <c r="U5" s="97"/>
      <c r="V5" s="95"/>
      <c r="W5" s="97"/>
      <c r="X5" s="95"/>
      <c r="Y5" s="97"/>
      <c r="Z5" s="93"/>
      <c r="AA5" s="93"/>
      <c r="AB5" s="93"/>
      <c r="AC5" s="93"/>
      <c r="AD5" s="140">
        <f t="shared" si="1"/>
        <v>0</v>
      </c>
      <c r="AE5" s="141">
        <f t="shared" ca="1" si="2"/>
        <v>0</v>
      </c>
    </row>
    <row r="6" spans="1:31" x14ac:dyDescent="0.25">
      <c r="A6" s="92"/>
      <c r="B6" s="136" t="str">
        <f t="shared" ca="1" si="0"/>
        <v xml:space="preserve"> </v>
      </c>
      <c r="C6" s="94"/>
      <c r="D6" s="95"/>
      <c r="E6" s="96"/>
      <c r="F6" s="137"/>
      <c r="G6" s="137"/>
      <c r="H6" s="95"/>
      <c r="I6" s="97"/>
      <c r="J6" s="98"/>
      <c r="K6" s="138"/>
      <c r="L6" s="100"/>
      <c r="M6" s="97"/>
      <c r="N6" s="95"/>
      <c r="O6" s="139"/>
      <c r="P6" s="95"/>
      <c r="Q6" s="97"/>
      <c r="R6" s="95"/>
      <c r="S6" s="97"/>
      <c r="T6" s="95"/>
      <c r="U6" s="97"/>
      <c r="V6" s="95"/>
      <c r="W6" s="97"/>
      <c r="X6" s="95"/>
      <c r="Y6" s="97"/>
      <c r="Z6" s="93"/>
      <c r="AA6" s="93"/>
      <c r="AB6" s="93"/>
      <c r="AC6" s="93"/>
      <c r="AD6" s="140">
        <f t="shared" si="1"/>
        <v>0</v>
      </c>
      <c r="AE6" s="141">
        <f t="shared" ca="1" si="2"/>
        <v>0</v>
      </c>
    </row>
    <row r="7" spans="1:31" x14ac:dyDescent="0.25">
      <c r="A7" s="92"/>
      <c r="B7" s="136" t="str">
        <f t="shared" ca="1" si="0"/>
        <v xml:space="preserve"> </v>
      </c>
      <c r="C7" s="94"/>
      <c r="D7" s="95"/>
      <c r="E7" s="96"/>
      <c r="F7" s="137"/>
      <c r="G7" s="137"/>
      <c r="H7" s="95"/>
      <c r="I7" s="97"/>
      <c r="J7" s="98"/>
      <c r="K7" s="138"/>
      <c r="L7" s="100"/>
      <c r="M7" s="97"/>
      <c r="N7" s="95"/>
      <c r="O7" s="139"/>
      <c r="P7" s="95"/>
      <c r="Q7" s="97"/>
      <c r="R7" s="95"/>
      <c r="S7" s="97"/>
      <c r="T7" s="95"/>
      <c r="U7" s="97"/>
      <c r="V7" s="95"/>
      <c r="W7" s="97"/>
      <c r="X7" s="95"/>
      <c r="Y7" s="97"/>
      <c r="Z7" s="93"/>
      <c r="AA7" s="93"/>
      <c r="AB7" s="93"/>
      <c r="AC7" s="93"/>
      <c r="AD7" s="140">
        <f t="shared" si="1"/>
        <v>0</v>
      </c>
      <c r="AE7" s="141">
        <f t="shared" ca="1" si="2"/>
        <v>0</v>
      </c>
    </row>
    <row r="8" spans="1:31" x14ac:dyDescent="0.25">
      <c r="A8" s="92"/>
      <c r="B8" s="136" t="str">
        <f t="shared" ca="1" si="0"/>
        <v xml:space="preserve"> </v>
      </c>
      <c r="C8" s="94"/>
      <c r="D8" s="95"/>
      <c r="E8" s="96"/>
      <c r="F8" s="137"/>
      <c r="G8" s="137"/>
      <c r="H8" s="95"/>
      <c r="I8" s="97"/>
      <c r="J8" s="98"/>
      <c r="K8" s="138"/>
      <c r="L8" s="100"/>
      <c r="M8" s="97"/>
      <c r="N8" s="95"/>
      <c r="O8" s="139"/>
      <c r="P8" s="95"/>
      <c r="Q8" s="97"/>
      <c r="R8" s="95"/>
      <c r="S8" s="97"/>
      <c r="T8" s="95"/>
      <c r="U8" s="97"/>
      <c r="V8" s="95"/>
      <c r="W8" s="97"/>
      <c r="X8" s="95"/>
      <c r="Y8" s="97"/>
      <c r="Z8" s="93"/>
      <c r="AA8" s="93"/>
      <c r="AB8" s="93"/>
      <c r="AC8" s="93"/>
      <c r="AD8" s="140">
        <f t="shared" si="1"/>
        <v>0</v>
      </c>
      <c r="AE8" s="141">
        <f t="shared" ca="1" si="2"/>
        <v>0</v>
      </c>
    </row>
    <row r="9" spans="1:31" x14ac:dyDescent="0.25">
      <c r="A9" s="92"/>
      <c r="B9" s="136" t="str">
        <f t="shared" ca="1" si="0"/>
        <v xml:space="preserve"> </v>
      </c>
      <c r="C9" s="94"/>
      <c r="D9" s="95"/>
      <c r="E9" s="96"/>
      <c r="F9" s="137"/>
      <c r="G9" s="137"/>
      <c r="H9" s="95"/>
      <c r="I9" s="97"/>
      <c r="J9" s="98"/>
      <c r="K9" s="138"/>
      <c r="L9" s="100"/>
      <c r="M9" s="97"/>
      <c r="N9" s="95"/>
      <c r="O9" s="139"/>
      <c r="P9" s="95"/>
      <c r="Q9" s="97"/>
      <c r="R9" s="95"/>
      <c r="S9" s="97"/>
      <c r="T9" s="95"/>
      <c r="U9" s="97"/>
      <c r="V9" s="95"/>
      <c r="W9" s="97"/>
      <c r="X9" s="95"/>
      <c r="Y9" s="97"/>
      <c r="Z9" s="93"/>
      <c r="AA9" s="93"/>
      <c r="AB9" s="93"/>
      <c r="AC9" s="93"/>
      <c r="AD9" s="140">
        <f t="shared" si="1"/>
        <v>0</v>
      </c>
      <c r="AE9" s="141">
        <f t="shared" ca="1" si="2"/>
        <v>0</v>
      </c>
    </row>
    <row r="10" spans="1:31" x14ac:dyDescent="0.25">
      <c r="A10" s="92"/>
      <c r="B10" s="136" t="str">
        <f t="shared" ca="1" si="0"/>
        <v xml:space="preserve"> </v>
      </c>
      <c r="C10" s="94"/>
      <c r="D10" s="95"/>
      <c r="E10" s="96"/>
      <c r="F10" s="137"/>
      <c r="G10" s="137"/>
      <c r="H10" s="95"/>
      <c r="I10" s="97"/>
      <c r="J10" s="98"/>
      <c r="K10" s="138"/>
      <c r="L10" s="100"/>
      <c r="M10" s="97"/>
      <c r="N10" s="95"/>
      <c r="O10" s="139"/>
      <c r="P10" s="95"/>
      <c r="Q10" s="97"/>
      <c r="R10" s="95"/>
      <c r="S10" s="97"/>
      <c r="T10" s="95"/>
      <c r="U10" s="97"/>
      <c r="V10" s="95"/>
      <c r="W10" s="97"/>
      <c r="X10" s="95"/>
      <c r="Y10" s="97"/>
      <c r="Z10" s="93"/>
      <c r="AA10" s="93"/>
      <c r="AB10" s="93"/>
      <c r="AC10" s="93"/>
      <c r="AD10" s="140">
        <f t="shared" si="1"/>
        <v>0</v>
      </c>
      <c r="AE10" s="141">
        <f t="shared" ca="1" si="2"/>
        <v>0</v>
      </c>
    </row>
    <row r="11" spans="1:31" x14ac:dyDescent="0.25">
      <c r="A11" s="92"/>
      <c r="B11" s="136" t="str">
        <f t="shared" ca="1" si="0"/>
        <v xml:space="preserve"> </v>
      </c>
      <c r="C11" s="94"/>
      <c r="D11" s="95"/>
      <c r="E11" s="96"/>
      <c r="F11" s="137"/>
      <c r="G11" s="137"/>
      <c r="H11" s="95"/>
      <c r="I11" s="97"/>
      <c r="J11" s="98"/>
      <c r="K11" s="138"/>
      <c r="L11" s="100"/>
      <c r="M11" s="97"/>
      <c r="N11" s="95"/>
      <c r="O11" s="139"/>
      <c r="P11" s="95"/>
      <c r="Q11" s="97"/>
      <c r="R11" s="95"/>
      <c r="S11" s="97"/>
      <c r="T11" s="95"/>
      <c r="U11" s="97"/>
      <c r="V11" s="95"/>
      <c r="W11" s="97"/>
      <c r="X11" s="95"/>
      <c r="Y11" s="97"/>
      <c r="Z11" s="93"/>
      <c r="AA11" s="93"/>
      <c r="AB11" s="93"/>
      <c r="AC11" s="93"/>
      <c r="AD11" s="140">
        <f t="shared" si="1"/>
        <v>0</v>
      </c>
      <c r="AE11" s="141">
        <f t="shared" ca="1" si="2"/>
        <v>0</v>
      </c>
    </row>
    <row r="12" spans="1:31" x14ac:dyDescent="0.25">
      <c r="A12" s="92"/>
      <c r="B12" s="136" t="str">
        <f t="shared" ca="1" si="0"/>
        <v xml:space="preserve"> </v>
      </c>
      <c r="C12" s="94"/>
      <c r="D12" s="95"/>
      <c r="E12" s="96"/>
      <c r="F12" s="137"/>
      <c r="G12" s="137"/>
      <c r="H12" s="95"/>
      <c r="I12" s="97"/>
      <c r="J12" s="98"/>
      <c r="K12" s="138"/>
      <c r="L12" s="100"/>
      <c r="M12" s="97"/>
      <c r="N12" s="95"/>
      <c r="O12" s="139"/>
      <c r="P12" s="95"/>
      <c r="Q12" s="97"/>
      <c r="R12" s="95"/>
      <c r="S12" s="97"/>
      <c r="T12" s="95"/>
      <c r="U12" s="97"/>
      <c r="V12" s="95"/>
      <c r="W12" s="97"/>
      <c r="X12" s="95"/>
      <c r="Y12" s="97"/>
      <c r="Z12" s="93"/>
      <c r="AA12" s="93"/>
      <c r="AB12" s="93"/>
      <c r="AC12" s="93"/>
      <c r="AD12" s="140">
        <f t="shared" si="1"/>
        <v>0</v>
      </c>
      <c r="AE12" s="141">
        <f t="shared" ca="1" si="2"/>
        <v>0</v>
      </c>
    </row>
    <row r="13" spans="1:31" x14ac:dyDescent="0.25">
      <c r="A13" s="92"/>
      <c r="B13" s="136" t="str">
        <f t="shared" ca="1" si="0"/>
        <v xml:space="preserve"> </v>
      </c>
      <c r="C13" s="94"/>
      <c r="D13" s="95"/>
      <c r="E13" s="96"/>
      <c r="F13" s="137"/>
      <c r="G13" s="137"/>
      <c r="H13" s="95"/>
      <c r="I13" s="97"/>
      <c r="J13" s="98"/>
      <c r="K13" s="138"/>
      <c r="L13" s="100"/>
      <c r="M13" s="97"/>
      <c r="N13" s="95"/>
      <c r="O13" s="139"/>
      <c r="P13" s="95"/>
      <c r="Q13" s="97"/>
      <c r="R13" s="95"/>
      <c r="S13" s="97"/>
      <c r="T13" s="95"/>
      <c r="U13" s="97"/>
      <c r="V13" s="95"/>
      <c r="W13" s="97"/>
      <c r="X13" s="95"/>
      <c r="Y13" s="97"/>
      <c r="Z13" s="93"/>
      <c r="AA13" s="93"/>
      <c r="AB13" s="93"/>
      <c r="AC13" s="93"/>
      <c r="AD13" s="140">
        <f t="shared" si="1"/>
        <v>0</v>
      </c>
      <c r="AE13" s="141">
        <f t="shared" ca="1" si="2"/>
        <v>0</v>
      </c>
    </row>
    <row r="14" spans="1:31" x14ac:dyDescent="0.25">
      <c r="A14" s="92"/>
      <c r="B14" s="136" t="str">
        <f t="shared" ca="1" si="0"/>
        <v xml:space="preserve"> </v>
      </c>
      <c r="C14" s="94"/>
      <c r="D14" s="95"/>
      <c r="E14" s="96"/>
      <c r="F14" s="137"/>
      <c r="G14" s="137"/>
      <c r="H14" s="95"/>
      <c r="I14" s="97"/>
      <c r="J14" s="98"/>
      <c r="K14" s="138"/>
      <c r="L14" s="100"/>
      <c r="M14" s="97"/>
      <c r="N14" s="95"/>
      <c r="O14" s="139"/>
      <c r="P14" s="95"/>
      <c r="Q14" s="97"/>
      <c r="R14" s="95"/>
      <c r="S14" s="97"/>
      <c r="T14" s="95"/>
      <c r="U14" s="97"/>
      <c r="V14" s="95"/>
      <c r="W14" s="97"/>
      <c r="X14" s="95"/>
      <c r="Y14" s="97"/>
      <c r="Z14" s="93"/>
      <c r="AA14" s="93"/>
      <c r="AB14" s="93"/>
      <c r="AC14" s="93"/>
      <c r="AD14" s="140">
        <f t="shared" si="1"/>
        <v>0</v>
      </c>
      <c r="AE14" s="141">
        <f t="shared" ca="1" si="2"/>
        <v>0</v>
      </c>
    </row>
    <row r="15" spans="1:31" x14ac:dyDescent="0.25">
      <c r="A15" s="92"/>
      <c r="B15" s="136" t="str">
        <f t="shared" ca="1" si="0"/>
        <v xml:space="preserve"> </v>
      </c>
      <c r="C15" s="94"/>
      <c r="D15" s="95"/>
      <c r="E15" s="96"/>
      <c r="F15" s="137"/>
      <c r="G15" s="137"/>
      <c r="H15" s="95"/>
      <c r="I15" s="97"/>
      <c r="J15" s="98"/>
      <c r="K15" s="138"/>
      <c r="L15" s="100"/>
      <c r="M15" s="97"/>
      <c r="N15" s="95"/>
      <c r="O15" s="139"/>
      <c r="P15" s="95"/>
      <c r="Q15" s="97"/>
      <c r="R15" s="95"/>
      <c r="S15" s="97"/>
      <c r="T15" s="95"/>
      <c r="U15" s="97"/>
      <c r="V15" s="95"/>
      <c r="W15" s="97"/>
      <c r="X15" s="95"/>
      <c r="Y15" s="97"/>
      <c r="Z15" s="93"/>
      <c r="AA15" s="93"/>
      <c r="AB15" s="93"/>
      <c r="AC15" s="93"/>
      <c r="AD15" s="140">
        <f t="shared" si="1"/>
        <v>0</v>
      </c>
      <c r="AE15" s="141">
        <f t="shared" ca="1" si="2"/>
        <v>0</v>
      </c>
    </row>
    <row r="16" spans="1:31" x14ac:dyDescent="0.25">
      <c r="A16" s="92"/>
      <c r="B16" s="136" t="str">
        <f t="shared" ca="1" si="0"/>
        <v xml:space="preserve"> </v>
      </c>
      <c r="C16" s="94"/>
      <c r="D16" s="95"/>
      <c r="E16" s="96"/>
      <c r="F16" s="137"/>
      <c r="G16" s="137"/>
      <c r="H16" s="95"/>
      <c r="I16" s="97"/>
      <c r="J16" s="98"/>
      <c r="K16" s="138"/>
      <c r="L16" s="100"/>
      <c r="M16" s="97"/>
      <c r="N16" s="95"/>
      <c r="O16" s="139"/>
      <c r="P16" s="95"/>
      <c r="Q16" s="97"/>
      <c r="R16" s="95"/>
      <c r="S16" s="97"/>
      <c r="T16" s="95"/>
      <c r="U16" s="97"/>
      <c r="V16" s="95"/>
      <c r="W16" s="97"/>
      <c r="X16" s="95"/>
      <c r="Y16" s="97"/>
      <c r="Z16" s="93"/>
      <c r="AA16" s="93"/>
      <c r="AB16" s="93"/>
      <c r="AC16" s="93"/>
      <c r="AD16" s="140">
        <f t="shared" si="1"/>
        <v>0</v>
      </c>
      <c r="AE16" s="141">
        <f t="shared" ca="1" si="2"/>
        <v>0</v>
      </c>
    </row>
    <row r="17" spans="1:31" x14ac:dyDescent="0.25">
      <c r="A17" s="92"/>
      <c r="B17" s="136" t="str">
        <f t="shared" ca="1" si="0"/>
        <v xml:space="preserve"> </v>
      </c>
      <c r="C17" s="94"/>
      <c r="D17" s="95"/>
      <c r="E17" s="96"/>
      <c r="F17" s="137"/>
      <c r="G17" s="137"/>
      <c r="H17" s="95"/>
      <c r="I17" s="97"/>
      <c r="J17" s="98"/>
      <c r="K17" s="138"/>
      <c r="L17" s="100"/>
      <c r="M17" s="97"/>
      <c r="N17" s="95"/>
      <c r="O17" s="139"/>
      <c r="P17" s="95"/>
      <c r="Q17" s="97"/>
      <c r="R17" s="95"/>
      <c r="S17" s="97"/>
      <c r="T17" s="95"/>
      <c r="U17" s="97"/>
      <c r="V17" s="95"/>
      <c r="W17" s="97"/>
      <c r="X17" s="95"/>
      <c r="Y17" s="97"/>
      <c r="Z17" s="93"/>
      <c r="AA17" s="93"/>
      <c r="AB17" s="93"/>
      <c r="AC17" s="93"/>
      <c r="AD17" s="140">
        <f t="shared" si="1"/>
        <v>0</v>
      </c>
      <c r="AE17" s="141">
        <f t="shared" ca="1" si="2"/>
        <v>0</v>
      </c>
    </row>
    <row r="18" spans="1:31" x14ac:dyDescent="0.25">
      <c r="A18" s="92"/>
      <c r="B18" s="136" t="str">
        <f t="shared" ca="1" si="0"/>
        <v xml:space="preserve"> </v>
      </c>
      <c r="C18" s="94"/>
      <c r="D18" s="95"/>
      <c r="E18" s="96"/>
      <c r="F18" s="137"/>
      <c r="G18" s="137"/>
      <c r="H18" s="95"/>
      <c r="I18" s="97"/>
      <c r="J18" s="98"/>
      <c r="K18" s="138"/>
      <c r="L18" s="100"/>
      <c r="M18" s="97"/>
      <c r="N18" s="95"/>
      <c r="O18" s="139"/>
      <c r="P18" s="95"/>
      <c r="Q18" s="97"/>
      <c r="R18" s="95"/>
      <c r="S18" s="97"/>
      <c r="T18" s="95"/>
      <c r="U18" s="97"/>
      <c r="V18" s="95"/>
      <c r="W18" s="97"/>
      <c r="X18" s="95"/>
      <c r="Y18" s="97"/>
      <c r="Z18" s="93"/>
      <c r="AA18" s="93"/>
      <c r="AB18" s="93"/>
      <c r="AC18" s="93"/>
      <c r="AD18" s="140">
        <f t="shared" si="1"/>
        <v>0</v>
      </c>
      <c r="AE18" s="141">
        <f t="shared" ca="1" si="2"/>
        <v>0</v>
      </c>
    </row>
    <row r="19" spans="1:31" x14ac:dyDescent="0.25">
      <c r="A19" s="92"/>
      <c r="B19" s="136" t="str">
        <f t="shared" ca="1" si="0"/>
        <v xml:space="preserve"> </v>
      </c>
      <c r="C19" s="94"/>
      <c r="D19" s="95"/>
      <c r="E19" s="96"/>
      <c r="F19" s="137"/>
      <c r="G19" s="137"/>
      <c r="H19" s="95"/>
      <c r="I19" s="97"/>
      <c r="J19" s="98"/>
      <c r="K19" s="138"/>
      <c r="L19" s="100"/>
      <c r="M19" s="97"/>
      <c r="N19" s="95"/>
      <c r="O19" s="139"/>
      <c r="P19" s="95"/>
      <c r="Q19" s="97"/>
      <c r="R19" s="95"/>
      <c r="S19" s="97"/>
      <c r="T19" s="95"/>
      <c r="U19" s="97"/>
      <c r="V19" s="95"/>
      <c r="W19" s="97"/>
      <c r="X19" s="95"/>
      <c r="Y19" s="97"/>
      <c r="Z19" s="93"/>
      <c r="AA19" s="93"/>
      <c r="AB19" s="93"/>
      <c r="AC19" s="93"/>
      <c r="AD19" s="140">
        <f t="shared" si="1"/>
        <v>0</v>
      </c>
      <c r="AE19" s="141">
        <f t="shared" ca="1" si="2"/>
        <v>0</v>
      </c>
    </row>
    <row r="20" spans="1:31" x14ac:dyDescent="0.25">
      <c r="A20" s="92"/>
      <c r="B20" s="136" t="str">
        <f t="shared" ca="1" si="0"/>
        <v xml:space="preserve"> </v>
      </c>
      <c r="C20" s="94"/>
      <c r="D20" s="95"/>
      <c r="E20" s="96"/>
      <c r="F20" s="137"/>
      <c r="G20" s="137"/>
      <c r="H20" s="95"/>
      <c r="I20" s="97"/>
      <c r="J20" s="98"/>
      <c r="K20" s="138"/>
      <c r="L20" s="100"/>
      <c r="M20" s="97"/>
      <c r="N20" s="95"/>
      <c r="O20" s="139"/>
      <c r="P20" s="95"/>
      <c r="Q20" s="97"/>
      <c r="R20" s="95"/>
      <c r="S20" s="97"/>
      <c r="T20" s="95"/>
      <c r="U20" s="97"/>
      <c r="V20" s="95"/>
      <c r="W20" s="97"/>
      <c r="X20" s="95"/>
      <c r="Y20" s="97"/>
      <c r="Z20" s="93"/>
      <c r="AA20" s="93"/>
      <c r="AB20" s="93"/>
      <c r="AC20" s="93"/>
      <c r="AD20" s="140">
        <f t="shared" si="1"/>
        <v>0</v>
      </c>
      <c r="AE20" s="141">
        <f t="shared" ca="1" si="2"/>
        <v>0</v>
      </c>
    </row>
    <row r="21" spans="1:31" x14ac:dyDescent="0.25">
      <c r="A21" s="92"/>
      <c r="B21" s="136" t="str">
        <f t="shared" ca="1" si="0"/>
        <v xml:space="preserve"> </v>
      </c>
      <c r="C21" s="94"/>
      <c r="D21" s="95"/>
      <c r="E21" s="96"/>
      <c r="F21" s="137"/>
      <c r="G21" s="137"/>
      <c r="H21" s="95"/>
      <c r="I21" s="97"/>
      <c r="J21" s="98"/>
      <c r="K21" s="138"/>
      <c r="L21" s="100"/>
      <c r="M21" s="97"/>
      <c r="N21" s="95"/>
      <c r="O21" s="139"/>
      <c r="P21" s="95"/>
      <c r="Q21" s="97"/>
      <c r="R21" s="95"/>
      <c r="S21" s="97"/>
      <c r="T21" s="95"/>
      <c r="U21" s="97"/>
      <c r="V21" s="95"/>
      <c r="W21" s="97"/>
      <c r="X21" s="95"/>
      <c r="Y21" s="97"/>
      <c r="Z21" s="93"/>
      <c r="AA21" s="93"/>
      <c r="AB21" s="93"/>
      <c r="AC21" s="93"/>
      <c r="AD21" s="140">
        <f t="shared" si="1"/>
        <v>0</v>
      </c>
      <c r="AE21" s="141">
        <f t="shared" ca="1" si="2"/>
        <v>0</v>
      </c>
    </row>
    <row r="22" spans="1:31" x14ac:dyDescent="0.25">
      <c r="A22" s="92"/>
      <c r="B22" s="136" t="str">
        <f t="shared" ca="1" si="0"/>
        <v xml:space="preserve"> </v>
      </c>
      <c r="C22" s="94"/>
      <c r="D22" s="95"/>
      <c r="E22" s="96"/>
      <c r="F22" s="137"/>
      <c r="G22" s="137"/>
      <c r="H22" s="95"/>
      <c r="I22" s="97"/>
      <c r="J22" s="98"/>
      <c r="K22" s="138"/>
      <c r="L22" s="100"/>
      <c r="M22" s="97"/>
      <c r="N22" s="95"/>
      <c r="O22" s="139"/>
      <c r="P22" s="95"/>
      <c r="Q22" s="97"/>
      <c r="R22" s="95"/>
      <c r="S22" s="97"/>
      <c r="T22" s="95"/>
      <c r="U22" s="97"/>
      <c r="V22" s="95"/>
      <c r="W22" s="97"/>
      <c r="X22" s="95"/>
      <c r="Y22" s="97"/>
      <c r="Z22" s="93"/>
      <c r="AA22" s="93"/>
      <c r="AB22" s="93"/>
      <c r="AC22" s="93"/>
      <c r="AD22" s="140">
        <f t="shared" si="1"/>
        <v>0</v>
      </c>
      <c r="AE22" s="141">
        <f t="shared" ca="1" si="2"/>
        <v>0</v>
      </c>
    </row>
    <row r="23" spans="1:31" x14ac:dyDescent="0.25">
      <c r="A23" s="92"/>
      <c r="B23" s="136" t="str">
        <f t="shared" ca="1" si="0"/>
        <v xml:space="preserve"> </v>
      </c>
      <c r="C23" s="94"/>
      <c r="D23" s="95"/>
      <c r="E23" s="96"/>
      <c r="F23" s="137"/>
      <c r="G23" s="137"/>
      <c r="H23" s="95"/>
      <c r="I23" s="97"/>
      <c r="J23" s="98"/>
      <c r="K23" s="138"/>
      <c r="L23" s="100"/>
      <c r="M23" s="97"/>
      <c r="N23" s="95"/>
      <c r="O23" s="139"/>
      <c r="P23" s="95"/>
      <c r="Q23" s="97"/>
      <c r="R23" s="95"/>
      <c r="S23" s="97"/>
      <c r="T23" s="95"/>
      <c r="U23" s="97"/>
      <c r="V23" s="95"/>
      <c r="W23" s="97"/>
      <c r="X23" s="95"/>
      <c r="Y23" s="97"/>
      <c r="Z23" s="93"/>
      <c r="AA23" s="93"/>
      <c r="AB23" s="93"/>
      <c r="AC23" s="93"/>
      <c r="AD23" s="140">
        <f t="shared" si="1"/>
        <v>0</v>
      </c>
      <c r="AE23" s="141">
        <f t="shared" ca="1" si="2"/>
        <v>0</v>
      </c>
    </row>
    <row r="24" spans="1:31" x14ac:dyDescent="0.25">
      <c r="A24" s="92"/>
      <c r="B24" s="136" t="str">
        <f t="shared" ca="1" si="0"/>
        <v xml:space="preserve"> </v>
      </c>
      <c r="C24" s="94"/>
      <c r="D24" s="95"/>
      <c r="E24" s="96"/>
      <c r="F24" s="137"/>
      <c r="G24" s="137"/>
      <c r="H24" s="95"/>
      <c r="I24" s="97"/>
      <c r="J24" s="98"/>
      <c r="K24" s="138"/>
      <c r="L24" s="100"/>
      <c r="M24" s="97"/>
      <c r="N24" s="95"/>
      <c r="O24" s="139"/>
      <c r="P24" s="95"/>
      <c r="Q24" s="97"/>
      <c r="R24" s="95"/>
      <c r="S24" s="97"/>
      <c r="T24" s="95"/>
      <c r="U24" s="97"/>
      <c r="V24" s="95"/>
      <c r="W24" s="97"/>
      <c r="X24" s="95"/>
      <c r="Y24" s="97"/>
      <c r="Z24" s="93"/>
      <c r="AA24" s="93"/>
      <c r="AB24" s="93"/>
      <c r="AC24" s="93"/>
      <c r="AD24" s="140">
        <f t="shared" si="1"/>
        <v>0</v>
      </c>
      <c r="AE24" s="141">
        <f t="shared" ca="1" si="2"/>
        <v>0</v>
      </c>
    </row>
    <row r="25" spans="1:31" x14ac:dyDescent="0.25">
      <c r="A25" s="92"/>
      <c r="B25" s="136" t="str">
        <f t="shared" ca="1" si="0"/>
        <v xml:space="preserve"> </v>
      </c>
      <c r="C25" s="94"/>
      <c r="D25" s="95"/>
      <c r="E25" s="96"/>
      <c r="F25" s="137"/>
      <c r="G25" s="137"/>
      <c r="H25" s="95"/>
      <c r="I25" s="97"/>
      <c r="J25" s="98"/>
      <c r="K25" s="138"/>
      <c r="L25" s="100"/>
      <c r="M25" s="97"/>
      <c r="N25" s="95"/>
      <c r="O25" s="139"/>
      <c r="P25" s="95"/>
      <c r="Q25" s="97"/>
      <c r="R25" s="95"/>
      <c r="S25" s="97"/>
      <c r="T25" s="95"/>
      <c r="U25" s="97"/>
      <c r="V25" s="95"/>
      <c r="W25" s="97"/>
      <c r="X25" s="95"/>
      <c r="Y25" s="97"/>
      <c r="Z25" s="93"/>
      <c r="AA25" s="93"/>
      <c r="AB25" s="93"/>
      <c r="AC25" s="93"/>
      <c r="AD25" s="140">
        <f t="shared" si="1"/>
        <v>0</v>
      </c>
      <c r="AE25" s="141">
        <f t="shared" ca="1" si="2"/>
        <v>0</v>
      </c>
    </row>
    <row r="26" spans="1:31" x14ac:dyDescent="0.25">
      <c r="A26" s="92"/>
      <c r="B26" s="136" t="str">
        <f t="shared" ca="1" si="0"/>
        <v xml:space="preserve"> </v>
      </c>
      <c r="C26" s="94"/>
      <c r="D26" s="95"/>
      <c r="E26" s="96"/>
      <c r="F26" s="137"/>
      <c r="G26" s="137"/>
      <c r="H26" s="95"/>
      <c r="I26" s="97"/>
      <c r="J26" s="98"/>
      <c r="K26" s="138"/>
      <c r="L26" s="100"/>
      <c r="M26" s="97"/>
      <c r="N26" s="95"/>
      <c r="O26" s="139"/>
      <c r="P26" s="95"/>
      <c r="Q26" s="97"/>
      <c r="R26" s="95"/>
      <c r="S26" s="97"/>
      <c r="T26" s="95"/>
      <c r="U26" s="97"/>
      <c r="V26" s="95"/>
      <c r="W26" s="97"/>
      <c r="X26" s="95"/>
      <c r="Y26" s="97"/>
      <c r="Z26" s="93"/>
      <c r="AA26" s="93"/>
      <c r="AB26" s="93"/>
      <c r="AC26" s="93"/>
      <c r="AD26" s="140">
        <f t="shared" si="1"/>
        <v>0</v>
      </c>
      <c r="AE26" s="141">
        <f t="shared" ca="1" si="2"/>
        <v>0</v>
      </c>
    </row>
    <row r="27" spans="1:31" x14ac:dyDescent="0.25">
      <c r="A27" s="92"/>
      <c r="B27" s="136" t="str">
        <f t="shared" ca="1" si="0"/>
        <v xml:space="preserve"> </v>
      </c>
      <c r="C27" s="94"/>
      <c r="D27" s="95"/>
      <c r="E27" s="96"/>
      <c r="F27" s="137"/>
      <c r="G27" s="137"/>
      <c r="H27" s="95"/>
      <c r="I27" s="97"/>
      <c r="J27" s="98"/>
      <c r="K27" s="138"/>
      <c r="L27" s="100"/>
      <c r="M27" s="97"/>
      <c r="N27" s="95"/>
      <c r="O27" s="139"/>
      <c r="P27" s="95"/>
      <c r="Q27" s="97"/>
      <c r="R27" s="95"/>
      <c r="S27" s="97"/>
      <c r="T27" s="95"/>
      <c r="U27" s="97"/>
      <c r="V27" s="95"/>
      <c r="W27" s="97"/>
      <c r="X27" s="95"/>
      <c r="Y27" s="97"/>
      <c r="Z27" s="93"/>
      <c r="AA27" s="93"/>
      <c r="AB27" s="93"/>
      <c r="AC27" s="93"/>
      <c r="AD27" s="140">
        <f t="shared" si="1"/>
        <v>0</v>
      </c>
      <c r="AE27" s="141">
        <f t="shared" ca="1" si="2"/>
        <v>0</v>
      </c>
    </row>
    <row r="28" spans="1:31" x14ac:dyDescent="0.25">
      <c r="A28" s="92"/>
      <c r="B28" s="136" t="str">
        <f t="shared" ca="1" si="0"/>
        <v xml:space="preserve"> </v>
      </c>
      <c r="C28" s="94"/>
      <c r="D28" s="95"/>
      <c r="E28" s="96"/>
      <c r="F28" s="137"/>
      <c r="G28" s="137"/>
      <c r="H28" s="95"/>
      <c r="I28" s="97"/>
      <c r="J28" s="98"/>
      <c r="K28" s="138"/>
      <c r="L28" s="100"/>
      <c r="M28" s="97"/>
      <c r="N28" s="95"/>
      <c r="O28" s="139"/>
      <c r="P28" s="95"/>
      <c r="Q28" s="97"/>
      <c r="R28" s="95"/>
      <c r="S28" s="97"/>
      <c r="T28" s="95"/>
      <c r="U28" s="97"/>
      <c r="V28" s="95"/>
      <c r="W28" s="97"/>
      <c r="X28" s="95"/>
      <c r="Y28" s="97"/>
      <c r="Z28" s="93"/>
      <c r="AA28" s="93"/>
      <c r="AB28" s="93"/>
      <c r="AC28" s="93"/>
      <c r="AD28" s="140">
        <f t="shared" si="1"/>
        <v>0</v>
      </c>
      <c r="AE28" s="141">
        <f t="shared" ca="1" si="2"/>
        <v>0</v>
      </c>
    </row>
    <row r="29" spans="1:31" x14ac:dyDescent="0.25">
      <c r="A29" s="92"/>
      <c r="B29" s="136" t="str">
        <f t="shared" ca="1" si="0"/>
        <v xml:space="preserve"> </v>
      </c>
      <c r="C29" s="94"/>
      <c r="D29" s="95"/>
      <c r="E29" s="96"/>
      <c r="F29" s="137"/>
      <c r="G29" s="137"/>
      <c r="H29" s="95"/>
      <c r="I29" s="97"/>
      <c r="J29" s="98"/>
      <c r="K29" s="138"/>
      <c r="L29" s="100"/>
      <c r="M29" s="97"/>
      <c r="N29" s="95"/>
      <c r="O29" s="139"/>
      <c r="P29" s="95"/>
      <c r="Q29" s="97"/>
      <c r="R29" s="95"/>
      <c r="S29" s="97"/>
      <c r="T29" s="95"/>
      <c r="U29" s="97"/>
      <c r="V29" s="95"/>
      <c r="W29" s="97"/>
      <c r="X29" s="95"/>
      <c r="Y29" s="97"/>
      <c r="Z29" s="93"/>
      <c r="AA29" s="93"/>
      <c r="AB29" s="93"/>
      <c r="AC29" s="93"/>
      <c r="AD29" s="140">
        <f t="shared" si="1"/>
        <v>0</v>
      </c>
      <c r="AE29" s="141">
        <f t="shared" ca="1" si="2"/>
        <v>0</v>
      </c>
    </row>
    <row r="30" spans="1:31" x14ac:dyDescent="0.25">
      <c r="A30" s="92"/>
      <c r="B30" s="136" t="str">
        <f t="shared" ca="1" si="0"/>
        <v xml:space="preserve"> </v>
      </c>
      <c r="C30" s="94"/>
      <c r="D30" s="95"/>
      <c r="E30" s="96"/>
      <c r="F30" s="137"/>
      <c r="G30" s="137"/>
      <c r="H30" s="95"/>
      <c r="I30" s="97"/>
      <c r="J30" s="98"/>
      <c r="K30" s="138"/>
      <c r="L30" s="100"/>
      <c r="M30" s="97"/>
      <c r="N30" s="95"/>
      <c r="O30" s="139"/>
      <c r="P30" s="95"/>
      <c r="Q30" s="97"/>
      <c r="R30" s="95"/>
      <c r="S30" s="97"/>
      <c r="T30" s="95"/>
      <c r="U30" s="97"/>
      <c r="V30" s="95"/>
      <c r="W30" s="97"/>
      <c r="X30" s="95"/>
      <c r="Y30" s="97"/>
      <c r="Z30" s="93"/>
      <c r="AA30" s="93"/>
      <c r="AB30" s="93"/>
      <c r="AC30" s="93"/>
      <c r="AD30" s="140">
        <f t="shared" si="1"/>
        <v>0</v>
      </c>
      <c r="AE30" s="141">
        <f t="shared" ca="1" si="2"/>
        <v>0</v>
      </c>
    </row>
    <row r="31" spans="1:31" x14ac:dyDescent="0.25">
      <c r="A31" s="92"/>
      <c r="B31" s="136" t="str">
        <f t="shared" ca="1" si="0"/>
        <v xml:space="preserve"> </v>
      </c>
      <c r="C31" s="94"/>
      <c r="D31" s="95"/>
      <c r="E31" s="96"/>
      <c r="F31" s="137"/>
      <c r="G31" s="137"/>
      <c r="H31" s="95"/>
      <c r="I31" s="97"/>
      <c r="J31" s="98"/>
      <c r="K31" s="138"/>
      <c r="L31" s="100"/>
      <c r="M31" s="97"/>
      <c r="N31" s="95"/>
      <c r="O31" s="139"/>
      <c r="P31" s="95"/>
      <c r="Q31" s="97"/>
      <c r="R31" s="95"/>
      <c r="S31" s="97"/>
      <c r="T31" s="95"/>
      <c r="U31" s="97"/>
      <c r="V31" s="95"/>
      <c r="W31" s="97"/>
      <c r="X31" s="95"/>
      <c r="Y31" s="97"/>
      <c r="Z31" s="93"/>
      <c r="AA31" s="93"/>
      <c r="AB31" s="93"/>
      <c r="AC31" s="93"/>
      <c r="AD31" s="140">
        <f t="shared" si="1"/>
        <v>0</v>
      </c>
      <c r="AE31" s="141">
        <f t="shared" ca="1" si="2"/>
        <v>0</v>
      </c>
    </row>
    <row r="32" spans="1:31" x14ac:dyDescent="0.25">
      <c r="A32" s="92"/>
      <c r="B32" s="136" t="str">
        <f t="shared" ca="1" si="0"/>
        <v xml:space="preserve"> </v>
      </c>
      <c r="C32" s="94"/>
      <c r="D32" s="95"/>
      <c r="E32" s="96"/>
      <c r="F32" s="137"/>
      <c r="G32" s="137"/>
      <c r="H32" s="95"/>
      <c r="I32" s="97"/>
      <c r="J32" s="98"/>
      <c r="K32" s="138"/>
      <c r="L32" s="100"/>
      <c r="M32" s="97"/>
      <c r="N32" s="95"/>
      <c r="O32" s="139"/>
      <c r="P32" s="95"/>
      <c r="Q32" s="97"/>
      <c r="R32" s="95"/>
      <c r="S32" s="97"/>
      <c r="T32" s="95"/>
      <c r="U32" s="97"/>
      <c r="V32" s="95"/>
      <c r="W32" s="97"/>
      <c r="X32" s="95"/>
      <c r="Y32" s="97"/>
      <c r="Z32" s="93"/>
      <c r="AA32" s="93"/>
      <c r="AB32" s="93"/>
      <c r="AC32" s="93"/>
      <c r="AD32" s="140">
        <f t="shared" si="1"/>
        <v>0</v>
      </c>
      <c r="AE32" s="141">
        <f t="shared" ca="1" si="2"/>
        <v>0</v>
      </c>
    </row>
    <row r="33" spans="1:31" x14ac:dyDescent="0.25">
      <c r="A33" s="92"/>
      <c r="B33" s="136" t="str">
        <f t="shared" ca="1" si="0"/>
        <v xml:space="preserve"> </v>
      </c>
      <c r="C33" s="94"/>
      <c r="D33" s="95"/>
      <c r="E33" s="96"/>
      <c r="F33" s="137"/>
      <c r="G33" s="137"/>
      <c r="H33" s="95"/>
      <c r="I33" s="97"/>
      <c r="J33" s="98"/>
      <c r="K33" s="138"/>
      <c r="L33" s="100"/>
      <c r="M33" s="97"/>
      <c r="N33" s="95"/>
      <c r="O33" s="139"/>
      <c r="P33" s="95"/>
      <c r="Q33" s="97"/>
      <c r="R33" s="95"/>
      <c r="S33" s="97"/>
      <c r="T33" s="95"/>
      <c r="U33" s="97"/>
      <c r="V33" s="95"/>
      <c r="W33" s="97"/>
      <c r="X33" s="95"/>
      <c r="Y33" s="97"/>
      <c r="Z33" s="93"/>
      <c r="AA33" s="93"/>
      <c r="AB33" s="93"/>
      <c r="AC33" s="93"/>
      <c r="AD33" s="140">
        <f t="shared" si="1"/>
        <v>0</v>
      </c>
      <c r="AE33" s="141">
        <f t="shared" ca="1" si="2"/>
        <v>0</v>
      </c>
    </row>
    <row r="34" spans="1:31" x14ac:dyDescent="0.25">
      <c r="A34" s="92"/>
      <c r="B34" s="136" t="str">
        <f t="shared" ref="B34:B65" ca="1" si="3">IFERROR(INDEX(UR_NOM,MATCH(A34,UR_ID,0))," ")</f>
        <v xml:space="preserve"> </v>
      </c>
      <c r="C34" s="94"/>
      <c r="D34" s="95"/>
      <c r="E34" s="96"/>
      <c r="F34" s="137"/>
      <c r="G34" s="137"/>
      <c r="H34" s="95"/>
      <c r="I34" s="97"/>
      <c r="J34" s="98"/>
      <c r="K34" s="138"/>
      <c r="L34" s="100"/>
      <c r="M34" s="97"/>
      <c r="N34" s="95"/>
      <c r="O34" s="139"/>
      <c r="P34" s="95"/>
      <c r="Q34" s="97"/>
      <c r="R34" s="95"/>
      <c r="S34" s="97"/>
      <c r="T34" s="95"/>
      <c r="U34" s="97"/>
      <c r="V34" s="95"/>
      <c r="W34" s="97"/>
      <c r="X34" s="95"/>
      <c r="Y34" s="97"/>
      <c r="Z34" s="93"/>
      <c r="AA34" s="93"/>
      <c r="AB34" s="93"/>
      <c r="AC34" s="93"/>
      <c r="AD34" s="140">
        <f t="shared" ref="AD34:AD65" si="4">SUM(I34,K34,M34,O34,Q34,S34,U34,W34,Y34)</f>
        <v>0</v>
      </c>
      <c r="AE34" s="141">
        <f t="shared" ref="AE34:AE65" ca="1" si="5">IFERROR(INDEX(SO_TOT,MATCH(A34,SO_ID,0)),0)</f>
        <v>0</v>
      </c>
    </row>
    <row r="35" spans="1:31" x14ac:dyDescent="0.25">
      <c r="A35" s="92"/>
      <c r="B35" s="136" t="str">
        <f t="shared" ca="1" si="3"/>
        <v xml:space="preserve"> </v>
      </c>
      <c r="C35" s="94"/>
      <c r="D35" s="95"/>
      <c r="E35" s="96"/>
      <c r="F35" s="137"/>
      <c r="G35" s="137"/>
      <c r="H35" s="95"/>
      <c r="I35" s="97"/>
      <c r="J35" s="98"/>
      <c r="K35" s="138"/>
      <c r="L35" s="100"/>
      <c r="M35" s="97"/>
      <c r="N35" s="95"/>
      <c r="O35" s="139"/>
      <c r="P35" s="95"/>
      <c r="Q35" s="97"/>
      <c r="R35" s="95"/>
      <c r="S35" s="97"/>
      <c r="T35" s="95"/>
      <c r="U35" s="97"/>
      <c r="V35" s="95"/>
      <c r="W35" s="97"/>
      <c r="X35" s="95"/>
      <c r="Y35" s="97"/>
      <c r="Z35" s="93"/>
      <c r="AA35" s="93"/>
      <c r="AB35" s="93"/>
      <c r="AC35" s="93"/>
      <c r="AD35" s="140">
        <f t="shared" si="4"/>
        <v>0</v>
      </c>
      <c r="AE35" s="141">
        <f t="shared" ca="1" si="5"/>
        <v>0</v>
      </c>
    </row>
    <row r="36" spans="1:31" x14ac:dyDescent="0.25">
      <c r="A36" s="92"/>
      <c r="B36" s="136" t="str">
        <f t="shared" ca="1" si="3"/>
        <v xml:space="preserve"> </v>
      </c>
      <c r="C36" s="94"/>
      <c r="D36" s="95"/>
      <c r="E36" s="96"/>
      <c r="F36" s="137"/>
      <c r="G36" s="137"/>
      <c r="H36" s="95"/>
      <c r="I36" s="97"/>
      <c r="J36" s="98"/>
      <c r="K36" s="138"/>
      <c r="L36" s="100"/>
      <c r="M36" s="97"/>
      <c r="N36" s="95"/>
      <c r="O36" s="139"/>
      <c r="P36" s="95"/>
      <c r="Q36" s="97"/>
      <c r="R36" s="95"/>
      <c r="S36" s="97"/>
      <c r="T36" s="95"/>
      <c r="U36" s="97"/>
      <c r="V36" s="95"/>
      <c r="W36" s="97"/>
      <c r="X36" s="95"/>
      <c r="Y36" s="97"/>
      <c r="Z36" s="93"/>
      <c r="AA36" s="93"/>
      <c r="AB36" s="93"/>
      <c r="AC36" s="93"/>
      <c r="AD36" s="140">
        <f t="shared" si="4"/>
        <v>0</v>
      </c>
      <c r="AE36" s="141">
        <f t="shared" ca="1" si="5"/>
        <v>0</v>
      </c>
    </row>
    <row r="37" spans="1:31" x14ac:dyDescent="0.25">
      <c r="A37" s="92"/>
      <c r="B37" s="136" t="str">
        <f t="shared" ca="1" si="3"/>
        <v xml:space="preserve"> </v>
      </c>
      <c r="C37" s="94"/>
      <c r="D37" s="95"/>
      <c r="E37" s="96"/>
      <c r="F37" s="137"/>
      <c r="G37" s="137"/>
      <c r="H37" s="95"/>
      <c r="I37" s="97"/>
      <c r="J37" s="98"/>
      <c r="K37" s="138"/>
      <c r="L37" s="100"/>
      <c r="M37" s="97"/>
      <c r="N37" s="95"/>
      <c r="O37" s="139"/>
      <c r="P37" s="95"/>
      <c r="Q37" s="97"/>
      <c r="R37" s="95"/>
      <c r="S37" s="97"/>
      <c r="T37" s="95"/>
      <c r="U37" s="97"/>
      <c r="V37" s="95"/>
      <c r="W37" s="97"/>
      <c r="X37" s="95"/>
      <c r="Y37" s="97"/>
      <c r="Z37" s="93"/>
      <c r="AA37" s="93"/>
      <c r="AB37" s="93"/>
      <c r="AC37" s="93"/>
      <c r="AD37" s="140">
        <f t="shared" si="4"/>
        <v>0</v>
      </c>
      <c r="AE37" s="141">
        <f t="shared" ca="1" si="5"/>
        <v>0</v>
      </c>
    </row>
    <row r="38" spans="1:31" x14ac:dyDescent="0.25">
      <c r="A38" s="92"/>
      <c r="B38" s="136" t="str">
        <f t="shared" ca="1" si="3"/>
        <v xml:space="preserve"> </v>
      </c>
      <c r="C38" s="94"/>
      <c r="D38" s="95"/>
      <c r="E38" s="96"/>
      <c r="F38" s="137"/>
      <c r="G38" s="137"/>
      <c r="H38" s="95"/>
      <c r="I38" s="97"/>
      <c r="J38" s="98"/>
      <c r="K38" s="138"/>
      <c r="L38" s="100"/>
      <c r="M38" s="97"/>
      <c r="N38" s="95"/>
      <c r="O38" s="139"/>
      <c r="P38" s="95"/>
      <c r="Q38" s="97"/>
      <c r="R38" s="95"/>
      <c r="S38" s="97"/>
      <c r="T38" s="95"/>
      <c r="U38" s="97"/>
      <c r="V38" s="95"/>
      <c r="W38" s="97"/>
      <c r="X38" s="95"/>
      <c r="Y38" s="97"/>
      <c r="Z38" s="93"/>
      <c r="AA38" s="93"/>
      <c r="AB38" s="93"/>
      <c r="AC38" s="93"/>
      <c r="AD38" s="140">
        <f t="shared" si="4"/>
        <v>0</v>
      </c>
      <c r="AE38" s="141">
        <f t="shared" ca="1" si="5"/>
        <v>0</v>
      </c>
    </row>
    <row r="39" spans="1:31" x14ac:dyDescent="0.25">
      <c r="A39" s="92"/>
      <c r="B39" s="136" t="str">
        <f t="shared" ca="1" si="3"/>
        <v xml:space="preserve"> </v>
      </c>
      <c r="C39" s="94"/>
      <c r="D39" s="95"/>
      <c r="E39" s="96"/>
      <c r="F39" s="137"/>
      <c r="G39" s="137"/>
      <c r="H39" s="95"/>
      <c r="I39" s="97"/>
      <c r="J39" s="98"/>
      <c r="K39" s="138"/>
      <c r="L39" s="100"/>
      <c r="M39" s="97"/>
      <c r="N39" s="95"/>
      <c r="O39" s="139"/>
      <c r="P39" s="95"/>
      <c r="Q39" s="97"/>
      <c r="R39" s="95"/>
      <c r="S39" s="97"/>
      <c r="T39" s="95"/>
      <c r="U39" s="97"/>
      <c r="V39" s="95"/>
      <c r="W39" s="97"/>
      <c r="X39" s="95"/>
      <c r="Y39" s="97"/>
      <c r="Z39" s="93"/>
      <c r="AA39" s="93"/>
      <c r="AB39" s="93"/>
      <c r="AC39" s="93"/>
      <c r="AD39" s="140">
        <f t="shared" si="4"/>
        <v>0</v>
      </c>
      <c r="AE39" s="141">
        <f t="shared" ca="1" si="5"/>
        <v>0</v>
      </c>
    </row>
    <row r="40" spans="1:31" x14ac:dyDescent="0.25">
      <c r="A40" s="92"/>
      <c r="B40" s="136" t="str">
        <f t="shared" ca="1" si="3"/>
        <v xml:space="preserve"> </v>
      </c>
      <c r="C40" s="94"/>
      <c r="D40" s="95"/>
      <c r="E40" s="96"/>
      <c r="F40" s="137"/>
      <c r="G40" s="137"/>
      <c r="H40" s="95"/>
      <c r="I40" s="97"/>
      <c r="J40" s="98"/>
      <c r="K40" s="138"/>
      <c r="L40" s="100"/>
      <c r="M40" s="97"/>
      <c r="N40" s="95"/>
      <c r="O40" s="139"/>
      <c r="P40" s="95"/>
      <c r="Q40" s="97"/>
      <c r="R40" s="95"/>
      <c r="S40" s="97"/>
      <c r="T40" s="95"/>
      <c r="U40" s="97"/>
      <c r="V40" s="95"/>
      <c r="W40" s="97"/>
      <c r="X40" s="95"/>
      <c r="Y40" s="97"/>
      <c r="Z40" s="93"/>
      <c r="AA40" s="93"/>
      <c r="AB40" s="93"/>
      <c r="AC40" s="93"/>
      <c r="AD40" s="140">
        <f t="shared" si="4"/>
        <v>0</v>
      </c>
      <c r="AE40" s="141">
        <f t="shared" ca="1" si="5"/>
        <v>0</v>
      </c>
    </row>
    <row r="41" spans="1:31" x14ac:dyDescent="0.25">
      <c r="A41" s="92"/>
      <c r="B41" s="136" t="str">
        <f t="shared" ca="1" si="3"/>
        <v xml:space="preserve"> </v>
      </c>
      <c r="C41" s="94"/>
      <c r="D41" s="95"/>
      <c r="E41" s="96"/>
      <c r="F41" s="137"/>
      <c r="G41" s="137"/>
      <c r="H41" s="95"/>
      <c r="I41" s="97"/>
      <c r="J41" s="98"/>
      <c r="K41" s="138"/>
      <c r="L41" s="100"/>
      <c r="M41" s="97"/>
      <c r="N41" s="95"/>
      <c r="O41" s="139"/>
      <c r="P41" s="95"/>
      <c r="Q41" s="97"/>
      <c r="R41" s="95"/>
      <c r="S41" s="97"/>
      <c r="T41" s="95"/>
      <c r="U41" s="97"/>
      <c r="V41" s="95"/>
      <c r="W41" s="97"/>
      <c r="X41" s="95"/>
      <c r="Y41" s="97"/>
      <c r="Z41" s="93"/>
      <c r="AA41" s="93"/>
      <c r="AB41" s="93"/>
      <c r="AC41" s="93"/>
      <c r="AD41" s="140">
        <f t="shared" si="4"/>
        <v>0</v>
      </c>
      <c r="AE41" s="141">
        <f t="shared" ca="1" si="5"/>
        <v>0</v>
      </c>
    </row>
    <row r="42" spans="1:31" x14ac:dyDescent="0.25">
      <c r="A42" s="92"/>
      <c r="B42" s="136" t="str">
        <f t="shared" ca="1" si="3"/>
        <v xml:space="preserve"> </v>
      </c>
      <c r="C42" s="94"/>
      <c r="D42" s="95"/>
      <c r="E42" s="96"/>
      <c r="F42" s="137"/>
      <c r="G42" s="137"/>
      <c r="H42" s="95"/>
      <c r="I42" s="97"/>
      <c r="J42" s="98"/>
      <c r="K42" s="138"/>
      <c r="L42" s="100"/>
      <c r="M42" s="97"/>
      <c r="N42" s="95"/>
      <c r="O42" s="139"/>
      <c r="P42" s="95"/>
      <c r="Q42" s="97"/>
      <c r="R42" s="95"/>
      <c r="S42" s="97"/>
      <c r="T42" s="95"/>
      <c r="U42" s="97"/>
      <c r="V42" s="95"/>
      <c r="W42" s="97"/>
      <c r="X42" s="95"/>
      <c r="Y42" s="97"/>
      <c r="Z42" s="93"/>
      <c r="AA42" s="93"/>
      <c r="AB42" s="93"/>
      <c r="AC42" s="93"/>
      <c r="AD42" s="140">
        <f t="shared" si="4"/>
        <v>0</v>
      </c>
      <c r="AE42" s="141">
        <f t="shared" ca="1" si="5"/>
        <v>0</v>
      </c>
    </row>
    <row r="43" spans="1:31" x14ac:dyDescent="0.25">
      <c r="A43" s="92"/>
      <c r="B43" s="136" t="str">
        <f t="shared" ca="1" si="3"/>
        <v xml:space="preserve"> </v>
      </c>
      <c r="C43" s="94"/>
      <c r="D43" s="95"/>
      <c r="E43" s="96"/>
      <c r="F43" s="137"/>
      <c r="G43" s="137"/>
      <c r="H43" s="95"/>
      <c r="I43" s="97"/>
      <c r="J43" s="98"/>
      <c r="K43" s="138"/>
      <c r="L43" s="100"/>
      <c r="M43" s="97"/>
      <c r="N43" s="95"/>
      <c r="O43" s="139"/>
      <c r="P43" s="95"/>
      <c r="Q43" s="97"/>
      <c r="R43" s="95"/>
      <c r="S43" s="97"/>
      <c r="T43" s="95"/>
      <c r="U43" s="97"/>
      <c r="V43" s="95"/>
      <c r="W43" s="97"/>
      <c r="X43" s="95"/>
      <c r="Y43" s="97"/>
      <c r="Z43" s="93"/>
      <c r="AA43" s="93"/>
      <c r="AB43" s="93"/>
      <c r="AC43" s="93"/>
      <c r="AD43" s="140">
        <f t="shared" si="4"/>
        <v>0</v>
      </c>
      <c r="AE43" s="141">
        <f t="shared" ca="1" si="5"/>
        <v>0</v>
      </c>
    </row>
    <row r="44" spans="1:31" x14ac:dyDescent="0.25">
      <c r="A44" s="92"/>
      <c r="B44" s="136" t="str">
        <f t="shared" ca="1" si="3"/>
        <v xml:space="preserve"> </v>
      </c>
      <c r="C44" s="94"/>
      <c r="D44" s="95"/>
      <c r="E44" s="96"/>
      <c r="F44" s="137"/>
      <c r="G44" s="137"/>
      <c r="H44" s="95"/>
      <c r="I44" s="97"/>
      <c r="J44" s="98"/>
      <c r="K44" s="138"/>
      <c r="L44" s="100"/>
      <c r="M44" s="97"/>
      <c r="N44" s="95"/>
      <c r="O44" s="139"/>
      <c r="P44" s="95"/>
      <c r="Q44" s="97"/>
      <c r="R44" s="95"/>
      <c r="S44" s="97"/>
      <c r="T44" s="95"/>
      <c r="U44" s="97"/>
      <c r="V44" s="95"/>
      <c r="W44" s="97"/>
      <c r="X44" s="95"/>
      <c r="Y44" s="97"/>
      <c r="Z44" s="93"/>
      <c r="AA44" s="93"/>
      <c r="AB44" s="93"/>
      <c r="AC44" s="93"/>
      <c r="AD44" s="140">
        <f t="shared" si="4"/>
        <v>0</v>
      </c>
      <c r="AE44" s="141">
        <f t="shared" ca="1" si="5"/>
        <v>0</v>
      </c>
    </row>
    <row r="45" spans="1:31" x14ac:dyDescent="0.25">
      <c r="A45" s="92"/>
      <c r="B45" s="136" t="str">
        <f t="shared" ca="1" si="3"/>
        <v xml:space="preserve"> </v>
      </c>
      <c r="C45" s="94"/>
      <c r="D45" s="95"/>
      <c r="E45" s="96"/>
      <c r="F45" s="137"/>
      <c r="G45" s="137"/>
      <c r="H45" s="95"/>
      <c r="I45" s="97"/>
      <c r="J45" s="98"/>
      <c r="K45" s="138"/>
      <c r="L45" s="100"/>
      <c r="M45" s="97"/>
      <c r="N45" s="95"/>
      <c r="O45" s="139"/>
      <c r="P45" s="95"/>
      <c r="Q45" s="97"/>
      <c r="R45" s="95"/>
      <c r="S45" s="97"/>
      <c r="T45" s="95"/>
      <c r="U45" s="97"/>
      <c r="V45" s="95"/>
      <c r="W45" s="97"/>
      <c r="X45" s="95"/>
      <c r="Y45" s="97"/>
      <c r="Z45" s="93"/>
      <c r="AA45" s="93"/>
      <c r="AB45" s="93"/>
      <c r="AC45" s="93"/>
      <c r="AD45" s="140">
        <f t="shared" si="4"/>
        <v>0</v>
      </c>
      <c r="AE45" s="141">
        <f t="shared" ca="1" si="5"/>
        <v>0</v>
      </c>
    </row>
    <row r="46" spans="1:31" x14ac:dyDescent="0.25">
      <c r="A46" s="92"/>
      <c r="B46" s="136" t="str">
        <f t="shared" ca="1" si="3"/>
        <v xml:space="preserve"> </v>
      </c>
      <c r="C46" s="94"/>
      <c r="D46" s="95"/>
      <c r="E46" s="96"/>
      <c r="F46" s="137"/>
      <c r="G46" s="137"/>
      <c r="H46" s="95"/>
      <c r="I46" s="97"/>
      <c r="J46" s="98"/>
      <c r="K46" s="138"/>
      <c r="L46" s="100"/>
      <c r="M46" s="97"/>
      <c r="N46" s="95"/>
      <c r="O46" s="139"/>
      <c r="P46" s="95"/>
      <c r="Q46" s="97"/>
      <c r="R46" s="95"/>
      <c r="S46" s="97"/>
      <c r="T46" s="95"/>
      <c r="U46" s="97"/>
      <c r="V46" s="95"/>
      <c r="W46" s="97"/>
      <c r="X46" s="95"/>
      <c r="Y46" s="97"/>
      <c r="Z46" s="93"/>
      <c r="AA46" s="93"/>
      <c r="AB46" s="93"/>
      <c r="AC46" s="93"/>
      <c r="AD46" s="140">
        <f t="shared" si="4"/>
        <v>0</v>
      </c>
      <c r="AE46" s="141">
        <f t="shared" ca="1" si="5"/>
        <v>0</v>
      </c>
    </row>
    <row r="47" spans="1:31" x14ac:dyDescent="0.25">
      <c r="A47" s="92"/>
      <c r="B47" s="136" t="str">
        <f t="shared" ca="1" si="3"/>
        <v xml:space="preserve"> </v>
      </c>
      <c r="C47" s="94"/>
      <c r="D47" s="95"/>
      <c r="E47" s="96"/>
      <c r="F47" s="137"/>
      <c r="G47" s="137"/>
      <c r="H47" s="95"/>
      <c r="I47" s="97"/>
      <c r="J47" s="98"/>
      <c r="K47" s="138"/>
      <c r="L47" s="100"/>
      <c r="M47" s="97"/>
      <c r="N47" s="95"/>
      <c r="O47" s="139"/>
      <c r="P47" s="95"/>
      <c r="Q47" s="97"/>
      <c r="R47" s="95"/>
      <c r="S47" s="97"/>
      <c r="T47" s="95"/>
      <c r="U47" s="97"/>
      <c r="V47" s="95"/>
      <c r="W47" s="97"/>
      <c r="X47" s="95"/>
      <c r="Y47" s="97"/>
      <c r="Z47" s="93"/>
      <c r="AA47" s="93"/>
      <c r="AB47" s="93"/>
      <c r="AC47" s="93"/>
      <c r="AD47" s="140">
        <f t="shared" si="4"/>
        <v>0</v>
      </c>
      <c r="AE47" s="141">
        <f t="shared" ca="1" si="5"/>
        <v>0</v>
      </c>
    </row>
    <row r="48" spans="1:31" x14ac:dyDescent="0.25">
      <c r="A48" s="92"/>
      <c r="B48" s="136" t="str">
        <f t="shared" ca="1" si="3"/>
        <v xml:space="preserve"> </v>
      </c>
      <c r="C48" s="94"/>
      <c r="D48" s="95"/>
      <c r="E48" s="96"/>
      <c r="F48" s="137"/>
      <c r="G48" s="137"/>
      <c r="H48" s="95"/>
      <c r="I48" s="97"/>
      <c r="J48" s="98"/>
      <c r="K48" s="138"/>
      <c r="L48" s="100"/>
      <c r="M48" s="97"/>
      <c r="N48" s="95"/>
      <c r="O48" s="139"/>
      <c r="P48" s="95"/>
      <c r="Q48" s="97"/>
      <c r="R48" s="95"/>
      <c r="S48" s="97"/>
      <c r="T48" s="95"/>
      <c r="U48" s="97"/>
      <c r="V48" s="95"/>
      <c r="W48" s="97"/>
      <c r="X48" s="95"/>
      <c r="Y48" s="97"/>
      <c r="Z48" s="93"/>
      <c r="AA48" s="93"/>
      <c r="AB48" s="93"/>
      <c r="AC48" s="93"/>
      <c r="AD48" s="140">
        <f t="shared" si="4"/>
        <v>0</v>
      </c>
      <c r="AE48" s="141">
        <f t="shared" ca="1" si="5"/>
        <v>0</v>
      </c>
    </row>
    <row r="49" spans="1:31" x14ac:dyDescent="0.25">
      <c r="A49" s="92"/>
      <c r="B49" s="136" t="str">
        <f t="shared" ca="1" si="3"/>
        <v xml:space="preserve"> </v>
      </c>
      <c r="C49" s="94"/>
      <c r="D49" s="95"/>
      <c r="E49" s="96"/>
      <c r="F49" s="137"/>
      <c r="G49" s="137"/>
      <c r="H49" s="95"/>
      <c r="I49" s="97"/>
      <c r="J49" s="98"/>
      <c r="K49" s="138"/>
      <c r="L49" s="100"/>
      <c r="M49" s="97"/>
      <c r="N49" s="95"/>
      <c r="O49" s="139"/>
      <c r="P49" s="95"/>
      <c r="Q49" s="97"/>
      <c r="R49" s="95"/>
      <c r="S49" s="97"/>
      <c r="T49" s="95"/>
      <c r="U49" s="97"/>
      <c r="V49" s="95"/>
      <c r="W49" s="97"/>
      <c r="X49" s="95"/>
      <c r="Y49" s="97"/>
      <c r="Z49" s="93"/>
      <c r="AA49" s="93"/>
      <c r="AB49" s="93"/>
      <c r="AC49" s="93"/>
      <c r="AD49" s="140">
        <f t="shared" si="4"/>
        <v>0</v>
      </c>
      <c r="AE49" s="141">
        <f t="shared" ca="1" si="5"/>
        <v>0</v>
      </c>
    </row>
    <row r="50" spans="1:31" x14ac:dyDescent="0.25">
      <c r="A50" s="92"/>
      <c r="B50" s="136" t="str">
        <f t="shared" ca="1" si="3"/>
        <v xml:space="preserve"> </v>
      </c>
      <c r="C50" s="94"/>
      <c r="D50" s="95"/>
      <c r="E50" s="96"/>
      <c r="F50" s="137"/>
      <c r="G50" s="137"/>
      <c r="H50" s="95"/>
      <c r="I50" s="97"/>
      <c r="J50" s="98"/>
      <c r="K50" s="138"/>
      <c r="L50" s="100"/>
      <c r="M50" s="97"/>
      <c r="N50" s="95"/>
      <c r="O50" s="139"/>
      <c r="P50" s="95"/>
      <c r="Q50" s="97"/>
      <c r="R50" s="95"/>
      <c r="S50" s="97"/>
      <c r="T50" s="95"/>
      <c r="U50" s="97"/>
      <c r="V50" s="95"/>
      <c r="W50" s="97"/>
      <c r="X50" s="95"/>
      <c r="Y50" s="97"/>
      <c r="Z50" s="93"/>
      <c r="AA50" s="93"/>
      <c r="AB50" s="93"/>
      <c r="AC50" s="93"/>
      <c r="AD50" s="140">
        <f t="shared" si="4"/>
        <v>0</v>
      </c>
      <c r="AE50" s="141">
        <f t="shared" ca="1" si="5"/>
        <v>0</v>
      </c>
    </row>
    <row r="51" spans="1:31" x14ac:dyDescent="0.25">
      <c r="A51" s="92"/>
      <c r="B51" s="136" t="str">
        <f t="shared" ca="1" si="3"/>
        <v xml:space="preserve"> </v>
      </c>
      <c r="C51" s="94"/>
      <c r="D51" s="95"/>
      <c r="E51" s="96"/>
      <c r="F51" s="137"/>
      <c r="G51" s="137"/>
      <c r="H51" s="95"/>
      <c r="I51" s="97"/>
      <c r="J51" s="98"/>
      <c r="K51" s="138"/>
      <c r="L51" s="100"/>
      <c r="M51" s="97"/>
      <c r="N51" s="95"/>
      <c r="O51" s="139"/>
      <c r="P51" s="95"/>
      <c r="Q51" s="97"/>
      <c r="R51" s="95"/>
      <c r="S51" s="97"/>
      <c r="T51" s="95"/>
      <c r="U51" s="97"/>
      <c r="V51" s="95"/>
      <c r="W51" s="97"/>
      <c r="X51" s="95"/>
      <c r="Y51" s="97"/>
      <c r="Z51" s="93"/>
      <c r="AA51" s="93"/>
      <c r="AB51" s="93"/>
      <c r="AC51" s="93"/>
      <c r="AD51" s="140">
        <f t="shared" si="4"/>
        <v>0</v>
      </c>
      <c r="AE51" s="141">
        <f t="shared" ca="1" si="5"/>
        <v>0</v>
      </c>
    </row>
    <row r="52" spans="1:31" x14ac:dyDescent="0.25">
      <c r="A52" s="92"/>
      <c r="B52" s="136" t="str">
        <f t="shared" ca="1" si="3"/>
        <v xml:space="preserve"> </v>
      </c>
      <c r="C52" s="94"/>
      <c r="D52" s="95"/>
      <c r="E52" s="96"/>
      <c r="F52" s="137"/>
      <c r="G52" s="137"/>
      <c r="H52" s="95"/>
      <c r="I52" s="97"/>
      <c r="J52" s="98"/>
      <c r="K52" s="138"/>
      <c r="L52" s="100"/>
      <c r="M52" s="97"/>
      <c r="N52" s="95"/>
      <c r="O52" s="139"/>
      <c r="P52" s="95"/>
      <c r="Q52" s="97"/>
      <c r="R52" s="95"/>
      <c r="S52" s="97"/>
      <c r="T52" s="95"/>
      <c r="U52" s="97"/>
      <c r="V52" s="95"/>
      <c r="W52" s="97"/>
      <c r="X52" s="95"/>
      <c r="Y52" s="97"/>
      <c r="Z52" s="93"/>
      <c r="AA52" s="93"/>
      <c r="AB52" s="93"/>
      <c r="AC52" s="93"/>
      <c r="AD52" s="140">
        <f t="shared" si="4"/>
        <v>0</v>
      </c>
      <c r="AE52" s="141">
        <f t="shared" ca="1" si="5"/>
        <v>0</v>
      </c>
    </row>
    <row r="53" spans="1:31" x14ac:dyDescent="0.25">
      <c r="A53" s="92"/>
      <c r="B53" s="136" t="str">
        <f t="shared" ca="1" si="3"/>
        <v xml:space="preserve"> </v>
      </c>
      <c r="C53" s="94"/>
      <c r="D53" s="95"/>
      <c r="E53" s="96"/>
      <c r="F53" s="137"/>
      <c r="G53" s="137"/>
      <c r="H53" s="95"/>
      <c r="I53" s="97"/>
      <c r="J53" s="98"/>
      <c r="K53" s="138"/>
      <c r="L53" s="100"/>
      <c r="M53" s="97"/>
      <c r="N53" s="95"/>
      <c r="O53" s="139"/>
      <c r="P53" s="95"/>
      <c r="Q53" s="97"/>
      <c r="R53" s="95"/>
      <c r="S53" s="97"/>
      <c r="T53" s="95"/>
      <c r="U53" s="97"/>
      <c r="V53" s="95"/>
      <c r="W53" s="97"/>
      <c r="X53" s="95"/>
      <c r="Y53" s="97"/>
      <c r="Z53" s="93"/>
      <c r="AA53" s="93"/>
      <c r="AB53" s="93"/>
      <c r="AC53" s="93"/>
      <c r="AD53" s="140">
        <f t="shared" si="4"/>
        <v>0</v>
      </c>
      <c r="AE53" s="141">
        <f t="shared" ca="1" si="5"/>
        <v>0</v>
      </c>
    </row>
    <row r="54" spans="1:31" x14ac:dyDescent="0.25">
      <c r="A54" s="92"/>
      <c r="B54" s="136" t="str">
        <f t="shared" ca="1" si="3"/>
        <v xml:space="preserve"> </v>
      </c>
      <c r="C54" s="94"/>
      <c r="D54" s="95"/>
      <c r="E54" s="96"/>
      <c r="F54" s="137"/>
      <c r="G54" s="137"/>
      <c r="H54" s="95"/>
      <c r="I54" s="97"/>
      <c r="J54" s="98"/>
      <c r="K54" s="138"/>
      <c r="L54" s="100"/>
      <c r="M54" s="97"/>
      <c r="N54" s="95"/>
      <c r="O54" s="139"/>
      <c r="P54" s="95"/>
      <c r="Q54" s="97"/>
      <c r="R54" s="95"/>
      <c r="S54" s="97"/>
      <c r="T54" s="95"/>
      <c r="U54" s="97"/>
      <c r="V54" s="95"/>
      <c r="W54" s="97"/>
      <c r="X54" s="95"/>
      <c r="Y54" s="97"/>
      <c r="Z54" s="93"/>
      <c r="AA54" s="93"/>
      <c r="AB54" s="93"/>
      <c r="AC54" s="93"/>
      <c r="AD54" s="140">
        <f t="shared" si="4"/>
        <v>0</v>
      </c>
      <c r="AE54" s="141">
        <f t="shared" ca="1" si="5"/>
        <v>0</v>
      </c>
    </row>
    <row r="55" spans="1:31" x14ac:dyDescent="0.25">
      <c r="A55" s="92"/>
      <c r="B55" s="136" t="str">
        <f t="shared" ca="1" si="3"/>
        <v xml:space="preserve"> </v>
      </c>
      <c r="C55" s="94"/>
      <c r="D55" s="95"/>
      <c r="E55" s="96"/>
      <c r="F55" s="137"/>
      <c r="G55" s="137"/>
      <c r="H55" s="95"/>
      <c r="I55" s="97"/>
      <c r="J55" s="98"/>
      <c r="K55" s="138"/>
      <c r="L55" s="100"/>
      <c r="M55" s="97"/>
      <c r="N55" s="95"/>
      <c r="O55" s="139"/>
      <c r="P55" s="95"/>
      <c r="Q55" s="97"/>
      <c r="R55" s="95"/>
      <c r="S55" s="97"/>
      <c r="T55" s="95"/>
      <c r="U55" s="97"/>
      <c r="V55" s="95"/>
      <c r="W55" s="97"/>
      <c r="X55" s="95"/>
      <c r="Y55" s="97"/>
      <c r="Z55" s="93"/>
      <c r="AA55" s="93"/>
      <c r="AB55" s="93"/>
      <c r="AC55" s="93"/>
      <c r="AD55" s="140">
        <f t="shared" si="4"/>
        <v>0</v>
      </c>
      <c r="AE55" s="141">
        <f t="shared" ca="1" si="5"/>
        <v>0</v>
      </c>
    </row>
    <row r="56" spans="1:31" x14ac:dyDescent="0.25">
      <c r="A56" s="92"/>
      <c r="B56" s="136" t="str">
        <f t="shared" ca="1" si="3"/>
        <v xml:space="preserve"> </v>
      </c>
      <c r="C56" s="94"/>
      <c r="D56" s="95"/>
      <c r="E56" s="96"/>
      <c r="F56" s="137"/>
      <c r="G56" s="137"/>
      <c r="H56" s="95"/>
      <c r="I56" s="97"/>
      <c r="J56" s="98"/>
      <c r="K56" s="138"/>
      <c r="L56" s="100"/>
      <c r="M56" s="97"/>
      <c r="N56" s="95"/>
      <c r="O56" s="139"/>
      <c r="P56" s="95"/>
      <c r="Q56" s="97"/>
      <c r="R56" s="95"/>
      <c r="S56" s="97"/>
      <c r="T56" s="95"/>
      <c r="U56" s="97"/>
      <c r="V56" s="95"/>
      <c r="W56" s="97"/>
      <c r="X56" s="95"/>
      <c r="Y56" s="97"/>
      <c r="Z56" s="93"/>
      <c r="AA56" s="93"/>
      <c r="AB56" s="93"/>
      <c r="AC56" s="93"/>
      <c r="AD56" s="140">
        <f t="shared" si="4"/>
        <v>0</v>
      </c>
      <c r="AE56" s="141">
        <f t="shared" ca="1" si="5"/>
        <v>0</v>
      </c>
    </row>
    <row r="57" spans="1:31" x14ac:dyDescent="0.25">
      <c r="A57" s="92"/>
      <c r="B57" s="136" t="str">
        <f t="shared" ca="1" si="3"/>
        <v xml:space="preserve"> </v>
      </c>
      <c r="C57" s="94"/>
      <c r="D57" s="95"/>
      <c r="E57" s="96"/>
      <c r="F57" s="137"/>
      <c r="G57" s="137"/>
      <c r="H57" s="95"/>
      <c r="I57" s="97"/>
      <c r="J57" s="98"/>
      <c r="K57" s="138"/>
      <c r="L57" s="100"/>
      <c r="M57" s="97"/>
      <c r="N57" s="95"/>
      <c r="O57" s="139"/>
      <c r="P57" s="95"/>
      <c r="Q57" s="97"/>
      <c r="R57" s="95"/>
      <c r="S57" s="97"/>
      <c r="T57" s="95"/>
      <c r="U57" s="97"/>
      <c r="V57" s="95"/>
      <c r="W57" s="97"/>
      <c r="X57" s="95"/>
      <c r="Y57" s="97"/>
      <c r="Z57" s="93"/>
      <c r="AA57" s="93"/>
      <c r="AB57" s="93"/>
      <c r="AC57" s="93"/>
      <c r="AD57" s="140">
        <f t="shared" si="4"/>
        <v>0</v>
      </c>
      <c r="AE57" s="141">
        <f t="shared" ca="1" si="5"/>
        <v>0</v>
      </c>
    </row>
    <row r="58" spans="1:31" x14ac:dyDescent="0.25">
      <c r="A58" s="92"/>
      <c r="B58" s="136" t="str">
        <f t="shared" ca="1" si="3"/>
        <v xml:space="preserve"> </v>
      </c>
      <c r="C58" s="94"/>
      <c r="D58" s="95"/>
      <c r="E58" s="96"/>
      <c r="F58" s="137"/>
      <c r="G58" s="137"/>
      <c r="H58" s="95"/>
      <c r="I58" s="97"/>
      <c r="J58" s="98"/>
      <c r="K58" s="138"/>
      <c r="L58" s="100"/>
      <c r="M58" s="97"/>
      <c r="N58" s="95"/>
      <c r="O58" s="139"/>
      <c r="P58" s="95"/>
      <c r="Q58" s="97"/>
      <c r="R58" s="95"/>
      <c r="S58" s="97"/>
      <c r="T58" s="95"/>
      <c r="U58" s="97"/>
      <c r="V58" s="95"/>
      <c r="W58" s="97"/>
      <c r="X58" s="95"/>
      <c r="Y58" s="97"/>
      <c r="Z58" s="93"/>
      <c r="AA58" s="93"/>
      <c r="AB58" s="93"/>
      <c r="AC58" s="93"/>
      <c r="AD58" s="140">
        <f t="shared" si="4"/>
        <v>0</v>
      </c>
      <c r="AE58" s="141">
        <f t="shared" ca="1" si="5"/>
        <v>0</v>
      </c>
    </row>
    <row r="59" spans="1:31" x14ac:dyDescent="0.25">
      <c r="A59" s="92"/>
      <c r="B59" s="136" t="str">
        <f t="shared" ca="1" si="3"/>
        <v xml:space="preserve"> </v>
      </c>
      <c r="C59" s="94"/>
      <c r="D59" s="95"/>
      <c r="E59" s="96"/>
      <c r="F59" s="137"/>
      <c r="G59" s="137"/>
      <c r="H59" s="95"/>
      <c r="I59" s="97"/>
      <c r="J59" s="98"/>
      <c r="K59" s="138"/>
      <c r="L59" s="100"/>
      <c r="M59" s="97"/>
      <c r="N59" s="95"/>
      <c r="O59" s="139"/>
      <c r="P59" s="95"/>
      <c r="Q59" s="97"/>
      <c r="R59" s="95"/>
      <c r="S59" s="97"/>
      <c r="T59" s="95"/>
      <c r="U59" s="97"/>
      <c r="V59" s="95"/>
      <c r="W59" s="97"/>
      <c r="X59" s="95"/>
      <c r="Y59" s="97"/>
      <c r="Z59" s="93"/>
      <c r="AA59" s="93"/>
      <c r="AB59" s="93"/>
      <c r="AC59" s="93"/>
      <c r="AD59" s="140">
        <f t="shared" si="4"/>
        <v>0</v>
      </c>
      <c r="AE59" s="141">
        <f t="shared" ca="1" si="5"/>
        <v>0</v>
      </c>
    </row>
    <row r="60" spans="1:31" x14ac:dyDescent="0.25">
      <c r="A60" s="92"/>
      <c r="B60" s="136" t="str">
        <f t="shared" ca="1" si="3"/>
        <v xml:space="preserve"> </v>
      </c>
      <c r="C60" s="94"/>
      <c r="D60" s="95"/>
      <c r="E60" s="96"/>
      <c r="F60" s="137"/>
      <c r="G60" s="137"/>
      <c r="H60" s="95"/>
      <c r="I60" s="97"/>
      <c r="J60" s="98"/>
      <c r="K60" s="138"/>
      <c r="L60" s="100"/>
      <c r="M60" s="97"/>
      <c r="N60" s="95"/>
      <c r="O60" s="139"/>
      <c r="P60" s="95"/>
      <c r="Q60" s="97"/>
      <c r="R60" s="95"/>
      <c r="S60" s="97"/>
      <c r="T60" s="95"/>
      <c r="U60" s="97"/>
      <c r="V60" s="95"/>
      <c r="W60" s="97"/>
      <c r="X60" s="95"/>
      <c r="Y60" s="97"/>
      <c r="Z60" s="93"/>
      <c r="AA60" s="93"/>
      <c r="AB60" s="93"/>
      <c r="AC60" s="93"/>
      <c r="AD60" s="140">
        <f t="shared" si="4"/>
        <v>0</v>
      </c>
      <c r="AE60" s="141">
        <f t="shared" ca="1" si="5"/>
        <v>0</v>
      </c>
    </row>
    <row r="61" spans="1:31" x14ac:dyDescent="0.25">
      <c r="A61" s="92"/>
      <c r="B61" s="136" t="str">
        <f t="shared" ca="1" si="3"/>
        <v xml:space="preserve"> </v>
      </c>
      <c r="C61" s="94"/>
      <c r="D61" s="95"/>
      <c r="E61" s="96"/>
      <c r="F61" s="137"/>
      <c r="G61" s="137"/>
      <c r="H61" s="95"/>
      <c r="I61" s="97"/>
      <c r="J61" s="98"/>
      <c r="K61" s="138"/>
      <c r="L61" s="100"/>
      <c r="M61" s="97"/>
      <c r="N61" s="95"/>
      <c r="O61" s="139"/>
      <c r="P61" s="95"/>
      <c r="Q61" s="97"/>
      <c r="R61" s="95"/>
      <c r="S61" s="97"/>
      <c r="T61" s="95"/>
      <c r="U61" s="97"/>
      <c r="V61" s="95"/>
      <c r="W61" s="97"/>
      <c r="X61" s="95"/>
      <c r="Y61" s="97"/>
      <c r="Z61" s="93"/>
      <c r="AA61" s="93"/>
      <c r="AB61" s="93"/>
      <c r="AC61" s="93"/>
      <c r="AD61" s="140">
        <f t="shared" si="4"/>
        <v>0</v>
      </c>
      <c r="AE61" s="141">
        <f t="shared" ca="1" si="5"/>
        <v>0</v>
      </c>
    </row>
    <row r="62" spans="1:31" x14ac:dyDescent="0.25">
      <c r="A62" s="92"/>
      <c r="B62" s="136" t="str">
        <f t="shared" ca="1" si="3"/>
        <v xml:space="preserve"> </v>
      </c>
      <c r="C62" s="94"/>
      <c r="D62" s="95"/>
      <c r="E62" s="96"/>
      <c r="F62" s="137"/>
      <c r="G62" s="137"/>
      <c r="H62" s="95"/>
      <c r="I62" s="97"/>
      <c r="J62" s="98"/>
      <c r="K62" s="138"/>
      <c r="L62" s="100"/>
      <c r="M62" s="97"/>
      <c r="N62" s="95"/>
      <c r="O62" s="139"/>
      <c r="P62" s="95"/>
      <c r="Q62" s="97"/>
      <c r="R62" s="95"/>
      <c r="S62" s="97"/>
      <c r="T62" s="95"/>
      <c r="U62" s="97"/>
      <c r="V62" s="95"/>
      <c r="W62" s="97"/>
      <c r="X62" s="95"/>
      <c r="Y62" s="97"/>
      <c r="Z62" s="93"/>
      <c r="AA62" s="93"/>
      <c r="AB62" s="93"/>
      <c r="AC62" s="93"/>
      <c r="AD62" s="140">
        <f t="shared" si="4"/>
        <v>0</v>
      </c>
      <c r="AE62" s="141">
        <f t="shared" ca="1" si="5"/>
        <v>0</v>
      </c>
    </row>
    <row r="63" spans="1:31" x14ac:dyDescent="0.25">
      <c r="A63" s="92"/>
      <c r="B63" s="136" t="str">
        <f t="shared" ca="1" si="3"/>
        <v xml:space="preserve"> </v>
      </c>
      <c r="C63" s="94"/>
      <c r="D63" s="95"/>
      <c r="E63" s="96"/>
      <c r="F63" s="137"/>
      <c r="G63" s="137"/>
      <c r="H63" s="95"/>
      <c r="I63" s="97"/>
      <c r="J63" s="98"/>
      <c r="K63" s="138"/>
      <c r="L63" s="100"/>
      <c r="M63" s="97"/>
      <c r="N63" s="95"/>
      <c r="O63" s="139"/>
      <c r="P63" s="95"/>
      <c r="Q63" s="97"/>
      <c r="R63" s="95"/>
      <c r="S63" s="97"/>
      <c r="T63" s="95"/>
      <c r="U63" s="97"/>
      <c r="V63" s="95"/>
      <c r="W63" s="97"/>
      <c r="X63" s="95"/>
      <c r="Y63" s="97"/>
      <c r="Z63" s="93"/>
      <c r="AA63" s="93"/>
      <c r="AB63" s="93"/>
      <c r="AC63" s="93"/>
      <c r="AD63" s="140">
        <f t="shared" si="4"/>
        <v>0</v>
      </c>
      <c r="AE63" s="141">
        <f t="shared" ca="1" si="5"/>
        <v>0</v>
      </c>
    </row>
    <row r="64" spans="1:31" x14ac:dyDescent="0.25">
      <c r="A64" s="92"/>
      <c r="B64" s="136" t="str">
        <f t="shared" ca="1" si="3"/>
        <v xml:space="preserve"> </v>
      </c>
      <c r="C64" s="94"/>
      <c r="D64" s="95"/>
      <c r="E64" s="96"/>
      <c r="F64" s="137"/>
      <c r="G64" s="137"/>
      <c r="H64" s="95"/>
      <c r="I64" s="97"/>
      <c r="J64" s="98"/>
      <c r="K64" s="138"/>
      <c r="L64" s="100"/>
      <c r="M64" s="97"/>
      <c r="N64" s="95"/>
      <c r="O64" s="139"/>
      <c r="P64" s="95"/>
      <c r="Q64" s="97"/>
      <c r="R64" s="95"/>
      <c r="S64" s="97"/>
      <c r="T64" s="95"/>
      <c r="U64" s="97"/>
      <c r="V64" s="95"/>
      <c r="W64" s="97"/>
      <c r="X64" s="95"/>
      <c r="Y64" s="97"/>
      <c r="Z64" s="93"/>
      <c r="AA64" s="93"/>
      <c r="AB64" s="93"/>
      <c r="AC64" s="93"/>
      <c r="AD64" s="140">
        <f t="shared" si="4"/>
        <v>0</v>
      </c>
      <c r="AE64" s="141">
        <f t="shared" ca="1" si="5"/>
        <v>0</v>
      </c>
    </row>
    <row r="65" spans="1:31" x14ac:dyDescent="0.25">
      <c r="A65" s="92"/>
      <c r="B65" s="136" t="str">
        <f t="shared" ca="1" si="3"/>
        <v xml:space="preserve"> </v>
      </c>
      <c r="C65" s="94"/>
      <c r="D65" s="95"/>
      <c r="E65" s="96"/>
      <c r="F65" s="137"/>
      <c r="G65" s="137"/>
      <c r="H65" s="95"/>
      <c r="I65" s="97"/>
      <c r="J65" s="98"/>
      <c r="K65" s="138"/>
      <c r="L65" s="100"/>
      <c r="M65" s="97"/>
      <c r="N65" s="95"/>
      <c r="O65" s="139"/>
      <c r="P65" s="95"/>
      <c r="Q65" s="97"/>
      <c r="R65" s="95"/>
      <c r="S65" s="97"/>
      <c r="T65" s="95"/>
      <c r="U65" s="97"/>
      <c r="V65" s="95"/>
      <c r="W65" s="97"/>
      <c r="X65" s="95"/>
      <c r="Y65" s="97"/>
      <c r="Z65" s="93"/>
      <c r="AA65" s="93"/>
      <c r="AB65" s="93"/>
      <c r="AC65" s="93"/>
      <c r="AD65" s="140">
        <f t="shared" si="4"/>
        <v>0</v>
      </c>
      <c r="AE65" s="141">
        <f t="shared" ca="1" si="5"/>
        <v>0</v>
      </c>
    </row>
    <row r="66" spans="1:31" x14ac:dyDescent="0.25">
      <c r="A66" s="92"/>
      <c r="B66" s="136" t="str">
        <f t="shared" ref="B66:B97" ca="1" si="6">IFERROR(INDEX(UR_NOM,MATCH(A66,UR_ID,0))," ")</f>
        <v xml:space="preserve"> </v>
      </c>
      <c r="C66" s="94"/>
      <c r="D66" s="95"/>
      <c r="E66" s="96"/>
      <c r="F66" s="137"/>
      <c r="G66" s="137"/>
      <c r="H66" s="95"/>
      <c r="I66" s="97"/>
      <c r="J66" s="98"/>
      <c r="K66" s="138"/>
      <c r="L66" s="100"/>
      <c r="M66" s="97"/>
      <c r="N66" s="95"/>
      <c r="O66" s="139"/>
      <c r="P66" s="95"/>
      <c r="Q66" s="97"/>
      <c r="R66" s="95"/>
      <c r="S66" s="97"/>
      <c r="T66" s="95"/>
      <c r="U66" s="97"/>
      <c r="V66" s="95"/>
      <c r="W66" s="97"/>
      <c r="X66" s="95"/>
      <c r="Y66" s="97"/>
      <c r="Z66" s="93"/>
      <c r="AA66" s="93"/>
      <c r="AB66" s="93"/>
      <c r="AC66" s="93"/>
      <c r="AD66" s="140">
        <f t="shared" ref="AD66:AD97" si="7">SUM(I66,K66,M66,O66,Q66,S66,U66,W66,Y66)</f>
        <v>0</v>
      </c>
      <c r="AE66" s="141">
        <f t="shared" ref="AE66:AE97" ca="1" si="8">IFERROR(INDEX(SO_TOT,MATCH(A66,SO_ID,0)),0)</f>
        <v>0</v>
      </c>
    </row>
    <row r="67" spans="1:31" x14ac:dyDescent="0.25">
      <c r="A67" s="92"/>
      <c r="B67" s="136" t="str">
        <f t="shared" ca="1" si="6"/>
        <v xml:space="preserve"> </v>
      </c>
      <c r="C67" s="94"/>
      <c r="D67" s="95"/>
      <c r="E67" s="96"/>
      <c r="F67" s="137"/>
      <c r="G67" s="137"/>
      <c r="H67" s="95"/>
      <c r="I67" s="97"/>
      <c r="J67" s="98"/>
      <c r="K67" s="138"/>
      <c r="L67" s="100"/>
      <c r="M67" s="97"/>
      <c r="N67" s="95"/>
      <c r="O67" s="139"/>
      <c r="P67" s="95"/>
      <c r="Q67" s="97"/>
      <c r="R67" s="95"/>
      <c r="S67" s="97"/>
      <c r="T67" s="95"/>
      <c r="U67" s="97"/>
      <c r="V67" s="95"/>
      <c r="W67" s="97"/>
      <c r="X67" s="95"/>
      <c r="Y67" s="97"/>
      <c r="Z67" s="93"/>
      <c r="AA67" s="93"/>
      <c r="AB67" s="93"/>
      <c r="AC67" s="93"/>
      <c r="AD67" s="140">
        <f t="shared" si="7"/>
        <v>0</v>
      </c>
      <c r="AE67" s="141">
        <f t="shared" ca="1" si="8"/>
        <v>0</v>
      </c>
    </row>
    <row r="68" spans="1:31" x14ac:dyDescent="0.25">
      <c r="A68" s="92"/>
      <c r="B68" s="136" t="str">
        <f t="shared" ca="1" si="6"/>
        <v xml:space="preserve"> </v>
      </c>
      <c r="C68" s="94"/>
      <c r="D68" s="95"/>
      <c r="E68" s="96"/>
      <c r="F68" s="137"/>
      <c r="G68" s="137"/>
      <c r="H68" s="95"/>
      <c r="I68" s="97"/>
      <c r="J68" s="98"/>
      <c r="K68" s="138"/>
      <c r="L68" s="100"/>
      <c r="M68" s="97"/>
      <c r="N68" s="95"/>
      <c r="O68" s="139"/>
      <c r="P68" s="95"/>
      <c r="Q68" s="97"/>
      <c r="R68" s="95"/>
      <c r="S68" s="97"/>
      <c r="T68" s="95"/>
      <c r="U68" s="97"/>
      <c r="V68" s="95"/>
      <c r="W68" s="97"/>
      <c r="X68" s="95"/>
      <c r="Y68" s="97"/>
      <c r="Z68" s="93"/>
      <c r="AA68" s="93"/>
      <c r="AB68" s="93"/>
      <c r="AC68" s="93"/>
      <c r="AD68" s="140">
        <f t="shared" si="7"/>
        <v>0</v>
      </c>
      <c r="AE68" s="141">
        <f t="shared" ca="1" si="8"/>
        <v>0</v>
      </c>
    </row>
    <row r="69" spans="1:31" x14ac:dyDescent="0.25">
      <c r="A69" s="92"/>
      <c r="B69" s="136" t="str">
        <f t="shared" ca="1" si="6"/>
        <v xml:space="preserve"> </v>
      </c>
      <c r="C69" s="94"/>
      <c r="D69" s="95"/>
      <c r="E69" s="96"/>
      <c r="F69" s="137"/>
      <c r="G69" s="137"/>
      <c r="H69" s="95"/>
      <c r="I69" s="97"/>
      <c r="J69" s="98"/>
      <c r="K69" s="138"/>
      <c r="L69" s="100"/>
      <c r="M69" s="97"/>
      <c r="N69" s="95"/>
      <c r="O69" s="139"/>
      <c r="P69" s="95"/>
      <c r="Q69" s="97"/>
      <c r="R69" s="95"/>
      <c r="S69" s="97"/>
      <c r="T69" s="95"/>
      <c r="U69" s="97"/>
      <c r="V69" s="95"/>
      <c r="W69" s="97"/>
      <c r="X69" s="95"/>
      <c r="Y69" s="97"/>
      <c r="Z69" s="93"/>
      <c r="AA69" s="93"/>
      <c r="AB69" s="93"/>
      <c r="AC69" s="93"/>
      <c r="AD69" s="140">
        <f t="shared" si="7"/>
        <v>0</v>
      </c>
      <c r="AE69" s="141">
        <f t="shared" ca="1" si="8"/>
        <v>0</v>
      </c>
    </row>
    <row r="70" spans="1:31" x14ac:dyDescent="0.25">
      <c r="A70" s="92"/>
      <c r="B70" s="136" t="str">
        <f t="shared" ca="1" si="6"/>
        <v xml:space="preserve"> </v>
      </c>
      <c r="C70" s="94"/>
      <c r="D70" s="95"/>
      <c r="E70" s="96"/>
      <c r="F70" s="137"/>
      <c r="G70" s="137"/>
      <c r="H70" s="95"/>
      <c r="I70" s="97"/>
      <c r="J70" s="98"/>
      <c r="K70" s="138"/>
      <c r="L70" s="100"/>
      <c r="M70" s="97"/>
      <c r="N70" s="95"/>
      <c r="O70" s="139"/>
      <c r="P70" s="95"/>
      <c r="Q70" s="97"/>
      <c r="R70" s="95"/>
      <c r="S70" s="97"/>
      <c r="T70" s="95"/>
      <c r="U70" s="97"/>
      <c r="V70" s="95"/>
      <c r="W70" s="97"/>
      <c r="X70" s="95"/>
      <c r="Y70" s="97"/>
      <c r="Z70" s="93"/>
      <c r="AA70" s="93"/>
      <c r="AB70" s="93"/>
      <c r="AC70" s="93"/>
      <c r="AD70" s="140">
        <f t="shared" si="7"/>
        <v>0</v>
      </c>
      <c r="AE70" s="141">
        <f t="shared" ca="1" si="8"/>
        <v>0</v>
      </c>
    </row>
    <row r="71" spans="1:31" x14ac:dyDescent="0.25">
      <c r="A71" s="92"/>
      <c r="B71" s="136" t="str">
        <f t="shared" ca="1" si="6"/>
        <v xml:space="preserve"> </v>
      </c>
      <c r="C71" s="94"/>
      <c r="D71" s="95"/>
      <c r="E71" s="96"/>
      <c r="F71" s="137"/>
      <c r="G71" s="137"/>
      <c r="H71" s="95"/>
      <c r="I71" s="97"/>
      <c r="J71" s="98"/>
      <c r="K71" s="138"/>
      <c r="L71" s="100"/>
      <c r="M71" s="97"/>
      <c r="N71" s="95"/>
      <c r="O71" s="139"/>
      <c r="P71" s="95"/>
      <c r="Q71" s="97"/>
      <c r="R71" s="95"/>
      <c r="S71" s="97"/>
      <c r="T71" s="95"/>
      <c r="U71" s="97"/>
      <c r="V71" s="95"/>
      <c r="W71" s="97"/>
      <c r="X71" s="95"/>
      <c r="Y71" s="97"/>
      <c r="Z71" s="93"/>
      <c r="AA71" s="93"/>
      <c r="AB71" s="93"/>
      <c r="AC71" s="93"/>
      <c r="AD71" s="140">
        <f t="shared" si="7"/>
        <v>0</v>
      </c>
      <c r="AE71" s="141">
        <f t="shared" ca="1" si="8"/>
        <v>0</v>
      </c>
    </row>
    <row r="72" spans="1:31" x14ac:dyDescent="0.25">
      <c r="A72" s="92"/>
      <c r="B72" s="136" t="str">
        <f t="shared" ca="1" si="6"/>
        <v xml:space="preserve"> </v>
      </c>
      <c r="C72" s="94"/>
      <c r="D72" s="95"/>
      <c r="E72" s="96"/>
      <c r="F72" s="137"/>
      <c r="G72" s="137"/>
      <c r="H72" s="95"/>
      <c r="I72" s="97"/>
      <c r="J72" s="98"/>
      <c r="K72" s="138"/>
      <c r="L72" s="100"/>
      <c r="M72" s="97"/>
      <c r="N72" s="95"/>
      <c r="O72" s="139"/>
      <c r="P72" s="95"/>
      <c r="Q72" s="97"/>
      <c r="R72" s="95"/>
      <c r="S72" s="97"/>
      <c r="T72" s="95"/>
      <c r="U72" s="97"/>
      <c r="V72" s="95"/>
      <c r="W72" s="97"/>
      <c r="X72" s="95"/>
      <c r="Y72" s="97"/>
      <c r="Z72" s="93"/>
      <c r="AA72" s="93"/>
      <c r="AB72" s="93"/>
      <c r="AC72" s="93"/>
      <c r="AD72" s="140">
        <f t="shared" si="7"/>
        <v>0</v>
      </c>
      <c r="AE72" s="141">
        <f t="shared" ca="1" si="8"/>
        <v>0</v>
      </c>
    </row>
    <row r="73" spans="1:31" x14ac:dyDescent="0.25">
      <c r="A73" s="92"/>
      <c r="B73" s="136" t="str">
        <f t="shared" ca="1" si="6"/>
        <v xml:space="preserve"> </v>
      </c>
      <c r="C73" s="94"/>
      <c r="D73" s="95"/>
      <c r="E73" s="96"/>
      <c r="F73" s="137"/>
      <c r="G73" s="137"/>
      <c r="H73" s="95"/>
      <c r="I73" s="97"/>
      <c r="J73" s="98"/>
      <c r="K73" s="138"/>
      <c r="L73" s="100"/>
      <c r="M73" s="97"/>
      <c r="N73" s="95"/>
      <c r="O73" s="139"/>
      <c r="P73" s="95"/>
      <c r="Q73" s="97"/>
      <c r="R73" s="95"/>
      <c r="S73" s="97"/>
      <c r="T73" s="95"/>
      <c r="U73" s="97"/>
      <c r="V73" s="95"/>
      <c r="W73" s="97"/>
      <c r="X73" s="95"/>
      <c r="Y73" s="97"/>
      <c r="Z73" s="93"/>
      <c r="AA73" s="93"/>
      <c r="AB73" s="93"/>
      <c r="AC73" s="93"/>
      <c r="AD73" s="140">
        <f t="shared" si="7"/>
        <v>0</v>
      </c>
      <c r="AE73" s="141">
        <f t="shared" ca="1" si="8"/>
        <v>0</v>
      </c>
    </row>
    <row r="74" spans="1:31" x14ac:dyDescent="0.25">
      <c r="A74" s="92"/>
      <c r="B74" s="136" t="str">
        <f t="shared" ca="1" si="6"/>
        <v xml:space="preserve"> </v>
      </c>
      <c r="C74" s="94"/>
      <c r="D74" s="95"/>
      <c r="E74" s="96"/>
      <c r="F74" s="137"/>
      <c r="G74" s="137"/>
      <c r="H74" s="95"/>
      <c r="I74" s="97"/>
      <c r="J74" s="98"/>
      <c r="K74" s="138"/>
      <c r="L74" s="100"/>
      <c r="M74" s="97"/>
      <c r="N74" s="95"/>
      <c r="O74" s="139"/>
      <c r="P74" s="95"/>
      <c r="Q74" s="97"/>
      <c r="R74" s="95"/>
      <c r="S74" s="97"/>
      <c r="T74" s="95"/>
      <c r="U74" s="97"/>
      <c r="V74" s="95"/>
      <c r="W74" s="97"/>
      <c r="X74" s="95"/>
      <c r="Y74" s="97"/>
      <c r="Z74" s="93"/>
      <c r="AA74" s="93"/>
      <c r="AB74" s="93"/>
      <c r="AC74" s="93"/>
      <c r="AD74" s="140">
        <f t="shared" si="7"/>
        <v>0</v>
      </c>
      <c r="AE74" s="141">
        <f t="shared" ca="1" si="8"/>
        <v>0</v>
      </c>
    </row>
    <row r="75" spans="1:31" x14ac:dyDescent="0.25">
      <c r="A75" s="92"/>
      <c r="B75" s="136" t="str">
        <f t="shared" ca="1" si="6"/>
        <v xml:space="preserve"> </v>
      </c>
      <c r="C75" s="94"/>
      <c r="D75" s="95"/>
      <c r="E75" s="96"/>
      <c r="F75" s="137"/>
      <c r="G75" s="137"/>
      <c r="H75" s="95"/>
      <c r="I75" s="97"/>
      <c r="J75" s="98"/>
      <c r="K75" s="138"/>
      <c r="L75" s="100"/>
      <c r="M75" s="97"/>
      <c r="N75" s="95"/>
      <c r="O75" s="139"/>
      <c r="P75" s="95"/>
      <c r="Q75" s="97"/>
      <c r="R75" s="95"/>
      <c r="S75" s="97"/>
      <c r="T75" s="95"/>
      <c r="U75" s="97"/>
      <c r="V75" s="95"/>
      <c r="W75" s="97"/>
      <c r="X75" s="95"/>
      <c r="Y75" s="97"/>
      <c r="Z75" s="93"/>
      <c r="AA75" s="93"/>
      <c r="AB75" s="93"/>
      <c r="AC75" s="93"/>
      <c r="AD75" s="140">
        <f t="shared" si="7"/>
        <v>0</v>
      </c>
      <c r="AE75" s="141">
        <f t="shared" ca="1" si="8"/>
        <v>0</v>
      </c>
    </row>
    <row r="76" spans="1:31" x14ac:dyDescent="0.25">
      <c r="A76" s="92"/>
      <c r="B76" s="136" t="str">
        <f t="shared" ca="1" si="6"/>
        <v xml:space="preserve"> </v>
      </c>
      <c r="C76" s="94"/>
      <c r="D76" s="95"/>
      <c r="E76" s="96"/>
      <c r="F76" s="137"/>
      <c r="G76" s="137"/>
      <c r="H76" s="95"/>
      <c r="I76" s="97"/>
      <c r="J76" s="98"/>
      <c r="K76" s="138"/>
      <c r="L76" s="100"/>
      <c r="M76" s="97"/>
      <c r="N76" s="95"/>
      <c r="O76" s="139"/>
      <c r="P76" s="95"/>
      <c r="Q76" s="97"/>
      <c r="R76" s="95"/>
      <c r="S76" s="97"/>
      <c r="T76" s="95"/>
      <c r="U76" s="97"/>
      <c r="V76" s="95"/>
      <c r="W76" s="97"/>
      <c r="X76" s="95"/>
      <c r="Y76" s="97"/>
      <c r="Z76" s="93"/>
      <c r="AA76" s="93"/>
      <c r="AB76" s="93"/>
      <c r="AC76" s="93"/>
      <c r="AD76" s="140">
        <f t="shared" si="7"/>
        <v>0</v>
      </c>
      <c r="AE76" s="141">
        <f t="shared" ca="1" si="8"/>
        <v>0</v>
      </c>
    </row>
    <row r="77" spans="1:31" x14ac:dyDescent="0.25">
      <c r="A77" s="92"/>
      <c r="B77" s="136" t="str">
        <f t="shared" ca="1" si="6"/>
        <v xml:space="preserve"> </v>
      </c>
      <c r="C77" s="94"/>
      <c r="D77" s="95"/>
      <c r="E77" s="96"/>
      <c r="F77" s="137"/>
      <c r="G77" s="137"/>
      <c r="H77" s="95"/>
      <c r="I77" s="97"/>
      <c r="J77" s="98"/>
      <c r="K77" s="138"/>
      <c r="L77" s="100"/>
      <c r="M77" s="97"/>
      <c r="N77" s="95"/>
      <c r="O77" s="139"/>
      <c r="P77" s="95"/>
      <c r="Q77" s="97"/>
      <c r="R77" s="95"/>
      <c r="S77" s="97"/>
      <c r="T77" s="95"/>
      <c r="U77" s="97"/>
      <c r="V77" s="95"/>
      <c r="W77" s="97"/>
      <c r="X77" s="95"/>
      <c r="Y77" s="97"/>
      <c r="Z77" s="93"/>
      <c r="AA77" s="93"/>
      <c r="AB77" s="93"/>
      <c r="AC77" s="93"/>
      <c r="AD77" s="140">
        <f t="shared" si="7"/>
        <v>0</v>
      </c>
      <c r="AE77" s="141">
        <f t="shared" ca="1" si="8"/>
        <v>0</v>
      </c>
    </row>
    <row r="78" spans="1:31" x14ac:dyDescent="0.25">
      <c r="A78" s="92"/>
      <c r="B78" s="136" t="str">
        <f t="shared" ca="1" si="6"/>
        <v xml:space="preserve"> </v>
      </c>
      <c r="C78" s="94"/>
      <c r="D78" s="95"/>
      <c r="E78" s="96"/>
      <c r="F78" s="137"/>
      <c r="G78" s="137"/>
      <c r="H78" s="95"/>
      <c r="I78" s="97"/>
      <c r="J78" s="98"/>
      <c r="K78" s="138"/>
      <c r="L78" s="100"/>
      <c r="M78" s="97"/>
      <c r="N78" s="95"/>
      <c r="O78" s="139"/>
      <c r="P78" s="95"/>
      <c r="Q78" s="97"/>
      <c r="R78" s="95"/>
      <c r="S78" s="97"/>
      <c r="T78" s="95"/>
      <c r="U78" s="97"/>
      <c r="V78" s="95"/>
      <c r="W78" s="97"/>
      <c r="X78" s="95"/>
      <c r="Y78" s="97"/>
      <c r="Z78" s="93"/>
      <c r="AA78" s="93"/>
      <c r="AB78" s="93"/>
      <c r="AC78" s="93"/>
      <c r="AD78" s="140">
        <f t="shared" si="7"/>
        <v>0</v>
      </c>
      <c r="AE78" s="141">
        <f t="shared" ca="1" si="8"/>
        <v>0</v>
      </c>
    </row>
    <row r="79" spans="1:31" x14ac:dyDescent="0.25">
      <c r="A79" s="92"/>
      <c r="B79" s="136" t="str">
        <f t="shared" ca="1" si="6"/>
        <v xml:space="preserve"> </v>
      </c>
      <c r="C79" s="94"/>
      <c r="D79" s="95"/>
      <c r="E79" s="96"/>
      <c r="F79" s="137"/>
      <c r="G79" s="137"/>
      <c r="H79" s="95"/>
      <c r="I79" s="97"/>
      <c r="J79" s="98"/>
      <c r="K79" s="138"/>
      <c r="L79" s="100"/>
      <c r="M79" s="97"/>
      <c r="N79" s="95"/>
      <c r="O79" s="139"/>
      <c r="P79" s="95"/>
      <c r="Q79" s="97"/>
      <c r="R79" s="95"/>
      <c r="S79" s="97"/>
      <c r="T79" s="95"/>
      <c r="U79" s="97"/>
      <c r="V79" s="95"/>
      <c r="W79" s="97"/>
      <c r="X79" s="95"/>
      <c r="Y79" s="97"/>
      <c r="Z79" s="93"/>
      <c r="AA79" s="93"/>
      <c r="AB79" s="93"/>
      <c r="AC79" s="93"/>
      <c r="AD79" s="140">
        <f t="shared" si="7"/>
        <v>0</v>
      </c>
      <c r="AE79" s="141">
        <f t="shared" ca="1" si="8"/>
        <v>0</v>
      </c>
    </row>
    <row r="80" spans="1:31" x14ac:dyDescent="0.25">
      <c r="A80" s="92"/>
      <c r="B80" s="136" t="str">
        <f t="shared" ca="1" si="6"/>
        <v xml:space="preserve"> </v>
      </c>
      <c r="C80" s="94"/>
      <c r="D80" s="95"/>
      <c r="E80" s="96"/>
      <c r="F80" s="137"/>
      <c r="G80" s="137"/>
      <c r="H80" s="95"/>
      <c r="I80" s="97"/>
      <c r="J80" s="98"/>
      <c r="K80" s="138"/>
      <c r="L80" s="100"/>
      <c r="M80" s="97"/>
      <c r="N80" s="95"/>
      <c r="O80" s="139"/>
      <c r="P80" s="95"/>
      <c r="Q80" s="97"/>
      <c r="R80" s="95"/>
      <c r="S80" s="97"/>
      <c r="T80" s="95"/>
      <c r="U80" s="97"/>
      <c r="V80" s="95"/>
      <c r="W80" s="97"/>
      <c r="X80" s="95"/>
      <c r="Y80" s="97"/>
      <c r="Z80" s="93"/>
      <c r="AA80" s="93"/>
      <c r="AB80" s="93"/>
      <c r="AC80" s="93"/>
      <c r="AD80" s="140">
        <f t="shared" si="7"/>
        <v>0</v>
      </c>
      <c r="AE80" s="141">
        <f t="shared" ca="1" si="8"/>
        <v>0</v>
      </c>
    </row>
    <row r="81" spans="1:31" x14ac:dyDescent="0.25">
      <c r="A81" s="92"/>
      <c r="B81" s="136" t="str">
        <f t="shared" ca="1" si="6"/>
        <v xml:space="preserve"> </v>
      </c>
      <c r="C81" s="94"/>
      <c r="D81" s="95"/>
      <c r="E81" s="96"/>
      <c r="F81" s="137"/>
      <c r="G81" s="137"/>
      <c r="H81" s="95"/>
      <c r="I81" s="97"/>
      <c r="J81" s="98"/>
      <c r="K81" s="138"/>
      <c r="L81" s="100"/>
      <c r="M81" s="97"/>
      <c r="N81" s="95"/>
      <c r="O81" s="139"/>
      <c r="P81" s="95"/>
      <c r="Q81" s="97"/>
      <c r="R81" s="95"/>
      <c r="S81" s="97"/>
      <c r="T81" s="95"/>
      <c r="U81" s="97"/>
      <c r="V81" s="95"/>
      <c r="W81" s="97"/>
      <c r="X81" s="95"/>
      <c r="Y81" s="97"/>
      <c r="Z81" s="93"/>
      <c r="AA81" s="93"/>
      <c r="AB81" s="93"/>
      <c r="AC81" s="93"/>
      <c r="AD81" s="140">
        <f t="shared" si="7"/>
        <v>0</v>
      </c>
      <c r="AE81" s="141">
        <f t="shared" ca="1" si="8"/>
        <v>0</v>
      </c>
    </row>
    <row r="82" spans="1:31" x14ac:dyDescent="0.25">
      <c r="A82" s="92"/>
      <c r="B82" s="136" t="str">
        <f t="shared" ca="1" si="6"/>
        <v xml:space="preserve"> </v>
      </c>
      <c r="C82" s="94"/>
      <c r="D82" s="95"/>
      <c r="E82" s="96"/>
      <c r="F82" s="137"/>
      <c r="G82" s="137"/>
      <c r="H82" s="95"/>
      <c r="I82" s="97"/>
      <c r="J82" s="98"/>
      <c r="K82" s="138"/>
      <c r="L82" s="100"/>
      <c r="M82" s="97"/>
      <c r="N82" s="95"/>
      <c r="O82" s="139"/>
      <c r="P82" s="95"/>
      <c r="Q82" s="97"/>
      <c r="R82" s="95"/>
      <c r="S82" s="97"/>
      <c r="T82" s="95"/>
      <c r="U82" s="97"/>
      <c r="V82" s="95"/>
      <c r="W82" s="97"/>
      <c r="X82" s="95"/>
      <c r="Y82" s="97"/>
      <c r="Z82" s="93"/>
      <c r="AA82" s="93"/>
      <c r="AB82" s="93"/>
      <c r="AC82" s="93"/>
      <c r="AD82" s="140">
        <f t="shared" si="7"/>
        <v>0</v>
      </c>
      <c r="AE82" s="141">
        <f t="shared" ca="1" si="8"/>
        <v>0</v>
      </c>
    </row>
    <row r="83" spans="1:31" x14ac:dyDescent="0.25">
      <c r="A83" s="92"/>
      <c r="B83" s="136" t="str">
        <f t="shared" ca="1" si="6"/>
        <v xml:space="preserve"> </v>
      </c>
      <c r="C83" s="94"/>
      <c r="D83" s="95"/>
      <c r="E83" s="96"/>
      <c r="F83" s="137"/>
      <c r="G83" s="137"/>
      <c r="H83" s="95"/>
      <c r="I83" s="97"/>
      <c r="J83" s="98"/>
      <c r="K83" s="138"/>
      <c r="L83" s="100"/>
      <c r="M83" s="97"/>
      <c r="N83" s="95"/>
      <c r="O83" s="139"/>
      <c r="P83" s="95"/>
      <c r="Q83" s="97"/>
      <c r="R83" s="95"/>
      <c r="S83" s="97"/>
      <c r="T83" s="95"/>
      <c r="U83" s="97"/>
      <c r="V83" s="95"/>
      <c r="W83" s="97"/>
      <c r="X83" s="95"/>
      <c r="Y83" s="97"/>
      <c r="Z83" s="93"/>
      <c r="AA83" s="93"/>
      <c r="AB83" s="93"/>
      <c r="AC83" s="93"/>
      <c r="AD83" s="140">
        <f t="shared" si="7"/>
        <v>0</v>
      </c>
      <c r="AE83" s="141">
        <f t="shared" ca="1" si="8"/>
        <v>0</v>
      </c>
    </row>
    <row r="84" spans="1:31" x14ac:dyDescent="0.25">
      <c r="A84" s="92"/>
      <c r="B84" s="136" t="str">
        <f t="shared" ca="1" si="6"/>
        <v xml:space="preserve"> </v>
      </c>
      <c r="C84" s="94"/>
      <c r="D84" s="95"/>
      <c r="E84" s="96"/>
      <c r="F84" s="137"/>
      <c r="G84" s="137"/>
      <c r="H84" s="95"/>
      <c r="I84" s="97"/>
      <c r="J84" s="98"/>
      <c r="K84" s="138"/>
      <c r="L84" s="100"/>
      <c r="M84" s="97"/>
      <c r="N84" s="95"/>
      <c r="O84" s="139"/>
      <c r="P84" s="95"/>
      <c r="Q84" s="97"/>
      <c r="R84" s="95"/>
      <c r="S84" s="97"/>
      <c r="T84" s="95"/>
      <c r="U84" s="97"/>
      <c r="V84" s="95"/>
      <c r="W84" s="97"/>
      <c r="X84" s="95"/>
      <c r="Y84" s="97"/>
      <c r="Z84" s="93"/>
      <c r="AA84" s="93"/>
      <c r="AB84" s="93"/>
      <c r="AC84" s="93"/>
      <c r="AD84" s="140">
        <f t="shared" si="7"/>
        <v>0</v>
      </c>
      <c r="AE84" s="141">
        <f t="shared" ca="1" si="8"/>
        <v>0</v>
      </c>
    </row>
    <row r="85" spans="1:31" x14ac:dyDescent="0.25">
      <c r="A85" s="92"/>
      <c r="B85" s="136" t="str">
        <f t="shared" ca="1" si="6"/>
        <v xml:space="preserve"> </v>
      </c>
      <c r="C85" s="94"/>
      <c r="D85" s="95"/>
      <c r="E85" s="96"/>
      <c r="F85" s="137"/>
      <c r="G85" s="137"/>
      <c r="H85" s="95"/>
      <c r="I85" s="97"/>
      <c r="J85" s="98"/>
      <c r="K85" s="138"/>
      <c r="L85" s="100"/>
      <c r="M85" s="97"/>
      <c r="N85" s="95"/>
      <c r="O85" s="139"/>
      <c r="P85" s="95"/>
      <c r="Q85" s="97"/>
      <c r="R85" s="95"/>
      <c r="S85" s="97"/>
      <c r="T85" s="95"/>
      <c r="U85" s="97"/>
      <c r="V85" s="95"/>
      <c r="W85" s="97"/>
      <c r="X85" s="95"/>
      <c r="Y85" s="97"/>
      <c r="Z85" s="93"/>
      <c r="AA85" s="93"/>
      <c r="AB85" s="93"/>
      <c r="AC85" s="93"/>
      <c r="AD85" s="140">
        <f t="shared" si="7"/>
        <v>0</v>
      </c>
      <c r="AE85" s="141">
        <f t="shared" ca="1" si="8"/>
        <v>0</v>
      </c>
    </row>
    <row r="86" spans="1:31" x14ac:dyDescent="0.25">
      <c r="A86" s="92"/>
      <c r="B86" s="136" t="str">
        <f t="shared" ca="1" si="6"/>
        <v xml:space="preserve"> </v>
      </c>
      <c r="C86" s="94"/>
      <c r="D86" s="95"/>
      <c r="E86" s="96"/>
      <c r="F86" s="137"/>
      <c r="G86" s="137"/>
      <c r="H86" s="95"/>
      <c r="I86" s="97"/>
      <c r="J86" s="98"/>
      <c r="K86" s="138"/>
      <c r="L86" s="100"/>
      <c r="M86" s="97"/>
      <c r="N86" s="95"/>
      <c r="O86" s="139"/>
      <c r="P86" s="95"/>
      <c r="Q86" s="97"/>
      <c r="R86" s="95"/>
      <c r="S86" s="97"/>
      <c r="T86" s="95"/>
      <c r="U86" s="97"/>
      <c r="V86" s="95"/>
      <c r="W86" s="97"/>
      <c r="X86" s="95"/>
      <c r="Y86" s="97"/>
      <c r="Z86" s="93"/>
      <c r="AA86" s="93"/>
      <c r="AB86" s="93"/>
      <c r="AC86" s="93"/>
      <c r="AD86" s="140">
        <f t="shared" si="7"/>
        <v>0</v>
      </c>
      <c r="AE86" s="141">
        <f t="shared" ca="1" si="8"/>
        <v>0</v>
      </c>
    </row>
    <row r="87" spans="1:31" x14ac:dyDescent="0.25">
      <c r="A87" s="92"/>
      <c r="B87" s="136" t="str">
        <f t="shared" ca="1" si="6"/>
        <v xml:space="preserve"> </v>
      </c>
      <c r="C87" s="94"/>
      <c r="D87" s="95"/>
      <c r="E87" s="96"/>
      <c r="F87" s="137"/>
      <c r="G87" s="137"/>
      <c r="H87" s="95"/>
      <c r="I87" s="97"/>
      <c r="J87" s="98"/>
      <c r="K87" s="138"/>
      <c r="L87" s="100"/>
      <c r="M87" s="97"/>
      <c r="N87" s="95"/>
      <c r="O87" s="139"/>
      <c r="P87" s="95"/>
      <c r="Q87" s="97"/>
      <c r="R87" s="95"/>
      <c r="S87" s="97"/>
      <c r="T87" s="95"/>
      <c r="U87" s="97"/>
      <c r="V87" s="95"/>
      <c r="W87" s="97"/>
      <c r="X87" s="95"/>
      <c r="Y87" s="97"/>
      <c r="Z87" s="93"/>
      <c r="AA87" s="93"/>
      <c r="AB87" s="93"/>
      <c r="AC87" s="93"/>
      <c r="AD87" s="140">
        <f t="shared" si="7"/>
        <v>0</v>
      </c>
      <c r="AE87" s="141">
        <f t="shared" ca="1" si="8"/>
        <v>0</v>
      </c>
    </row>
    <row r="88" spans="1:31" x14ac:dyDescent="0.25">
      <c r="A88" s="92"/>
      <c r="B88" s="136" t="str">
        <f t="shared" ca="1" si="6"/>
        <v xml:space="preserve"> </v>
      </c>
      <c r="C88" s="94"/>
      <c r="D88" s="95"/>
      <c r="E88" s="96"/>
      <c r="F88" s="137"/>
      <c r="G88" s="137"/>
      <c r="H88" s="95"/>
      <c r="I88" s="97"/>
      <c r="J88" s="98"/>
      <c r="K88" s="138"/>
      <c r="L88" s="100"/>
      <c r="M88" s="97"/>
      <c r="N88" s="95"/>
      <c r="O88" s="139"/>
      <c r="P88" s="95"/>
      <c r="Q88" s="97"/>
      <c r="R88" s="95"/>
      <c r="S88" s="97"/>
      <c r="T88" s="95"/>
      <c r="U88" s="97"/>
      <c r="V88" s="95"/>
      <c r="W88" s="97"/>
      <c r="X88" s="95"/>
      <c r="Y88" s="97"/>
      <c r="Z88" s="93"/>
      <c r="AA88" s="93"/>
      <c r="AB88" s="93"/>
      <c r="AC88" s="93"/>
      <c r="AD88" s="140">
        <f t="shared" si="7"/>
        <v>0</v>
      </c>
      <c r="AE88" s="141">
        <f t="shared" ca="1" si="8"/>
        <v>0</v>
      </c>
    </row>
    <row r="89" spans="1:31" x14ac:dyDescent="0.25">
      <c r="A89" s="92"/>
      <c r="B89" s="136" t="str">
        <f t="shared" ca="1" si="6"/>
        <v xml:space="preserve"> </v>
      </c>
      <c r="C89" s="94"/>
      <c r="D89" s="95"/>
      <c r="E89" s="96"/>
      <c r="F89" s="137"/>
      <c r="G89" s="137"/>
      <c r="H89" s="95"/>
      <c r="I89" s="97"/>
      <c r="J89" s="98"/>
      <c r="K89" s="138"/>
      <c r="L89" s="100"/>
      <c r="M89" s="97"/>
      <c r="N89" s="95"/>
      <c r="O89" s="139"/>
      <c r="P89" s="95"/>
      <c r="Q89" s="97"/>
      <c r="R89" s="95"/>
      <c r="S89" s="97"/>
      <c r="T89" s="95"/>
      <c r="U89" s="97"/>
      <c r="V89" s="95"/>
      <c r="W89" s="97"/>
      <c r="X89" s="95"/>
      <c r="Y89" s="97"/>
      <c r="Z89" s="93"/>
      <c r="AA89" s="93"/>
      <c r="AB89" s="93"/>
      <c r="AC89" s="93"/>
      <c r="AD89" s="140">
        <f t="shared" si="7"/>
        <v>0</v>
      </c>
      <c r="AE89" s="141">
        <f t="shared" ca="1" si="8"/>
        <v>0</v>
      </c>
    </row>
    <row r="90" spans="1:31" x14ac:dyDescent="0.25">
      <c r="A90" s="92"/>
      <c r="B90" s="136" t="str">
        <f t="shared" ca="1" si="6"/>
        <v xml:space="preserve"> </v>
      </c>
      <c r="C90" s="94"/>
      <c r="D90" s="95"/>
      <c r="E90" s="96"/>
      <c r="F90" s="137"/>
      <c r="G90" s="137"/>
      <c r="H90" s="95"/>
      <c r="I90" s="97"/>
      <c r="J90" s="98"/>
      <c r="K90" s="138"/>
      <c r="L90" s="100"/>
      <c r="M90" s="97"/>
      <c r="N90" s="95"/>
      <c r="O90" s="139"/>
      <c r="P90" s="95"/>
      <c r="Q90" s="97"/>
      <c r="R90" s="95"/>
      <c r="S90" s="97"/>
      <c r="T90" s="95"/>
      <c r="U90" s="97"/>
      <c r="V90" s="95"/>
      <c r="W90" s="97"/>
      <c r="X90" s="95"/>
      <c r="Y90" s="97"/>
      <c r="Z90" s="93"/>
      <c r="AA90" s="93"/>
      <c r="AB90" s="93"/>
      <c r="AC90" s="93"/>
      <c r="AD90" s="140">
        <f t="shared" si="7"/>
        <v>0</v>
      </c>
      <c r="AE90" s="141">
        <f t="shared" ca="1" si="8"/>
        <v>0</v>
      </c>
    </row>
    <row r="91" spans="1:31" x14ac:dyDescent="0.25">
      <c r="A91" s="92"/>
      <c r="B91" s="136" t="str">
        <f t="shared" ca="1" si="6"/>
        <v xml:space="preserve"> </v>
      </c>
      <c r="C91" s="94"/>
      <c r="D91" s="95"/>
      <c r="E91" s="96"/>
      <c r="F91" s="137"/>
      <c r="G91" s="137"/>
      <c r="H91" s="95"/>
      <c r="I91" s="97"/>
      <c r="J91" s="98"/>
      <c r="K91" s="138"/>
      <c r="L91" s="100"/>
      <c r="M91" s="97"/>
      <c r="N91" s="95"/>
      <c r="O91" s="139"/>
      <c r="P91" s="95"/>
      <c r="Q91" s="97"/>
      <c r="R91" s="95"/>
      <c r="S91" s="97"/>
      <c r="T91" s="95"/>
      <c r="U91" s="97"/>
      <c r="V91" s="95"/>
      <c r="W91" s="97"/>
      <c r="X91" s="95"/>
      <c r="Y91" s="97"/>
      <c r="Z91" s="93"/>
      <c r="AA91" s="93"/>
      <c r="AB91" s="93"/>
      <c r="AC91" s="93"/>
      <c r="AD91" s="140">
        <f t="shared" si="7"/>
        <v>0</v>
      </c>
      <c r="AE91" s="141">
        <f t="shared" ca="1" si="8"/>
        <v>0</v>
      </c>
    </row>
    <row r="92" spans="1:31" x14ac:dyDescent="0.25">
      <c r="A92" s="92"/>
      <c r="B92" s="136" t="str">
        <f t="shared" ca="1" si="6"/>
        <v xml:space="preserve"> </v>
      </c>
      <c r="C92" s="94"/>
      <c r="D92" s="95"/>
      <c r="E92" s="96"/>
      <c r="F92" s="137"/>
      <c r="G92" s="137"/>
      <c r="H92" s="95"/>
      <c r="I92" s="97"/>
      <c r="J92" s="98"/>
      <c r="K92" s="138"/>
      <c r="L92" s="100"/>
      <c r="M92" s="97"/>
      <c r="N92" s="95"/>
      <c r="O92" s="139"/>
      <c r="P92" s="95"/>
      <c r="Q92" s="97"/>
      <c r="R92" s="95"/>
      <c r="S92" s="97"/>
      <c r="T92" s="95"/>
      <c r="U92" s="97"/>
      <c r="V92" s="95"/>
      <c r="W92" s="97"/>
      <c r="X92" s="95"/>
      <c r="Y92" s="97"/>
      <c r="Z92" s="93"/>
      <c r="AA92" s="93"/>
      <c r="AB92" s="93"/>
      <c r="AC92" s="93"/>
      <c r="AD92" s="140">
        <f t="shared" si="7"/>
        <v>0</v>
      </c>
      <c r="AE92" s="141">
        <f t="shared" ca="1" si="8"/>
        <v>0</v>
      </c>
    </row>
    <row r="93" spans="1:31" x14ac:dyDescent="0.25">
      <c r="A93" s="92"/>
      <c r="B93" s="136" t="str">
        <f t="shared" ca="1" si="6"/>
        <v xml:space="preserve"> </v>
      </c>
      <c r="C93" s="94"/>
      <c r="D93" s="95"/>
      <c r="E93" s="96"/>
      <c r="F93" s="137"/>
      <c r="G93" s="137"/>
      <c r="H93" s="95"/>
      <c r="I93" s="97"/>
      <c r="J93" s="98"/>
      <c r="K93" s="138"/>
      <c r="L93" s="100"/>
      <c r="M93" s="97"/>
      <c r="N93" s="95"/>
      <c r="O93" s="139"/>
      <c r="P93" s="95"/>
      <c r="Q93" s="97"/>
      <c r="R93" s="95"/>
      <c r="S93" s="97"/>
      <c r="T93" s="95"/>
      <c r="U93" s="97"/>
      <c r="V93" s="95"/>
      <c r="W93" s="97"/>
      <c r="X93" s="95"/>
      <c r="Y93" s="97"/>
      <c r="Z93" s="93"/>
      <c r="AA93" s="93"/>
      <c r="AB93" s="93"/>
      <c r="AC93" s="93"/>
      <c r="AD93" s="140">
        <f t="shared" si="7"/>
        <v>0</v>
      </c>
      <c r="AE93" s="141">
        <f t="shared" ca="1" si="8"/>
        <v>0</v>
      </c>
    </row>
    <row r="94" spans="1:31" x14ac:dyDescent="0.25">
      <c r="A94" s="92"/>
      <c r="B94" s="136" t="str">
        <f t="shared" ca="1" si="6"/>
        <v xml:space="preserve"> </v>
      </c>
      <c r="C94" s="94"/>
      <c r="D94" s="95"/>
      <c r="E94" s="96"/>
      <c r="F94" s="137"/>
      <c r="G94" s="137"/>
      <c r="H94" s="95"/>
      <c r="I94" s="97"/>
      <c r="J94" s="98"/>
      <c r="K94" s="138"/>
      <c r="L94" s="100"/>
      <c r="M94" s="97"/>
      <c r="N94" s="95"/>
      <c r="O94" s="139"/>
      <c r="P94" s="95"/>
      <c r="Q94" s="97"/>
      <c r="R94" s="95"/>
      <c r="S94" s="97"/>
      <c r="T94" s="95"/>
      <c r="U94" s="97"/>
      <c r="V94" s="95"/>
      <c r="W94" s="97"/>
      <c r="X94" s="95"/>
      <c r="Y94" s="97"/>
      <c r="Z94" s="93"/>
      <c r="AA94" s="93"/>
      <c r="AB94" s="93"/>
      <c r="AC94" s="93"/>
      <c r="AD94" s="140">
        <f t="shared" si="7"/>
        <v>0</v>
      </c>
      <c r="AE94" s="141">
        <f t="shared" ca="1" si="8"/>
        <v>0</v>
      </c>
    </row>
    <row r="95" spans="1:31" x14ac:dyDescent="0.25">
      <c r="A95" s="92"/>
      <c r="B95" s="136" t="str">
        <f t="shared" ca="1" si="6"/>
        <v xml:space="preserve"> </v>
      </c>
      <c r="C95" s="94"/>
      <c r="D95" s="95"/>
      <c r="E95" s="96"/>
      <c r="F95" s="137"/>
      <c r="G95" s="137"/>
      <c r="H95" s="95"/>
      <c r="I95" s="97"/>
      <c r="J95" s="98"/>
      <c r="K95" s="138"/>
      <c r="L95" s="100"/>
      <c r="M95" s="97"/>
      <c r="N95" s="95"/>
      <c r="O95" s="139"/>
      <c r="P95" s="95"/>
      <c r="Q95" s="97"/>
      <c r="R95" s="95"/>
      <c r="S95" s="97"/>
      <c r="T95" s="95"/>
      <c r="U95" s="97"/>
      <c r="V95" s="95"/>
      <c r="W95" s="97"/>
      <c r="X95" s="95"/>
      <c r="Y95" s="97"/>
      <c r="Z95" s="93"/>
      <c r="AA95" s="93"/>
      <c r="AB95" s="93"/>
      <c r="AC95" s="93"/>
      <c r="AD95" s="140">
        <f t="shared" si="7"/>
        <v>0</v>
      </c>
      <c r="AE95" s="141">
        <f t="shared" ca="1" si="8"/>
        <v>0</v>
      </c>
    </row>
    <row r="96" spans="1:31" x14ac:dyDescent="0.25">
      <c r="A96" s="92"/>
      <c r="B96" s="136" t="str">
        <f t="shared" ca="1" si="6"/>
        <v xml:space="preserve"> </v>
      </c>
      <c r="C96" s="94"/>
      <c r="D96" s="95"/>
      <c r="E96" s="96"/>
      <c r="F96" s="137"/>
      <c r="G96" s="137"/>
      <c r="H96" s="95"/>
      <c r="I96" s="97"/>
      <c r="J96" s="98"/>
      <c r="K96" s="138"/>
      <c r="L96" s="100"/>
      <c r="M96" s="97"/>
      <c r="N96" s="95"/>
      <c r="O96" s="139"/>
      <c r="P96" s="95"/>
      <c r="Q96" s="97"/>
      <c r="R96" s="95"/>
      <c r="S96" s="97"/>
      <c r="T96" s="95"/>
      <c r="U96" s="97"/>
      <c r="V96" s="95"/>
      <c r="W96" s="97"/>
      <c r="X96" s="95"/>
      <c r="Y96" s="97"/>
      <c r="Z96" s="93"/>
      <c r="AA96" s="93"/>
      <c r="AB96" s="93"/>
      <c r="AC96" s="93"/>
      <c r="AD96" s="140">
        <f t="shared" si="7"/>
        <v>0</v>
      </c>
      <c r="AE96" s="141">
        <f t="shared" ca="1" si="8"/>
        <v>0</v>
      </c>
    </row>
    <row r="97" spans="1:31" x14ac:dyDescent="0.25">
      <c r="A97" s="92"/>
      <c r="B97" s="136" t="str">
        <f t="shared" ca="1" si="6"/>
        <v xml:space="preserve"> </v>
      </c>
      <c r="C97" s="94"/>
      <c r="D97" s="95"/>
      <c r="E97" s="96"/>
      <c r="F97" s="137"/>
      <c r="G97" s="137"/>
      <c r="H97" s="95"/>
      <c r="I97" s="97"/>
      <c r="J97" s="98"/>
      <c r="K97" s="138"/>
      <c r="L97" s="100"/>
      <c r="M97" s="97"/>
      <c r="N97" s="95"/>
      <c r="O97" s="139"/>
      <c r="P97" s="95"/>
      <c r="Q97" s="97"/>
      <c r="R97" s="95"/>
      <c r="S97" s="97"/>
      <c r="T97" s="95"/>
      <c r="U97" s="97"/>
      <c r="V97" s="95"/>
      <c r="W97" s="97"/>
      <c r="X97" s="95"/>
      <c r="Y97" s="97"/>
      <c r="Z97" s="93"/>
      <c r="AA97" s="93"/>
      <c r="AB97" s="93"/>
      <c r="AC97" s="93"/>
      <c r="AD97" s="140">
        <f t="shared" si="7"/>
        <v>0</v>
      </c>
      <c r="AE97" s="141">
        <f t="shared" ca="1" si="8"/>
        <v>0</v>
      </c>
    </row>
    <row r="98" spans="1:31" x14ac:dyDescent="0.25">
      <c r="A98" s="92"/>
      <c r="B98" s="136" t="str">
        <f t="shared" ref="B98:B122" ca="1" si="9">IFERROR(INDEX(UR_NOM,MATCH(A98,UR_ID,0))," ")</f>
        <v xml:space="preserve"> </v>
      </c>
      <c r="C98" s="94"/>
      <c r="D98" s="95"/>
      <c r="E98" s="96"/>
      <c r="F98" s="137"/>
      <c r="G98" s="137"/>
      <c r="H98" s="95"/>
      <c r="I98" s="97"/>
      <c r="J98" s="98"/>
      <c r="K98" s="138"/>
      <c r="L98" s="100"/>
      <c r="M98" s="97"/>
      <c r="N98" s="95"/>
      <c r="O98" s="139"/>
      <c r="P98" s="95"/>
      <c r="Q98" s="97"/>
      <c r="R98" s="95"/>
      <c r="S98" s="97"/>
      <c r="T98" s="95"/>
      <c r="U98" s="97"/>
      <c r="V98" s="95"/>
      <c r="W98" s="97"/>
      <c r="X98" s="95"/>
      <c r="Y98" s="97"/>
      <c r="Z98" s="93"/>
      <c r="AA98" s="93"/>
      <c r="AB98" s="93"/>
      <c r="AC98" s="93"/>
      <c r="AD98" s="140">
        <f t="shared" ref="AD98:AD122" si="10">SUM(I98,K98,M98,O98,Q98,S98,U98,W98,Y98)</f>
        <v>0</v>
      </c>
      <c r="AE98" s="141">
        <f t="shared" ref="AE98:AE122" ca="1" si="11">IFERROR(INDEX(SO_TOT,MATCH(A98,SO_ID,0)),0)</f>
        <v>0</v>
      </c>
    </row>
    <row r="99" spans="1:31" x14ac:dyDescent="0.25">
      <c r="A99" s="92"/>
      <c r="B99" s="136" t="str">
        <f t="shared" ca="1" si="9"/>
        <v xml:space="preserve"> </v>
      </c>
      <c r="C99" s="94"/>
      <c r="D99" s="95"/>
      <c r="E99" s="96"/>
      <c r="F99" s="137"/>
      <c r="G99" s="137"/>
      <c r="H99" s="95"/>
      <c r="I99" s="97"/>
      <c r="J99" s="98"/>
      <c r="K99" s="138"/>
      <c r="L99" s="100"/>
      <c r="M99" s="97"/>
      <c r="N99" s="95"/>
      <c r="O99" s="139"/>
      <c r="P99" s="95"/>
      <c r="Q99" s="97"/>
      <c r="R99" s="95"/>
      <c r="S99" s="97"/>
      <c r="T99" s="95"/>
      <c r="U99" s="97"/>
      <c r="V99" s="95"/>
      <c r="W99" s="97"/>
      <c r="X99" s="95"/>
      <c r="Y99" s="97"/>
      <c r="Z99" s="93"/>
      <c r="AA99" s="93"/>
      <c r="AB99" s="93"/>
      <c r="AC99" s="93"/>
      <c r="AD99" s="140">
        <f t="shared" si="10"/>
        <v>0</v>
      </c>
      <c r="AE99" s="141">
        <f t="shared" ca="1" si="11"/>
        <v>0</v>
      </c>
    </row>
    <row r="100" spans="1:31" x14ac:dyDescent="0.25">
      <c r="A100" s="92"/>
      <c r="B100" s="136" t="str">
        <f t="shared" ca="1" si="9"/>
        <v xml:space="preserve"> </v>
      </c>
      <c r="C100" s="94"/>
      <c r="D100" s="95"/>
      <c r="E100" s="96"/>
      <c r="F100" s="137"/>
      <c r="G100" s="137"/>
      <c r="H100" s="95"/>
      <c r="I100" s="97"/>
      <c r="J100" s="98"/>
      <c r="K100" s="138"/>
      <c r="L100" s="100"/>
      <c r="M100" s="97"/>
      <c r="N100" s="95"/>
      <c r="O100" s="139"/>
      <c r="P100" s="95"/>
      <c r="Q100" s="97"/>
      <c r="R100" s="95"/>
      <c r="S100" s="97"/>
      <c r="T100" s="95"/>
      <c r="U100" s="97"/>
      <c r="V100" s="95"/>
      <c r="W100" s="97"/>
      <c r="X100" s="95"/>
      <c r="Y100" s="97"/>
      <c r="Z100" s="93"/>
      <c r="AA100" s="93"/>
      <c r="AB100" s="93"/>
      <c r="AC100" s="93"/>
      <c r="AD100" s="140">
        <f t="shared" si="10"/>
        <v>0</v>
      </c>
      <c r="AE100" s="141">
        <f t="shared" ca="1" si="11"/>
        <v>0</v>
      </c>
    </row>
    <row r="101" spans="1:31" x14ac:dyDescent="0.25">
      <c r="A101" s="92"/>
      <c r="B101" s="136" t="str">
        <f t="shared" ca="1" si="9"/>
        <v xml:space="preserve"> </v>
      </c>
      <c r="C101" s="94"/>
      <c r="D101" s="95"/>
      <c r="E101" s="96"/>
      <c r="F101" s="137"/>
      <c r="G101" s="137"/>
      <c r="H101" s="95"/>
      <c r="I101" s="97"/>
      <c r="J101" s="98"/>
      <c r="K101" s="138"/>
      <c r="L101" s="100"/>
      <c r="M101" s="97"/>
      <c r="N101" s="95"/>
      <c r="O101" s="139"/>
      <c r="P101" s="95"/>
      <c r="Q101" s="97"/>
      <c r="R101" s="95"/>
      <c r="S101" s="97"/>
      <c r="T101" s="95"/>
      <c r="U101" s="97"/>
      <c r="V101" s="95"/>
      <c r="W101" s="97"/>
      <c r="X101" s="95"/>
      <c r="Y101" s="97"/>
      <c r="Z101" s="93"/>
      <c r="AA101" s="93"/>
      <c r="AB101" s="93"/>
      <c r="AC101" s="93"/>
      <c r="AD101" s="140">
        <f t="shared" si="10"/>
        <v>0</v>
      </c>
      <c r="AE101" s="141">
        <f t="shared" ca="1" si="11"/>
        <v>0</v>
      </c>
    </row>
    <row r="102" spans="1:31" x14ac:dyDescent="0.25">
      <c r="A102" s="92"/>
      <c r="B102" s="136" t="str">
        <f t="shared" ca="1" si="9"/>
        <v xml:space="preserve"> </v>
      </c>
      <c r="C102" s="94"/>
      <c r="D102" s="95"/>
      <c r="E102" s="96"/>
      <c r="F102" s="137"/>
      <c r="G102" s="137"/>
      <c r="H102" s="95"/>
      <c r="I102" s="97"/>
      <c r="J102" s="98"/>
      <c r="K102" s="138"/>
      <c r="L102" s="100"/>
      <c r="M102" s="97"/>
      <c r="N102" s="95"/>
      <c r="O102" s="139"/>
      <c r="P102" s="95"/>
      <c r="Q102" s="97"/>
      <c r="R102" s="95"/>
      <c r="S102" s="97"/>
      <c r="T102" s="95"/>
      <c r="U102" s="97"/>
      <c r="V102" s="95"/>
      <c r="W102" s="97"/>
      <c r="X102" s="95"/>
      <c r="Y102" s="97"/>
      <c r="Z102" s="93"/>
      <c r="AA102" s="93"/>
      <c r="AB102" s="93"/>
      <c r="AC102" s="93"/>
      <c r="AD102" s="140">
        <f t="shared" si="10"/>
        <v>0</v>
      </c>
      <c r="AE102" s="141">
        <f t="shared" ca="1" si="11"/>
        <v>0</v>
      </c>
    </row>
    <row r="103" spans="1:31" x14ac:dyDescent="0.25">
      <c r="A103" s="92"/>
      <c r="B103" s="136" t="str">
        <f t="shared" ca="1" si="9"/>
        <v xml:space="preserve"> </v>
      </c>
      <c r="C103" s="94"/>
      <c r="D103" s="95"/>
      <c r="E103" s="96"/>
      <c r="F103" s="137"/>
      <c r="G103" s="137"/>
      <c r="H103" s="95"/>
      <c r="I103" s="97"/>
      <c r="J103" s="98"/>
      <c r="K103" s="138"/>
      <c r="L103" s="100"/>
      <c r="M103" s="97"/>
      <c r="N103" s="95"/>
      <c r="O103" s="139"/>
      <c r="P103" s="95"/>
      <c r="Q103" s="97"/>
      <c r="R103" s="95"/>
      <c r="S103" s="97"/>
      <c r="T103" s="95"/>
      <c r="U103" s="97"/>
      <c r="V103" s="95"/>
      <c r="W103" s="97"/>
      <c r="X103" s="95"/>
      <c r="Y103" s="97"/>
      <c r="Z103" s="93"/>
      <c r="AA103" s="93"/>
      <c r="AB103" s="93"/>
      <c r="AC103" s="93"/>
      <c r="AD103" s="140">
        <f t="shared" si="10"/>
        <v>0</v>
      </c>
      <c r="AE103" s="141">
        <f t="shared" ca="1" si="11"/>
        <v>0</v>
      </c>
    </row>
    <row r="104" spans="1:31" x14ac:dyDescent="0.25">
      <c r="A104" s="92"/>
      <c r="B104" s="136" t="str">
        <f t="shared" ca="1" si="9"/>
        <v xml:space="preserve"> </v>
      </c>
      <c r="C104" s="94"/>
      <c r="D104" s="95"/>
      <c r="E104" s="96"/>
      <c r="F104" s="137"/>
      <c r="G104" s="137"/>
      <c r="H104" s="95"/>
      <c r="I104" s="97"/>
      <c r="J104" s="98"/>
      <c r="K104" s="138"/>
      <c r="L104" s="100"/>
      <c r="M104" s="97"/>
      <c r="N104" s="95"/>
      <c r="O104" s="139"/>
      <c r="P104" s="95"/>
      <c r="Q104" s="97"/>
      <c r="R104" s="95"/>
      <c r="S104" s="97"/>
      <c r="T104" s="95"/>
      <c r="U104" s="97"/>
      <c r="V104" s="95"/>
      <c r="W104" s="97"/>
      <c r="X104" s="95"/>
      <c r="Y104" s="97"/>
      <c r="Z104" s="93"/>
      <c r="AA104" s="93"/>
      <c r="AB104" s="93"/>
      <c r="AC104" s="93"/>
      <c r="AD104" s="140">
        <f t="shared" si="10"/>
        <v>0</v>
      </c>
      <c r="AE104" s="141">
        <f t="shared" ca="1" si="11"/>
        <v>0</v>
      </c>
    </row>
    <row r="105" spans="1:31" x14ac:dyDescent="0.25">
      <c r="A105" s="92"/>
      <c r="B105" s="136" t="str">
        <f t="shared" ca="1" si="9"/>
        <v xml:space="preserve"> </v>
      </c>
      <c r="C105" s="94"/>
      <c r="D105" s="95"/>
      <c r="E105" s="96"/>
      <c r="F105" s="137"/>
      <c r="G105" s="137"/>
      <c r="H105" s="95"/>
      <c r="I105" s="97"/>
      <c r="J105" s="98"/>
      <c r="K105" s="138"/>
      <c r="L105" s="100"/>
      <c r="M105" s="97"/>
      <c r="N105" s="95"/>
      <c r="O105" s="139"/>
      <c r="P105" s="95"/>
      <c r="Q105" s="97"/>
      <c r="R105" s="95"/>
      <c r="S105" s="97"/>
      <c r="T105" s="95"/>
      <c r="U105" s="97"/>
      <c r="V105" s="95"/>
      <c r="W105" s="97"/>
      <c r="X105" s="95"/>
      <c r="Y105" s="97"/>
      <c r="Z105" s="93"/>
      <c r="AA105" s="93"/>
      <c r="AB105" s="93"/>
      <c r="AC105" s="93"/>
      <c r="AD105" s="140">
        <f t="shared" si="10"/>
        <v>0</v>
      </c>
      <c r="AE105" s="141">
        <f t="shared" ca="1" si="11"/>
        <v>0</v>
      </c>
    </row>
    <row r="106" spans="1:31" x14ac:dyDescent="0.25">
      <c r="A106" s="92"/>
      <c r="B106" s="136" t="str">
        <f t="shared" ca="1" si="9"/>
        <v xml:space="preserve"> </v>
      </c>
      <c r="C106" s="94"/>
      <c r="D106" s="95"/>
      <c r="E106" s="96"/>
      <c r="F106" s="137"/>
      <c r="G106" s="137"/>
      <c r="H106" s="95"/>
      <c r="I106" s="97"/>
      <c r="J106" s="98"/>
      <c r="K106" s="138"/>
      <c r="L106" s="100"/>
      <c r="M106" s="97"/>
      <c r="N106" s="95"/>
      <c r="O106" s="139"/>
      <c r="P106" s="95"/>
      <c r="Q106" s="97"/>
      <c r="R106" s="95"/>
      <c r="S106" s="97"/>
      <c r="T106" s="95"/>
      <c r="U106" s="97"/>
      <c r="V106" s="95"/>
      <c r="W106" s="97"/>
      <c r="X106" s="95"/>
      <c r="Y106" s="97"/>
      <c r="Z106" s="93"/>
      <c r="AA106" s="93"/>
      <c r="AB106" s="93"/>
      <c r="AC106" s="93"/>
      <c r="AD106" s="140">
        <f t="shared" si="10"/>
        <v>0</v>
      </c>
      <c r="AE106" s="141">
        <f t="shared" ca="1" si="11"/>
        <v>0</v>
      </c>
    </row>
    <row r="107" spans="1:31" x14ac:dyDescent="0.25">
      <c r="A107" s="92"/>
      <c r="B107" s="136" t="str">
        <f t="shared" ca="1" si="9"/>
        <v xml:space="preserve"> </v>
      </c>
      <c r="C107" s="94"/>
      <c r="D107" s="95"/>
      <c r="E107" s="96"/>
      <c r="F107" s="137"/>
      <c r="G107" s="137"/>
      <c r="H107" s="95"/>
      <c r="I107" s="97"/>
      <c r="J107" s="98"/>
      <c r="K107" s="138"/>
      <c r="L107" s="100"/>
      <c r="M107" s="97"/>
      <c r="N107" s="95"/>
      <c r="O107" s="139"/>
      <c r="P107" s="95"/>
      <c r="Q107" s="97"/>
      <c r="R107" s="95"/>
      <c r="S107" s="97"/>
      <c r="T107" s="95"/>
      <c r="U107" s="97"/>
      <c r="V107" s="95"/>
      <c r="W107" s="97"/>
      <c r="X107" s="95"/>
      <c r="Y107" s="97"/>
      <c r="Z107" s="93"/>
      <c r="AA107" s="93"/>
      <c r="AB107" s="93"/>
      <c r="AC107" s="93"/>
      <c r="AD107" s="140">
        <f t="shared" si="10"/>
        <v>0</v>
      </c>
      <c r="AE107" s="141">
        <f t="shared" ca="1" si="11"/>
        <v>0</v>
      </c>
    </row>
    <row r="108" spans="1:31" x14ac:dyDescent="0.25">
      <c r="A108" s="92"/>
      <c r="B108" s="136" t="str">
        <f t="shared" ca="1" si="9"/>
        <v xml:space="preserve"> </v>
      </c>
      <c r="C108" s="94"/>
      <c r="D108" s="95"/>
      <c r="E108" s="96"/>
      <c r="F108" s="137"/>
      <c r="G108" s="137"/>
      <c r="H108" s="95"/>
      <c r="I108" s="97"/>
      <c r="J108" s="98"/>
      <c r="K108" s="138"/>
      <c r="L108" s="100"/>
      <c r="M108" s="97"/>
      <c r="N108" s="95"/>
      <c r="O108" s="139"/>
      <c r="P108" s="95"/>
      <c r="Q108" s="97"/>
      <c r="R108" s="95"/>
      <c r="S108" s="97"/>
      <c r="T108" s="95"/>
      <c r="U108" s="97"/>
      <c r="V108" s="95"/>
      <c r="W108" s="97"/>
      <c r="X108" s="95"/>
      <c r="Y108" s="97"/>
      <c r="Z108" s="93"/>
      <c r="AA108" s="93"/>
      <c r="AB108" s="93"/>
      <c r="AC108" s="93"/>
      <c r="AD108" s="140">
        <f t="shared" si="10"/>
        <v>0</v>
      </c>
      <c r="AE108" s="141">
        <f t="shared" ca="1" si="11"/>
        <v>0</v>
      </c>
    </row>
    <row r="109" spans="1:31" x14ac:dyDescent="0.25">
      <c r="A109" s="92"/>
      <c r="B109" s="136" t="str">
        <f t="shared" ca="1" si="9"/>
        <v xml:space="preserve"> </v>
      </c>
      <c r="C109" s="94"/>
      <c r="D109" s="95"/>
      <c r="E109" s="96"/>
      <c r="F109" s="137"/>
      <c r="G109" s="137"/>
      <c r="H109" s="95"/>
      <c r="I109" s="97"/>
      <c r="J109" s="98"/>
      <c r="K109" s="138"/>
      <c r="L109" s="100"/>
      <c r="M109" s="97"/>
      <c r="N109" s="95"/>
      <c r="O109" s="139"/>
      <c r="P109" s="95"/>
      <c r="Q109" s="97"/>
      <c r="R109" s="95"/>
      <c r="S109" s="97"/>
      <c r="T109" s="95"/>
      <c r="U109" s="97"/>
      <c r="V109" s="95"/>
      <c r="W109" s="97"/>
      <c r="X109" s="95"/>
      <c r="Y109" s="97"/>
      <c r="Z109" s="93"/>
      <c r="AA109" s="93"/>
      <c r="AB109" s="93"/>
      <c r="AC109" s="93"/>
      <c r="AD109" s="140">
        <f t="shared" si="10"/>
        <v>0</v>
      </c>
      <c r="AE109" s="141">
        <f t="shared" ca="1" si="11"/>
        <v>0</v>
      </c>
    </row>
    <row r="110" spans="1:31" x14ac:dyDescent="0.25">
      <c r="A110" s="92"/>
      <c r="B110" s="136" t="str">
        <f t="shared" ca="1" si="9"/>
        <v xml:space="preserve"> </v>
      </c>
      <c r="C110" s="94"/>
      <c r="D110" s="95"/>
      <c r="E110" s="96"/>
      <c r="F110" s="137"/>
      <c r="G110" s="137"/>
      <c r="H110" s="95"/>
      <c r="I110" s="97"/>
      <c r="J110" s="98"/>
      <c r="K110" s="138"/>
      <c r="L110" s="100"/>
      <c r="M110" s="97"/>
      <c r="N110" s="95"/>
      <c r="O110" s="139"/>
      <c r="P110" s="95"/>
      <c r="Q110" s="97"/>
      <c r="R110" s="95"/>
      <c r="S110" s="97"/>
      <c r="T110" s="95"/>
      <c r="U110" s="97"/>
      <c r="V110" s="95"/>
      <c r="W110" s="97"/>
      <c r="X110" s="95"/>
      <c r="Y110" s="97"/>
      <c r="Z110" s="93"/>
      <c r="AA110" s="93"/>
      <c r="AB110" s="93"/>
      <c r="AC110" s="93"/>
      <c r="AD110" s="140">
        <f t="shared" si="10"/>
        <v>0</v>
      </c>
      <c r="AE110" s="141">
        <f t="shared" ca="1" si="11"/>
        <v>0</v>
      </c>
    </row>
    <row r="111" spans="1:31" x14ac:dyDescent="0.25">
      <c r="A111" s="92"/>
      <c r="B111" s="136" t="str">
        <f t="shared" ca="1" si="9"/>
        <v xml:space="preserve"> </v>
      </c>
      <c r="C111" s="94"/>
      <c r="D111" s="95"/>
      <c r="E111" s="96"/>
      <c r="F111" s="137"/>
      <c r="G111" s="137"/>
      <c r="H111" s="95"/>
      <c r="I111" s="97"/>
      <c r="J111" s="98"/>
      <c r="K111" s="138"/>
      <c r="L111" s="100"/>
      <c r="M111" s="97"/>
      <c r="N111" s="95"/>
      <c r="O111" s="139"/>
      <c r="P111" s="95"/>
      <c r="Q111" s="97"/>
      <c r="R111" s="95"/>
      <c r="S111" s="97"/>
      <c r="T111" s="95"/>
      <c r="U111" s="97"/>
      <c r="V111" s="95"/>
      <c r="W111" s="97"/>
      <c r="X111" s="95"/>
      <c r="Y111" s="97"/>
      <c r="Z111" s="93"/>
      <c r="AA111" s="93"/>
      <c r="AB111" s="93"/>
      <c r="AC111" s="93"/>
      <c r="AD111" s="140">
        <f t="shared" si="10"/>
        <v>0</v>
      </c>
      <c r="AE111" s="141">
        <f t="shared" ca="1" si="11"/>
        <v>0</v>
      </c>
    </row>
    <row r="112" spans="1:31" x14ac:dyDescent="0.25">
      <c r="A112" s="92"/>
      <c r="B112" s="136" t="str">
        <f t="shared" ca="1" si="9"/>
        <v xml:space="preserve"> </v>
      </c>
      <c r="C112" s="94"/>
      <c r="D112" s="95"/>
      <c r="E112" s="96"/>
      <c r="F112" s="137"/>
      <c r="G112" s="137"/>
      <c r="H112" s="95"/>
      <c r="I112" s="97"/>
      <c r="J112" s="98"/>
      <c r="K112" s="138"/>
      <c r="L112" s="100"/>
      <c r="M112" s="97"/>
      <c r="N112" s="95"/>
      <c r="O112" s="139"/>
      <c r="P112" s="95"/>
      <c r="Q112" s="97"/>
      <c r="R112" s="95"/>
      <c r="S112" s="97"/>
      <c r="T112" s="95"/>
      <c r="U112" s="97"/>
      <c r="V112" s="95"/>
      <c r="W112" s="97"/>
      <c r="X112" s="95"/>
      <c r="Y112" s="97"/>
      <c r="Z112" s="93"/>
      <c r="AA112" s="93"/>
      <c r="AB112" s="93"/>
      <c r="AC112" s="93"/>
      <c r="AD112" s="140">
        <f t="shared" si="10"/>
        <v>0</v>
      </c>
      <c r="AE112" s="141">
        <f t="shared" ca="1" si="11"/>
        <v>0</v>
      </c>
    </row>
    <row r="113" spans="1:31" x14ac:dyDescent="0.25">
      <c r="A113" s="92"/>
      <c r="B113" s="136" t="str">
        <f t="shared" ca="1" si="9"/>
        <v xml:space="preserve"> </v>
      </c>
      <c r="C113" s="94"/>
      <c r="D113" s="95"/>
      <c r="E113" s="96"/>
      <c r="F113" s="137"/>
      <c r="G113" s="137"/>
      <c r="H113" s="95"/>
      <c r="I113" s="97"/>
      <c r="J113" s="98"/>
      <c r="K113" s="138"/>
      <c r="L113" s="100"/>
      <c r="M113" s="97"/>
      <c r="N113" s="95"/>
      <c r="O113" s="139"/>
      <c r="P113" s="95"/>
      <c r="Q113" s="97"/>
      <c r="R113" s="95"/>
      <c r="S113" s="97"/>
      <c r="T113" s="95"/>
      <c r="U113" s="97"/>
      <c r="V113" s="95"/>
      <c r="W113" s="97"/>
      <c r="X113" s="95"/>
      <c r="Y113" s="97"/>
      <c r="Z113" s="93"/>
      <c r="AA113" s="93"/>
      <c r="AB113" s="93"/>
      <c r="AC113" s="93"/>
      <c r="AD113" s="140">
        <f t="shared" si="10"/>
        <v>0</v>
      </c>
      <c r="AE113" s="141">
        <f t="shared" ca="1" si="11"/>
        <v>0</v>
      </c>
    </row>
    <row r="114" spans="1:31" x14ac:dyDescent="0.25">
      <c r="A114" s="92"/>
      <c r="B114" s="136" t="str">
        <f t="shared" ca="1" si="9"/>
        <v xml:space="preserve"> </v>
      </c>
      <c r="C114" s="94"/>
      <c r="D114" s="95"/>
      <c r="E114" s="96"/>
      <c r="F114" s="137"/>
      <c r="G114" s="137"/>
      <c r="H114" s="95"/>
      <c r="I114" s="97"/>
      <c r="J114" s="98"/>
      <c r="K114" s="138"/>
      <c r="L114" s="100"/>
      <c r="M114" s="97"/>
      <c r="N114" s="95"/>
      <c r="O114" s="139"/>
      <c r="P114" s="95"/>
      <c r="Q114" s="97"/>
      <c r="R114" s="95"/>
      <c r="S114" s="97"/>
      <c r="T114" s="95"/>
      <c r="U114" s="97"/>
      <c r="V114" s="95"/>
      <c r="W114" s="97"/>
      <c r="X114" s="95"/>
      <c r="Y114" s="97"/>
      <c r="Z114" s="93"/>
      <c r="AA114" s="93"/>
      <c r="AB114" s="93"/>
      <c r="AC114" s="93"/>
      <c r="AD114" s="140">
        <f t="shared" si="10"/>
        <v>0</v>
      </c>
      <c r="AE114" s="141">
        <f t="shared" ca="1" si="11"/>
        <v>0</v>
      </c>
    </row>
    <row r="115" spans="1:31" x14ac:dyDescent="0.25">
      <c r="A115" s="92"/>
      <c r="B115" s="136" t="str">
        <f t="shared" ca="1" si="9"/>
        <v xml:space="preserve"> </v>
      </c>
      <c r="C115" s="94"/>
      <c r="D115" s="95"/>
      <c r="E115" s="96"/>
      <c r="F115" s="137"/>
      <c r="G115" s="137"/>
      <c r="H115" s="95"/>
      <c r="I115" s="97"/>
      <c r="J115" s="98"/>
      <c r="K115" s="138"/>
      <c r="L115" s="100"/>
      <c r="M115" s="97"/>
      <c r="N115" s="95"/>
      <c r="O115" s="139"/>
      <c r="P115" s="95"/>
      <c r="Q115" s="97"/>
      <c r="R115" s="95"/>
      <c r="S115" s="97"/>
      <c r="T115" s="95"/>
      <c r="U115" s="97"/>
      <c r="V115" s="95"/>
      <c r="W115" s="97"/>
      <c r="X115" s="95"/>
      <c r="Y115" s="97"/>
      <c r="Z115" s="93"/>
      <c r="AA115" s="93"/>
      <c r="AB115" s="93"/>
      <c r="AC115" s="93"/>
      <c r="AD115" s="140">
        <f t="shared" si="10"/>
        <v>0</v>
      </c>
      <c r="AE115" s="141">
        <f t="shared" ca="1" si="11"/>
        <v>0</v>
      </c>
    </row>
    <row r="116" spans="1:31" x14ac:dyDescent="0.25">
      <c r="A116" s="92"/>
      <c r="B116" s="136" t="str">
        <f t="shared" ca="1" si="9"/>
        <v xml:space="preserve"> </v>
      </c>
      <c r="C116" s="94"/>
      <c r="D116" s="95"/>
      <c r="E116" s="96"/>
      <c r="F116" s="137"/>
      <c r="G116" s="137"/>
      <c r="H116" s="95"/>
      <c r="I116" s="97"/>
      <c r="J116" s="98"/>
      <c r="K116" s="138"/>
      <c r="L116" s="100"/>
      <c r="M116" s="97"/>
      <c r="N116" s="95"/>
      <c r="O116" s="139"/>
      <c r="P116" s="95"/>
      <c r="Q116" s="97"/>
      <c r="R116" s="95"/>
      <c r="S116" s="97"/>
      <c r="T116" s="95"/>
      <c r="U116" s="97"/>
      <c r="V116" s="95"/>
      <c r="W116" s="97"/>
      <c r="X116" s="95"/>
      <c r="Y116" s="97"/>
      <c r="Z116" s="93"/>
      <c r="AA116" s="93"/>
      <c r="AB116" s="93"/>
      <c r="AC116" s="93"/>
      <c r="AD116" s="140">
        <f t="shared" si="10"/>
        <v>0</v>
      </c>
      <c r="AE116" s="141">
        <f t="shared" ca="1" si="11"/>
        <v>0</v>
      </c>
    </row>
    <row r="117" spans="1:31" x14ac:dyDescent="0.25">
      <c r="A117" s="92"/>
      <c r="B117" s="136" t="str">
        <f t="shared" ca="1" si="9"/>
        <v xml:space="preserve"> </v>
      </c>
      <c r="C117" s="94"/>
      <c r="D117" s="95"/>
      <c r="E117" s="96"/>
      <c r="F117" s="137"/>
      <c r="G117" s="137"/>
      <c r="H117" s="95"/>
      <c r="I117" s="97"/>
      <c r="J117" s="98"/>
      <c r="K117" s="138"/>
      <c r="L117" s="100"/>
      <c r="M117" s="97"/>
      <c r="N117" s="95"/>
      <c r="O117" s="139"/>
      <c r="P117" s="95"/>
      <c r="Q117" s="97"/>
      <c r="R117" s="95"/>
      <c r="S117" s="97"/>
      <c r="T117" s="95"/>
      <c r="U117" s="97"/>
      <c r="V117" s="95"/>
      <c r="W117" s="97"/>
      <c r="X117" s="95"/>
      <c r="Y117" s="97"/>
      <c r="Z117" s="93"/>
      <c r="AA117" s="93"/>
      <c r="AB117" s="93"/>
      <c r="AC117" s="93"/>
      <c r="AD117" s="140">
        <f t="shared" si="10"/>
        <v>0</v>
      </c>
      <c r="AE117" s="141">
        <f t="shared" ca="1" si="11"/>
        <v>0</v>
      </c>
    </row>
    <row r="118" spans="1:31" x14ac:dyDescent="0.25">
      <c r="A118" s="92"/>
      <c r="B118" s="136" t="str">
        <f t="shared" ca="1" si="9"/>
        <v xml:space="preserve"> </v>
      </c>
      <c r="C118" s="94"/>
      <c r="D118" s="95"/>
      <c r="E118" s="96"/>
      <c r="F118" s="137"/>
      <c r="G118" s="137"/>
      <c r="H118" s="95"/>
      <c r="I118" s="97"/>
      <c r="J118" s="98"/>
      <c r="K118" s="138"/>
      <c r="L118" s="100"/>
      <c r="M118" s="97"/>
      <c r="N118" s="95"/>
      <c r="O118" s="139"/>
      <c r="P118" s="95"/>
      <c r="Q118" s="97"/>
      <c r="R118" s="95"/>
      <c r="S118" s="97"/>
      <c r="T118" s="95"/>
      <c r="U118" s="97"/>
      <c r="V118" s="95"/>
      <c r="W118" s="97"/>
      <c r="X118" s="95"/>
      <c r="Y118" s="97"/>
      <c r="Z118" s="93"/>
      <c r="AA118" s="93"/>
      <c r="AB118" s="93"/>
      <c r="AC118" s="93"/>
      <c r="AD118" s="140">
        <f t="shared" si="10"/>
        <v>0</v>
      </c>
      <c r="AE118" s="141">
        <f t="shared" ca="1" si="11"/>
        <v>0</v>
      </c>
    </row>
    <row r="119" spans="1:31" x14ac:dyDescent="0.25">
      <c r="A119" s="92"/>
      <c r="B119" s="136" t="str">
        <f t="shared" ca="1" si="9"/>
        <v xml:space="preserve"> </v>
      </c>
      <c r="C119" s="94"/>
      <c r="D119" s="95"/>
      <c r="E119" s="96"/>
      <c r="F119" s="137"/>
      <c r="G119" s="137"/>
      <c r="H119" s="95"/>
      <c r="I119" s="97"/>
      <c r="J119" s="98"/>
      <c r="K119" s="138"/>
      <c r="L119" s="100"/>
      <c r="M119" s="97"/>
      <c r="N119" s="95"/>
      <c r="O119" s="139"/>
      <c r="P119" s="95"/>
      <c r="Q119" s="97"/>
      <c r="R119" s="95"/>
      <c r="S119" s="97"/>
      <c r="T119" s="95"/>
      <c r="U119" s="97"/>
      <c r="V119" s="95"/>
      <c r="W119" s="97"/>
      <c r="X119" s="95"/>
      <c r="Y119" s="97"/>
      <c r="Z119" s="93"/>
      <c r="AA119" s="93"/>
      <c r="AB119" s="93"/>
      <c r="AC119" s="93"/>
      <c r="AD119" s="140">
        <f t="shared" si="10"/>
        <v>0</v>
      </c>
      <c r="AE119" s="141">
        <f t="shared" ca="1" si="11"/>
        <v>0</v>
      </c>
    </row>
    <row r="120" spans="1:31" x14ac:dyDescent="0.25">
      <c r="A120" s="92"/>
      <c r="B120" s="136" t="str">
        <f t="shared" ca="1" si="9"/>
        <v xml:space="preserve"> </v>
      </c>
      <c r="C120" s="94"/>
      <c r="D120" s="95"/>
      <c r="E120" s="96"/>
      <c r="F120" s="137"/>
      <c r="G120" s="137"/>
      <c r="H120" s="95"/>
      <c r="I120" s="97"/>
      <c r="J120" s="98"/>
      <c r="K120" s="138"/>
      <c r="L120" s="100"/>
      <c r="M120" s="97"/>
      <c r="N120" s="95"/>
      <c r="O120" s="139"/>
      <c r="P120" s="95"/>
      <c r="Q120" s="97"/>
      <c r="R120" s="95"/>
      <c r="S120" s="97"/>
      <c r="T120" s="95"/>
      <c r="U120" s="97"/>
      <c r="V120" s="95"/>
      <c r="W120" s="97"/>
      <c r="X120" s="95"/>
      <c r="Y120" s="97"/>
      <c r="Z120" s="93"/>
      <c r="AA120" s="93"/>
      <c r="AB120" s="93"/>
      <c r="AC120" s="93"/>
      <c r="AD120" s="140">
        <f t="shared" si="10"/>
        <v>0</v>
      </c>
      <c r="AE120" s="141">
        <f t="shared" ca="1" si="11"/>
        <v>0</v>
      </c>
    </row>
    <row r="121" spans="1:31" x14ac:dyDescent="0.25">
      <c r="A121" s="92"/>
      <c r="B121" s="136" t="str">
        <f t="shared" ca="1" si="9"/>
        <v xml:space="preserve"> </v>
      </c>
      <c r="C121" s="94"/>
      <c r="D121" s="95"/>
      <c r="E121" s="96"/>
      <c r="F121" s="137"/>
      <c r="G121" s="137"/>
      <c r="H121" s="95"/>
      <c r="I121" s="97"/>
      <c r="J121" s="98"/>
      <c r="K121" s="138"/>
      <c r="L121" s="100"/>
      <c r="M121" s="97"/>
      <c r="N121" s="95"/>
      <c r="O121" s="139"/>
      <c r="P121" s="95"/>
      <c r="Q121" s="97"/>
      <c r="R121" s="95"/>
      <c r="S121" s="97"/>
      <c r="T121" s="95"/>
      <c r="U121" s="97"/>
      <c r="V121" s="95"/>
      <c r="W121" s="97"/>
      <c r="X121" s="95"/>
      <c r="Y121" s="97"/>
      <c r="Z121" s="93"/>
      <c r="AA121" s="93"/>
      <c r="AB121" s="93"/>
      <c r="AC121" s="93"/>
      <c r="AD121" s="140">
        <f t="shared" si="10"/>
        <v>0</v>
      </c>
      <c r="AE121" s="141">
        <f t="shared" ca="1" si="11"/>
        <v>0</v>
      </c>
    </row>
    <row r="122" spans="1:31" x14ac:dyDescent="0.25">
      <c r="A122" s="105"/>
      <c r="B122" s="136" t="str">
        <f t="shared" ca="1" si="9"/>
        <v xml:space="preserve"> </v>
      </c>
      <c r="C122" s="106"/>
      <c r="D122" s="107"/>
      <c r="E122" s="106"/>
      <c r="F122" s="142"/>
      <c r="G122" s="142"/>
      <c r="H122" s="108"/>
      <c r="I122" s="107"/>
      <c r="J122" s="143"/>
      <c r="K122" s="100"/>
      <c r="L122" s="108"/>
      <c r="M122" s="107"/>
      <c r="N122" s="144"/>
      <c r="O122" s="107"/>
      <c r="P122" s="108"/>
      <c r="Q122" s="107"/>
      <c r="R122" s="108"/>
      <c r="S122" s="107"/>
      <c r="T122" s="108"/>
      <c r="U122" s="107"/>
      <c r="V122" s="108"/>
      <c r="W122" s="107"/>
      <c r="X122" s="108"/>
      <c r="Y122" s="107"/>
      <c r="Z122" s="113"/>
      <c r="AA122" s="113"/>
      <c r="AB122" s="113"/>
      <c r="AC122" s="145"/>
      <c r="AD122" s="140">
        <f t="shared" si="10"/>
        <v>0</v>
      </c>
      <c r="AE122" s="141">
        <f t="shared" ca="1" si="11"/>
        <v>0</v>
      </c>
    </row>
    <row r="123" spans="1:31" x14ac:dyDescent="0.25">
      <c r="A123" s="115" t="s">
        <v>39</v>
      </c>
      <c r="B123" s="117"/>
      <c r="C123" s="117"/>
      <c r="D123" s="116"/>
      <c r="E123" s="117"/>
      <c r="F123" s="117"/>
      <c r="G123" s="117"/>
      <c r="H123" s="116">
        <f>SUBTOTAL(109,CHIRURGIE!$H$2:$H$122)</f>
        <v>0</v>
      </c>
      <c r="I123" s="118">
        <f>SUBTOTAL(109,CHIRURGIE!$I$2:$I$122)</f>
        <v>0</v>
      </c>
      <c r="J123" s="116">
        <f>SUBTOTAL(109,CHIRURGIE!$J$2:$J$122)</f>
        <v>0</v>
      </c>
      <c r="K123" s="119">
        <f>SUBTOTAL(109,CHIRURGIE!$K$2:$K$122)</f>
        <v>0</v>
      </c>
      <c r="L123" s="120">
        <f>SUBTOTAL(109,CHIRURGIE!$L$2:$L$122)</f>
        <v>0</v>
      </c>
      <c r="M123" s="118">
        <f>SUBTOTAL(109,CHIRURGIE!$M$2:$M$122)</f>
        <v>0</v>
      </c>
      <c r="N123" s="116">
        <f>SUBTOTAL(109,CHIRURGIE!$N$2:$N$122)</f>
        <v>0</v>
      </c>
      <c r="O123" s="121">
        <f>SUBTOTAL(109,CHIRURGIE!$O$2:$O$122)</f>
        <v>0</v>
      </c>
      <c r="P123" s="116">
        <f>SUBTOTAL(109,CHIRURGIE!$P$2:$P$122)</f>
        <v>0</v>
      </c>
      <c r="Q123" s="118">
        <f>SUBTOTAL(109,CHIRURGIE!$Q$2:$Q$122)</f>
        <v>0</v>
      </c>
      <c r="R123" s="116">
        <f>SUBTOTAL(109,CHIRURGIE!$R$2:$R$122)</f>
        <v>0</v>
      </c>
      <c r="S123" s="118">
        <f>SUBTOTAL(109,CHIRURGIE!$S$2:$S$122)</f>
        <v>0</v>
      </c>
      <c r="T123" s="116">
        <f>SUBTOTAL(109,CHIRURGIE!$T$2:$T$122)</f>
        <v>0</v>
      </c>
      <c r="U123" s="118">
        <f>SUBTOTAL(109,CHIRURGIE!$U$2:$U$122)</f>
        <v>0</v>
      </c>
      <c r="V123" s="116">
        <f>SUBTOTAL(109,CHIRURGIE!$V$2:$V$122)</f>
        <v>0</v>
      </c>
      <c r="W123" s="118">
        <f>SUBTOTAL(109,CHIRURGIE!$W$2:$W$122)</f>
        <v>0</v>
      </c>
      <c r="X123" s="116">
        <f>SUBTOTAL(109,CHIRURGIE!$X$2:$X$122)</f>
        <v>0</v>
      </c>
      <c r="Y123" s="118">
        <f>SUBTOTAL(109,CHIRURGIE!$Y$2:$Y$122)</f>
        <v>0</v>
      </c>
      <c r="Z123" s="116"/>
      <c r="AA123" s="116"/>
      <c r="AB123" s="116"/>
      <c r="AC123" s="116"/>
      <c r="AD123" s="122">
        <f>SUBTOTAL(109,CHIRURGIE!$AD$2:$AD$122)</f>
        <v>0</v>
      </c>
      <c r="AE123" s="123">
        <f ca="1">SUBTOTAL(109,CHIRURGIE!$AE$2:$AE$122)</f>
        <v>0</v>
      </c>
    </row>
    <row r="128" spans="1:31" ht="15" customHeight="1" x14ac:dyDescent="0.25"/>
  </sheetData>
  <sheetProtection insertRows="0"/>
  <customSheetViews>
    <customSheetView guid="{3036A630-ADD1-4437-83D1-45D9E7C87967}" scale="99" topLeftCell="D1">
      <selection activeCell="Z10" sqref="Z10"/>
      <pageMargins left="0.7" right="0.7" top="0.75" bottom="0.75" header="0.3" footer="0.3"/>
      <pageSetup paperSize="9" orientation="portrait" horizontalDpi="300" verticalDpi="0" copies="0" r:id="rId1"/>
    </customSheetView>
    <customSheetView guid="{C38FBF23-853B-4A96-89A2-C25F9869DB4B}" scale="99" topLeftCell="D1">
      <selection activeCell="Z10" sqref="Z10"/>
      <pageMargins left="0.7" right="0.7" top="0.75" bottom="0.75" header="0.3" footer="0.3"/>
      <pageSetup paperSize="9" orientation="portrait" horizontalDpi="300" verticalDpi="0" copies="0" r:id="rId2"/>
    </customSheetView>
  </customSheetViews>
  <dataValidations count="8">
    <dataValidation type="whole" allowBlank="1" showInputMessage="1" showErrorMessage="1" sqref="D2:D122">
      <formula1>0</formula1>
      <formula2>120</formula2>
    </dataValidation>
    <dataValidation operator="greaterThan" allowBlank="1" showInputMessage="1" showErrorMessage="1" sqref="A2:A122 F1:G1"/>
    <dataValidation type="date" operator="greaterThan" allowBlank="1" showInputMessage="1" showErrorMessage="1" sqref="AB2:AB122 E2:E122">
      <formula1>42735</formula1>
    </dataValidation>
    <dataValidation type="list" allowBlank="1" showInputMessage="1" showErrorMessage="1" sqref="Z2:Z122">
      <formula1>TRANSFERTS</formula1>
    </dataValidation>
    <dataValidation type="list" allowBlank="1" showInputMessage="1" showErrorMessage="1" sqref="AA2:AA122">
      <formula1>obs</formula1>
    </dataValidation>
    <dataValidation type="list" allowBlank="1" showInputMessage="1" showErrorMessage="1" sqref="C2:C122">
      <formula1>SEXE</formula1>
    </dataValidation>
    <dataValidation type="whole" operator="greaterThanOrEqual" allowBlank="1" showInputMessage="1" showErrorMessage="1" sqref="H1:H122">
      <formula1>0</formula1>
    </dataValidation>
    <dataValidation type="date" operator="greaterThan" allowBlank="1" showInputMessage="1" showErrorMessage="1" sqref="E1">
      <formula1>42759</formula1>
    </dataValidation>
  </dataValidations>
  <pageMargins left="0.7" right="0.7" top="0.75" bottom="0.75" header="0.3" footer="0.3"/>
  <pageSetup paperSize="9" orientation="portrait" horizontalDpi="300" verticalDpi="0" copies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9"/>
  <sheetViews>
    <sheetView zoomScale="99" zoomScaleNormal="99" workbookViewId="0">
      <selection activeCell="G20" sqref="G20"/>
    </sheetView>
  </sheetViews>
  <sheetFormatPr baseColWidth="10" defaultRowHeight="15" x14ac:dyDescent="0.25"/>
  <cols>
    <col min="1" max="1" width="10.7109375" style="124" customWidth="1"/>
    <col min="2" max="2" width="16.85546875" style="104" bestFit="1" customWidth="1"/>
    <col min="3" max="3" width="7.42578125" style="104" hidden="1" customWidth="1"/>
    <col min="4" max="4" width="9.7109375" style="124" customWidth="1"/>
    <col min="5" max="5" width="10.7109375" style="104" customWidth="1"/>
    <col min="6" max="6" width="16.140625" style="125" customWidth="1"/>
    <col min="7" max="7" width="15.28515625" style="125" customWidth="1"/>
    <col min="8" max="8" width="10.7109375" style="126" customWidth="1"/>
    <col min="9" max="9" width="10.7109375" style="151" customWidth="1"/>
    <col min="10" max="10" width="10.7109375" style="127" customWidth="1"/>
    <col min="11" max="11" width="10.7109375" style="128" customWidth="1"/>
    <col min="12" max="12" width="10.7109375" style="129" customWidth="1"/>
    <col min="13" max="13" width="10.7109375" style="130" customWidth="1"/>
    <col min="14" max="14" width="10.7109375" style="124" customWidth="1"/>
    <col min="15" max="15" width="10.7109375" style="131" customWidth="1"/>
    <col min="16" max="16" width="10.7109375" style="125" customWidth="1"/>
    <col min="17" max="17" width="10.7109375" style="130" customWidth="1"/>
    <col min="18" max="18" width="10.7109375" style="125" customWidth="1"/>
    <col min="19" max="19" width="10.7109375" style="130" customWidth="1"/>
    <col min="20" max="20" width="10.7109375" style="125" customWidth="1"/>
    <col min="21" max="21" width="10.7109375" style="130" customWidth="1"/>
    <col min="22" max="22" width="10.7109375" style="125" customWidth="1"/>
    <col min="23" max="23" width="10.7109375" style="130" customWidth="1"/>
    <col min="24" max="24" width="10.7109375" style="125" customWidth="1"/>
    <col min="25" max="25" width="10.7109375" style="130" customWidth="1"/>
    <col min="26" max="28" width="10.7109375" style="132" customWidth="1"/>
    <col min="29" max="29" width="8.140625" style="132" customWidth="1"/>
    <col min="30" max="30" width="10.7109375" style="133" customWidth="1"/>
    <col min="31" max="31" width="11.42578125" style="134"/>
    <col min="32" max="16384" width="11.42578125" style="104"/>
  </cols>
  <sheetData>
    <row r="1" spans="1:31" s="14" customFormat="1" ht="116.45" customHeight="1" x14ac:dyDescent="0.25">
      <c r="A1" s="81" t="s">
        <v>41</v>
      </c>
      <c r="B1" s="83" t="s">
        <v>0</v>
      </c>
      <c r="C1" s="83" t="s">
        <v>1</v>
      </c>
      <c r="D1" s="84" t="s">
        <v>2</v>
      </c>
      <c r="E1" s="85" t="s">
        <v>3</v>
      </c>
      <c r="F1" s="87" t="s">
        <v>52</v>
      </c>
      <c r="G1" s="87" t="s">
        <v>43</v>
      </c>
      <c r="H1" s="82" t="s">
        <v>51</v>
      </c>
      <c r="I1" s="88" t="s">
        <v>577</v>
      </c>
      <c r="J1" s="87" t="s">
        <v>18</v>
      </c>
      <c r="K1" s="88" t="s">
        <v>33</v>
      </c>
      <c r="L1" s="89" t="s">
        <v>19</v>
      </c>
      <c r="M1" s="86" t="s">
        <v>32</v>
      </c>
      <c r="N1" s="82" t="s">
        <v>20</v>
      </c>
      <c r="O1" s="86" t="s">
        <v>31</v>
      </c>
      <c r="P1" s="86" t="s">
        <v>21</v>
      </c>
      <c r="Q1" s="86" t="s">
        <v>30</v>
      </c>
      <c r="R1" s="86" t="s">
        <v>22</v>
      </c>
      <c r="S1" s="86" t="s">
        <v>29</v>
      </c>
      <c r="T1" s="86" t="s">
        <v>23</v>
      </c>
      <c r="U1" s="86" t="s">
        <v>28</v>
      </c>
      <c r="V1" s="86" t="s">
        <v>24</v>
      </c>
      <c r="W1" s="86" t="s">
        <v>27</v>
      </c>
      <c r="X1" s="86" t="s">
        <v>25</v>
      </c>
      <c r="Y1" s="86" t="s">
        <v>26</v>
      </c>
      <c r="Z1" s="82" t="s">
        <v>4</v>
      </c>
      <c r="AA1" s="82" t="s">
        <v>5</v>
      </c>
      <c r="AB1" s="82" t="s">
        <v>6</v>
      </c>
      <c r="AC1" s="82" t="s">
        <v>7</v>
      </c>
      <c r="AD1" s="90" t="s">
        <v>576</v>
      </c>
      <c r="AE1" s="91" t="s">
        <v>8</v>
      </c>
    </row>
    <row r="2" spans="1:31" x14ac:dyDescent="0.25">
      <c r="A2" s="105"/>
      <c r="B2" s="106" t="str">
        <f t="shared" ref="B2:B33" ca="1" si="0">IFERROR(INDEX(UR_NOM,MATCH(A2,UR_ID,0))," ")</f>
        <v xml:space="preserve"> </v>
      </c>
      <c r="C2" s="106"/>
      <c r="D2" s="107"/>
      <c r="E2" s="106"/>
      <c r="F2" s="147"/>
      <c r="G2" s="147"/>
      <c r="H2" s="148"/>
      <c r="I2" s="109"/>
      <c r="J2" s="110"/>
      <c r="K2" s="111"/>
      <c r="L2" s="100"/>
      <c r="M2" s="109"/>
      <c r="N2" s="107"/>
      <c r="O2" s="112"/>
      <c r="P2" s="107"/>
      <c r="Q2" s="109"/>
      <c r="R2" s="107"/>
      <c r="S2" s="109"/>
      <c r="T2" s="107"/>
      <c r="U2" s="109"/>
      <c r="V2" s="107"/>
      <c r="W2" s="109"/>
      <c r="X2" s="107"/>
      <c r="Y2" s="109"/>
      <c r="Z2" s="113"/>
      <c r="AA2" s="113"/>
      <c r="AB2" s="113"/>
      <c r="AC2" s="113"/>
      <c r="AD2" s="114">
        <f t="shared" ref="AD2:AD33" si="1">SUM(I2,K2,M2,O2,Q2,S2,U2,W2,Y2)</f>
        <v>0</v>
      </c>
      <c r="AE2" s="149">
        <f t="shared" ref="AE2:AE33" ca="1" si="2">IFERROR(INDEX(SO_TOT,MATCH(A2,SO_ID,0)),0)</f>
        <v>0</v>
      </c>
    </row>
    <row r="3" spans="1:31" x14ac:dyDescent="0.25">
      <c r="A3" s="105"/>
      <c r="B3" s="106" t="str">
        <f t="shared" ca="1" si="0"/>
        <v xml:space="preserve"> </v>
      </c>
      <c r="C3" s="106"/>
      <c r="D3" s="107"/>
      <c r="E3" s="106"/>
      <c r="F3" s="147"/>
      <c r="G3" s="147"/>
      <c r="H3" s="148"/>
      <c r="I3" s="109"/>
      <c r="J3" s="110"/>
      <c r="K3" s="111"/>
      <c r="L3" s="100"/>
      <c r="M3" s="109"/>
      <c r="N3" s="107"/>
      <c r="O3" s="112"/>
      <c r="P3" s="107"/>
      <c r="Q3" s="109"/>
      <c r="R3" s="107"/>
      <c r="S3" s="109"/>
      <c r="T3" s="107"/>
      <c r="U3" s="109"/>
      <c r="V3" s="107"/>
      <c r="W3" s="109"/>
      <c r="X3" s="107"/>
      <c r="Y3" s="109"/>
      <c r="Z3" s="113"/>
      <c r="AA3" s="113"/>
      <c r="AB3" s="113"/>
      <c r="AC3" s="113"/>
      <c r="AD3" s="114">
        <f t="shared" si="1"/>
        <v>0</v>
      </c>
      <c r="AE3" s="149">
        <f t="shared" ca="1" si="2"/>
        <v>0</v>
      </c>
    </row>
    <row r="4" spans="1:31" x14ac:dyDescent="0.25">
      <c r="A4" s="105"/>
      <c r="B4" s="106" t="str">
        <f t="shared" ca="1" si="0"/>
        <v xml:space="preserve"> </v>
      </c>
      <c r="C4" s="106"/>
      <c r="D4" s="107"/>
      <c r="E4" s="106"/>
      <c r="F4" s="147"/>
      <c r="G4" s="147"/>
      <c r="H4" s="148"/>
      <c r="I4" s="109"/>
      <c r="J4" s="110"/>
      <c r="K4" s="111"/>
      <c r="L4" s="100"/>
      <c r="M4" s="109"/>
      <c r="N4" s="107"/>
      <c r="O4" s="112"/>
      <c r="P4" s="107"/>
      <c r="Q4" s="109"/>
      <c r="R4" s="107"/>
      <c r="S4" s="109"/>
      <c r="T4" s="107"/>
      <c r="U4" s="109"/>
      <c r="V4" s="107"/>
      <c r="W4" s="109"/>
      <c r="X4" s="107"/>
      <c r="Y4" s="109"/>
      <c r="Z4" s="113"/>
      <c r="AA4" s="113"/>
      <c r="AB4" s="113"/>
      <c r="AC4" s="113"/>
      <c r="AD4" s="114">
        <f t="shared" si="1"/>
        <v>0</v>
      </c>
      <c r="AE4" s="149">
        <f t="shared" ca="1" si="2"/>
        <v>0</v>
      </c>
    </row>
    <row r="5" spans="1:31" x14ac:dyDescent="0.25">
      <c r="A5" s="105"/>
      <c r="B5" s="106" t="str">
        <f t="shared" ca="1" si="0"/>
        <v xml:space="preserve"> </v>
      </c>
      <c r="C5" s="106"/>
      <c r="D5" s="107"/>
      <c r="E5" s="106"/>
      <c r="F5" s="147"/>
      <c r="G5" s="147"/>
      <c r="H5" s="148"/>
      <c r="I5" s="109"/>
      <c r="J5" s="110"/>
      <c r="K5" s="111"/>
      <c r="L5" s="100"/>
      <c r="M5" s="109"/>
      <c r="N5" s="107"/>
      <c r="O5" s="112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13"/>
      <c r="AA5" s="113"/>
      <c r="AB5" s="113"/>
      <c r="AC5" s="113"/>
      <c r="AD5" s="114">
        <f t="shared" si="1"/>
        <v>0</v>
      </c>
      <c r="AE5" s="149">
        <f t="shared" ca="1" si="2"/>
        <v>0</v>
      </c>
    </row>
    <row r="6" spans="1:31" x14ac:dyDescent="0.25">
      <c r="A6" s="105"/>
      <c r="B6" s="106" t="str">
        <f t="shared" ca="1" si="0"/>
        <v xml:space="preserve"> </v>
      </c>
      <c r="C6" s="106"/>
      <c r="D6" s="107"/>
      <c r="E6" s="106"/>
      <c r="F6" s="147"/>
      <c r="G6" s="147"/>
      <c r="H6" s="148"/>
      <c r="I6" s="109"/>
      <c r="J6" s="110"/>
      <c r="K6" s="111"/>
      <c r="L6" s="100"/>
      <c r="M6" s="109"/>
      <c r="N6" s="107"/>
      <c r="O6" s="112"/>
      <c r="P6" s="107"/>
      <c r="Q6" s="109"/>
      <c r="R6" s="107"/>
      <c r="S6" s="109"/>
      <c r="T6" s="107"/>
      <c r="U6" s="109"/>
      <c r="V6" s="107"/>
      <c r="W6" s="109"/>
      <c r="X6" s="107"/>
      <c r="Y6" s="109"/>
      <c r="Z6" s="113"/>
      <c r="AA6" s="113"/>
      <c r="AB6" s="113"/>
      <c r="AC6" s="113"/>
      <c r="AD6" s="114">
        <f t="shared" si="1"/>
        <v>0</v>
      </c>
      <c r="AE6" s="149">
        <f t="shared" ca="1" si="2"/>
        <v>0</v>
      </c>
    </row>
    <row r="7" spans="1:31" x14ac:dyDescent="0.25">
      <c r="A7" s="105"/>
      <c r="B7" s="106" t="str">
        <f t="shared" ca="1" si="0"/>
        <v xml:space="preserve"> </v>
      </c>
      <c r="C7" s="106"/>
      <c r="D7" s="107"/>
      <c r="E7" s="106"/>
      <c r="F7" s="147"/>
      <c r="G7" s="147"/>
      <c r="H7" s="148"/>
      <c r="I7" s="109"/>
      <c r="J7" s="110"/>
      <c r="K7" s="111"/>
      <c r="L7" s="100"/>
      <c r="M7" s="109"/>
      <c r="N7" s="107"/>
      <c r="O7" s="112"/>
      <c r="P7" s="107"/>
      <c r="Q7" s="109"/>
      <c r="R7" s="107"/>
      <c r="S7" s="109"/>
      <c r="T7" s="107"/>
      <c r="U7" s="109"/>
      <c r="V7" s="107"/>
      <c r="W7" s="109"/>
      <c r="X7" s="107"/>
      <c r="Y7" s="109"/>
      <c r="Z7" s="113"/>
      <c r="AA7" s="113"/>
      <c r="AB7" s="113"/>
      <c r="AC7" s="113"/>
      <c r="AD7" s="114">
        <f t="shared" si="1"/>
        <v>0</v>
      </c>
      <c r="AE7" s="149">
        <f t="shared" ca="1" si="2"/>
        <v>0</v>
      </c>
    </row>
    <row r="8" spans="1:31" x14ac:dyDescent="0.25">
      <c r="A8" s="105"/>
      <c r="B8" s="106" t="str">
        <f t="shared" ca="1" si="0"/>
        <v xml:space="preserve"> </v>
      </c>
      <c r="C8" s="106"/>
      <c r="D8" s="107"/>
      <c r="E8" s="106"/>
      <c r="F8" s="147"/>
      <c r="G8" s="147"/>
      <c r="H8" s="148"/>
      <c r="I8" s="109"/>
      <c r="J8" s="110"/>
      <c r="K8" s="111"/>
      <c r="L8" s="100"/>
      <c r="M8" s="109"/>
      <c r="N8" s="107"/>
      <c r="O8" s="112"/>
      <c r="P8" s="107"/>
      <c r="Q8" s="109"/>
      <c r="R8" s="107"/>
      <c r="S8" s="109"/>
      <c r="T8" s="107"/>
      <c r="U8" s="109"/>
      <c r="V8" s="107"/>
      <c r="W8" s="109"/>
      <c r="X8" s="107"/>
      <c r="Y8" s="109"/>
      <c r="Z8" s="113"/>
      <c r="AA8" s="113"/>
      <c r="AB8" s="113"/>
      <c r="AC8" s="113"/>
      <c r="AD8" s="114">
        <f t="shared" si="1"/>
        <v>0</v>
      </c>
      <c r="AE8" s="149">
        <f t="shared" ca="1" si="2"/>
        <v>0</v>
      </c>
    </row>
    <row r="9" spans="1:31" x14ac:dyDescent="0.25">
      <c r="A9" s="105"/>
      <c r="B9" s="106" t="str">
        <f t="shared" ca="1" si="0"/>
        <v xml:space="preserve"> </v>
      </c>
      <c r="C9" s="106"/>
      <c r="D9" s="107"/>
      <c r="E9" s="106"/>
      <c r="F9" s="147"/>
      <c r="G9" s="147"/>
      <c r="H9" s="148"/>
      <c r="I9" s="109"/>
      <c r="J9" s="110"/>
      <c r="K9" s="111"/>
      <c r="L9" s="100"/>
      <c r="M9" s="109"/>
      <c r="N9" s="107"/>
      <c r="O9" s="112"/>
      <c r="P9" s="107"/>
      <c r="Q9" s="109"/>
      <c r="R9" s="107"/>
      <c r="S9" s="109"/>
      <c r="T9" s="107"/>
      <c r="U9" s="109"/>
      <c r="V9" s="107"/>
      <c r="W9" s="109"/>
      <c r="X9" s="107"/>
      <c r="Y9" s="109"/>
      <c r="Z9" s="113"/>
      <c r="AA9" s="113"/>
      <c r="AB9" s="113"/>
      <c r="AC9" s="113"/>
      <c r="AD9" s="114">
        <f t="shared" si="1"/>
        <v>0</v>
      </c>
      <c r="AE9" s="149">
        <f t="shared" ca="1" si="2"/>
        <v>0</v>
      </c>
    </row>
    <row r="10" spans="1:31" x14ac:dyDescent="0.25">
      <c r="A10" s="105"/>
      <c r="B10" s="106" t="str">
        <f t="shared" ca="1" si="0"/>
        <v xml:space="preserve"> </v>
      </c>
      <c r="C10" s="106"/>
      <c r="D10" s="107"/>
      <c r="E10" s="106"/>
      <c r="F10" s="147"/>
      <c r="G10" s="147"/>
      <c r="H10" s="148"/>
      <c r="I10" s="109"/>
      <c r="J10" s="110"/>
      <c r="K10" s="111"/>
      <c r="L10" s="100"/>
      <c r="M10" s="109"/>
      <c r="N10" s="107"/>
      <c r="O10" s="112"/>
      <c r="P10" s="107"/>
      <c r="Q10" s="109"/>
      <c r="R10" s="107"/>
      <c r="S10" s="109"/>
      <c r="T10" s="107"/>
      <c r="U10" s="109"/>
      <c r="V10" s="107"/>
      <c r="W10" s="109"/>
      <c r="X10" s="107"/>
      <c r="Y10" s="109"/>
      <c r="Z10" s="113"/>
      <c r="AA10" s="113"/>
      <c r="AB10" s="113"/>
      <c r="AC10" s="113"/>
      <c r="AD10" s="114">
        <f t="shared" si="1"/>
        <v>0</v>
      </c>
      <c r="AE10" s="149">
        <f t="shared" ca="1" si="2"/>
        <v>0</v>
      </c>
    </row>
    <row r="11" spans="1:31" x14ac:dyDescent="0.25">
      <c r="A11" s="105"/>
      <c r="B11" s="106" t="str">
        <f t="shared" ca="1" si="0"/>
        <v xml:space="preserve"> </v>
      </c>
      <c r="C11" s="106"/>
      <c r="D11" s="107"/>
      <c r="E11" s="106"/>
      <c r="F11" s="147"/>
      <c r="G11" s="147"/>
      <c r="H11" s="148"/>
      <c r="I11" s="109"/>
      <c r="J11" s="110"/>
      <c r="K11" s="111"/>
      <c r="L11" s="100"/>
      <c r="M11" s="109"/>
      <c r="N11" s="107"/>
      <c r="O11" s="112"/>
      <c r="P11" s="107"/>
      <c r="Q11" s="109"/>
      <c r="R11" s="107"/>
      <c r="S11" s="109"/>
      <c r="T11" s="107"/>
      <c r="U11" s="109"/>
      <c r="V11" s="107"/>
      <c r="W11" s="109"/>
      <c r="X11" s="107"/>
      <c r="Y11" s="109"/>
      <c r="Z11" s="113"/>
      <c r="AA11" s="113"/>
      <c r="AB11" s="113"/>
      <c r="AC11" s="113"/>
      <c r="AD11" s="114">
        <f t="shared" si="1"/>
        <v>0</v>
      </c>
      <c r="AE11" s="149">
        <f t="shared" ca="1" si="2"/>
        <v>0</v>
      </c>
    </row>
    <row r="12" spans="1:31" x14ac:dyDescent="0.25">
      <c r="A12" s="105"/>
      <c r="B12" s="106" t="str">
        <f t="shared" ca="1" si="0"/>
        <v xml:space="preserve"> </v>
      </c>
      <c r="C12" s="106"/>
      <c r="D12" s="107"/>
      <c r="E12" s="106"/>
      <c r="F12" s="147"/>
      <c r="G12" s="147"/>
      <c r="H12" s="148"/>
      <c r="I12" s="109"/>
      <c r="J12" s="110"/>
      <c r="K12" s="111"/>
      <c r="L12" s="100"/>
      <c r="M12" s="109"/>
      <c r="N12" s="107"/>
      <c r="O12" s="112"/>
      <c r="P12" s="107"/>
      <c r="Q12" s="109"/>
      <c r="R12" s="107"/>
      <c r="S12" s="109"/>
      <c r="T12" s="107"/>
      <c r="U12" s="109"/>
      <c r="V12" s="107"/>
      <c r="W12" s="109"/>
      <c r="X12" s="107"/>
      <c r="Y12" s="109"/>
      <c r="Z12" s="113"/>
      <c r="AA12" s="113"/>
      <c r="AB12" s="113"/>
      <c r="AC12" s="113"/>
      <c r="AD12" s="114">
        <f t="shared" si="1"/>
        <v>0</v>
      </c>
      <c r="AE12" s="149">
        <f t="shared" ca="1" si="2"/>
        <v>0</v>
      </c>
    </row>
    <row r="13" spans="1:31" x14ac:dyDescent="0.25">
      <c r="A13" s="105"/>
      <c r="B13" s="106" t="str">
        <f t="shared" ca="1" si="0"/>
        <v xml:space="preserve"> </v>
      </c>
      <c r="C13" s="106"/>
      <c r="D13" s="107"/>
      <c r="E13" s="106"/>
      <c r="F13" s="147"/>
      <c r="G13" s="147"/>
      <c r="H13" s="148"/>
      <c r="I13" s="109"/>
      <c r="J13" s="110"/>
      <c r="K13" s="111"/>
      <c r="L13" s="100"/>
      <c r="M13" s="109"/>
      <c r="N13" s="107"/>
      <c r="O13" s="112"/>
      <c r="P13" s="107"/>
      <c r="Q13" s="109"/>
      <c r="R13" s="107"/>
      <c r="S13" s="109"/>
      <c r="T13" s="107"/>
      <c r="U13" s="109"/>
      <c r="V13" s="107"/>
      <c r="W13" s="109"/>
      <c r="X13" s="107"/>
      <c r="Y13" s="109"/>
      <c r="Z13" s="113"/>
      <c r="AA13" s="113"/>
      <c r="AB13" s="113"/>
      <c r="AC13" s="113"/>
      <c r="AD13" s="114">
        <f t="shared" si="1"/>
        <v>0</v>
      </c>
      <c r="AE13" s="149">
        <f t="shared" ca="1" si="2"/>
        <v>0</v>
      </c>
    </row>
    <row r="14" spans="1:31" x14ac:dyDescent="0.25">
      <c r="A14" s="105"/>
      <c r="B14" s="106" t="str">
        <f t="shared" ca="1" si="0"/>
        <v xml:space="preserve"> </v>
      </c>
      <c r="C14" s="106"/>
      <c r="D14" s="107"/>
      <c r="E14" s="106"/>
      <c r="F14" s="147"/>
      <c r="G14" s="147"/>
      <c r="H14" s="148"/>
      <c r="I14" s="109"/>
      <c r="J14" s="110"/>
      <c r="K14" s="111"/>
      <c r="L14" s="100"/>
      <c r="M14" s="109"/>
      <c r="N14" s="107"/>
      <c r="O14" s="112"/>
      <c r="P14" s="107"/>
      <c r="Q14" s="109"/>
      <c r="R14" s="107"/>
      <c r="S14" s="109"/>
      <c r="T14" s="107"/>
      <c r="U14" s="109"/>
      <c r="V14" s="107"/>
      <c r="W14" s="109"/>
      <c r="X14" s="107"/>
      <c r="Y14" s="109"/>
      <c r="Z14" s="113"/>
      <c r="AA14" s="113"/>
      <c r="AB14" s="113"/>
      <c r="AC14" s="113"/>
      <c r="AD14" s="114">
        <f t="shared" si="1"/>
        <v>0</v>
      </c>
      <c r="AE14" s="149">
        <f t="shared" ca="1" si="2"/>
        <v>0</v>
      </c>
    </row>
    <row r="15" spans="1:31" x14ac:dyDescent="0.25">
      <c r="A15" s="105"/>
      <c r="B15" s="106" t="str">
        <f t="shared" ca="1" si="0"/>
        <v xml:space="preserve"> </v>
      </c>
      <c r="C15" s="106"/>
      <c r="D15" s="107"/>
      <c r="E15" s="106"/>
      <c r="F15" s="147"/>
      <c r="G15" s="147"/>
      <c r="H15" s="148"/>
      <c r="I15" s="109"/>
      <c r="J15" s="110"/>
      <c r="K15" s="111"/>
      <c r="L15" s="100"/>
      <c r="M15" s="109"/>
      <c r="N15" s="107"/>
      <c r="O15" s="112"/>
      <c r="P15" s="107"/>
      <c r="Q15" s="109"/>
      <c r="R15" s="107"/>
      <c r="S15" s="109"/>
      <c r="T15" s="107"/>
      <c r="U15" s="109"/>
      <c r="V15" s="107"/>
      <c r="W15" s="109"/>
      <c r="X15" s="107"/>
      <c r="Y15" s="109"/>
      <c r="Z15" s="113"/>
      <c r="AA15" s="113"/>
      <c r="AB15" s="113"/>
      <c r="AC15" s="113"/>
      <c r="AD15" s="114">
        <f t="shared" si="1"/>
        <v>0</v>
      </c>
      <c r="AE15" s="149">
        <f t="shared" ca="1" si="2"/>
        <v>0</v>
      </c>
    </row>
    <row r="16" spans="1:31" x14ac:dyDescent="0.25">
      <c r="A16" s="105"/>
      <c r="B16" s="106" t="str">
        <f t="shared" ca="1" si="0"/>
        <v xml:space="preserve"> </v>
      </c>
      <c r="C16" s="106"/>
      <c r="D16" s="107"/>
      <c r="E16" s="106"/>
      <c r="F16" s="147"/>
      <c r="G16" s="147"/>
      <c r="H16" s="148"/>
      <c r="I16" s="109"/>
      <c r="J16" s="110"/>
      <c r="K16" s="111"/>
      <c r="L16" s="100"/>
      <c r="M16" s="109"/>
      <c r="N16" s="107"/>
      <c r="O16" s="112"/>
      <c r="P16" s="107"/>
      <c r="Q16" s="109"/>
      <c r="R16" s="107"/>
      <c r="S16" s="109"/>
      <c r="T16" s="107"/>
      <c r="U16" s="109"/>
      <c r="V16" s="107"/>
      <c r="W16" s="109"/>
      <c r="X16" s="107"/>
      <c r="Y16" s="109"/>
      <c r="Z16" s="113"/>
      <c r="AA16" s="113"/>
      <c r="AB16" s="113"/>
      <c r="AC16" s="113"/>
      <c r="AD16" s="114">
        <f t="shared" si="1"/>
        <v>0</v>
      </c>
      <c r="AE16" s="149">
        <f t="shared" ca="1" si="2"/>
        <v>0</v>
      </c>
    </row>
    <row r="17" spans="1:31" x14ac:dyDescent="0.25">
      <c r="A17" s="105"/>
      <c r="B17" s="106" t="str">
        <f t="shared" ca="1" si="0"/>
        <v xml:space="preserve"> </v>
      </c>
      <c r="C17" s="106"/>
      <c r="D17" s="107"/>
      <c r="E17" s="106"/>
      <c r="F17" s="147"/>
      <c r="G17" s="147"/>
      <c r="H17" s="148"/>
      <c r="I17" s="109"/>
      <c r="J17" s="110"/>
      <c r="K17" s="111"/>
      <c r="L17" s="100"/>
      <c r="M17" s="109"/>
      <c r="N17" s="107"/>
      <c r="O17" s="112"/>
      <c r="P17" s="107"/>
      <c r="Q17" s="109"/>
      <c r="R17" s="107"/>
      <c r="S17" s="109"/>
      <c r="T17" s="107"/>
      <c r="U17" s="109"/>
      <c r="V17" s="107"/>
      <c r="W17" s="109"/>
      <c r="X17" s="107"/>
      <c r="Y17" s="109"/>
      <c r="Z17" s="113"/>
      <c r="AA17" s="113"/>
      <c r="AB17" s="113"/>
      <c r="AC17" s="113"/>
      <c r="AD17" s="114">
        <f t="shared" si="1"/>
        <v>0</v>
      </c>
      <c r="AE17" s="149">
        <f t="shared" ca="1" si="2"/>
        <v>0</v>
      </c>
    </row>
    <row r="18" spans="1:31" x14ac:dyDescent="0.25">
      <c r="A18" s="105"/>
      <c r="B18" s="106" t="str">
        <f t="shared" ca="1" si="0"/>
        <v xml:space="preserve"> </v>
      </c>
      <c r="C18" s="106"/>
      <c r="D18" s="107"/>
      <c r="E18" s="106"/>
      <c r="F18" s="147"/>
      <c r="G18" s="147"/>
      <c r="H18" s="148"/>
      <c r="I18" s="109"/>
      <c r="J18" s="110"/>
      <c r="K18" s="111"/>
      <c r="L18" s="100"/>
      <c r="M18" s="109"/>
      <c r="N18" s="107"/>
      <c r="O18" s="112"/>
      <c r="P18" s="107"/>
      <c r="Q18" s="109"/>
      <c r="R18" s="107"/>
      <c r="S18" s="109"/>
      <c r="T18" s="107"/>
      <c r="U18" s="109"/>
      <c r="V18" s="107"/>
      <c r="W18" s="109"/>
      <c r="X18" s="107"/>
      <c r="Y18" s="109"/>
      <c r="Z18" s="113"/>
      <c r="AA18" s="113"/>
      <c r="AB18" s="113"/>
      <c r="AC18" s="113"/>
      <c r="AD18" s="114">
        <f t="shared" si="1"/>
        <v>0</v>
      </c>
      <c r="AE18" s="149">
        <f t="shared" ca="1" si="2"/>
        <v>0</v>
      </c>
    </row>
    <row r="19" spans="1:31" x14ac:dyDescent="0.25">
      <c r="A19" s="105"/>
      <c r="B19" s="106" t="str">
        <f t="shared" ca="1" si="0"/>
        <v xml:space="preserve"> </v>
      </c>
      <c r="C19" s="106"/>
      <c r="D19" s="107"/>
      <c r="E19" s="106"/>
      <c r="F19" s="147"/>
      <c r="G19" s="147"/>
      <c r="H19" s="148"/>
      <c r="I19" s="109"/>
      <c r="J19" s="110"/>
      <c r="K19" s="111"/>
      <c r="L19" s="100"/>
      <c r="M19" s="109"/>
      <c r="N19" s="107"/>
      <c r="O19" s="112"/>
      <c r="P19" s="107"/>
      <c r="Q19" s="109"/>
      <c r="R19" s="107"/>
      <c r="S19" s="109"/>
      <c r="T19" s="107"/>
      <c r="U19" s="109"/>
      <c r="V19" s="107"/>
      <c r="W19" s="109"/>
      <c r="X19" s="107"/>
      <c r="Y19" s="109"/>
      <c r="Z19" s="113"/>
      <c r="AA19" s="113"/>
      <c r="AB19" s="113"/>
      <c r="AC19" s="113"/>
      <c r="AD19" s="114">
        <f t="shared" si="1"/>
        <v>0</v>
      </c>
      <c r="AE19" s="149">
        <f t="shared" ca="1" si="2"/>
        <v>0</v>
      </c>
    </row>
    <row r="20" spans="1:31" x14ac:dyDescent="0.25">
      <c r="A20" s="105"/>
      <c r="B20" s="106" t="str">
        <f t="shared" ca="1" si="0"/>
        <v xml:space="preserve"> </v>
      </c>
      <c r="C20" s="106"/>
      <c r="D20" s="107"/>
      <c r="E20" s="106"/>
      <c r="F20" s="147"/>
      <c r="G20" s="147"/>
      <c r="H20" s="148"/>
      <c r="I20" s="109"/>
      <c r="J20" s="110"/>
      <c r="K20" s="111"/>
      <c r="L20" s="100"/>
      <c r="M20" s="109"/>
      <c r="N20" s="107"/>
      <c r="O20" s="112"/>
      <c r="P20" s="107"/>
      <c r="Q20" s="109"/>
      <c r="R20" s="107"/>
      <c r="S20" s="109"/>
      <c r="T20" s="107"/>
      <c r="U20" s="109"/>
      <c r="V20" s="107"/>
      <c r="W20" s="109"/>
      <c r="X20" s="107"/>
      <c r="Y20" s="109"/>
      <c r="Z20" s="113"/>
      <c r="AA20" s="113"/>
      <c r="AB20" s="113"/>
      <c r="AC20" s="113"/>
      <c r="AD20" s="114">
        <f t="shared" si="1"/>
        <v>0</v>
      </c>
      <c r="AE20" s="149">
        <f t="shared" ca="1" si="2"/>
        <v>0</v>
      </c>
    </row>
    <row r="21" spans="1:31" x14ac:dyDescent="0.25">
      <c r="A21" s="105"/>
      <c r="B21" s="106" t="str">
        <f t="shared" ca="1" si="0"/>
        <v xml:space="preserve"> </v>
      </c>
      <c r="C21" s="106"/>
      <c r="D21" s="107"/>
      <c r="E21" s="106"/>
      <c r="F21" s="147"/>
      <c r="G21" s="147"/>
      <c r="H21" s="148"/>
      <c r="I21" s="109"/>
      <c r="J21" s="110"/>
      <c r="K21" s="111"/>
      <c r="L21" s="100"/>
      <c r="M21" s="109"/>
      <c r="N21" s="107"/>
      <c r="O21" s="112"/>
      <c r="P21" s="107"/>
      <c r="Q21" s="109"/>
      <c r="R21" s="107"/>
      <c r="S21" s="109"/>
      <c r="T21" s="107"/>
      <c r="U21" s="109"/>
      <c r="V21" s="107"/>
      <c r="W21" s="109"/>
      <c r="X21" s="107"/>
      <c r="Y21" s="109"/>
      <c r="Z21" s="113"/>
      <c r="AA21" s="113"/>
      <c r="AB21" s="113"/>
      <c r="AC21" s="113"/>
      <c r="AD21" s="114">
        <f t="shared" si="1"/>
        <v>0</v>
      </c>
      <c r="AE21" s="149">
        <f t="shared" ca="1" si="2"/>
        <v>0</v>
      </c>
    </row>
    <row r="22" spans="1:31" x14ac:dyDescent="0.25">
      <c r="A22" s="105"/>
      <c r="B22" s="106" t="str">
        <f t="shared" ca="1" si="0"/>
        <v xml:space="preserve"> </v>
      </c>
      <c r="C22" s="106"/>
      <c r="D22" s="107"/>
      <c r="E22" s="106"/>
      <c r="F22" s="147"/>
      <c r="G22" s="147"/>
      <c r="H22" s="148"/>
      <c r="I22" s="109"/>
      <c r="J22" s="110"/>
      <c r="K22" s="111"/>
      <c r="L22" s="100"/>
      <c r="M22" s="109"/>
      <c r="N22" s="107"/>
      <c r="O22" s="112"/>
      <c r="P22" s="107"/>
      <c r="Q22" s="109"/>
      <c r="R22" s="107"/>
      <c r="S22" s="109"/>
      <c r="T22" s="107"/>
      <c r="U22" s="109"/>
      <c r="V22" s="107"/>
      <c r="W22" s="109"/>
      <c r="X22" s="107"/>
      <c r="Y22" s="109"/>
      <c r="Z22" s="113"/>
      <c r="AA22" s="113"/>
      <c r="AB22" s="113"/>
      <c r="AC22" s="113"/>
      <c r="AD22" s="114">
        <f t="shared" si="1"/>
        <v>0</v>
      </c>
      <c r="AE22" s="149">
        <f t="shared" ca="1" si="2"/>
        <v>0</v>
      </c>
    </row>
    <row r="23" spans="1:31" x14ac:dyDescent="0.25">
      <c r="A23" s="105"/>
      <c r="B23" s="106" t="str">
        <f t="shared" ca="1" si="0"/>
        <v xml:space="preserve"> </v>
      </c>
      <c r="C23" s="106"/>
      <c r="D23" s="107"/>
      <c r="E23" s="106"/>
      <c r="F23" s="147"/>
      <c r="G23" s="147"/>
      <c r="H23" s="148"/>
      <c r="I23" s="109"/>
      <c r="J23" s="110"/>
      <c r="K23" s="111"/>
      <c r="L23" s="100"/>
      <c r="M23" s="109"/>
      <c r="N23" s="107"/>
      <c r="O23" s="112"/>
      <c r="P23" s="107"/>
      <c r="Q23" s="109"/>
      <c r="R23" s="107"/>
      <c r="S23" s="109"/>
      <c r="T23" s="107"/>
      <c r="U23" s="109"/>
      <c r="V23" s="107"/>
      <c r="W23" s="109"/>
      <c r="X23" s="107"/>
      <c r="Y23" s="109"/>
      <c r="Z23" s="113"/>
      <c r="AA23" s="113"/>
      <c r="AB23" s="113"/>
      <c r="AC23" s="113"/>
      <c r="AD23" s="114">
        <f t="shared" si="1"/>
        <v>0</v>
      </c>
      <c r="AE23" s="149">
        <f t="shared" ca="1" si="2"/>
        <v>0</v>
      </c>
    </row>
    <row r="24" spans="1:31" x14ac:dyDescent="0.25">
      <c r="A24" s="105"/>
      <c r="B24" s="106" t="str">
        <f t="shared" ca="1" si="0"/>
        <v xml:space="preserve"> </v>
      </c>
      <c r="C24" s="106"/>
      <c r="D24" s="107"/>
      <c r="E24" s="106"/>
      <c r="F24" s="147"/>
      <c r="G24" s="147"/>
      <c r="H24" s="148"/>
      <c r="I24" s="109"/>
      <c r="J24" s="110"/>
      <c r="K24" s="111"/>
      <c r="L24" s="100"/>
      <c r="M24" s="109"/>
      <c r="N24" s="107"/>
      <c r="O24" s="112"/>
      <c r="P24" s="107"/>
      <c r="Q24" s="109"/>
      <c r="R24" s="107"/>
      <c r="S24" s="109"/>
      <c r="T24" s="107"/>
      <c r="U24" s="109"/>
      <c r="V24" s="107"/>
      <c r="W24" s="109"/>
      <c r="X24" s="107"/>
      <c r="Y24" s="109"/>
      <c r="Z24" s="113"/>
      <c r="AA24" s="113"/>
      <c r="AB24" s="113"/>
      <c r="AC24" s="113"/>
      <c r="AD24" s="114">
        <f t="shared" si="1"/>
        <v>0</v>
      </c>
      <c r="AE24" s="149">
        <f t="shared" ca="1" si="2"/>
        <v>0</v>
      </c>
    </row>
    <row r="25" spans="1:31" x14ac:dyDescent="0.25">
      <c r="A25" s="105"/>
      <c r="B25" s="106" t="str">
        <f t="shared" ca="1" si="0"/>
        <v xml:space="preserve"> </v>
      </c>
      <c r="C25" s="106"/>
      <c r="D25" s="107"/>
      <c r="E25" s="106"/>
      <c r="F25" s="147"/>
      <c r="G25" s="147"/>
      <c r="H25" s="148"/>
      <c r="I25" s="109"/>
      <c r="J25" s="110"/>
      <c r="K25" s="111"/>
      <c r="L25" s="100"/>
      <c r="M25" s="109"/>
      <c r="N25" s="107"/>
      <c r="O25" s="112"/>
      <c r="P25" s="107"/>
      <c r="Q25" s="109"/>
      <c r="R25" s="107"/>
      <c r="S25" s="109"/>
      <c r="T25" s="107"/>
      <c r="U25" s="109"/>
      <c r="V25" s="107"/>
      <c r="W25" s="109"/>
      <c r="X25" s="107"/>
      <c r="Y25" s="109"/>
      <c r="Z25" s="113"/>
      <c r="AA25" s="113"/>
      <c r="AB25" s="113"/>
      <c r="AC25" s="113"/>
      <c r="AD25" s="114">
        <f t="shared" si="1"/>
        <v>0</v>
      </c>
      <c r="AE25" s="149">
        <f t="shared" ca="1" si="2"/>
        <v>0</v>
      </c>
    </row>
    <row r="26" spans="1:31" x14ac:dyDescent="0.25">
      <c r="A26" s="105"/>
      <c r="B26" s="106" t="str">
        <f t="shared" ca="1" si="0"/>
        <v xml:space="preserve"> </v>
      </c>
      <c r="C26" s="106"/>
      <c r="D26" s="107"/>
      <c r="E26" s="106"/>
      <c r="F26" s="147"/>
      <c r="G26" s="147"/>
      <c r="H26" s="148"/>
      <c r="I26" s="109"/>
      <c r="J26" s="110"/>
      <c r="K26" s="111"/>
      <c r="L26" s="100"/>
      <c r="M26" s="109"/>
      <c r="N26" s="107"/>
      <c r="O26" s="112"/>
      <c r="P26" s="107"/>
      <c r="Q26" s="109"/>
      <c r="R26" s="107"/>
      <c r="S26" s="109"/>
      <c r="T26" s="107"/>
      <c r="U26" s="109"/>
      <c r="V26" s="107"/>
      <c r="W26" s="109"/>
      <c r="X26" s="107"/>
      <c r="Y26" s="109"/>
      <c r="Z26" s="113"/>
      <c r="AA26" s="113"/>
      <c r="AB26" s="113"/>
      <c r="AC26" s="113"/>
      <c r="AD26" s="114">
        <f t="shared" si="1"/>
        <v>0</v>
      </c>
      <c r="AE26" s="149">
        <f t="shared" ca="1" si="2"/>
        <v>0</v>
      </c>
    </row>
    <row r="27" spans="1:31" x14ac:dyDescent="0.25">
      <c r="A27" s="105"/>
      <c r="B27" s="106" t="str">
        <f t="shared" ca="1" si="0"/>
        <v xml:space="preserve"> </v>
      </c>
      <c r="C27" s="106"/>
      <c r="D27" s="107"/>
      <c r="E27" s="106"/>
      <c r="F27" s="147"/>
      <c r="G27" s="147"/>
      <c r="H27" s="148"/>
      <c r="I27" s="109"/>
      <c r="J27" s="110"/>
      <c r="K27" s="111"/>
      <c r="L27" s="100"/>
      <c r="M27" s="109"/>
      <c r="N27" s="107"/>
      <c r="O27" s="112"/>
      <c r="P27" s="107"/>
      <c r="Q27" s="109"/>
      <c r="R27" s="107"/>
      <c r="S27" s="109"/>
      <c r="T27" s="107"/>
      <c r="U27" s="109"/>
      <c r="V27" s="107"/>
      <c r="W27" s="109"/>
      <c r="X27" s="107"/>
      <c r="Y27" s="109"/>
      <c r="Z27" s="113"/>
      <c r="AA27" s="113"/>
      <c r="AB27" s="113"/>
      <c r="AC27" s="113"/>
      <c r="AD27" s="114">
        <f t="shared" si="1"/>
        <v>0</v>
      </c>
      <c r="AE27" s="149">
        <f t="shared" ca="1" si="2"/>
        <v>0</v>
      </c>
    </row>
    <row r="28" spans="1:31" x14ac:dyDescent="0.25">
      <c r="A28" s="105"/>
      <c r="B28" s="106" t="str">
        <f t="shared" ca="1" si="0"/>
        <v xml:space="preserve"> </v>
      </c>
      <c r="C28" s="106"/>
      <c r="D28" s="107"/>
      <c r="E28" s="106"/>
      <c r="F28" s="147"/>
      <c r="G28" s="147"/>
      <c r="H28" s="148"/>
      <c r="I28" s="109"/>
      <c r="J28" s="110"/>
      <c r="K28" s="111"/>
      <c r="L28" s="100"/>
      <c r="M28" s="109"/>
      <c r="N28" s="107"/>
      <c r="O28" s="112"/>
      <c r="P28" s="107"/>
      <c r="Q28" s="109"/>
      <c r="R28" s="107"/>
      <c r="S28" s="109"/>
      <c r="T28" s="107"/>
      <c r="U28" s="109"/>
      <c r="V28" s="107"/>
      <c r="W28" s="109"/>
      <c r="X28" s="107"/>
      <c r="Y28" s="109"/>
      <c r="Z28" s="113"/>
      <c r="AA28" s="113"/>
      <c r="AB28" s="113"/>
      <c r="AC28" s="113"/>
      <c r="AD28" s="114">
        <f t="shared" si="1"/>
        <v>0</v>
      </c>
      <c r="AE28" s="149">
        <f t="shared" ca="1" si="2"/>
        <v>0</v>
      </c>
    </row>
    <row r="29" spans="1:31" x14ac:dyDescent="0.25">
      <c r="A29" s="105"/>
      <c r="B29" s="106" t="str">
        <f t="shared" ca="1" si="0"/>
        <v xml:space="preserve"> </v>
      </c>
      <c r="C29" s="106"/>
      <c r="D29" s="107"/>
      <c r="E29" s="106"/>
      <c r="F29" s="147"/>
      <c r="G29" s="147"/>
      <c r="H29" s="148"/>
      <c r="I29" s="109"/>
      <c r="J29" s="110"/>
      <c r="K29" s="111"/>
      <c r="L29" s="100"/>
      <c r="M29" s="109"/>
      <c r="N29" s="107"/>
      <c r="O29" s="112"/>
      <c r="P29" s="107"/>
      <c r="Q29" s="109"/>
      <c r="R29" s="107"/>
      <c r="S29" s="109"/>
      <c r="T29" s="107"/>
      <c r="U29" s="109"/>
      <c r="V29" s="107"/>
      <c r="W29" s="109"/>
      <c r="X29" s="107"/>
      <c r="Y29" s="109"/>
      <c r="Z29" s="113"/>
      <c r="AA29" s="113"/>
      <c r="AB29" s="113"/>
      <c r="AC29" s="113"/>
      <c r="AD29" s="114">
        <f t="shared" si="1"/>
        <v>0</v>
      </c>
      <c r="AE29" s="149">
        <f t="shared" ca="1" si="2"/>
        <v>0</v>
      </c>
    </row>
    <row r="30" spans="1:31" x14ac:dyDescent="0.25">
      <c r="A30" s="105"/>
      <c r="B30" s="106" t="str">
        <f t="shared" ca="1" si="0"/>
        <v xml:space="preserve"> </v>
      </c>
      <c r="C30" s="106"/>
      <c r="D30" s="107"/>
      <c r="E30" s="106"/>
      <c r="F30" s="147"/>
      <c r="G30" s="147"/>
      <c r="H30" s="148"/>
      <c r="I30" s="109"/>
      <c r="J30" s="110"/>
      <c r="K30" s="111"/>
      <c r="L30" s="100"/>
      <c r="M30" s="109"/>
      <c r="N30" s="107"/>
      <c r="O30" s="112"/>
      <c r="P30" s="107"/>
      <c r="Q30" s="109"/>
      <c r="R30" s="107"/>
      <c r="S30" s="109"/>
      <c r="T30" s="107"/>
      <c r="U30" s="109"/>
      <c r="V30" s="107"/>
      <c r="W30" s="109"/>
      <c r="X30" s="107"/>
      <c r="Y30" s="109"/>
      <c r="Z30" s="113"/>
      <c r="AA30" s="113"/>
      <c r="AB30" s="113"/>
      <c r="AC30" s="113"/>
      <c r="AD30" s="114">
        <f t="shared" si="1"/>
        <v>0</v>
      </c>
      <c r="AE30" s="149">
        <f t="shared" ca="1" si="2"/>
        <v>0</v>
      </c>
    </row>
    <row r="31" spans="1:31" x14ac:dyDescent="0.25">
      <c r="A31" s="105"/>
      <c r="B31" s="106" t="str">
        <f t="shared" ca="1" si="0"/>
        <v xml:space="preserve"> </v>
      </c>
      <c r="C31" s="106"/>
      <c r="D31" s="107"/>
      <c r="E31" s="106"/>
      <c r="F31" s="147"/>
      <c r="G31" s="147"/>
      <c r="H31" s="148"/>
      <c r="I31" s="109"/>
      <c r="J31" s="110"/>
      <c r="K31" s="111"/>
      <c r="L31" s="100"/>
      <c r="M31" s="109"/>
      <c r="N31" s="107"/>
      <c r="O31" s="112"/>
      <c r="P31" s="107"/>
      <c r="Q31" s="109"/>
      <c r="R31" s="107"/>
      <c r="S31" s="109"/>
      <c r="T31" s="107"/>
      <c r="U31" s="109"/>
      <c r="V31" s="107"/>
      <c r="W31" s="109"/>
      <c r="X31" s="107"/>
      <c r="Y31" s="109"/>
      <c r="Z31" s="113"/>
      <c r="AA31" s="113"/>
      <c r="AB31" s="113"/>
      <c r="AC31" s="113"/>
      <c r="AD31" s="114">
        <f t="shared" si="1"/>
        <v>0</v>
      </c>
      <c r="AE31" s="149">
        <f t="shared" ca="1" si="2"/>
        <v>0</v>
      </c>
    </row>
    <row r="32" spans="1:31" x14ac:dyDescent="0.25">
      <c r="A32" s="105"/>
      <c r="B32" s="106" t="str">
        <f t="shared" ca="1" si="0"/>
        <v xml:space="preserve"> </v>
      </c>
      <c r="C32" s="106"/>
      <c r="D32" s="107"/>
      <c r="E32" s="106"/>
      <c r="F32" s="147"/>
      <c r="G32" s="147"/>
      <c r="H32" s="148"/>
      <c r="I32" s="109"/>
      <c r="J32" s="110"/>
      <c r="K32" s="111"/>
      <c r="L32" s="100"/>
      <c r="M32" s="109"/>
      <c r="N32" s="107"/>
      <c r="O32" s="112"/>
      <c r="P32" s="107"/>
      <c r="Q32" s="109"/>
      <c r="R32" s="107"/>
      <c r="S32" s="109"/>
      <c r="T32" s="107"/>
      <c r="U32" s="109"/>
      <c r="V32" s="107"/>
      <c r="W32" s="109"/>
      <c r="X32" s="107"/>
      <c r="Y32" s="109"/>
      <c r="Z32" s="113"/>
      <c r="AA32" s="113"/>
      <c r="AB32" s="113"/>
      <c r="AC32" s="113"/>
      <c r="AD32" s="114">
        <f t="shared" si="1"/>
        <v>0</v>
      </c>
      <c r="AE32" s="149">
        <f t="shared" ca="1" si="2"/>
        <v>0</v>
      </c>
    </row>
    <row r="33" spans="1:31" x14ac:dyDescent="0.25">
      <c r="A33" s="105"/>
      <c r="B33" s="106" t="str">
        <f t="shared" ca="1" si="0"/>
        <v xml:space="preserve"> </v>
      </c>
      <c r="C33" s="106"/>
      <c r="D33" s="107"/>
      <c r="E33" s="106"/>
      <c r="F33" s="147"/>
      <c r="G33" s="147"/>
      <c r="H33" s="148"/>
      <c r="I33" s="109"/>
      <c r="J33" s="110"/>
      <c r="K33" s="111"/>
      <c r="L33" s="100"/>
      <c r="M33" s="109"/>
      <c r="N33" s="107"/>
      <c r="O33" s="112"/>
      <c r="P33" s="107"/>
      <c r="Q33" s="109"/>
      <c r="R33" s="107"/>
      <c r="S33" s="109"/>
      <c r="T33" s="107"/>
      <c r="U33" s="109"/>
      <c r="V33" s="107"/>
      <c r="W33" s="109"/>
      <c r="X33" s="107"/>
      <c r="Y33" s="109"/>
      <c r="Z33" s="113"/>
      <c r="AA33" s="113"/>
      <c r="AB33" s="113"/>
      <c r="AC33" s="113"/>
      <c r="AD33" s="114">
        <f t="shared" si="1"/>
        <v>0</v>
      </c>
      <c r="AE33" s="149">
        <f t="shared" ca="1" si="2"/>
        <v>0</v>
      </c>
    </row>
    <row r="34" spans="1:31" x14ac:dyDescent="0.25">
      <c r="A34" s="105"/>
      <c r="B34" s="106" t="str">
        <f t="shared" ref="B34:B65" ca="1" si="3">IFERROR(INDEX(UR_NOM,MATCH(A34,UR_ID,0))," ")</f>
        <v xml:space="preserve"> </v>
      </c>
      <c r="C34" s="106"/>
      <c r="D34" s="107"/>
      <c r="E34" s="106"/>
      <c r="F34" s="147"/>
      <c r="G34" s="147"/>
      <c r="H34" s="148"/>
      <c r="I34" s="109"/>
      <c r="J34" s="110"/>
      <c r="K34" s="111"/>
      <c r="L34" s="100"/>
      <c r="M34" s="109"/>
      <c r="N34" s="107"/>
      <c r="O34" s="112"/>
      <c r="P34" s="107"/>
      <c r="Q34" s="109"/>
      <c r="R34" s="107"/>
      <c r="S34" s="109"/>
      <c r="T34" s="107"/>
      <c r="U34" s="109"/>
      <c r="V34" s="107"/>
      <c r="W34" s="109"/>
      <c r="X34" s="107"/>
      <c r="Y34" s="109"/>
      <c r="Z34" s="113"/>
      <c r="AA34" s="113"/>
      <c r="AB34" s="113"/>
      <c r="AC34" s="113"/>
      <c r="AD34" s="114">
        <f t="shared" ref="AD34:AD65" si="4">SUM(I34,K34,M34,O34,Q34,S34,U34,W34,Y34)</f>
        <v>0</v>
      </c>
      <c r="AE34" s="149">
        <f t="shared" ref="AE34:AE65" ca="1" si="5">IFERROR(INDEX(SO_TOT,MATCH(A34,SO_ID,0)),0)</f>
        <v>0</v>
      </c>
    </row>
    <row r="35" spans="1:31" x14ac:dyDescent="0.25">
      <c r="A35" s="105"/>
      <c r="B35" s="106" t="str">
        <f t="shared" ca="1" si="3"/>
        <v xml:space="preserve"> </v>
      </c>
      <c r="C35" s="106"/>
      <c r="D35" s="107"/>
      <c r="E35" s="106"/>
      <c r="F35" s="147"/>
      <c r="G35" s="147"/>
      <c r="H35" s="148"/>
      <c r="I35" s="109"/>
      <c r="J35" s="110"/>
      <c r="K35" s="111"/>
      <c r="L35" s="100"/>
      <c r="M35" s="109"/>
      <c r="N35" s="107"/>
      <c r="O35" s="112"/>
      <c r="P35" s="107"/>
      <c r="Q35" s="109"/>
      <c r="R35" s="107"/>
      <c r="S35" s="109"/>
      <c r="T35" s="107"/>
      <c r="U35" s="109"/>
      <c r="V35" s="107"/>
      <c r="W35" s="109"/>
      <c r="X35" s="107"/>
      <c r="Y35" s="109"/>
      <c r="Z35" s="113"/>
      <c r="AA35" s="113"/>
      <c r="AB35" s="113"/>
      <c r="AC35" s="113"/>
      <c r="AD35" s="114">
        <f t="shared" si="4"/>
        <v>0</v>
      </c>
      <c r="AE35" s="149">
        <f t="shared" ca="1" si="5"/>
        <v>0</v>
      </c>
    </row>
    <row r="36" spans="1:31" x14ac:dyDescent="0.25">
      <c r="A36" s="105"/>
      <c r="B36" s="106" t="str">
        <f t="shared" ca="1" si="3"/>
        <v xml:space="preserve"> </v>
      </c>
      <c r="C36" s="106"/>
      <c r="D36" s="107"/>
      <c r="E36" s="106"/>
      <c r="F36" s="147"/>
      <c r="G36" s="147"/>
      <c r="H36" s="148"/>
      <c r="I36" s="109"/>
      <c r="J36" s="110"/>
      <c r="K36" s="111"/>
      <c r="L36" s="100"/>
      <c r="M36" s="109"/>
      <c r="N36" s="107"/>
      <c r="O36" s="112"/>
      <c r="P36" s="107"/>
      <c r="Q36" s="109"/>
      <c r="R36" s="107"/>
      <c r="S36" s="109"/>
      <c r="T36" s="107"/>
      <c r="U36" s="109"/>
      <c r="V36" s="107"/>
      <c r="W36" s="109"/>
      <c r="X36" s="107"/>
      <c r="Y36" s="109"/>
      <c r="Z36" s="113"/>
      <c r="AA36" s="113"/>
      <c r="AB36" s="113"/>
      <c r="AC36" s="113"/>
      <c r="AD36" s="114">
        <f t="shared" si="4"/>
        <v>0</v>
      </c>
      <c r="AE36" s="149">
        <f t="shared" ca="1" si="5"/>
        <v>0</v>
      </c>
    </row>
    <row r="37" spans="1:31" x14ac:dyDescent="0.25">
      <c r="A37" s="105"/>
      <c r="B37" s="106" t="str">
        <f t="shared" ca="1" si="3"/>
        <v xml:space="preserve"> </v>
      </c>
      <c r="C37" s="106"/>
      <c r="D37" s="107"/>
      <c r="E37" s="106"/>
      <c r="F37" s="147"/>
      <c r="G37" s="147"/>
      <c r="H37" s="148"/>
      <c r="I37" s="109"/>
      <c r="J37" s="110"/>
      <c r="K37" s="111"/>
      <c r="L37" s="100"/>
      <c r="M37" s="109"/>
      <c r="N37" s="107"/>
      <c r="O37" s="112"/>
      <c r="P37" s="107"/>
      <c r="Q37" s="109"/>
      <c r="R37" s="107"/>
      <c r="S37" s="109"/>
      <c r="T37" s="107"/>
      <c r="U37" s="109"/>
      <c r="V37" s="107"/>
      <c r="W37" s="109"/>
      <c r="X37" s="107"/>
      <c r="Y37" s="109"/>
      <c r="Z37" s="113"/>
      <c r="AA37" s="113"/>
      <c r="AB37" s="113"/>
      <c r="AC37" s="113"/>
      <c r="AD37" s="114">
        <f t="shared" si="4"/>
        <v>0</v>
      </c>
      <c r="AE37" s="149">
        <f t="shared" ca="1" si="5"/>
        <v>0</v>
      </c>
    </row>
    <row r="38" spans="1:31" x14ac:dyDescent="0.25">
      <c r="A38" s="105"/>
      <c r="B38" s="106" t="str">
        <f t="shared" ca="1" si="3"/>
        <v xml:space="preserve"> </v>
      </c>
      <c r="C38" s="106"/>
      <c r="D38" s="107"/>
      <c r="E38" s="106"/>
      <c r="F38" s="147"/>
      <c r="G38" s="147"/>
      <c r="H38" s="148"/>
      <c r="I38" s="109"/>
      <c r="J38" s="110"/>
      <c r="K38" s="111"/>
      <c r="L38" s="100"/>
      <c r="M38" s="109"/>
      <c r="N38" s="107"/>
      <c r="O38" s="112"/>
      <c r="P38" s="107"/>
      <c r="Q38" s="109"/>
      <c r="R38" s="107"/>
      <c r="S38" s="109"/>
      <c r="T38" s="107"/>
      <c r="U38" s="109"/>
      <c r="V38" s="107"/>
      <c r="W38" s="109"/>
      <c r="X38" s="107"/>
      <c r="Y38" s="109"/>
      <c r="Z38" s="113"/>
      <c r="AA38" s="113"/>
      <c r="AB38" s="113"/>
      <c r="AC38" s="113"/>
      <c r="AD38" s="114">
        <f t="shared" si="4"/>
        <v>0</v>
      </c>
      <c r="AE38" s="149">
        <f t="shared" ca="1" si="5"/>
        <v>0</v>
      </c>
    </row>
    <row r="39" spans="1:31" x14ac:dyDescent="0.25">
      <c r="A39" s="105"/>
      <c r="B39" s="106" t="str">
        <f t="shared" ca="1" si="3"/>
        <v xml:space="preserve"> </v>
      </c>
      <c r="C39" s="106"/>
      <c r="D39" s="107"/>
      <c r="E39" s="106"/>
      <c r="F39" s="147"/>
      <c r="G39" s="147"/>
      <c r="H39" s="148"/>
      <c r="I39" s="109"/>
      <c r="J39" s="110"/>
      <c r="K39" s="111"/>
      <c r="L39" s="100"/>
      <c r="M39" s="109"/>
      <c r="N39" s="107"/>
      <c r="O39" s="112"/>
      <c r="P39" s="107"/>
      <c r="Q39" s="109"/>
      <c r="R39" s="107"/>
      <c r="S39" s="109"/>
      <c r="T39" s="107"/>
      <c r="U39" s="109"/>
      <c r="V39" s="107"/>
      <c r="W39" s="109"/>
      <c r="X39" s="107"/>
      <c r="Y39" s="109"/>
      <c r="Z39" s="113"/>
      <c r="AA39" s="113"/>
      <c r="AB39" s="113"/>
      <c r="AC39" s="113"/>
      <c r="AD39" s="114">
        <f t="shared" si="4"/>
        <v>0</v>
      </c>
      <c r="AE39" s="149">
        <f t="shared" ca="1" si="5"/>
        <v>0</v>
      </c>
    </row>
    <row r="40" spans="1:31" x14ac:dyDescent="0.25">
      <c r="A40" s="105"/>
      <c r="B40" s="106" t="str">
        <f t="shared" ca="1" si="3"/>
        <v xml:space="preserve"> </v>
      </c>
      <c r="C40" s="106"/>
      <c r="D40" s="107"/>
      <c r="E40" s="106"/>
      <c r="F40" s="147"/>
      <c r="G40" s="147"/>
      <c r="H40" s="148"/>
      <c r="I40" s="109"/>
      <c r="J40" s="110"/>
      <c r="K40" s="111"/>
      <c r="L40" s="100"/>
      <c r="M40" s="109"/>
      <c r="N40" s="107"/>
      <c r="O40" s="112"/>
      <c r="P40" s="107"/>
      <c r="Q40" s="109"/>
      <c r="R40" s="107"/>
      <c r="S40" s="109"/>
      <c r="T40" s="107"/>
      <c r="U40" s="109"/>
      <c r="V40" s="107"/>
      <c r="W40" s="109"/>
      <c r="X40" s="107"/>
      <c r="Y40" s="109"/>
      <c r="Z40" s="113"/>
      <c r="AA40" s="113"/>
      <c r="AB40" s="113"/>
      <c r="AC40" s="113"/>
      <c r="AD40" s="114">
        <f t="shared" si="4"/>
        <v>0</v>
      </c>
      <c r="AE40" s="149">
        <f t="shared" ca="1" si="5"/>
        <v>0</v>
      </c>
    </row>
    <row r="41" spans="1:31" x14ac:dyDescent="0.25">
      <c r="A41" s="105"/>
      <c r="B41" s="106" t="str">
        <f t="shared" ca="1" si="3"/>
        <v xml:space="preserve"> </v>
      </c>
      <c r="C41" s="106"/>
      <c r="D41" s="107"/>
      <c r="E41" s="106"/>
      <c r="F41" s="147"/>
      <c r="G41" s="147"/>
      <c r="H41" s="148"/>
      <c r="I41" s="109"/>
      <c r="J41" s="110"/>
      <c r="K41" s="111"/>
      <c r="L41" s="100"/>
      <c r="M41" s="109"/>
      <c r="N41" s="107"/>
      <c r="O41" s="112"/>
      <c r="P41" s="107"/>
      <c r="Q41" s="109"/>
      <c r="R41" s="107"/>
      <c r="S41" s="109"/>
      <c r="T41" s="107"/>
      <c r="U41" s="109"/>
      <c r="V41" s="107"/>
      <c r="W41" s="109"/>
      <c r="X41" s="107"/>
      <c r="Y41" s="109"/>
      <c r="Z41" s="113"/>
      <c r="AA41" s="113"/>
      <c r="AB41" s="113"/>
      <c r="AC41" s="113"/>
      <c r="AD41" s="114">
        <f t="shared" si="4"/>
        <v>0</v>
      </c>
      <c r="AE41" s="149">
        <f t="shared" ca="1" si="5"/>
        <v>0</v>
      </c>
    </row>
    <row r="42" spans="1:31" x14ac:dyDescent="0.25">
      <c r="A42" s="105"/>
      <c r="B42" s="106" t="str">
        <f t="shared" ca="1" si="3"/>
        <v xml:space="preserve"> </v>
      </c>
      <c r="C42" s="106"/>
      <c r="D42" s="107"/>
      <c r="E42" s="106"/>
      <c r="F42" s="147"/>
      <c r="G42" s="147"/>
      <c r="H42" s="148"/>
      <c r="I42" s="109"/>
      <c r="J42" s="110"/>
      <c r="K42" s="111"/>
      <c r="L42" s="100"/>
      <c r="M42" s="109"/>
      <c r="N42" s="107"/>
      <c r="O42" s="112"/>
      <c r="P42" s="107"/>
      <c r="Q42" s="109"/>
      <c r="R42" s="107"/>
      <c r="S42" s="109"/>
      <c r="T42" s="107"/>
      <c r="U42" s="109"/>
      <c r="V42" s="107"/>
      <c r="W42" s="109"/>
      <c r="X42" s="107"/>
      <c r="Y42" s="109"/>
      <c r="Z42" s="113"/>
      <c r="AA42" s="113"/>
      <c r="AB42" s="113"/>
      <c r="AC42" s="113"/>
      <c r="AD42" s="114">
        <f t="shared" si="4"/>
        <v>0</v>
      </c>
      <c r="AE42" s="149">
        <f t="shared" ca="1" si="5"/>
        <v>0</v>
      </c>
    </row>
    <row r="43" spans="1:31" x14ac:dyDescent="0.25">
      <c r="A43" s="105"/>
      <c r="B43" s="106" t="str">
        <f t="shared" ca="1" si="3"/>
        <v xml:space="preserve"> </v>
      </c>
      <c r="C43" s="106"/>
      <c r="D43" s="107"/>
      <c r="E43" s="106"/>
      <c r="F43" s="147"/>
      <c r="G43" s="147"/>
      <c r="H43" s="148"/>
      <c r="I43" s="109"/>
      <c r="J43" s="110"/>
      <c r="K43" s="111"/>
      <c r="L43" s="100"/>
      <c r="M43" s="109"/>
      <c r="N43" s="107"/>
      <c r="O43" s="112"/>
      <c r="P43" s="107"/>
      <c r="Q43" s="109"/>
      <c r="R43" s="107"/>
      <c r="S43" s="109"/>
      <c r="T43" s="107"/>
      <c r="U43" s="109"/>
      <c r="V43" s="107"/>
      <c r="W43" s="109"/>
      <c r="X43" s="107"/>
      <c r="Y43" s="109"/>
      <c r="Z43" s="113"/>
      <c r="AA43" s="113"/>
      <c r="AB43" s="113"/>
      <c r="AC43" s="113"/>
      <c r="AD43" s="114">
        <f t="shared" si="4"/>
        <v>0</v>
      </c>
      <c r="AE43" s="149">
        <f t="shared" ca="1" si="5"/>
        <v>0</v>
      </c>
    </row>
    <row r="44" spans="1:31" x14ac:dyDescent="0.25">
      <c r="A44" s="105"/>
      <c r="B44" s="106" t="str">
        <f t="shared" ca="1" si="3"/>
        <v xml:space="preserve"> </v>
      </c>
      <c r="C44" s="106"/>
      <c r="D44" s="107"/>
      <c r="E44" s="106"/>
      <c r="F44" s="147"/>
      <c r="G44" s="147"/>
      <c r="H44" s="148"/>
      <c r="I44" s="109"/>
      <c r="J44" s="110"/>
      <c r="K44" s="111"/>
      <c r="L44" s="100"/>
      <c r="M44" s="109"/>
      <c r="N44" s="107"/>
      <c r="O44" s="112"/>
      <c r="P44" s="107"/>
      <c r="Q44" s="109"/>
      <c r="R44" s="107"/>
      <c r="S44" s="109"/>
      <c r="T44" s="107"/>
      <c r="U44" s="109"/>
      <c r="V44" s="107"/>
      <c r="W44" s="109"/>
      <c r="X44" s="107"/>
      <c r="Y44" s="109"/>
      <c r="Z44" s="113"/>
      <c r="AA44" s="113"/>
      <c r="AB44" s="113"/>
      <c r="AC44" s="113"/>
      <c r="AD44" s="114">
        <f t="shared" si="4"/>
        <v>0</v>
      </c>
      <c r="AE44" s="149">
        <f t="shared" ca="1" si="5"/>
        <v>0</v>
      </c>
    </row>
    <row r="45" spans="1:31" x14ac:dyDescent="0.25">
      <c r="A45" s="105"/>
      <c r="B45" s="106" t="str">
        <f t="shared" ca="1" si="3"/>
        <v xml:space="preserve"> </v>
      </c>
      <c r="C45" s="106"/>
      <c r="D45" s="107"/>
      <c r="E45" s="106"/>
      <c r="F45" s="147"/>
      <c r="G45" s="147"/>
      <c r="H45" s="148"/>
      <c r="I45" s="109"/>
      <c r="J45" s="110"/>
      <c r="K45" s="111"/>
      <c r="L45" s="100"/>
      <c r="M45" s="109"/>
      <c r="N45" s="107"/>
      <c r="O45" s="112"/>
      <c r="P45" s="107"/>
      <c r="Q45" s="109"/>
      <c r="R45" s="107"/>
      <c r="S45" s="109"/>
      <c r="T45" s="107"/>
      <c r="U45" s="109"/>
      <c r="V45" s="107"/>
      <c r="W45" s="109"/>
      <c r="X45" s="107"/>
      <c r="Y45" s="109"/>
      <c r="Z45" s="113"/>
      <c r="AA45" s="113"/>
      <c r="AB45" s="113"/>
      <c r="AC45" s="113"/>
      <c r="AD45" s="114">
        <f t="shared" si="4"/>
        <v>0</v>
      </c>
      <c r="AE45" s="149">
        <f t="shared" ca="1" si="5"/>
        <v>0</v>
      </c>
    </row>
    <row r="46" spans="1:31" x14ac:dyDescent="0.25">
      <c r="A46" s="105"/>
      <c r="B46" s="106" t="str">
        <f t="shared" ca="1" si="3"/>
        <v xml:space="preserve"> </v>
      </c>
      <c r="C46" s="106"/>
      <c r="D46" s="107"/>
      <c r="E46" s="106"/>
      <c r="F46" s="147"/>
      <c r="G46" s="147"/>
      <c r="H46" s="148"/>
      <c r="I46" s="109"/>
      <c r="J46" s="110"/>
      <c r="K46" s="111"/>
      <c r="L46" s="100"/>
      <c r="M46" s="109"/>
      <c r="N46" s="107"/>
      <c r="O46" s="112"/>
      <c r="P46" s="107"/>
      <c r="Q46" s="109"/>
      <c r="R46" s="107"/>
      <c r="S46" s="109"/>
      <c r="T46" s="107"/>
      <c r="U46" s="109"/>
      <c r="V46" s="107"/>
      <c r="W46" s="109"/>
      <c r="X46" s="107"/>
      <c r="Y46" s="109"/>
      <c r="Z46" s="113"/>
      <c r="AA46" s="113"/>
      <c r="AB46" s="113"/>
      <c r="AC46" s="113"/>
      <c r="AD46" s="114">
        <f t="shared" si="4"/>
        <v>0</v>
      </c>
      <c r="AE46" s="149">
        <f t="shared" ca="1" si="5"/>
        <v>0</v>
      </c>
    </row>
    <row r="47" spans="1:31" x14ac:dyDescent="0.25">
      <c r="A47" s="105"/>
      <c r="B47" s="106" t="str">
        <f t="shared" ca="1" si="3"/>
        <v xml:space="preserve"> </v>
      </c>
      <c r="C47" s="106"/>
      <c r="D47" s="107"/>
      <c r="E47" s="106"/>
      <c r="F47" s="147"/>
      <c r="G47" s="147"/>
      <c r="H47" s="148"/>
      <c r="I47" s="109"/>
      <c r="J47" s="110"/>
      <c r="K47" s="111"/>
      <c r="L47" s="100"/>
      <c r="M47" s="109"/>
      <c r="N47" s="107"/>
      <c r="O47" s="112"/>
      <c r="P47" s="107"/>
      <c r="Q47" s="109"/>
      <c r="R47" s="107"/>
      <c r="S47" s="109"/>
      <c r="T47" s="107"/>
      <c r="U47" s="109"/>
      <c r="V47" s="107"/>
      <c r="W47" s="109"/>
      <c r="X47" s="107"/>
      <c r="Y47" s="109"/>
      <c r="Z47" s="113"/>
      <c r="AA47" s="113"/>
      <c r="AB47" s="113"/>
      <c r="AC47" s="113"/>
      <c r="AD47" s="114">
        <f t="shared" si="4"/>
        <v>0</v>
      </c>
      <c r="AE47" s="149">
        <f t="shared" ca="1" si="5"/>
        <v>0</v>
      </c>
    </row>
    <row r="48" spans="1:31" x14ac:dyDescent="0.25">
      <c r="A48" s="105"/>
      <c r="B48" s="106" t="str">
        <f t="shared" ca="1" si="3"/>
        <v xml:space="preserve"> </v>
      </c>
      <c r="C48" s="106"/>
      <c r="D48" s="107"/>
      <c r="E48" s="106"/>
      <c r="F48" s="147"/>
      <c r="G48" s="147"/>
      <c r="H48" s="148"/>
      <c r="I48" s="109"/>
      <c r="J48" s="110"/>
      <c r="K48" s="111"/>
      <c r="L48" s="100"/>
      <c r="M48" s="109"/>
      <c r="N48" s="107"/>
      <c r="O48" s="112"/>
      <c r="P48" s="107"/>
      <c r="Q48" s="109"/>
      <c r="R48" s="107"/>
      <c r="S48" s="109"/>
      <c r="T48" s="107"/>
      <c r="U48" s="109"/>
      <c r="V48" s="107"/>
      <c r="W48" s="109"/>
      <c r="X48" s="107"/>
      <c r="Y48" s="109"/>
      <c r="Z48" s="113"/>
      <c r="AA48" s="113"/>
      <c r="AB48" s="113"/>
      <c r="AC48" s="113"/>
      <c r="AD48" s="114">
        <f t="shared" si="4"/>
        <v>0</v>
      </c>
      <c r="AE48" s="149">
        <f t="shared" ca="1" si="5"/>
        <v>0</v>
      </c>
    </row>
    <row r="49" spans="1:31" x14ac:dyDescent="0.25">
      <c r="A49" s="105"/>
      <c r="B49" s="106" t="str">
        <f t="shared" ca="1" si="3"/>
        <v xml:space="preserve"> </v>
      </c>
      <c r="C49" s="106"/>
      <c r="D49" s="107"/>
      <c r="E49" s="106"/>
      <c r="F49" s="147"/>
      <c r="G49" s="147"/>
      <c r="H49" s="148"/>
      <c r="I49" s="109"/>
      <c r="J49" s="110"/>
      <c r="K49" s="111"/>
      <c r="L49" s="100"/>
      <c r="M49" s="109"/>
      <c r="N49" s="107"/>
      <c r="O49" s="112"/>
      <c r="P49" s="107"/>
      <c r="Q49" s="109"/>
      <c r="R49" s="107"/>
      <c r="S49" s="109"/>
      <c r="T49" s="107"/>
      <c r="U49" s="109"/>
      <c r="V49" s="107"/>
      <c r="W49" s="109"/>
      <c r="X49" s="107"/>
      <c r="Y49" s="109"/>
      <c r="Z49" s="113"/>
      <c r="AA49" s="113"/>
      <c r="AB49" s="113"/>
      <c r="AC49" s="113"/>
      <c r="AD49" s="114">
        <f t="shared" si="4"/>
        <v>0</v>
      </c>
      <c r="AE49" s="149">
        <f t="shared" ca="1" si="5"/>
        <v>0</v>
      </c>
    </row>
    <row r="50" spans="1:31" x14ac:dyDescent="0.25">
      <c r="A50" s="105"/>
      <c r="B50" s="106" t="str">
        <f t="shared" ca="1" si="3"/>
        <v xml:space="preserve"> </v>
      </c>
      <c r="C50" s="106"/>
      <c r="D50" s="107"/>
      <c r="E50" s="106"/>
      <c r="F50" s="147"/>
      <c r="G50" s="147"/>
      <c r="H50" s="148"/>
      <c r="I50" s="109"/>
      <c r="J50" s="110"/>
      <c r="K50" s="111"/>
      <c r="L50" s="100"/>
      <c r="M50" s="109"/>
      <c r="N50" s="107"/>
      <c r="O50" s="112"/>
      <c r="P50" s="107"/>
      <c r="Q50" s="109"/>
      <c r="R50" s="107"/>
      <c r="S50" s="109"/>
      <c r="T50" s="107"/>
      <c r="U50" s="109"/>
      <c r="V50" s="107"/>
      <c r="W50" s="109"/>
      <c r="X50" s="107"/>
      <c r="Y50" s="109"/>
      <c r="Z50" s="113"/>
      <c r="AA50" s="113"/>
      <c r="AB50" s="113"/>
      <c r="AC50" s="113"/>
      <c r="AD50" s="114">
        <f t="shared" si="4"/>
        <v>0</v>
      </c>
      <c r="AE50" s="149">
        <f t="shared" ca="1" si="5"/>
        <v>0</v>
      </c>
    </row>
    <row r="51" spans="1:31" x14ac:dyDescent="0.25">
      <c r="A51" s="105"/>
      <c r="B51" s="106" t="str">
        <f t="shared" ca="1" si="3"/>
        <v xml:space="preserve"> </v>
      </c>
      <c r="C51" s="106"/>
      <c r="D51" s="107"/>
      <c r="E51" s="106"/>
      <c r="F51" s="147"/>
      <c r="G51" s="147"/>
      <c r="H51" s="148"/>
      <c r="I51" s="109"/>
      <c r="J51" s="110"/>
      <c r="K51" s="111"/>
      <c r="L51" s="100"/>
      <c r="M51" s="109"/>
      <c r="N51" s="107"/>
      <c r="O51" s="112"/>
      <c r="P51" s="107"/>
      <c r="Q51" s="109"/>
      <c r="R51" s="107"/>
      <c r="S51" s="109"/>
      <c r="T51" s="107"/>
      <c r="U51" s="109"/>
      <c r="V51" s="107"/>
      <c r="W51" s="109"/>
      <c r="X51" s="107"/>
      <c r="Y51" s="109"/>
      <c r="Z51" s="113"/>
      <c r="AA51" s="113"/>
      <c r="AB51" s="113"/>
      <c r="AC51" s="113"/>
      <c r="AD51" s="114">
        <f t="shared" si="4"/>
        <v>0</v>
      </c>
      <c r="AE51" s="149">
        <f t="shared" ca="1" si="5"/>
        <v>0</v>
      </c>
    </row>
    <row r="52" spans="1:31" x14ac:dyDescent="0.25">
      <c r="A52" s="105"/>
      <c r="B52" s="106" t="str">
        <f t="shared" ca="1" si="3"/>
        <v xml:space="preserve"> </v>
      </c>
      <c r="C52" s="106"/>
      <c r="D52" s="107"/>
      <c r="E52" s="106"/>
      <c r="F52" s="147"/>
      <c r="G52" s="147"/>
      <c r="H52" s="148"/>
      <c r="I52" s="109"/>
      <c r="J52" s="110"/>
      <c r="K52" s="111"/>
      <c r="L52" s="100"/>
      <c r="M52" s="109"/>
      <c r="N52" s="107"/>
      <c r="O52" s="112"/>
      <c r="P52" s="107"/>
      <c r="Q52" s="109"/>
      <c r="R52" s="107"/>
      <c r="S52" s="109"/>
      <c r="T52" s="107"/>
      <c r="U52" s="109"/>
      <c r="V52" s="107"/>
      <c r="W52" s="109"/>
      <c r="X52" s="107"/>
      <c r="Y52" s="109"/>
      <c r="Z52" s="113"/>
      <c r="AA52" s="113"/>
      <c r="AB52" s="113"/>
      <c r="AC52" s="113"/>
      <c r="AD52" s="114">
        <f t="shared" si="4"/>
        <v>0</v>
      </c>
      <c r="AE52" s="149">
        <f t="shared" ca="1" si="5"/>
        <v>0</v>
      </c>
    </row>
    <row r="53" spans="1:31" x14ac:dyDescent="0.25">
      <c r="A53" s="105"/>
      <c r="B53" s="106" t="str">
        <f t="shared" ca="1" si="3"/>
        <v xml:space="preserve"> </v>
      </c>
      <c r="C53" s="106"/>
      <c r="D53" s="107"/>
      <c r="E53" s="106"/>
      <c r="F53" s="147"/>
      <c r="G53" s="147"/>
      <c r="H53" s="148"/>
      <c r="I53" s="109"/>
      <c r="J53" s="110"/>
      <c r="K53" s="111"/>
      <c r="L53" s="100"/>
      <c r="M53" s="109"/>
      <c r="N53" s="107"/>
      <c r="O53" s="112"/>
      <c r="P53" s="107"/>
      <c r="Q53" s="109"/>
      <c r="R53" s="107"/>
      <c r="S53" s="109"/>
      <c r="T53" s="107"/>
      <c r="U53" s="109"/>
      <c r="V53" s="107"/>
      <c r="W53" s="109"/>
      <c r="X53" s="107"/>
      <c r="Y53" s="109"/>
      <c r="Z53" s="113"/>
      <c r="AA53" s="113"/>
      <c r="AB53" s="113"/>
      <c r="AC53" s="113"/>
      <c r="AD53" s="114">
        <f t="shared" si="4"/>
        <v>0</v>
      </c>
      <c r="AE53" s="149">
        <f t="shared" ca="1" si="5"/>
        <v>0</v>
      </c>
    </row>
    <row r="54" spans="1:31" x14ac:dyDescent="0.25">
      <c r="A54" s="105"/>
      <c r="B54" s="106" t="str">
        <f t="shared" ca="1" si="3"/>
        <v xml:space="preserve"> </v>
      </c>
      <c r="C54" s="106"/>
      <c r="D54" s="107"/>
      <c r="E54" s="106"/>
      <c r="F54" s="147"/>
      <c r="G54" s="147"/>
      <c r="H54" s="148"/>
      <c r="I54" s="109"/>
      <c r="J54" s="110"/>
      <c r="K54" s="111"/>
      <c r="L54" s="100"/>
      <c r="M54" s="109"/>
      <c r="N54" s="107"/>
      <c r="O54" s="112"/>
      <c r="P54" s="107"/>
      <c r="Q54" s="109"/>
      <c r="R54" s="107"/>
      <c r="S54" s="109"/>
      <c r="T54" s="107"/>
      <c r="U54" s="109"/>
      <c r="V54" s="107"/>
      <c r="W54" s="109"/>
      <c r="X54" s="107"/>
      <c r="Y54" s="109"/>
      <c r="Z54" s="113"/>
      <c r="AA54" s="113"/>
      <c r="AB54" s="113"/>
      <c r="AC54" s="113"/>
      <c r="AD54" s="114">
        <f t="shared" si="4"/>
        <v>0</v>
      </c>
      <c r="AE54" s="149">
        <f t="shared" ca="1" si="5"/>
        <v>0</v>
      </c>
    </row>
    <row r="55" spans="1:31" x14ac:dyDescent="0.25">
      <c r="A55" s="105"/>
      <c r="B55" s="106" t="str">
        <f t="shared" ca="1" si="3"/>
        <v xml:space="preserve"> </v>
      </c>
      <c r="C55" s="106"/>
      <c r="D55" s="107"/>
      <c r="E55" s="106"/>
      <c r="F55" s="147"/>
      <c r="G55" s="147"/>
      <c r="H55" s="148"/>
      <c r="I55" s="109"/>
      <c r="J55" s="110"/>
      <c r="K55" s="111"/>
      <c r="L55" s="100"/>
      <c r="M55" s="109"/>
      <c r="N55" s="107"/>
      <c r="O55" s="112"/>
      <c r="P55" s="107"/>
      <c r="Q55" s="109"/>
      <c r="R55" s="107"/>
      <c r="S55" s="109"/>
      <c r="T55" s="107"/>
      <c r="U55" s="109"/>
      <c r="V55" s="107"/>
      <c r="W55" s="109"/>
      <c r="X55" s="107"/>
      <c r="Y55" s="109"/>
      <c r="Z55" s="113"/>
      <c r="AA55" s="113"/>
      <c r="AB55" s="113"/>
      <c r="AC55" s="113"/>
      <c r="AD55" s="114">
        <f t="shared" si="4"/>
        <v>0</v>
      </c>
      <c r="AE55" s="149">
        <f t="shared" ca="1" si="5"/>
        <v>0</v>
      </c>
    </row>
    <row r="56" spans="1:31" x14ac:dyDescent="0.25">
      <c r="A56" s="105"/>
      <c r="B56" s="106" t="str">
        <f t="shared" ca="1" si="3"/>
        <v xml:space="preserve"> </v>
      </c>
      <c r="C56" s="106"/>
      <c r="D56" s="107"/>
      <c r="E56" s="106"/>
      <c r="F56" s="147"/>
      <c r="G56" s="147"/>
      <c r="H56" s="148"/>
      <c r="I56" s="109"/>
      <c r="J56" s="110"/>
      <c r="K56" s="111"/>
      <c r="L56" s="100"/>
      <c r="M56" s="109"/>
      <c r="N56" s="107"/>
      <c r="O56" s="112"/>
      <c r="P56" s="107"/>
      <c r="Q56" s="109"/>
      <c r="R56" s="107"/>
      <c r="S56" s="109"/>
      <c r="T56" s="107"/>
      <c r="U56" s="109"/>
      <c r="V56" s="107"/>
      <c r="W56" s="109"/>
      <c r="X56" s="107"/>
      <c r="Y56" s="109"/>
      <c r="Z56" s="113"/>
      <c r="AA56" s="113"/>
      <c r="AB56" s="113"/>
      <c r="AC56" s="113"/>
      <c r="AD56" s="114">
        <f t="shared" si="4"/>
        <v>0</v>
      </c>
      <c r="AE56" s="149">
        <f t="shared" ca="1" si="5"/>
        <v>0</v>
      </c>
    </row>
    <row r="57" spans="1:31" x14ac:dyDescent="0.25">
      <c r="A57" s="105"/>
      <c r="B57" s="106" t="str">
        <f t="shared" ca="1" si="3"/>
        <v xml:space="preserve"> </v>
      </c>
      <c r="C57" s="106"/>
      <c r="D57" s="107"/>
      <c r="E57" s="106"/>
      <c r="F57" s="147"/>
      <c r="G57" s="147"/>
      <c r="H57" s="148"/>
      <c r="I57" s="109"/>
      <c r="J57" s="110"/>
      <c r="K57" s="111"/>
      <c r="L57" s="100"/>
      <c r="M57" s="109"/>
      <c r="N57" s="107"/>
      <c r="O57" s="112"/>
      <c r="P57" s="107"/>
      <c r="Q57" s="109"/>
      <c r="R57" s="107"/>
      <c r="S57" s="109"/>
      <c r="T57" s="107"/>
      <c r="U57" s="109"/>
      <c r="V57" s="107"/>
      <c r="W57" s="109"/>
      <c r="X57" s="107"/>
      <c r="Y57" s="109"/>
      <c r="Z57" s="113"/>
      <c r="AA57" s="113"/>
      <c r="AB57" s="113"/>
      <c r="AC57" s="113"/>
      <c r="AD57" s="114">
        <f t="shared" si="4"/>
        <v>0</v>
      </c>
      <c r="AE57" s="149">
        <f t="shared" ca="1" si="5"/>
        <v>0</v>
      </c>
    </row>
    <row r="58" spans="1:31" x14ac:dyDescent="0.25">
      <c r="A58" s="105"/>
      <c r="B58" s="106" t="str">
        <f t="shared" ca="1" si="3"/>
        <v xml:space="preserve"> </v>
      </c>
      <c r="C58" s="106"/>
      <c r="D58" s="107"/>
      <c r="E58" s="106"/>
      <c r="F58" s="147"/>
      <c r="G58" s="147"/>
      <c r="H58" s="148"/>
      <c r="I58" s="109"/>
      <c r="J58" s="110"/>
      <c r="K58" s="111"/>
      <c r="L58" s="100"/>
      <c r="M58" s="109"/>
      <c r="N58" s="107"/>
      <c r="O58" s="112"/>
      <c r="P58" s="107"/>
      <c r="Q58" s="109"/>
      <c r="R58" s="107"/>
      <c r="S58" s="109"/>
      <c r="T58" s="107"/>
      <c r="U58" s="109"/>
      <c r="V58" s="107"/>
      <c r="W58" s="109"/>
      <c r="X58" s="107"/>
      <c r="Y58" s="109"/>
      <c r="Z58" s="113"/>
      <c r="AA58" s="113"/>
      <c r="AB58" s="113"/>
      <c r="AC58" s="113"/>
      <c r="AD58" s="114">
        <f t="shared" si="4"/>
        <v>0</v>
      </c>
      <c r="AE58" s="149">
        <f t="shared" ca="1" si="5"/>
        <v>0</v>
      </c>
    </row>
    <row r="59" spans="1:31" x14ac:dyDescent="0.25">
      <c r="A59" s="105"/>
      <c r="B59" s="106" t="str">
        <f t="shared" ca="1" si="3"/>
        <v xml:space="preserve"> </v>
      </c>
      <c r="C59" s="106"/>
      <c r="D59" s="107"/>
      <c r="E59" s="106"/>
      <c r="F59" s="147"/>
      <c r="G59" s="147"/>
      <c r="H59" s="148"/>
      <c r="I59" s="109"/>
      <c r="J59" s="110"/>
      <c r="K59" s="111"/>
      <c r="L59" s="100"/>
      <c r="M59" s="109"/>
      <c r="N59" s="107"/>
      <c r="O59" s="112"/>
      <c r="P59" s="107"/>
      <c r="Q59" s="109"/>
      <c r="R59" s="107"/>
      <c r="S59" s="109"/>
      <c r="T59" s="107"/>
      <c r="U59" s="109"/>
      <c r="V59" s="107"/>
      <c r="W59" s="109"/>
      <c r="X59" s="107"/>
      <c r="Y59" s="109"/>
      <c r="Z59" s="113"/>
      <c r="AA59" s="113"/>
      <c r="AB59" s="113"/>
      <c r="AC59" s="113"/>
      <c r="AD59" s="114">
        <f t="shared" si="4"/>
        <v>0</v>
      </c>
      <c r="AE59" s="149">
        <f t="shared" ca="1" si="5"/>
        <v>0</v>
      </c>
    </row>
    <row r="60" spans="1:31" x14ac:dyDescent="0.25">
      <c r="A60" s="105"/>
      <c r="B60" s="106" t="str">
        <f t="shared" ca="1" si="3"/>
        <v xml:space="preserve"> </v>
      </c>
      <c r="C60" s="106"/>
      <c r="D60" s="107"/>
      <c r="E60" s="106"/>
      <c r="F60" s="147"/>
      <c r="G60" s="147"/>
      <c r="H60" s="148"/>
      <c r="I60" s="109"/>
      <c r="J60" s="110"/>
      <c r="K60" s="111"/>
      <c r="L60" s="100"/>
      <c r="M60" s="109"/>
      <c r="N60" s="107"/>
      <c r="O60" s="112"/>
      <c r="P60" s="107"/>
      <c r="Q60" s="109"/>
      <c r="R60" s="107"/>
      <c r="S60" s="109"/>
      <c r="T60" s="107"/>
      <c r="U60" s="109"/>
      <c r="V60" s="107"/>
      <c r="W60" s="109"/>
      <c r="X60" s="107"/>
      <c r="Y60" s="109"/>
      <c r="Z60" s="113"/>
      <c r="AA60" s="113"/>
      <c r="AB60" s="113"/>
      <c r="AC60" s="113"/>
      <c r="AD60" s="114">
        <f t="shared" si="4"/>
        <v>0</v>
      </c>
      <c r="AE60" s="149">
        <f t="shared" ca="1" si="5"/>
        <v>0</v>
      </c>
    </row>
    <row r="61" spans="1:31" x14ac:dyDescent="0.25">
      <c r="A61" s="105"/>
      <c r="B61" s="106" t="str">
        <f t="shared" ca="1" si="3"/>
        <v xml:space="preserve"> </v>
      </c>
      <c r="C61" s="106"/>
      <c r="D61" s="107"/>
      <c r="E61" s="106"/>
      <c r="F61" s="147"/>
      <c r="G61" s="147"/>
      <c r="H61" s="148"/>
      <c r="I61" s="109"/>
      <c r="J61" s="110"/>
      <c r="K61" s="111"/>
      <c r="L61" s="100"/>
      <c r="M61" s="109"/>
      <c r="N61" s="107"/>
      <c r="O61" s="112"/>
      <c r="P61" s="107"/>
      <c r="Q61" s="109"/>
      <c r="R61" s="107"/>
      <c r="S61" s="109"/>
      <c r="T61" s="107"/>
      <c r="U61" s="109"/>
      <c r="V61" s="107"/>
      <c r="W61" s="109"/>
      <c r="X61" s="107"/>
      <c r="Y61" s="109"/>
      <c r="Z61" s="113"/>
      <c r="AA61" s="113"/>
      <c r="AB61" s="113"/>
      <c r="AC61" s="113"/>
      <c r="AD61" s="114">
        <f t="shared" si="4"/>
        <v>0</v>
      </c>
      <c r="AE61" s="149">
        <f t="shared" ca="1" si="5"/>
        <v>0</v>
      </c>
    </row>
    <row r="62" spans="1:31" x14ac:dyDescent="0.25">
      <c r="A62" s="105"/>
      <c r="B62" s="106" t="str">
        <f t="shared" ca="1" si="3"/>
        <v xml:space="preserve"> </v>
      </c>
      <c r="C62" s="106"/>
      <c r="D62" s="107"/>
      <c r="E62" s="106"/>
      <c r="F62" s="147"/>
      <c r="G62" s="147"/>
      <c r="H62" s="148"/>
      <c r="I62" s="109"/>
      <c r="J62" s="110"/>
      <c r="K62" s="111"/>
      <c r="L62" s="100"/>
      <c r="M62" s="109"/>
      <c r="N62" s="107"/>
      <c r="O62" s="112"/>
      <c r="P62" s="107"/>
      <c r="Q62" s="109"/>
      <c r="R62" s="107"/>
      <c r="S62" s="109"/>
      <c r="T62" s="107"/>
      <c r="U62" s="109"/>
      <c r="V62" s="107"/>
      <c r="W62" s="109"/>
      <c r="X62" s="107"/>
      <c r="Y62" s="109"/>
      <c r="Z62" s="113"/>
      <c r="AA62" s="113"/>
      <c r="AB62" s="113"/>
      <c r="AC62" s="113"/>
      <c r="AD62" s="114">
        <f t="shared" si="4"/>
        <v>0</v>
      </c>
      <c r="AE62" s="149">
        <f t="shared" ca="1" si="5"/>
        <v>0</v>
      </c>
    </row>
    <row r="63" spans="1:31" x14ac:dyDescent="0.25">
      <c r="A63" s="105"/>
      <c r="B63" s="106" t="str">
        <f t="shared" ca="1" si="3"/>
        <v xml:space="preserve"> </v>
      </c>
      <c r="C63" s="106"/>
      <c r="D63" s="107"/>
      <c r="E63" s="106"/>
      <c r="F63" s="147"/>
      <c r="G63" s="147"/>
      <c r="H63" s="148"/>
      <c r="I63" s="109"/>
      <c r="J63" s="110"/>
      <c r="K63" s="111"/>
      <c r="L63" s="100"/>
      <c r="M63" s="109"/>
      <c r="N63" s="107"/>
      <c r="O63" s="112"/>
      <c r="P63" s="107"/>
      <c r="Q63" s="109"/>
      <c r="R63" s="107"/>
      <c r="S63" s="109"/>
      <c r="T63" s="107"/>
      <c r="U63" s="109"/>
      <c r="V63" s="107"/>
      <c r="W63" s="109"/>
      <c r="X63" s="107"/>
      <c r="Y63" s="109"/>
      <c r="Z63" s="113"/>
      <c r="AA63" s="113"/>
      <c r="AB63" s="113"/>
      <c r="AC63" s="113"/>
      <c r="AD63" s="114">
        <f t="shared" si="4"/>
        <v>0</v>
      </c>
      <c r="AE63" s="149">
        <f t="shared" ca="1" si="5"/>
        <v>0</v>
      </c>
    </row>
    <row r="64" spans="1:31" x14ac:dyDescent="0.25">
      <c r="A64" s="105"/>
      <c r="B64" s="106" t="str">
        <f t="shared" ca="1" si="3"/>
        <v xml:space="preserve"> </v>
      </c>
      <c r="C64" s="106"/>
      <c r="D64" s="107"/>
      <c r="E64" s="106"/>
      <c r="F64" s="147"/>
      <c r="G64" s="147"/>
      <c r="H64" s="148"/>
      <c r="I64" s="109"/>
      <c r="J64" s="110"/>
      <c r="K64" s="111"/>
      <c r="L64" s="100"/>
      <c r="M64" s="109"/>
      <c r="N64" s="107"/>
      <c r="O64" s="112"/>
      <c r="P64" s="107"/>
      <c r="Q64" s="109"/>
      <c r="R64" s="107"/>
      <c r="S64" s="109"/>
      <c r="T64" s="107"/>
      <c r="U64" s="109"/>
      <c r="V64" s="107"/>
      <c r="W64" s="109"/>
      <c r="X64" s="107"/>
      <c r="Y64" s="109"/>
      <c r="Z64" s="113"/>
      <c r="AA64" s="113"/>
      <c r="AB64" s="113"/>
      <c r="AC64" s="113"/>
      <c r="AD64" s="114">
        <f t="shared" si="4"/>
        <v>0</v>
      </c>
      <c r="AE64" s="149">
        <f t="shared" ca="1" si="5"/>
        <v>0</v>
      </c>
    </row>
    <row r="65" spans="1:31" x14ac:dyDescent="0.25">
      <c r="A65" s="105"/>
      <c r="B65" s="106" t="str">
        <f t="shared" ca="1" si="3"/>
        <v xml:space="preserve"> </v>
      </c>
      <c r="C65" s="106"/>
      <c r="D65" s="107"/>
      <c r="E65" s="106"/>
      <c r="F65" s="147"/>
      <c r="G65" s="147"/>
      <c r="H65" s="148"/>
      <c r="I65" s="109"/>
      <c r="J65" s="110"/>
      <c r="K65" s="111"/>
      <c r="L65" s="100"/>
      <c r="M65" s="109"/>
      <c r="N65" s="107"/>
      <c r="O65" s="112"/>
      <c r="P65" s="107"/>
      <c r="Q65" s="109"/>
      <c r="R65" s="107"/>
      <c r="S65" s="109"/>
      <c r="T65" s="107"/>
      <c r="U65" s="109"/>
      <c r="V65" s="107"/>
      <c r="W65" s="109"/>
      <c r="X65" s="107"/>
      <c r="Y65" s="109"/>
      <c r="Z65" s="113"/>
      <c r="AA65" s="113"/>
      <c r="AB65" s="113"/>
      <c r="AC65" s="113"/>
      <c r="AD65" s="114">
        <f t="shared" si="4"/>
        <v>0</v>
      </c>
      <c r="AE65" s="149">
        <f t="shared" ca="1" si="5"/>
        <v>0</v>
      </c>
    </row>
    <row r="66" spans="1:31" x14ac:dyDescent="0.25">
      <c r="A66" s="105"/>
      <c r="B66" s="106" t="str">
        <f t="shared" ref="B66:B97" ca="1" si="6">IFERROR(INDEX(UR_NOM,MATCH(A66,UR_ID,0))," ")</f>
        <v xml:space="preserve"> </v>
      </c>
      <c r="C66" s="106"/>
      <c r="D66" s="107"/>
      <c r="E66" s="106"/>
      <c r="F66" s="147"/>
      <c r="G66" s="147"/>
      <c r="H66" s="148"/>
      <c r="I66" s="109"/>
      <c r="J66" s="110"/>
      <c r="K66" s="111"/>
      <c r="L66" s="100"/>
      <c r="M66" s="109"/>
      <c r="N66" s="107"/>
      <c r="O66" s="112"/>
      <c r="P66" s="107"/>
      <c r="Q66" s="109"/>
      <c r="R66" s="107"/>
      <c r="S66" s="109"/>
      <c r="T66" s="107"/>
      <c r="U66" s="109"/>
      <c r="V66" s="107"/>
      <c r="W66" s="109"/>
      <c r="X66" s="107"/>
      <c r="Y66" s="109"/>
      <c r="Z66" s="113"/>
      <c r="AA66" s="113"/>
      <c r="AB66" s="113"/>
      <c r="AC66" s="113"/>
      <c r="AD66" s="114">
        <f t="shared" ref="AD66:AD97" si="7">SUM(I66,K66,M66,O66,Q66,S66,U66,W66,Y66)</f>
        <v>0</v>
      </c>
      <c r="AE66" s="149">
        <f t="shared" ref="AE66:AE97" ca="1" si="8">IFERROR(INDEX(SO_TOT,MATCH(A66,SO_ID,0)),0)</f>
        <v>0</v>
      </c>
    </row>
    <row r="67" spans="1:31" x14ac:dyDescent="0.25">
      <c r="A67" s="105"/>
      <c r="B67" s="106" t="str">
        <f t="shared" ca="1" si="6"/>
        <v xml:space="preserve"> </v>
      </c>
      <c r="C67" s="106"/>
      <c r="D67" s="107"/>
      <c r="E67" s="106"/>
      <c r="F67" s="147"/>
      <c r="G67" s="147"/>
      <c r="H67" s="148"/>
      <c r="I67" s="109"/>
      <c r="J67" s="110"/>
      <c r="K67" s="111"/>
      <c r="L67" s="100"/>
      <c r="M67" s="109"/>
      <c r="N67" s="107"/>
      <c r="O67" s="112"/>
      <c r="P67" s="107"/>
      <c r="Q67" s="109"/>
      <c r="R67" s="107"/>
      <c r="S67" s="109"/>
      <c r="T67" s="107"/>
      <c r="U67" s="109"/>
      <c r="V67" s="107"/>
      <c r="W67" s="109"/>
      <c r="X67" s="107"/>
      <c r="Y67" s="109"/>
      <c r="Z67" s="113"/>
      <c r="AA67" s="113"/>
      <c r="AB67" s="113"/>
      <c r="AC67" s="113"/>
      <c r="AD67" s="114">
        <f t="shared" si="7"/>
        <v>0</v>
      </c>
      <c r="AE67" s="149">
        <f t="shared" ca="1" si="8"/>
        <v>0</v>
      </c>
    </row>
    <row r="68" spans="1:31" x14ac:dyDescent="0.25">
      <c r="A68" s="105"/>
      <c r="B68" s="106" t="str">
        <f t="shared" ca="1" si="6"/>
        <v xml:space="preserve"> </v>
      </c>
      <c r="C68" s="106"/>
      <c r="D68" s="107"/>
      <c r="E68" s="106"/>
      <c r="F68" s="147"/>
      <c r="G68" s="147"/>
      <c r="H68" s="148"/>
      <c r="I68" s="109"/>
      <c r="J68" s="110"/>
      <c r="K68" s="111"/>
      <c r="L68" s="100"/>
      <c r="M68" s="109"/>
      <c r="N68" s="107"/>
      <c r="O68" s="112"/>
      <c r="P68" s="107"/>
      <c r="Q68" s="109"/>
      <c r="R68" s="107"/>
      <c r="S68" s="109"/>
      <c r="T68" s="107"/>
      <c r="U68" s="109"/>
      <c r="V68" s="107"/>
      <c r="W68" s="109"/>
      <c r="X68" s="107"/>
      <c r="Y68" s="109"/>
      <c r="Z68" s="113"/>
      <c r="AA68" s="113"/>
      <c r="AB68" s="113"/>
      <c r="AC68" s="113"/>
      <c r="AD68" s="114">
        <f t="shared" si="7"/>
        <v>0</v>
      </c>
      <c r="AE68" s="149">
        <f t="shared" ca="1" si="8"/>
        <v>0</v>
      </c>
    </row>
    <row r="69" spans="1:31" x14ac:dyDescent="0.25">
      <c r="A69" s="105"/>
      <c r="B69" s="106" t="str">
        <f t="shared" ca="1" si="6"/>
        <v xml:space="preserve"> </v>
      </c>
      <c r="C69" s="106"/>
      <c r="D69" s="107"/>
      <c r="E69" s="106"/>
      <c r="F69" s="147"/>
      <c r="G69" s="147"/>
      <c r="H69" s="148"/>
      <c r="I69" s="109"/>
      <c r="J69" s="110"/>
      <c r="K69" s="111"/>
      <c r="L69" s="100"/>
      <c r="M69" s="109"/>
      <c r="N69" s="107"/>
      <c r="O69" s="112"/>
      <c r="P69" s="107"/>
      <c r="Q69" s="109"/>
      <c r="R69" s="107"/>
      <c r="S69" s="109"/>
      <c r="T69" s="107"/>
      <c r="U69" s="109"/>
      <c r="V69" s="107"/>
      <c r="W69" s="109"/>
      <c r="X69" s="107"/>
      <c r="Y69" s="109"/>
      <c r="Z69" s="113"/>
      <c r="AA69" s="113"/>
      <c r="AB69" s="113"/>
      <c r="AC69" s="113"/>
      <c r="AD69" s="114">
        <f t="shared" si="7"/>
        <v>0</v>
      </c>
      <c r="AE69" s="149">
        <f t="shared" ca="1" si="8"/>
        <v>0</v>
      </c>
    </row>
    <row r="70" spans="1:31" x14ac:dyDescent="0.25">
      <c r="A70" s="105"/>
      <c r="B70" s="106" t="str">
        <f t="shared" ca="1" si="6"/>
        <v xml:space="preserve"> </v>
      </c>
      <c r="C70" s="106"/>
      <c r="D70" s="107"/>
      <c r="E70" s="106"/>
      <c r="F70" s="147"/>
      <c r="G70" s="147"/>
      <c r="H70" s="148"/>
      <c r="I70" s="109"/>
      <c r="J70" s="110"/>
      <c r="K70" s="111"/>
      <c r="L70" s="100"/>
      <c r="M70" s="109"/>
      <c r="N70" s="107"/>
      <c r="O70" s="112"/>
      <c r="P70" s="107"/>
      <c r="Q70" s="109"/>
      <c r="R70" s="107"/>
      <c r="S70" s="109"/>
      <c r="T70" s="107"/>
      <c r="U70" s="109"/>
      <c r="V70" s="107"/>
      <c r="W70" s="109"/>
      <c r="X70" s="107"/>
      <c r="Y70" s="109"/>
      <c r="Z70" s="113"/>
      <c r="AA70" s="113"/>
      <c r="AB70" s="113"/>
      <c r="AC70" s="113"/>
      <c r="AD70" s="114">
        <f t="shared" si="7"/>
        <v>0</v>
      </c>
      <c r="AE70" s="149">
        <f t="shared" ca="1" si="8"/>
        <v>0</v>
      </c>
    </row>
    <row r="71" spans="1:31" x14ac:dyDescent="0.25">
      <c r="A71" s="105"/>
      <c r="B71" s="106" t="str">
        <f t="shared" ca="1" si="6"/>
        <v xml:space="preserve"> </v>
      </c>
      <c r="C71" s="106"/>
      <c r="D71" s="107"/>
      <c r="E71" s="106"/>
      <c r="F71" s="147"/>
      <c r="G71" s="147"/>
      <c r="H71" s="148"/>
      <c r="I71" s="109"/>
      <c r="J71" s="110"/>
      <c r="K71" s="111"/>
      <c r="L71" s="100"/>
      <c r="M71" s="109"/>
      <c r="N71" s="107"/>
      <c r="O71" s="112"/>
      <c r="P71" s="107"/>
      <c r="Q71" s="109"/>
      <c r="R71" s="107"/>
      <c r="S71" s="109"/>
      <c r="T71" s="107"/>
      <c r="U71" s="109"/>
      <c r="V71" s="107"/>
      <c r="W71" s="109"/>
      <c r="X71" s="107"/>
      <c r="Y71" s="109"/>
      <c r="Z71" s="113"/>
      <c r="AA71" s="113"/>
      <c r="AB71" s="113"/>
      <c r="AC71" s="113"/>
      <c r="AD71" s="114">
        <f t="shared" si="7"/>
        <v>0</v>
      </c>
      <c r="AE71" s="149">
        <f t="shared" ca="1" si="8"/>
        <v>0</v>
      </c>
    </row>
    <row r="72" spans="1:31" x14ac:dyDescent="0.25">
      <c r="A72" s="105"/>
      <c r="B72" s="106" t="str">
        <f t="shared" ca="1" si="6"/>
        <v xml:space="preserve"> </v>
      </c>
      <c r="C72" s="106"/>
      <c r="D72" s="107"/>
      <c r="E72" s="106"/>
      <c r="F72" s="147"/>
      <c r="G72" s="147"/>
      <c r="H72" s="148"/>
      <c r="I72" s="109"/>
      <c r="J72" s="110"/>
      <c r="K72" s="111"/>
      <c r="L72" s="100"/>
      <c r="M72" s="109"/>
      <c r="N72" s="107"/>
      <c r="O72" s="112"/>
      <c r="P72" s="107"/>
      <c r="Q72" s="109"/>
      <c r="R72" s="107"/>
      <c r="S72" s="109"/>
      <c r="T72" s="107"/>
      <c r="U72" s="109"/>
      <c r="V72" s="107"/>
      <c r="W72" s="109"/>
      <c r="X72" s="107"/>
      <c r="Y72" s="109"/>
      <c r="Z72" s="113"/>
      <c r="AA72" s="113"/>
      <c r="AB72" s="113"/>
      <c r="AC72" s="113"/>
      <c r="AD72" s="114">
        <f t="shared" si="7"/>
        <v>0</v>
      </c>
      <c r="AE72" s="149">
        <f t="shared" ca="1" si="8"/>
        <v>0</v>
      </c>
    </row>
    <row r="73" spans="1:31" x14ac:dyDescent="0.25">
      <c r="A73" s="105"/>
      <c r="B73" s="106" t="str">
        <f t="shared" ca="1" si="6"/>
        <v xml:space="preserve"> </v>
      </c>
      <c r="C73" s="106"/>
      <c r="D73" s="107"/>
      <c r="E73" s="106"/>
      <c r="F73" s="147"/>
      <c r="G73" s="147"/>
      <c r="H73" s="148"/>
      <c r="I73" s="109"/>
      <c r="J73" s="110"/>
      <c r="K73" s="111"/>
      <c r="L73" s="100"/>
      <c r="M73" s="109"/>
      <c r="N73" s="107"/>
      <c r="O73" s="112"/>
      <c r="P73" s="107"/>
      <c r="Q73" s="109"/>
      <c r="R73" s="107"/>
      <c r="S73" s="109"/>
      <c r="T73" s="107"/>
      <c r="U73" s="109"/>
      <c r="V73" s="107"/>
      <c r="W73" s="109"/>
      <c r="X73" s="107"/>
      <c r="Y73" s="109"/>
      <c r="Z73" s="113"/>
      <c r="AA73" s="113"/>
      <c r="AB73" s="113"/>
      <c r="AC73" s="113"/>
      <c r="AD73" s="114">
        <f t="shared" si="7"/>
        <v>0</v>
      </c>
      <c r="AE73" s="149">
        <f t="shared" ca="1" si="8"/>
        <v>0</v>
      </c>
    </row>
    <row r="74" spans="1:31" x14ac:dyDescent="0.25">
      <c r="A74" s="105"/>
      <c r="B74" s="106" t="str">
        <f t="shared" ca="1" si="6"/>
        <v xml:space="preserve"> </v>
      </c>
      <c r="C74" s="106"/>
      <c r="D74" s="107"/>
      <c r="E74" s="106"/>
      <c r="F74" s="147"/>
      <c r="G74" s="147"/>
      <c r="H74" s="148"/>
      <c r="I74" s="109"/>
      <c r="J74" s="110"/>
      <c r="K74" s="111"/>
      <c r="L74" s="100"/>
      <c r="M74" s="109"/>
      <c r="N74" s="107"/>
      <c r="O74" s="112"/>
      <c r="P74" s="107"/>
      <c r="Q74" s="109"/>
      <c r="R74" s="107"/>
      <c r="S74" s="109"/>
      <c r="T74" s="107"/>
      <c r="U74" s="109"/>
      <c r="V74" s="107"/>
      <c r="W74" s="109"/>
      <c r="X74" s="107"/>
      <c r="Y74" s="109"/>
      <c r="Z74" s="113"/>
      <c r="AA74" s="113"/>
      <c r="AB74" s="113"/>
      <c r="AC74" s="113"/>
      <c r="AD74" s="114">
        <f t="shared" si="7"/>
        <v>0</v>
      </c>
      <c r="AE74" s="149">
        <f t="shared" ca="1" si="8"/>
        <v>0</v>
      </c>
    </row>
    <row r="75" spans="1:31" x14ac:dyDescent="0.25">
      <c r="A75" s="105"/>
      <c r="B75" s="106" t="str">
        <f t="shared" ca="1" si="6"/>
        <v xml:space="preserve"> </v>
      </c>
      <c r="C75" s="106"/>
      <c r="D75" s="107"/>
      <c r="E75" s="106"/>
      <c r="F75" s="147"/>
      <c r="G75" s="147"/>
      <c r="H75" s="148"/>
      <c r="I75" s="109"/>
      <c r="J75" s="110"/>
      <c r="K75" s="111"/>
      <c r="L75" s="100"/>
      <c r="M75" s="109"/>
      <c r="N75" s="107"/>
      <c r="O75" s="112"/>
      <c r="P75" s="107"/>
      <c r="Q75" s="109"/>
      <c r="R75" s="107"/>
      <c r="S75" s="109"/>
      <c r="T75" s="107"/>
      <c r="U75" s="109"/>
      <c r="V75" s="107"/>
      <c r="W75" s="109"/>
      <c r="X75" s="107"/>
      <c r="Y75" s="109"/>
      <c r="Z75" s="113"/>
      <c r="AA75" s="113"/>
      <c r="AB75" s="113"/>
      <c r="AC75" s="113"/>
      <c r="AD75" s="114">
        <f t="shared" si="7"/>
        <v>0</v>
      </c>
      <c r="AE75" s="149">
        <f t="shared" ca="1" si="8"/>
        <v>0</v>
      </c>
    </row>
    <row r="76" spans="1:31" x14ac:dyDescent="0.25">
      <c r="A76" s="105"/>
      <c r="B76" s="106" t="str">
        <f t="shared" ca="1" si="6"/>
        <v xml:space="preserve"> </v>
      </c>
      <c r="C76" s="106"/>
      <c r="D76" s="107"/>
      <c r="E76" s="106"/>
      <c r="F76" s="147"/>
      <c r="G76" s="147"/>
      <c r="H76" s="148"/>
      <c r="I76" s="109"/>
      <c r="J76" s="110"/>
      <c r="K76" s="111"/>
      <c r="L76" s="100"/>
      <c r="M76" s="109"/>
      <c r="N76" s="107"/>
      <c r="O76" s="112"/>
      <c r="P76" s="107"/>
      <c r="Q76" s="109"/>
      <c r="R76" s="107"/>
      <c r="S76" s="109"/>
      <c r="T76" s="107"/>
      <c r="U76" s="109"/>
      <c r="V76" s="107"/>
      <c r="W76" s="109"/>
      <c r="X76" s="107"/>
      <c r="Y76" s="109"/>
      <c r="Z76" s="113"/>
      <c r="AA76" s="113"/>
      <c r="AB76" s="113"/>
      <c r="AC76" s="113"/>
      <c r="AD76" s="114">
        <f t="shared" si="7"/>
        <v>0</v>
      </c>
      <c r="AE76" s="149">
        <f t="shared" ca="1" si="8"/>
        <v>0</v>
      </c>
    </row>
    <row r="77" spans="1:31" x14ac:dyDescent="0.25">
      <c r="A77" s="105"/>
      <c r="B77" s="106" t="str">
        <f t="shared" ca="1" si="6"/>
        <v xml:space="preserve"> </v>
      </c>
      <c r="C77" s="106"/>
      <c r="D77" s="107"/>
      <c r="E77" s="106"/>
      <c r="F77" s="147"/>
      <c r="G77" s="147"/>
      <c r="H77" s="148"/>
      <c r="I77" s="109"/>
      <c r="J77" s="110"/>
      <c r="K77" s="111"/>
      <c r="L77" s="100"/>
      <c r="M77" s="109"/>
      <c r="N77" s="107"/>
      <c r="O77" s="112"/>
      <c r="P77" s="107"/>
      <c r="Q77" s="109"/>
      <c r="R77" s="107"/>
      <c r="S77" s="109"/>
      <c r="T77" s="107"/>
      <c r="U77" s="109"/>
      <c r="V77" s="107"/>
      <c r="W77" s="109"/>
      <c r="X77" s="107"/>
      <c r="Y77" s="109"/>
      <c r="Z77" s="113"/>
      <c r="AA77" s="113"/>
      <c r="AB77" s="113"/>
      <c r="AC77" s="113"/>
      <c r="AD77" s="114">
        <f t="shared" si="7"/>
        <v>0</v>
      </c>
      <c r="AE77" s="149">
        <f t="shared" ca="1" si="8"/>
        <v>0</v>
      </c>
    </row>
    <row r="78" spans="1:31" x14ac:dyDescent="0.25">
      <c r="A78" s="105"/>
      <c r="B78" s="106" t="str">
        <f t="shared" ca="1" si="6"/>
        <v xml:space="preserve"> </v>
      </c>
      <c r="C78" s="106"/>
      <c r="D78" s="107"/>
      <c r="E78" s="106"/>
      <c r="F78" s="147"/>
      <c r="G78" s="147"/>
      <c r="H78" s="148"/>
      <c r="I78" s="109"/>
      <c r="J78" s="110"/>
      <c r="K78" s="111"/>
      <c r="L78" s="100"/>
      <c r="M78" s="109"/>
      <c r="N78" s="107"/>
      <c r="O78" s="112"/>
      <c r="P78" s="107"/>
      <c r="Q78" s="109"/>
      <c r="R78" s="107"/>
      <c r="S78" s="109"/>
      <c r="T78" s="107"/>
      <c r="U78" s="109"/>
      <c r="V78" s="107"/>
      <c r="W78" s="109"/>
      <c r="X78" s="107"/>
      <c r="Y78" s="109"/>
      <c r="Z78" s="113"/>
      <c r="AA78" s="113"/>
      <c r="AB78" s="113"/>
      <c r="AC78" s="113"/>
      <c r="AD78" s="114">
        <f t="shared" si="7"/>
        <v>0</v>
      </c>
      <c r="AE78" s="149">
        <f t="shared" ca="1" si="8"/>
        <v>0</v>
      </c>
    </row>
    <row r="79" spans="1:31" x14ac:dyDescent="0.25">
      <c r="A79" s="105"/>
      <c r="B79" s="106" t="str">
        <f t="shared" ca="1" si="6"/>
        <v xml:space="preserve"> </v>
      </c>
      <c r="C79" s="106"/>
      <c r="D79" s="107"/>
      <c r="E79" s="106"/>
      <c r="F79" s="147"/>
      <c r="G79" s="147"/>
      <c r="H79" s="148"/>
      <c r="I79" s="109"/>
      <c r="J79" s="110"/>
      <c r="K79" s="111"/>
      <c r="L79" s="100"/>
      <c r="M79" s="109"/>
      <c r="N79" s="107"/>
      <c r="O79" s="112"/>
      <c r="P79" s="107"/>
      <c r="Q79" s="109"/>
      <c r="R79" s="107"/>
      <c r="S79" s="109"/>
      <c r="T79" s="107"/>
      <c r="U79" s="109"/>
      <c r="V79" s="107"/>
      <c r="W79" s="109"/>
      <c r="X79" s="107"/>
      <c r="Y79" s="109"/>
      <c r="Z79" s="113"/>
      <c r="AA79" s="113"/>
      <c r="AB79" s="113"/>
      <c r="AC79" s="113"/>
      <c r="AD79" s="114">
        <f t="shared" si="7"/>
        <v>0</v>
      </c>
      <c r="AE79" s="149">
        <f t="shared" ca="1" si="8"/>
        <v>0</v>
      </c>
    </row>
    <row r="80" spans="1:31" x14ac:dyDescent="0.25">
      <c r="A80" s="105"/>
      <c r="B80" s="106" t="str">
        <f t="shared" ca="1" si="6"/>
        <v xml:space="preserve"> </v>
      </c>
      <c r="C80" s="106"/>
      <c r="D80" s="107"/>
      <c r="E80" s="106"/>
      <c r="F80" s="147"/>
      <c r="G80" s="147"/>
      <c r="H80" s="148"/>
      <c r="I80" s="109"/>
      <c r="J80" s="110"/>
      <c r="K80" s="111"/>
      <c r="L80" s="100"/>
      <c r="M80" s="109"/>
      <c r="N80" s="107"/>
      <c r="O80" s="112"/>
      <c r="P80" s="107"/>
      <c r="Q80" s="109"/>
      <c r="R80" s="107"/>
      <c r="S80" s="109"/>
      <c r="T80" s="107"/>
      <c r="U80" s="109"/>
      <c r="V80" s="107"/>
      <c r="W80" s="109"/>
      <c r="X80" s="107"/>
      <c r="Y80" s="109"/>
      <c r="Z80" s="113"/>
      <c r="AA80" s="113"/>
      <c r="AB80" s="113"/>
      <c r="AC80" s="113"/>
      <c r="AD80" s="114">
        <f t="shared" si="7"/>
        <v>0</v>
      </c>
      <c r="AE80" s="149">
        <f t="shared" ca="1" si="8"/>
        <v>0</v>
      </c>
    </row>
    <row r="81" spans="1:31" x14ac:dyDescent="0.25">
      <c r="A81" s="105"/>
      <c r="B81" s="106" t="str">
        <f t="shared" ca="1" si="6"/>
        <v xml:space="preserve"> </v>
      </c>
      <c r="C81" s="106"/>
      <c r="D81" s="107"/>
      <c r="E81" s="106"/>
      <c r="F81" s="147"/>
      <c r="G81" s="147"/>
      <c r="H81" s="148"/>
      <c r="I81" s="109"/>
      <c r="J81" s="110"/>
      <c r="K81" s="111"/>
      <c r="L81" s="100"/>
      <c r="M81" s="109"/>
      <c r="N81" s="107"/>
      <c r="O81" s="112"/>
      <c r="P81" s="107"/>
      <c r="Q81" s="109"/>
      <c r="R81" s="107"/>
      <c r="S81" s="109"/>
      <c r="T81" s="107"/>
      <c r="U81" s="109"/>
      <c r="V81" s="107"/>
      <c r="W81" s="109"/>
      <c r="X81" s="107"/>
      <c r="Y81" s="109"/>
      <c r="Z81" s="113"/>
      <c r="AA81" s="113"/>
      <c r="AB81" s="113"/>
      <c r="AC81" s="113"/>
      <c r="AD81" s="114">
        <f t="shared" si="7"/>
        <v>0</v>
      </c>
      <c r="AE81" s="149">
        <f t="shared" ca="1" si="8"/>
        <v>0</v>
      </c>
    </row>
    <row r="82" spans="1:31" x14ac:dyDescent="0.25">
      <c r="A82" s="105"/>
      <c r="B82" s="106" t="str">
        <f t="shared" ca="1" si="6"/>
        <v xml:space="preserve"> </v>
      </c>
      <c r="C82" s="106"/>
      <c r="D82" s="107"/>
      <c r="E82" s="106"/>
      <c r="F82" s="147"/>
      <c r="G82" s="147"/>
      <c r="H82" s="148"/>
      <c r="I82" s="109"/>
      <c r="J82" s="110"/>
      <c r="K82" s="111"/>
      <c r="L82" s="100"/>
      <c r="M82" s="109"/>
      <c r="N82" s="107"/>
      <c r="O82" s="112"/>
      <c r="P82" s="107"/>
      <c r="Q82" s="109"/>
      <c r="R82" s="107"/>
      <c r="S82" s="109"/>
      <c r="T82" s="107"/>
      <c r="U82" s="109"/>
      <c r="V82" s="107"/>
      <c r="W82" s="109"/>
      <c r="X82" s="107"/>
      <c r="Y82" s="109"/>
      <c r="Z82" s="113"/>
      <c r="AA82" s="113"/>
      <c r="AB82" s="113"/>
      <c r="AC82" s="113"/>
      <c r="AD82" s="114">
        <f t="shared" si="7"/>
        <v>0</v>
      </c>
      <c r="AE82" s="149">
        <f t="shared" ca="1" si="8"/>
        <v>0</v>
      </c>
    </row>
    <row r="83" spans="1:31" x14ac:dyDescent="0.25">
      <c r="A83" s="105"/>
      <c r="B83" s="106" t="str">
        <f t="shared" ca="1" si="6"/>
        <v xml:space="preserve"> </v>
      </c>
      <c r="C83" s="106"/>
      <c r="D83" s="107"/>
      <c r="E83" s="106"/>
      <c r="F83" s="147"/>
      <c r="G83" s="147"/>
      <c r="H83" s="148"/>
      <c r="I83" s="109"/>
      <c r="J83" s="110"/>
      <c r="K83" s="111"/>
      <c r="L83" s="100"/>
      <c r="M83" s="109"/>
      <c r="N83" s="107"/>
      <c r="O83" s="112"/>
      <c r="P83" s="107"/>
      <c r="Q83" s="109"/>
      <c r="R83" s="107"/>
      <c r="S83" s="109"/>
      <c r="T83" s="107"/>
      <c r="U83" s="109"/>
      <c r="V83" s="107"/>
      <c r="W83" s="109"/>
      <c r="X83" s="107"/>
      <c r="Y83" s="109"/>
      <c r="Z83" s="113"/>
      <c r="AA83" s="113"/>
      <c r="AB83" s="113"/>
      <c r="AC83" s="113"/>
      <c r="AD83" s="114">
        <f t="shared" si="7"/>
        <v>0</v>
      </c>
      <c r="AE83" s="149">
        <f t="shared" ca="1" si="8"/>
        <v>0</v>
      </c>
    </row>
    <row r="84" spans="1:31" x14ac:dyDescent="0.25">
      <c r="A84" s="105"/>
      <c r="B84" s="106" t="str">
        <f t="shared" ca="1" si="6"/>
        <v xml:space="preserve"> </v>
      </c>
      <c r="C84" s="106"/>
      <c r="D84" s="107"/>
      <c r="E84" s="106"/>
      <c r="F84" s="147"/>
      <c r="G84" s="147"/>
      <c r="H84" s="148"/>
      <c r="I84" s="109"/>
      <c r="J84" s="110"/>
      <c r="K84" s="111"/>
      <c r="L84" s="100"/>
      <c r="M84" s="109"/>
      <c r="N84" s="107"/>
      <c r="O84" s="112"/>
      <c r="P84" s="107"/>
      <c r="Q84" s="109"/>
      <c r="R84" s="107"/>
      <c r="S84" s="109"/>
      <c r="T84" s="107"/>
      <c r="U84" s="109"/>
      <c r="V84" s="107"/>
      <c r="W84" s="109"/>
      <c r="X84" s="107"/>
      <c r="Y84" s="109"/>
      <c r="Z84" s="113"/>
      <c r="AA84" s="113"/>
      <c r="AB84" s="113"/>
      <c r="AC84" s="113"/>
      <c r="AD84" s="114">
        <f t="shared" si="7"/>
        <v>0</v>
      </c>
      <c r="AE84" s="149">
        <f t="shared" ca="1" si="8"/>
        <v>0</v>
      </c>
    </row>
    <row r="85" spans="1:31" x14ac:dyDescent="0.25">
      <c r="A85" s="105"/>
      <c r="B85" s="106" t="str">
        <f t="shared" ca="1" si="6"/>
        <v xml:space="preserve"> </v>
      </c>
      <c r="C85" s="106"/>
      <c r="D85" s="107"/>
      <c r="E85" s="106"/>
      <c r="F85" s="147"/>
      <c r="G85" s="147"/>
      <c r="H85" s="148"/>
      <c r="I85" s="109"/>
      <c r="J85" s="110"/>
      <c r="K85" s="111"/>
      <c r="L85" s="100"/>
      <c r="M85" s="109"/>
      <c r="N85" s="107"/>
      <c r="O85" s="112"/>
      <c r="P85" s="107"/>
      <c r="Q85" s="109"/>
      <c r="R85" s="107"/>
      <c r="S85" s="109"/>
      <c r="T85" s="107"/>
      <c r="U85" s="109"/>
      <c r="V85" s="107"/>
      <c r="W85" s="109"/>
      <c r="X85" s="107"/>
      <c r="Y85" s="109"/>
      <c r="Z85" s="113"/>
      <c r="AA85" s="113"/>
      <c r="AB85" s="113"/>
      <c r="AC85" s="113"/>
      <c r="AD85" s="114">
        <f t="shared" si="7"/>
        <v>0</v>
      </c>
      <c r="AE85" s="149">
        <f t="shared" ca="1" si="8"/>
        <v>0</v>
      </c>
    </row>
    <row r="86" spans="1:31" x14ac:dyDescent="0.25">
      <c r="A86" s="105"/>
      <c r="B86" s="106" t="str">
        <f t="shared" ca="1" si="6"/>
        <v xml:space="preserve"> </v>
      </c>
      <c r="C86" s="106"/>
      <c r="D86" s="107"/>
      <c r="E86" s="106"/>
      <c r="F86" s="147"/>
      <c r="G86" s="147"/>
      <c r="H86" s="148"/>
      <c r="I86" s="109"/>
      <c r="J86" s="110"/>
      <c r="K86" s="111"/>
      <c r="L86" s="100"/>
      <c r="M86" s="109"/>
      <c r="N86" s="107"/>
      <c r="O86" s="112"/>
      <c r="P86" s="107"/>
      <c r="Q86" s="109"/>
      <c r="R86" s="107"/>
      <c r="S86" s="109"/>
      <c r="T86" s="107"/>
      <c r="U86" s="109"/>
      <c r="V86" s="107"/>
      <c r="W86" s="109"/>
      <c r="X86" s="107"/>
      <c r="Y86" s="109"/>
      <c r="Z86" s="113"/>
      <c r="AA86" s="113"/>
      <c r="AB86" s="113"/>
      <c r="AC86" s="113"/>
      <c r="AD86" s="114">
        <f t="shared" si="7"/>
        <v>0</v>
      </c>
      <c r="AE86" s="149">
        <f t="shared" ca="1" si="8"/>
        <v>0</v>
      </c>
    </row>
    <row r="87" spans="1:31" x14ac:dyDescent="0.25">
      <c r="A87" s="105"/>
      <c r="B87" s="106" t="str">
        <f t="shared" ca="1" si="6"/>
        <v xml:space="preserve"> </v>
      </c>
      <c r="C87" s="106"/>
      <c r="D87" s="107"/>
      <c r="E87" s="106"/>
      <c r="F87" s="147"/>
      <c r="G87" s="147"/>
      <c r="H87" s="148"/>
      <c r="I87" s="109"/>
      <c r="J87" s="110"/>
      <c r="K87" s="111"/>
      <c r="L87" s="100"/>
      <c r="M87" s="109"/>
      <c r="N87" s="107"/>
      <c r="O87" s="112"/>
      <c r="P87" s="107"/>
      <c r="Q87" s="109"/>
      <c r="R87" s="107"/>
      <c r="S87" s="109"/>
      <c r="T87" s="107"/>
      <c r="U87" s="109"/>
      <c r="V87" s="107"/>
      <c r="W87" s="109"/>
      <c r="X87" s="107"/>
      <c r="Y87" s="109"/>
      <c r="Z87" s="113"/>
      <c r="AA87" s="113"/>
      <c r="AB87" s="113"/>
      <c r="AC87" s="113"/>
      <c r="AD87" s="114">
        <f t="shared" si="7"/>
        <v>0</v>
      </c>
      <c r="AE87" s="149">
        <f t="shared" ca="1" si="8"/>
        <v>0</v>
      </c>
    </row>
    <row r="88" spans="1:31" x14ac:dyDescent="0.25">
      <c r="A88" s="105"/>
      <c r="B88" s="106" t="str">
        <f t="shared" ca="1" si="6"/>
        <v xml:space="preserve"> </v>
      </c>
      <c r="C88" s="106"/>
      <c r="D88" s="107"/>
      <c r="E88" s="106"/>
      <c r="F88" s="147"/>
      <c r="G88" s="147"/>
      <c r="H88" s="148"/>
      <c r="I88" s="109"/>
      <c r="J88" s="110"/>
      <c r="K88" s="111"/>
      <c r="L88" s="100"/>
      <c r="M88" s="109"/>
      <c r="N88" s="107"/>
      <c r="O88" s="112"/>
      <c r="P88" s="107"/>
      <c r="Q88" s="109"/>
      <c r="R88" s="107"/>
      <c r="S88" s="109"/>
      <c r="T88" s="107"/>
      <c r="U88" s="109"/>
      <c r="V88" s="107"/>
      <c r="W88" s="109"/>
      <c r="X88" s="107"/>
      <c r="Y88" s="109"/>
      <c r="Z88" s="113"/>
      <c r="AA88" s="113"/>
      <c r="AB88" s="113"/>
      <c r="AC88" s="113"/>
      <c r="AD88" s="114">
        <f t="shared" si="7"/>
        <v>0</v>
      </c>
      <c r="AE88" s="149">
        <f t="shared" ca="1" si="8"/>
        <v>0</v>
      </c>
    </row>
    <row r="89" spans="1:31" x14ac:dyDescent="0.25">
      <c r="A89" s="105"/>
      <c r="B89" s="106" t="str">
        <f t="shared" ca="1" si="6"/>
        <v xml:space="preserve"> </v>
      </c>
      <c r="C89" s="106"/>
      <c r="D89" s="107"/>
      <c r="E89" s="106"/>
      <c r="F89" s="147"/>
      <c r="G89" s="147"/>
      <c r="H89" s="148"/>
      <c r="I89" s="109"/>
      <c r="J89" s="110"/>
      <c r="K89" s="111"/>
      <c r="L89" s="100"/>
      <c r="M89" s="109"/>
      <c r="N89" s="107"/>
      <c r="O89" s="112"/>
      <c r="P89" s="107"/>
      <c r="Q89" s="109"/>
      <c r="R89" s="107"/>
      <c r="S89" s="109"/>
      <c r="T89" s="107"/>
      <c r="U89" s="109"/>
      <c r="V89" s="107"/>
      <c r="W89" s="109"/>
      <c r="X89" s="107"/>
      <c r="Y89" s="109"/>
      <c r="Z89" s="113"/>
      <c r="AA89" s="113"/>
      <c r="AB89" s="113"/>
      <c r="AC89" s="113"/>
      <c r="AD89" s="114">
        <f t="shared" si="7"/>
        <v>0</v>
      </c>
      <c r="AE89" s="149">
        <f t="shared" ca="1" si="8"/>
        <v>0</v>
      </c>
    </row>
    <row r="90" spans="1:31" x14ac:dyDescent="0.25">
      <c r="A90" s="105"/>
      <c r="B90" s="106" t="str">
        <f t="shared" ca="1" si="6"/>
        <v xml:space="preserve"> </v>
      </c>
      <c r="C90" s="106"/>
      <c r="D90" s="107"/>
      <c r="E90" s="106"/>
      <c r="F90" s="147"/>
      <c r="G90" s="147"/>
      <c r="H90" s="148"/>
      <c r="I90" s="109"/>
      <c r="J90" s="110"/>
      <c r="K90" s="111"/>
      <c r="L90" s="100"/>
      <c r="M90" s="109"/>
      <c r="N90" s="107"/>
      <c r="O90" s="112"/>
      <c r="P90" s="107"/>
      <c r="Q90" s="109"/>
      <c r="R90" s="107"/>
      <c r="S90" s="109"/>
      <c r="T90" s="107"/>
      <c r="U90" s="109"/>
      <c r="V90" s="107"/>
      <c r="W90" s="109"/>
      <c r="X90" s="107"/>
      <c r="Y90" s="109"/>
      <c r="Z90" s="113"/>
      <c r="AA90" s="113"/>
      <c r="AB90" s="113"/>
      <c r="AC90" s="113"/>
      <c r="AD90" s="114">
        <f t="shared" si="7"/>
        <v>0</v>
      </c>
      <c r="AE90" s="149">
        <f t="shared" ca="1" si="8"/>
        <v>0</v>
      </c>
    </row>
    <row r="91" spans="1:31" x14ac:dyDescent="0.25">
      <c r="A91" s="105"/>
      <c r="B91" s="106" t="str">
        <f t="shared" ca="1" si="6"/>
        <v xml:space="preserve"> </v>
      </c>
      <c r="C91" s="106"/>
      <c r="D91" s="107"/>
      <c r="E91" s="106"/>
      <c r="F91" s="147"/>
      <c r="G91" s="147"/>
      <c r="H91" s="148"/>
      <c r="I91" s="109"/>
      <c r="J91" s="110"/>
      <c r="K91" s="111"/>
      <c r="L91" s="100"/>
      <c r="M91" s="109"/>
      <c r="N91" s="107"/>
      <c r="O91" s="112"/>
      <c r="P91" s="107"/>
      <c r="Q91" s="109"/>
      <c r="R91" s="107"/>
      <c r="S91" s="109"/>
      <c r="T91" s="107"/>
      <c r="U91" s="109"/>
      <c r="V91" s="107"/>
      <c r="W91" s="109"/>
      <c r="X91" s="107"/>
      <c r="Y91" s="109"/>
      <c r="Z91" s="113"/>
      <c r="AA91" s="113"/>
      <c r="AB91" s="113"/>
      <c r="AC91" s="113"/>
      <c r="AD91" s="114">
        <f t="shared" si="7"/>
        <v>0</v>
      </c>
      <c r="AE91" s="149">
        <f t="shared" ca="1" si="8"/>
        <v>0</v>
      </c>
    </row>
    <row r="92" spans="1:31" x14ac:dyDescent="0.25">
      <c r="A92" s="105"/>
      <c r="B92" s="106" t="str">
        <f t="shared" ca="1" si="6"/>
        <v xml:space="preserve"> </v>
      </c>
      <c r="C92" s="106"/>
      <c r="D92" s="107"/>
      <c r="E92" s="106"/>
      <c r="F92" s="147"/>
      <c r="G92" s="147"/>
      <c r="H92" s="148"/>
      <c r="I92" s="109"/>
      <c r="J92" s="110"/>
      <c r="K92" s="111"/>
      <c r="L92" s="100"/>
      <c r="M92" s="109"/>
      <c r="N92" s="107"/>
      <c r="O92" s="112"/>
      <c r="P92" s="107"/>
      <c r="Q92" s="109"/>
      <c r="R92" s="107"/>
      <c r="S92" s="109"/>
      <c r="T92" s="107"/>
      <c r="U92" s="109"/>
      <c r="V92" s="107"/>
      <c r="W92" s="109"/>
      <c r="X92" s="107"/>
      <c r="Y92" s="109"/>
      <c r="Z92" s="113"/>
      <c r="AA92" s="113"/>
      <c r="AB92" s="113"/>
      <c r="AC92" s="113"/>
      <c r="AD92" s="114">
        <f t="shared" si="7"/>
        <v>0</v>
      </c>
      <c r="AE92" s="149">
        <f t="shared" ca="1" si="8"/>
        <v>0</v>
      </c>
    </row>
    <row r="93" spans="1:31" x14ac:dyDescent="0.25">
      <c r="A93" s="105"/>
      <c r="B93" s="106" t="str">
        <f t="shared" ca="1" si="6"/>
        <v xml:space="preserve"> </v>
      </c>
      <c r="C93" s="106"/>
      <c r="D93" s="107"/>
      <c r="E93" s="106"/>
      <c r="F93" s="147"/>
      <c r="G93" s="147"/>
      <c r="H93" s="148"/>
      <c r="I93" s="109"/>
      <c r="J93" s="110"/>
      <c r="K93" s="111"/>
      <c r="L93" s="100"/>
      <c r="M93" s="109"/>
      <c r="N93" s="107"/>
      <c r="O93" s="112"/>
      <c r="P93" s="107"/>
      <c r="Q93" s="109"/>
      <c r="R93" s="107"/>
      <c r="S93" s="109"/>
      <c r="T93" s="107"/>
      <c r="U93" s="109"/>
      <c r="V93" s="107"/>
      <c r="W93" s="109"/>
      <c r="X93" s="107"/>
      <c r="Y93" s="109"/>
      <c r="Z93" s="113"/>
      <c r="AA93" s="113"/>
      <c r="AB93" s="113"/>
      <c r="AC93" s="113"/>
      <c r="AD93" s="114">
        <f t="shared" si="7"/>
        <v>0</v>
      </c>
      <c r="AE93" s="149">
        <f t="shared" ca="1" si="8"/>
        <v>0</v>
      </c>
    </row>
    <row r="94" spans="1:31" x14ac:dyDescent="0.25">
      <c r="A94" s="105"/>
      <c r="B94" s="106" t="str">
        <f t="shared" ca="1" si="6"/>
        <v xml:space="preserve"> </v>
      </c>
      <c r="C94" s="106"/>
      <c r="D94" s="107"/>
      <c r="E94" s="106"/>
      <c r="F94" s="147"/>
      <c r="G94" s="147"/>
      <c r="H94" s="148"/>
      <c r="I94" s="109"/>
      <c r="J94" s="110"/>
      <c r="K94" s="111"/>
      <c r="L94" s="100"/>
      <c r="M94" s="109"/>
      <c r="N94" s="107"/>
      <c r="O94" s="112"/>
      <c r="P94" s="107"/>
      <c r="Q94" s="109"/>
      <c r="R94" s="107"/>
      <c r="S94" s="109"/>
      <c r="T94" s="107"/>
      <c r="U94" s="109"/>
      <c r="V94" s="107"/>
      <c r="W94" s="109"/>
      <c r="X94" s="107"/>
      <c r="Y94" s="109"/>
      <c r="Z94" s="113"/>
      <c r="AA94" s="113"/>
      <c r="AB94" s="113"/>
      <c r="AC94" s="113"/>
      <c r="AD94" s="114">
        <f t="shared" si="7"/>
        <v>0</v>
      </c>
      <c r="AE94" s="149">
        <f t="shared" ca="1" si="8"/>
        <v>0</v>
      </c>
    </row>
    <row r="95" spans="1:31" x14ac:dyDescent="0.25">
      <c r="A95" s="105"/>
      <c r="B95" s="106" t="str">
        <f t="shared" ca="1" si="6"/>
        <v xml:space="preserve"> </v>
      </c>
      <c r="C95" s="106"/>
      <c r="D95" s="107"/>
      <c r="E95" s="106"/>
      <c r="F95" s="147"/>
      <c r="G95" s="147"/>
      <c r="H95" s="148"/>
      <c r="I95" s="109"/>
      <c r="J95" s="110"/>
      <c r="K95" s="111"/>
      <c r="L95" s="100"/>
      <c r="M95" s="109"/>
      <c r="N95" s="107"/>
      <c r="O95" s="112"/>
      <c r="P95" s="107"/>
      <c r="Q95" s="109"/>
      <c r="R95" s="107"/>
      <c r="S95" s="109"/>
      <c r="T95" s="107"/>
      <c r="U95" s="109"/>
      <c r="V95" s="107"/>
      <c r="W95" s="109"/>
      <c r="X95" s="107"/>
      <c r="Y95" s="109"/>
      <c r="Z95" s="113"/>
      <c r="AA95" s="113"/>
      <c r="AB95" s="113"/>
      <c r="AC95" s="113"/>
      <c r="AD95" s="114">
        <f t="shared" si="7"/>
        <v>0</v>
      </c>
      <c r="AE95" s="149">
        <f t="shared" ca="1" si="8"/>
        <v>0</v>
      </c>
    </row>
    <row r="96" spans="1:31" x14ac:dyDescent="0.25">
      <c r="A96" s="105"/>
      <c r="B96" s="106" t="str">
        <f t="shared" ca="1" si="6"/>
        <v xml:space="preserve"> </v>
      </c>
      <c r="C96" s="106"/>
      <c r="D96" s="107"/>
      <c r="E96" s="106"/>
      <c r="F96" s="147"/>
      <c r="G96" s="147"/>
      <c r="H96" s="148"/>
      <c r="I96" s="109"/>
      <c r="J96" s="110"/>
      <c r="K96" s="111"/>
      <c r="L96" s="100"/>
      <c r="M96" s="109"/>
      <c r="N96" s="107"/>
      <c r="O96" s="112"/>
      <c r="P96" s="107"/>
      <c r="Q96" s="109"/>
      <c r="R96" s="107"/>
      <c r="S96" s="109"/>
      <c r="T96" s="107"/>
      <c r="U96" s="109"/>
      <c r="V96" s="107"/>
      <c r="W96" s="109"/>
      <c r="X96" s="107"/>
      <c r="Y96" s="109"/>
      <c r="Z96" s="113"/>
      <c r="AA96" s="113"/>
      <c r="AB96" s="113"/>
      <c r="AC96" s="113"/>
      <c r="AD96" s="114">
        <f t="shared" si="7"/>
        <v>0</v>
      </c>
      <c r="AE96" s="149">
        <f t="shared" ca="1" si="8"/>
        <v>0</v>
      </c>
    </row>
    <row r="97" spans="1:31" x14ac:dyDescent="0.25">
      <c r="A97" s="105"/>
      <c r="B97" s="106" t="str">
        <f t="shared" ca="1" si="6"/>
        <v xml:space="preserve"> </v>
      </c>
      <c r="C97" s="106"/>
      <c r="D97" s="107"/>
      <c r="E97" s="106"/>
      <c r="F97" s="147"/>
      <c r="G97" s="147"/>
      <c r="H97" s="148"/>
      <c r="I97" s="109"/>
      <c r="J97" s="110"/>
      <c r="K97" s="111"/>
      <c r="L97" s="100"/>
      <c r="M97" s="109"/>
      <c r="N97" s="107"/>
      <c r="O97" s="112"/>
      <c r="P97" s="107"/>
      <c r="Q97" s="109"/>
      <c r="R97" s="107"/>
      <c r="S97" s="109"/>
      <c r="T97" s="107"/>
      <c r="U97" s="109"/>
      <c r="V97" s="107"/>
      <c r="W97" s="109"/>
      <c r="X97" s="107"/>
      <c r="Y97" s="109"/>
      <c r="Z97" s="113"/>
      <c r="AA97" s="113"/>
      <c r="AB97" s="113"/>
      <c r="AC97" s="113"/>
      <c r="AD97" s="114">
        <f t="shared" si="7"/>
        <v>0</v>
      </c>
      <c r="AE97" s="149">
        <f t="shared" ca="1" si="8"/>
        <v>0</v>
      </c>
    </row>
    <row r="98" spans="1:31" x14ac:dyDescent="0.25">
      <c r="A98" s="105"/>
      <c r="B98" s="106" t="str">
        <f t="shared" ref="B98:B122" ca="1" si="9">IFERROR(INDEX(UR_NOM,MATCH(A98,UR_ID,0))," ")</f>
        <v xml:space="preserve"> </v>
      </c>
      <c r="C98" s="106"/>
      <c r="D98" s="107"/>
      <c r="E98" s="106"/>
      <c r="F98" s="147"/>
      <c r="G98" s="147"/>
      <c r="H98" s="148"/>
      <c r="I98" s="109"/>
      <c r="J98" s="110"/>
      <c r="K98" s="111"/>
      <c r="L98" s="100"/>
      <c r="M98" s="109"/>
      <c r="N98" s="107"/>
      <c r="O98" s="112"/>
      <c r="P98" s="107"/>
      <c r="Q98" s="109"/>
      <c r="R98" s="107"/>
      <c r="S98" s="109"/>
      <c r="T98" s="107"/>
      <c r="U98" s="109"/>
      <c r="V98" s="107"/>
      <c r="W98" s="109"/>
      <c r="X98" s="107"/>
      <c r="Y98" s="109"/>
      <c r="Z98" s="113"/>
      <c r="AA98" s="113"/>
      <c r="AB98" s="113"/>
      <c r="AC98" s="113"/>
      <c r="AD98" s="114">
        <f t="shared" ref="AD98:AD122" si="10">SUM(I98,K98,M98,O98,Q98,S98,U98,W98,Y98)</f>
        <v>0</v>
      </c>
      <c r="AE98" s="149">
        <f t="shared" ref="AE98:AE122" ca="1" si="11">IFERROR(INDEX(SO_TOT,MATCH(A98,SO_ID,0)),0)</f>
        <v>0</v>
      </c>
    </row>
    <row r="99" spans="1:31" x14ac:dyDescent="0.25">
      <c r="A99" s="105"/>
      <c r="B99" s="106" t="str">
        <f t="shared" ca="1" si="9"/>
        <v xml:space="preserve"> </v>
      </c>
      <c r="C99" s="106"/>
      <c r="D99" s="107"/>
      <c r="E99" s="106"/>
      <c r="F99" s="147"/>
      <c r="G99" s="147"/>
      <c r="H99" s="148"/>
      <c r="I99" s="109"/>
      <c r="J99" s="110"/>
      <c r="K99" s="111"/>
      <c r="L99" s="100"/>
      <c r="M99" s="109"/>
      <c r="N99" s="107"/>
      <c r="O99" s="112"/>
      <c r="P99" s="107"/>
      <c r="Q99" s="109"/>
      <c r="R99" s="107"/>
      <c r="S99" s="109"/>
      <c r="T99" s="107"/>
      <c r="U99" s="109"/>
      <c r="V99" s="107"/>
      <c r="W99" s="109"/>
      <c r="X99" s="107"/>
      <c r="Y99" s="109"/>
      <c r="Z99" s="113"/>
      <c r="AA99" s="113"/>
      <c r="AB99" s="113"/>
      <c r="AC99" s="113"/>
      <c r="AD99" s="114">
        <f t="shared" si="10"/>
        <v>0</v>
      </c>
      <c r="AE99" s="149">
        <f t="shared" ca="1" si="11"/>
        <v>0</v>
      </c>
    </row>
    <row r="100" spans="1:31" x14ac:dyDescent="0.25">
      <c r="A100" s="105"/>
      <c r="B100" s="106" t="str">
        <f t="shared" ca="1" si="9"/>
        <v xml:space="preserve"> </v>
      </c>
      <c r="C100" s="106"/>
      <c r="D100" s="107"/>
      <c r="E100" s="106"/>
      <c r="F100" s="147"/>
      <c r="G100" s="147"/>
      <c r="H100" s="148"/>
      <c r="I100" s="109"/>
      <c r="J100" s="110"/>
      <c r="K100" s="111"/>
      <c r="L100" s="100"/>
      <c r="M100" s="109"/>
      <c r="N100" s="107"/>
      <c r="O100" s="112"/>
      <c r="P100" s="107"/>
      <c r="Q100" s="109"/>
      <c r="R100" s="107"/>
      <c r="S100" s="109"/>
      <c r="T100" s="107"/>
      <c r="U100" s="109"/>
      <c r="V100" s="107"/>
      <c r="W100" s="109"/>
      <c r="X100" s="107"/>
      <c r="Y100" s="109"/>
      <c r="Z100" s="113"/>
      <c r="AA100" s="113"/>
      <c r="AB100" s="113"/>
      <c r="AC100" s="113"/>
      <c r="AD100" s="114">
        <f t="shared" si="10"/>
        <v>0</v>
      </c>
      <c r="AE100" s="149">
        <f t="shared" ca="1" si="11"/>
        <v>0</v>
      </c>
    </row>
    <row r="101" spans="1:31" x14ac:dyDescent="0.25">
      <c r="A101" s="105"/>
      <c r="B101" s="106" t="str">
        <f t="shared" ca="1" si="9"/>
        <v xml:space="preserve"> </v>
      </c>
      <c r="C101" s="106"/>
      <c r="D101" s="107"/>
      <c r="E101" s="106"/>
      <c r="F101" s="147"/>
      <c r="G101" s="147"/>
      <c r="H101" s="148"/>
      <c r="I101" s="109"/>
      <c r="J101" s="110"/>
      <c r="K101" s="111"/>
      <c r="L101" s="100"/>
      <c r="M101" s="109"/>
      <c r="N101" s="107"/>
      <c r="O101" s="112"/>
      <c r="P101" s="107"/>
      <c r="Q101" s="109"/>
      <c r="R101" s="107"/>
      <c r="S101" s="109"/>
      <c r="T101" s="107"/>
      <c r="U101" s="109"/>
      <c r="V101" s="107"/>
      <c r="W101" s="109"/>
      <c r="X101" s="107"/>
      <c r="Y101" s="109"/>
      <c r="Z101" s="113"/>
      <c r="AA101" s="113"/>
      <c r="AB101" s="113"/>
      <c r="AC101" s="113"/>
      <c r="AD101" s="114">
        <f t="shared" si="10"/>
        <v>0</v>
      </c>
      <c r="AE101" s="149">
        <f t="shared" ca="1" si="11"/>
        <v>0</v>
      </c>
    </row>
    <row r="102" spans="1:31" x14ac:dyDescent="0.25">
      <c r="A102" s="105"/>
      <c r="B102" s="106" t="str">
        <f t="shared" ca="1" si="9"/>
        <v xml:space="preserve"> </v>
      </c>
      <c r="C102" s="106"/>
      <c r="D102" s="107"/>
      <c r="E102" s="106"/>
      <c r="F102" s="147"/>
      <c r="G102" s="147"/>
      <c r="H102" s="148"/>
      <c r="I102" s="109"/>
      <c r="J102" s="110"/>
      <c r="K102" s="111"/>
      <c r="L102" s="100"/>
      <c r="M102" s="109"/>
      <c r="N102" s="107"/>
      <c r="O102" s="112"/>
      <c r="P102" s="107"/>
      <c r="Q102" s="109"/>
      <c r="R102" s="107"/>
      <c r="S102" s="109"/>
      <c r="T102" s="107"/>
      <c r="U102" s="109"/>
      <c r="V102" s="107"/>
      <c r="W102" s="109"/>
      <c r="X102" s="107"/>
      <c r="Y102" s="109"/>
      <c r="Z102" s="113"/>
      <c r="AA102" s="113"/>
      <c r="AB102" s="113"/>
      <c r="AC102" s="113"/>
      <c r="AD102" s="114">
        <f t="shared" si="10"/>
        <v>0</v>
      </c>
      <c r="AE102" s="149">
        <f t="shared" ca="1" si="11"/>
        <v>0</v>
      </c>
    </row>
    <row r="103" spans="1:31" x14ac:dyDescent="0.25">
      <c r="A103" s="105"/>
      <c r="B103" s="106" t="str">
        <f t="shared" ca="1" si="9"/>
        <v xml:space="preserve"> </v>
      </c>
      <c r="C103" s="106"/>
      <c r="D103" s="107"/>
      <c r="E103" s="106"/>
      <c r="F103" s="147"/>
      <c r="G103" s="147"/>
      <c r="H103" s="148"/>
      <c r="I103" s="109"/>
      <c r="J103" s="110"/>
      <c r="K103" s="111"/>
      <c r="L103" s="100"/>
      <c r="M103" s="109"/>
      <c r="N103" s="107"/>
      <c r="O103" s="112"/>
      <c r="P103" s="107"/>
      <c r="Q103" s="109"/>
      <c r="R103" s="107"/>
      <c r="S103" s="109"/>
      <c r="T103" s="107"/>
      <c r="U103" s="109"/>
      <c r="V103" s="107"/>
      <c r="W103" s="109"/>
      <c r="X103" s="107"/>
      <c r="Y103" s="109"/>
      <c r="Z103" s="113"/>
      <c r="AA103" s="113"/>
      <c r="AB103" s="113"/>
      <c r="AC103" s="113"/>
      <c r="AD103" s="114">
        <f t="shared" si="10"/>
        <v>0</v>
      </c>
      <c r="AE103" s="149">
        <f t="shared" ca="1" si="11"/>
        <v>0</v>
      </c>
    </row>
    <row r="104" spans="1:31" x14ac:dyDescent="0.25">
      <c r="A104" s="105"/>
      <c r="B104" s="106" t="str">
        <f t="shared" ca="1" si="9"/>
        <v xml:space="preserve"> </v>
      </c>
      <c r="C104" s="106"/>
      <c r="D104" s="107"/>
      <c r="E104" s="106"/>
      <c r="F104" s="147"/>
      <c r="G104" s="147"/>
      <c r="H104" s="148"/>
      <c r="I104" s="109"/>
      <c r="J104" s="110"/>
      <c r="K104" s="111"/>
      <c r="L104" s="100"/>
      <c r="M104" s="109"/>
      <c r="N104" s="107"/>
      <c r="O104" s="112"/>
      <c r="P104" s="107"/>
      <c r="Q104" s="109"/>
      <c r="R104" s="107"/>
      <c r="S104" s="109"/>
      <c r="T104" s="107"/>
      <c r="U104" s="109"/>
      <c r="V104" s="107"/>
      <c r="W104" s="109"/>
      <c r="X104" s="107"/>
      <c r="Y104" s="109"/>
      <c r="Z104" s="113"/>
      <c r="AA104" s="113"/>
      <c r="AB104" s="113"/>
      <c r="AC104" s="113"/>
      <c r="AD104" s="114">
        <f t="shared" si="10"/>
        <v>0</v>
      </c>
      <c r="AE104" s="149">
        <f t="shared" ca="1" si="11"/>
        <v>0</v>
      </c>
    </row>
    <row r="105" spans="1:31" x14ac:dyDescent="0.25">
      <c r="A105" s="105"/>
      <c r="B105" s="106" t="str">
        <f t="shared" ca="1" si="9"/>
        <v xml:space="preserve"> </v>
      </c>
      <c r="C105" s="106"/>
      <c r="D105" s="107"/>
      <c r="E105" s="106"/>
      <c r="F105" s="147"/>
      <c r="G105" s="147"/>
      <c r="H105" s="148"/>
      <c r="I105" s="109"/>
      <c r="J105" s="110"/>
      <c r="K105" s="111"/>
      <c r="L105" s="100"/>
      <c r="M105" s="109"/>
      <c r="N105" s="107"/>
      <c r="O105" s="112"/>
      <c r="P105" s="107"/>
      <c r="Q105" s="109"/>
      <c r="R105" s="107"/>
      <c r="S105" s="109"/>
      <c r="T105" s="107"/>
      <c r="U105" s="109"/>
      <c r="V105" s="107"/>
      <c r="W105" s="109"/>
      <c r="X105" s="107"/>
      <c r="Y105" s="109"/>
      <c r="Z105" s="113"/>
      <c r="AA105" s="113"/>
      <c r="AB105" s="113"/>
      <c r="AC105" s="113"/>
      <c r="AD105" s="114">
        <f t="shared" si="10"/>
        <v>0</v>
      </c>
      <c r="AE105" s="149">
        <f t="shared" ca="1" si="11"/>
        <v>0</v>
      </c>
    </row>
    <row r="106" spans="1:31" x14ac:dyDescent="0.25">
      <c r="A106" s="105"/>
      <c r="B106" s="106" t="str">
        <f t="shared" ca="1" si="9"/>
        <v xml:space="preserve"> </v>
      </c>
      <c r="C106" s="106"/>
      <c r="D106" s="107"/>
      <c r="E106" s="106"/>
      <c r="F106" s="147"/>
      <c r="G106" s="147"/>
      <c r="H106" s="148"/>
      <c r="I106" s="109"/>
      <c r="J106" s="110"/>
      <c r="K106" s="111"/>
      <c r="L106" s="100"/>
      <c r="M106" s="109"/>
      <c r="N106" s="107"/>
      <c r="O106" s="112"/>
      <c r="P106" s="107"/>
      <c r="Q106" s="109"/>
      <c r="R106" s="107"/>
      <c r="S106" s="109"/>
      <c r="T106" s="107"/>
      <c r="U106" s="109"/>
      <c r="V106" s="107"/>
      <c r="W106" s="109"/>
      <c r="X106" s="107"/>
      <c r="Y106" s="109"/>
      <c r="Z106" s="113"/>
      <c r="AA106" s="113"/>
      <c r="AB106" s="113"/>
      <c r="AC106" s="113"/>
      <c r="AD106" s="114">
        <f t="shared" si="10"/>
        <v>0</v>
      </c>
      <c r="AE106" s="149">
        <f t="shared" ca="1" si="11"/>
        <v>0</v>
      </c>
    </row>
    <row r="107" spans="1:31" x14ac:dyDescent="0.25">
      <c r="A107" s="105"/>
      <c r="B107" s="106" t="str">
        <f t="shared" ca="1" si="9"/>
        <v xml:space="preserve"> </v>
      </c>
      <c r="C107" s="106"/>
      <c r="D107" s="107"/>
      <c r="E107" s="106"/>
      <c r="F107" s="147"/>
      <c r="G107" s="147"/>
      <c r="H107" s="148"/>
      <c r="I107" s="109"/>
      <c r="J107" s="110"/>
      <c r="K107" s="111"/>
      <c r="L107" s="100"/>
      <c r="M107" s="109"/>
      <c r="N107" s="107"/>
      <c r="O107" s="112"/>
      <c r="P107" s="107"/>
      <c r="Q107" s="109"/>
      <c r="R107" s="107"/>
      <c r="S107" s="109"/>
      <c r="T107" s="107"/>
      <c r="U107" s="109"/>
      <c r="V107" s="107"/>
      <c r="W107" s="109"/>
      <c r="X107" s="107"/>
      <c r="Y107" s="109"/>
      <c r="Z107" s="113"/>
      <c r="AA107" s="113"/>
      <c r="AB107" s="113"/>
      <c r="AC107" s="113"/>
      <c r="AD107" s="114">
        <f t="shared" si="10"/>
        <v>0</v>
      </c>
      <c r="AE107" s="149">
        <f t="shared" ca="1" si="11"/>
        <v>0</v>
      </c>
    </row>
    <row r="108" spans="1:31" x14ac:dyDescent="0.25">
      <c r="A108" s="105"/>
      <c r="B108" s="106" t="str">
        <f t="shared" ca="1" si="9"/>
        <v xml:space="preserve"> </v>
      </c>
      <c r="C108" s="106"/>
      <c r="D108" s="107"/>
      <c r="E108" s="106"/>
      <c r="F108" s="147"/>
      <c r="G108" s="147"/>
      <c r="H108" s="148"/>
      <c r="I108" s="109"/>
      <c r="J108" s="110"/>
      <c r="K108" s="111"/>
      <c r="L108" s="100"/>
      <c r="M108" s="109"/>
      <c r="N108" s="107"/>
      <c r="O108" s="112"/>
      <c r="P108" s="107"/>
      <c r="Q108" s="109"/>
      <c r="R108" s="107"/>
      <c r="S108" s="109"/>
      <c r="T108" s="107"/>
      <c r="U108" s="109"/>
      <c r="V108" s="107"/>
      <c r="W108" s="109"/>
      <c r="X108" s="107"/>
      <c r="Y108" s="109"/>
      <c r="Z108" s="113"/>
      <c r="AA108" s="113"/>
      <c r="AB108" s="113"/>
      <c r="AC108" s="113"/>
      <c r="AD108" s="114">
        <f t="shared" si="10"/>
        <v>0</v>
      </c>
      <c r="AE108" s="149">
        <f t="shared" ca="1" si="11"/>
        <v>0</v>
      </c>
    </row>
    <row r="109" spans="1:31" x14ac:dyDescent="0.25">
      <c r="A109" s="105"/>
      <c r="B109" s="106" t="str">
        <f t="shared" ca="1" si="9"/>
        <v xml:space="preserve"> </v>
      </c>
      <c r="C109" s="106"/>
      <c r="D109" s="107"/>
      <c r="E109" s="106"/>
      <c r="F109" s="147"/>
      <c r="G109" s="147"/>
      <c r="H109" s="148"/>
      <c r="I109" s="109"/>
      <c r="J109" s="110"/>
      <c r="K109" s="111"/>
      <c r="L109" s="100"/>
      <c r="M109" s="109"/>
      <c r="N109" s="107"/>
      <c r="O109" s="112"/>
      <c r="P109" s="107"/>
      <c r="Q109" s="109"/>
      <c r="R109" s="107"/>
      <c r="S109" s="109"/>
      <c r="T109" s="107"/>
      <c r="U109" s="109"/>
      <c r="V109" s="107"/>
      <c r="W109" s="109"/>
      <c r="X109" s="107"/>
      <c r="Y109" s="109"/>
      <c r="Z109" s="113"/>
      <c r="AA109" s="113"/>
      <c r="AB109" s="113"/>
      <c r="AC109" s="113"/>
      <c r="AD109" s="114">
        <f t="shared" si="10"/>
        <v>0</v>
      </c>
      <c r="AE109" s="149">
        <f t="shared" ca="1" si="11"/>
        <v>0</v>
      </c>
    </row>
    <row r="110" spans="1:31" x14ac:dyDescent="0.25">
      <c r="A110" s="105"/>
      <c r="B110" s="106" t="str">
        <f t="shared" ca="1" si="9"/>
        <v xml:space="preserve"> </v>
      </c>
      <c r="C110" s="106"/>
      <c r="D110" s="107"/>
      <c r="E110" s="106"/>
      <c r="F110" s="147"/>
      <c r="G110" s="147"/>
      <c r="H110" s="148"/>
      <c r="I110" s="109"/>
      <c r="J110" s="110"/>
      <c r="K110" s="111"/>
      <c r="L110" s="100"/>
      <c r="M110" s="109"/>
      <c r="N110" s="107"/>
      <c r="O110" s="112"/>
      <c r="P110" s="107"/>
      <c r="Q110" s="109"/>
      <c r="R110" s="107"/>
      <c r="S110" s="109"/>
      <c r="T110" s="107"/>
      <c r="U110" s="109"/>
      <c r="V110" s="107"/>
      <c r="W110" s="109"/>
      <c r="X110" s="107"/>
      <c r="Y110" s="109"/>
      <c r="Z110" s="113"/>
      <c r="AA110" s="113"/>
      <c r="AB110" s="113"/>
      <c r="AC110" s="113"/>
      <c r="AD110" s="114">
        <f t="shared" si="10"/>
        <v>0</v>
      </c>
      <c r="AE110" s="149">
        <f t="shared" ca="1" si="11"/>
        <v>0</v>
      </c>
    </row>
    <row r="111" spans="1:31" x14ac:dyDescent="0.25">
      <c r="A111" s="105"/>
      <c r="B111" s="106" t="str">
        <f t="shared" ca="1" si="9"/>
        <v xml:space="preserve"> </v>
      </c>
      <c r="C111" s="106"/>
      <c r="D111" s="107"/>
      <c r="E111" s="106"/>
      <c r="F111" s="147"/>
      <c r="G111" s="147"/>
      <c r="H111" s="148"/>
      <c r="I111" s="109"/>
      <c r="J111" s="110"/>
      <c r="K111" s="111"/>
      <c r="L111" s="100"/>
      <c r="M111" s="109"/>
      <c r="N111" s="107"/>
      <c r="O111" s="112"/>
      <c r="P111" s="107"/>
      <c r="Q111" s="109"/>
      <c r="R111" s="107"/>
      <c r="S111" s="109"/>
      <c r="T111" s="107"/>
      <c r="U111" s="109"/>
      <c r="V111" s="107"/>
      <c r="W111" s="109"/>
      <c r="X111" s="107"/>
      <c r="Y111" s="109"/>
      <c r="Z111" s="113"/>
      <c r="AA111" s="113"/>
      <c r="AB111" s="113"/>
      <c r="AC111" s="113"/>
      <c r="AD111" s="114">
        <f t="shared" si="10"/>
        <v>0</v>
      </c>
      <c r="AE111" s="149">
        <f t="shared" ca="1" si="11"/>
        <v>0</v>
      </c>
    </row>
    <row r="112" spans="1:31" x14ac:dyDescent="0.25">
      <c r="A112" s="105"/>
      <c r="B112" s="106" t="str">
        <f t="shared" ca="1" si="9"/>
        <v xml:space="preserve"> </v>
      </c>
      <c r="C112" s="106"/>
      <c r="D112" s="107"/>
      <c r="E112" s="106"/>
      <c r="F112" s="147"/>
      <c r="G112" s="147"/>
      <c r="H112" s="148"/>
      <c r="I112" s="109"/>
      <c r="J112" s="110"/>
      <c r="K112" s="111"/>
      <c r="L112" s="100"/>
      <c r="M112" s="109"/>
      <c r="N112" s="107"/>
      <c r="O112" s="112"/>
      <c r="P112" s="107"/>
      <c r="Q112" s="109"/>
      <c r="R112" s="107"/>
      <c r="S112" s="109"/>
      <c r="T112" s="107"/>
      <c r="U112" s="109"/>
      <c r="V112" s="107"/>
      <c r="W112" s="109"/>
      <c r="X112" s="107"/>
      <c r="Y112" s="109"/>
      <c r="Z112" s="113"/>
      <c r="AA112" s="113"/>
      <c r="AB112" s="113"/>
      <c r="AC112" s="113"/>
      <c r="AD112" s="114">
        <f t="shared" si="10"/>
        <v>0</v>
      </c>
      <c r="AE112" s="149">
        <f t="shared" ca="1" si="11"/>
        <v>0</v>
      </c>
    </row>
    <row r="113" spans="1:31" x14ac:dyDescent="0.25">
      <c r="A113" s="105"/>
      <c r="B113" s="106" t="str">
        <f t="shared" ca="1" si="9"/>
        <v xml:space="preserve"> </v>
      </c>
      <c r="C113" s="106"/>
      <c r="D113" s="107"/>
      <c r="E113" s="106"/>
      <c r="F113" s="147"/>
      <c r="G113" s="147"/>
      <c r="H113" s="148"/>
      <c r="I113" s="109"/>
      <c r="J113" s="110"/>
      <c r="K113" s="111"/>
      <c r="L113" s="100"/>
      <c r="M113" s="109"/>
      <c r="N113" s="107"/>
      <c r="O113" s="112"/>
      <c r="P113" s="107"/>
      <c r="Q113" s="109"/>
      <c r="R113" s="107"/>
      <c r="S113" s="109"/>
      <c r="T113" s="107"/>
      <c r="U113" s="109"/>
      <c r="V113" s="107"/>
      <c r="W113" s="109"/>
      <c r="X113" s="107"/>
      <c r="Y113" s="109"/>
      <c r="Z113" s="113"/>
      <c r="AA113" s="113"/>
      <c r="AB113" s="113"/>
      <c r="AC113" s="113"/>
      <c r="AD113" s="114">
        <f t="shared" si="10"/>
        <v>0</v>
      </c>
      <c r="AE113" s="149">
        <f t="shared" ca="1" si="11"/>
        <v>0</v>
      </c>
    </row>
    <row r="114" spans="1:31" x14ac:dyDescent="0.25">
      <c r="A114" s="105"/>
      <c r="B114" s="106" t="str">
        <f t="shared" ca="1" si="9"/>
        <v xml:space="preserve"> </v>
      </c>
      <c r="C114" s="106"/>
      <c r="D114" s="107"/>
      <c r="E114" s="106"/>
      <c r="F114" s="147"/>
      <c r="G114" s="147"/>
      <c r="H114" s="148"/>
      <c r="I114" s="109"/>
      <c r="J114" s="110"/>
      <c r="K114" s="111"/>
      <c r="L114" s="100"/>
      <c r="M114" s="109"/>
      <c r="N114" s="107"/>
      <c r="O114" s="112"/>
      <c r="P114" s="107"/>
      <c r="Q114" s="109"/>
      <c r="R114" s="107"/>
      <c r="S114" s="109"/>
      <c r="T114" s="107"/>
      <c r="U114" s="109"/>
      <c r="V114" s="107"/>
      <c r="W114" s="109"/>
      <c r="X114" s="107"/>
      <c r="Y114" s="109"/>
      <c r="Z114" s="113"/>
      <c r="AA114" s="113"/>
      <c r="AB114" s="113"/>
      <c r="AC114" s="113"/>
      <c r="AD114" s="114">
        <f t="shared" si="10"/>
        <v>0</v>
      </c>
      <c r="AE114" s="149">
        <f t="shared" ca="1" si="11"/>
        <v>0</v>
      </c>
    </row>
    <row r="115" spans="1:31" x14ac:dyDescent="0.25">
      <c r="A115" s="105"/>
      <c r="B115" s="106" t="str">
        <f t="shared" ca="1" si="9"/>
        <v xml:space="preserve"> </v>
      </c>
      <c r="C115" s="106"/>
      <c r="D115" s="107"/>
      <c r="E115" s="106"/>
      <c r="F115" s="147"/>
      <c r="G115" s="147"/>
      <c r="H115" s="148"/>
      <c r="I115" s="109"/>
      <c r="J115" s="110"/>
      <c r="K115" s="111"/>
      <c r="L115" s="100"/>
      <c r="M115" s="109"/>
      <c r="N115" s="107"/>
      <c r="O115" s="112"/>
      <c r="P115" s="107"/>
      <c r="Q115" s="109"/>
      <c r="R115" s="107"/>
      <c r="S115" s="109"/>
      <c r="T115" s="107"/>
      <c r="U115" s="109"/>
      <c r="V115" s="107"/>
      <c r="W115" s="109"/>
      <c r="X115" s="107"/>
      <c r="Y115" s="109"/>
      <c r="Z115" s="113"/>
      <c r="AA115" s="113"/>
      <c r="AB115" s="113"/>
      <c r="AC115" s="113"/>
      <c r="AD115" s="114">
        <f t="shared" si="10"/>
        <v>0</v>
      </c>
      <c r="AE115" s="149">
        <f t="shared" ca="1" si="11"/>
        <v>0</v>
      </c>
    </row>
    <row r="116" spans="1:31" x14ac:dyDescent="0.25">
      <c r="A116" s="105"/>
      <c r="B116" s="106" t="str">
        <f t="shared" ca="1" si="9"/>
        <v xml:space="preserve"> </v>
      </c>
      <c r="C116" s="106"/>
      <c r="D116" s="107"/>
      <c r="E116" s="106"/>
      <c r="F116" s="147"/>
      <c r="G116" s="147"/>
      <c r="H116" s="148"/>
      <c r="I116" s="109"/>
      <c r="J116" s="110"/>
      <c r="K116" s="111"/>
      <c r="L116" s="100"/>
      <c r="M116" s="109"/>
      <c r="N116" s="107"/>
      <c r="O116" s="112"/>
      <c r="P116" s="107"/>
      <c r="Q116" s="109"/>
      <c r="R116" s="107"/>
      <c r="S116" s="109"/>
      <c r="T116" s="107"/>
      <c r="U116" s="109"/>
      <c r="V116" s="107"/>
      <c r="W116" s="109"/>
      <c r="X116" s="107"/>
      <c r="Y116" s="109"/>
      <c r="Z116" s="113"/>
      <c r="AA116" s="113"/>
      <c r="AB116" s="113"/>
      <c r="AC116" s="113"/>
      <c r="AD116" s="114">
        <f t="shared" si="10"/>
        <v>0</v>
      </c>
      <c r="AE116" s="149">
        <f t="shared" ca="1" si="11"/>
        <v>0</v>
      </c>
    </row>
    <row r="117" spans="1:31" x14ac:dyDescent="0.25">
      <c r="A117" s="105"/>
      <c r="B117" s="106" t="str">
        <f t="shared" ca="1" si="9"/>
        <v xml:space="preserve"> </v>
      </c>
      <c r="C117" s="106"/>
      <c r="D117" s="107"/>
      <c r="E117" s="106"/>
      <c r="F117" s="147"/>
      <c r="G117" s="147"/>
      <c r="H117" s="148"/>
      <c r="I117" s="109"/>
      <c r="J117" s="110"/>
      <c r="K117" s="111"/>
      <c r="L117" s="100"/>
      <c r="M117" s="109"/>
      <c r="N117" s="107"/>
      <c r="O117" s="112"/>
      <c r="P117" s="107"/>
      <c r="Q117" s="109"/>
      <c r="R117" s="107"/>
      <c r="S117" s="109"/>
      <c r="T117" s="107"/>
      <c r="U117" s="109"/>
      <c r="V117" s="107"/>
      <c r="W117" s="109"/>
      <c r="X117" s="107"/>
      <c r="Y117" s="109"/>
      <c r="Z117" s="113"/>
      <c r="AA117" s="113"/>
      <c r="AB117" s="113"/>
      <c r="AC117" s="113"/>
      <c r="AD117" s="114">
        <f t="shared" si="10"/>
        <v>0</v>
      </c>
      <c r="AE117" s="149">
        <f t="shared" ca="1" si="11"/>
        <v>0</v>
      </c>
    </row>
    <row r="118" spans="1:31" x14ac:dyDescent="0.25">
      <c r="A118" s="105"/>
      <c r="B118" s="106" t="str">
        <f t="shared" ca="1" si="9"/>
        <v xml:space="preserve"> </v>
      </c>
      <c r="C118" s="106"/>
      <c r="D118" s="107"/>
      <c r="E118" s="106"/>
      <c r="F118" s="147"/>
      <c r="G118" s="147"/>
      <c r="H118" s="148"/>
      <c r="I118" s="109"/>
      <c r="J118" s="110"/>
      <c r="K118" s="111"/>
      <c r="L118" s="100"/>
      <c r="M118" s="109"/>
      <c r="N118" s="107"/>
      <c r="O118" s="112"/>
      <c r="P118" s="107"/>
      <c r="Q118" s="109"/>
      <c r="R118" s="107"/>
      <c r="S118" s="109"/>
      <c r="T118" s="107"/>
      <c r="U118" s="109"/>
      <c r="V118" s="107"/>
      <c r="W118" s="109"/>
      <c r="X118" s="107"/>
      <c r="Y118" s="109"/>
      <c r="Z118" s="113"/>
      <c r="AA118" s="113"/>
      <c r="AB118" s="113"/>
      <c r="AC118" s="113"/>
      <c r="AD118" s="114">
        <f t="shared" si="10"/>
        <v>0</v>
      </c>
      <c r="AE118" s="149">
        <f t="shared" ca="1" si="11"/>
        <v>0</v>
      </c>
    </row>
    <row r="119" spans="1:31" x14ac:dyDescent="0.25">
      <c r="A119" s="105"/>
      <c r="B119" s="106" t="str">
        <f t="shared" ca="1" si="9"/>
        <v xml:space="preserve"> </v>
      </c>
      <c r="C119" s="106"/>
      <c r="D119" s="107"/>
      <c r="E119" s="106"/>
      <c r="F119" s="147"/>
      <c r="G119" s="147"/>
      <c r="H119" s="148"/>
      <c r="I119" s="109"/>
      <c r="J119" s="110"/>
      <c r="K119" s="111"/>
      <c r="L119" s="100"/>
      <c r="M119" s="109"/>
      <c r="N119" s="107"/>
      <c r="O119" s="112"/>
      <c r="P119" s="107"/>
      <c r="Q119" s="109"/>
      <c r="R119" s="107"/>
      <c r="S119" s="109"/>
      <c r="T119" s="107"/>
      <c r="U119" s="109"/>
      <c r="V119" s="107"/>
      <c r="W119" s="109"/>
      <c r="X119" s="107"/>
      <c r="Y119" s="109"/>
      <c r="Z119" s="113"/>
      <c r="AA119" s="113"/>
      <c r="AB119" s="113"/>
      <c r="AC119" s="113"/>
      <c r="AD119" s="114">
        <f t="shared" si="10"/>
        <v>0</v>
      </c>
      <c r="AE119" s="149">
        <f t="shared" ca="1" si="11"/>
        <v>0</v>
      </c>
    </row>
    <row r="120" spans="1:31" x14ac:dyDescent="0.25">
      <c r="A120" s="105"/>
      <c r="B120" s="106" t="str">
        <f t="shared" ca="1" si="9"/>
        <v xml:space="preserve"> </v>
      </c>
      <c r="C120" s="106"/>
      <c r="D120" s="107"/>
      <c r="E120" s="106"/>
      <c r="F120" s="147"/>
      <c r="G120" s="147"/>
      <c r="H120" s="148"/>
      <c r="I120" s="109"/>
      <c r="J120" s="110"/>
      <c r="K120" s="111"/>
      <c r="L120" s="100"/>
      <c r="M120" s="109"/>
      <c r="N120" s="107"/>
      <c r="O120" s="112"/>
      <c r="P120" s="107"/>
      <c r="Q120" s="109"/>
      <c r="R120" s="107"/>
      <c r="S120" s="109"/>
      <c r="T120" s="107"/>
      <c r="U120" s="109"/>
      <c r="V120" s="107"/>
      <c r="W120" s="109"/>
      <c r="X120" s="107"/>
      <c r="Y120" s="109"/>
      <c r="Z120" s="113"/>
      <c r="AA120" s="113"/>
      <c r="AB120" s="113"/>
      <c r="AC120" s="113"/>
      <c r="AD120" s="114">
        <f t="shared" si="10"/>
        <v>0</v>
      </c>
      <c r="AE120" s="149">
        <f t="shared" ca="1" si="11"/>
        <v>0</v>
      </c>
    </row>
    <row r="121" spans="1:31" x14ac:dyDescent="0.25">
      <c r="A121" s="105"/>
      <c r="B121" s="106" t="str">
        <f t="shared" ca="1" si="9"/>
        <v xml:space="preserve"> </v>
      </c>
      <c r="C121" s="106"/>
      <c r="D121" s="107"/>
      <c r="E121" s="106"/>
      <c r="F121" s="147"/>
      <c r="G121" s="147"/>
      <c r="H121" s="148"/>
      <c r="I121" s="109"/>
      <c r="J121" s="110"/>
      <c r="K121" s="111"/>
      <c r="L121" s="100"/>
      <c r="M121" s="109"/>
      <c r="N121" s="107"/>
      <c r="O121" s="112"/>
      <c r="P121" s="107"/>
      <c r="Q121" s="109"/>
      <c r="R121" s="107"/>
      <c r="S121" s="109"/>
      <c r="T121" s="107"/>
      <c r="U121" s="109"/>
      <c r="V121" s="107"/>
      <c r="W121" s="109"/>
      <c r="X121" s="107"/>
      <c r="Y121" s="109"/>
      <c r="Z121" s="113"/>
      <c r="AA121" s="113"/>
      <c r="AB121" s="113"/>
      <c r="AC121" s="113"/>
      <c r="AD121" s="114">
        <f t="shared" si="10"/>
        <v>0</v>
      </c>
      <c r="AE121" s="149">
        <f t="shared" ca="1" si="11"/>
        <v>0</v>
      </c>
    </row>
    <row r="122" spans="1:31" x14ac:dyDescent="0.25">
      <c r="A122" s="105"/>
      <c r="B122" s="106" t="str">
        <f t="shared" ca="1" si="9"/>
        <v xml:space="preserve"> </v>
      </c>
      <c r="C122" s="106"/>
      <c r="D122" s="107"/>
      <c r="E122" s="106"/>
      <c r="F122" s="147"/>
      <c r="G122" s="147"/>
      <c r="H122" s="148"/>
      <c r="I122" s="109"/>
      <c r="J122" s="110"/>
      <c r="K122" s="111"/>
      <c r="L122" s="100"/>
      <c r="M122" s="109"/>
      <c r="N122" s="107"/>
      <c r="O122" s="112"/>
      <c r="P122" s="107"/>
      <c r="Q122" s="109"/>
      <c r="R122" s="107"/>
      <c r="S122" s="109"/>
      <c r="T122" s="107"/>
      <c r="U122" s="109"/>
      <c r="V122" s="107"/>
      <c r="W122" s="109"/>
      <c r="X122" s="107"/>
      <c r="Y122" s="109"/>
      <c r="Z122" s="113"/>
      <c r="AA122" s="113"/>
      <c r="AB122" s="113"/>
      <c r="AC122" s="113"/>
      <c r="AD122" s="114">
        <f t="shared" si="10"/>
        <v>0</v>
      </c>
      <c r="AE122" s="149">
        <f t="shared" ca="1" si="11"/>
        <v>0</v>
      </c>
    </row>
    <row r="123" spans="1:31" x14ac:dyDescent="0.25">
      <c r="A123" s="115" t="s">
        <v>39</v>
      </c>
      <c r="B123" s="117"/>
      <c r="C123" s="117"/>
      <c r="D123" s="116"/>
      <c r="E123" s="117"/>
      <c r="F123" s="116"/>
      <c r="G123" s="116"/>
      <c r="H123" s="150">
        <f>SUBTOTAL(109,REANIMATION!$H$2:$H$122)</f>
        <v>0</v>
      </c>
      <c r="I123" s="118">
        <f>SUBTOTAL(109,REANIMATION!$I$2:$I$122)</f>
        <v>0</v>
      </c>
      <c r="J123" s="116">
        <f>SUBTOTAL(109,REANIMATION!$J$2:$J$122)</f>
        <v>0</v>
      </c>
      <c r="K123" s="119">
        <f>SUBTOTAL(109,REANIMATION!$K$2:$K$122)</f>
        <v>0</v>
      </c>
      <c r="L123" s="120">
        <f>SUBTOTAL(109,REANIMATION!$L$2:$L$122)</f>
        <v>0</v>
      </c>
      <c r="M123" s="118">
        <f>SUBTOTAL(109,REANIMATION!$M$2:$M$122)</f>
        <v>0</v>
      </c>
      <c r="N123" s="116">
        <f>SUBTOTAL(109,REANIMATION!$N$2:$N$122)</f>
        <v>0</v>
      </c>
      <c r="O123" s="121">
        <f>SUBTOTAL(109,REANIMATION!$O$2:$O$122)</f>
        <v>0</v>
      </c>
      <c r="P123" s="116">
        <f>SUBTOTAL(109,REANIMATION!$P$2:$P$122)</f>
        <v>0</v>
      </c>
      <c r="Q123" s="118">
        <f>SUBTOTAL(109,REANIMATION!$Q$2:$Q$122)</f>
        <v>0</v>
      </c>
      <c r="R123" s="116">
        <f>SUBTOTAL(109,REANIMATION!$R$2:$R$122)</f>
        <v>0</v>
      </c>
      <c r="S123" s="118">
        <f>SUBTOTAL(109,REANIMATION!$S$2:$S$122)</f>
        <v>0</v>
      </c>
      <c r="T123" s="116">
        <f>SUBTOTAL(109,REANIMATION!$T$2:$T$122)</f>
        <v>0</v>
      </c>
      <c r="U123" s="118">
        <f>SUBTOTAL(109,REANIMATION!$U$2:$U$122)</f>
        <v>0</v>
      </c>
      <c r="V123" s="116">
        <f>SUBTOTAL(109,REANIMATION!$V$2:$V$122)</f>
        <v>0</v>
      </c>
      <c r="W123" s="118">
        <f>SUBTOTAL(109,REANIMATION!$W$2:$W$122)</f>
        <v>0</v>
      </c>
      <c r="X123" s="116">
        <f>SUBTOTAL(109,REANIMATION!$X$2:$X$122)</f>
        <v>0</v>
      </c>
      <c r="Y123" s="118">
        <f>SUBTOTAL(109,REANIMATION!$Y$2:$Y$122)</f>
        <v>0</v>
      </c>
      <c r="Z123" s="116"/>
      <c r="AA123" s="116"/>
      <c r="AB123" s="116"/>
      <c r="AC123" s="116"/>
      <c r="AD123" s="122">
        <f>SUBTOTAL(109,REANIMATION!$AD$2:$AD$122)</f>
        <v>0</v>
      </c>
      <c r="AE123" s="123">
        <f ca="1">SUBTOTAL(109,REANIMATION!$AE$2:$AE$122)</f>
        <v>0</v>
      </c>
    </row>
    <row r="129" ht="15" customHeight="1" x14ac:dyDescent="0.25"/>
  </sheetData>
  <sheetProtection insertRows="0"/>
  <customSheetViews>
    <customSheetView guid="{3036A630-ADD1-4437-83D1-45D9E7C87967}" scale="99" hiddenColumns="1">
      <selection activeCell="Z10" sqref="Z10"/>
      <pageMargins left="0.7" right="0.7" top="0.75" bottom="0.75" header="0.3" footer="0.3"/>
      <pageSetup paperSize="9" orientation="portrait" horizontalDpi="300" verticalDpi="0" copies="0" r:id="rId1"/>
    </customSheetView>
    <customSheetView guid="{C38FBF23-853B-4A96-89A2-C25F9869DB4B}" scale="99" hiddenColumns="1">
      <selection activeCell="Z10" sqref="Z10"/>
      <pageMargins left="0.7" right="0.7" top="0.75" bottom="0.75" header="0.3" footer="0.3"/>
      <pageSetup paperSize="9" orientation="portrait" horizontalDpi="300" verticalDpi="0" copies="0" r:id="rId2"/>
    </customSheetView>
  </customSheetViews>
  <dataValidations count="9">
    <dataValidation type="date" operator="greaterThan" allowBlank="1" showInputMessage="1" showErrorMessage="1" sqref="E1">
      <formula1>42759</formula1>
    </dataValidation>
    <dataValidation type="whole" allowBlank="1" showInputMessage="1" showErrorMessage="1" sqref="D2:D122">
      <formula1>0</formula1>
      <formula2>120</formula2>
    </dataValidation>
    <dataValidation operator="greaterThan" allowBlank="1" showInputMessage="1" showErrorMessage="1" sqref="A2:A122"/>
    <dataValidation type="date" operator="greaterThan" allowBlank="1" showInputMessage="1" showErrorMessage="1" sqref="AB2:AB122">
      <formula1>42735</formula1>
    </dataValidation>
    <dataValidation type="list" allowBlank="1" showInputMessage="1" showErrorMessage="1" sqref="Z2:Z122">
      <formula1>TRANSFERTS</formula1>
    </dataValidation>
    <dataValidation type="list" allowBlank="1" showInputMessage="1" showErrorMessage="1" sqref="AA2:AA122">
      <formula1>obs</formula1>
    </dataValidation>
    <dataValidation type="list" allowBlank="1" showInputMessage="1" showErrorMessage="1" sqref="C2:C122">
      <formula1>SEXE</formula1>
    </dataValidation>
    <dataValidation operator="greaterThanOrEqual" allowBlank="1" showInputMessage="1" showErrorMessage="1" sqref="F1:G122"/>
    <dataValidation type="date" allowBlank="1" showInputMessage="1" showErrorMessage="1" sqref="E2:E122">
      <formula1>42736</formula1>
      <formula2>42794</formula2>
    </dataValidation>
  </dataValidations>
  <pageMargins left="0.7" right="0.7" top="0.75" bottom="0.75" header="0.3" footer="0.3"/>
  <pageSetup paperSize="9" orientation="portrait" horizontalDpi="300" verticalDpi="0" copies="0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zoomScale="99" zoomScaleNormal="99" workbookViewId="0">
      <selection activeCell="B8" sqref="B8"/>
    </sheetView>
  </sheetViews>
  <sheetFormatPr baseColWidth="10" defaultRowHeight="15" x14ac:dyDescent="0.25"/>
  <cols>
    <col min="1" max="1" width="15.85546875" style="171" customWidth="1"/>
    <col min="2" max="2" width="32" style="104" bestFit="1" customWidth="1"/>
    <col min="3" max="3" width="6.5703125" style="104" customWidth="1"/>
    <col min="4" max="4" width="7.5703125" style="124" customWidth="1"/>
    <col min="5" max="5" width="10.7109375" style="104" customWidth="1"/>
    <col min="6" max="6" width="15.28515625" style="104" customWidth="1"/>
    <col min="7" max="7" width="10.7109375" style="104" customWidth="1"/>
    <col min="8" max="8" width="12.5703125" style="125" customWidth="1"/>
    <col min="9" max="9" width="13.28515625" style="126" customWidth="1"/>
    <col min="10" max="10" width="12.28515625" style="127" customWidth="1"/>
    <col min="11" max="11" width="12.28515625" style="128" customWidth="1"/>
    <col min="12" max="12" width="10.7109375" style="172" customWidth="1"/>
    <col min="13" max="13" width="10.7109375" style="173" customWidth="1"/>
    <col min="14" max="15" width="10.7109375" style="174" customWidth="1"/>
    <col min="16" max="17" width="10.7109375" style="173" customWidth="1"/>
    <col min="18" max="18" width="10.7109375" style="175" customWidth="1"/>
    <col min="19" max="19" width="10.7109375" style="173" customWidth="1"/>
    <col min="20" max="20" width="11.85546875" style="125" customWidth="1"/>
    <col min="21" max="21" width="11.42578125" style="130" customWidth="1"/>
    <col min="22" max="22" width="11.5703125" style="125" customWidth="1"/>
    <col min="23" max="23" width="10.7109375" style="130" customWidth="1"/>
    <col min="24" max="24" width="10.7109375" style="125" customWidth="1"/>
    <col min="25" max="25" width="10.7109375" style="130" customWidth="1"/>
    <col min="26" max="27" width="10.7109375" style="132" customWidth="1"/>
    <col min="28" max="28" width="10.7109375" style="176" customWidth="1"/>
    <col min="29" max="29" width="8.140625" style="177" customWidth="1"/>
    <col min="30" max="30" width="10.7109375" style="178" customWidth="1"/>
    <col min="31" max="31" width="11.42578125" style="134"/>
    <col min="32" max="16384" width="11.42578125" style="104"/>
  </cols>
  <sheetData>
    <row r="1" spans="1:31" s="14" customFormat="1" ht="116.45" customHeight="1" x14ac:dyDescent="0.25">
      <c r="A1" s="152" t="s">
        <v>41</v>
      </c>
      <c r="B1" s="83" t="s">
        <v>0</v>
      </c>
      <c r="C1" s="83" t="s">
        <v>1</v>
      </c>
      <c r="D1" s="84" t="s">
        <v>2</v>
      </c>
      <c r="E1" s="85" t="s">
        <v>3</v>
      </c>
      <c r="F1" s="85" t="s">
        <v>52</v>
      </c>
      <c r="G1" s="85" t="s">
        <v>43</v>
      </c>
      <c r="H1" s="86" t="s">
        <v>571</v>
      </c>
      <c r="I1" s="82" t="s">
        <v>570</v>
      </c>
      <c r="J1" s="87" t="s">
        <v>569</v>
      </c>
      <c r="K1" s="88" t="s">
        <v>568</v>
      </c>
      <c r="L1" s="86" t="s">
        <v>567</v>
      </c>
      <c r="M1" s="86" t="s">
        <v>566</v>
      </c>
      <c r="N1" s="86" t="s">
        <v>565</v>
      </c>
      <c r="O1" s="86" t="s">
        <v>564</v>
      </c>
      <c r="P1" s="153" t="s">
        <v>325</v>
      </c>
      <c r="Q1" s="153" t="s">
        <v>326</v>
      </c>
      <c r="R1" s="153" t="s">
        <v>22</v>
      </c>
      <c r="S1" s="153" t="s">
        <v>29</v>
      </c>
      <c r="T1" s="86" t="s">
        <v>23</v>
      </c>
      <c r="U1" s="86" t="s">
        <v>28</v>
      </c>
      <c r="V1" s="86" t="s">
        <v>24</v>
      </c>
      <c r="W1" s="86" t="s">
        <v>27</v>
      </c>
      <c r="X1" s="86" t="s">
        <v>25</v>
      </c>
      <c r="Y1" s="86" t="s">
        <v>26</v>
      </c>
      <c r="Z1" s="82" t="s">
        <v>4</v>
      </c>
      <c r="AA1" s="82" t="s">
        <v>5</v>
      </c>
      <c r="AB1" s="154" t="s">
        <v>6</v>
      </c>
      <c r="AC1" s="155" t="s">
        <v>7</v>
      </c>
      <c r="AD1" s="156" t="s">
        <v>563</v>
      </c>
      <c r="AE1" s="91" t="s">
        <v>8</v>
      </c>
    </row>
    <row r="2" spans="1:31" x14ac:dyDescent="0.25">
      <c r="A2" s="92"/>
      <c r="B2" s="136" t="str">
        <f t="shared" ref="B2:B42" ca="1" si="0">IFERROR(INDEX(UR_NOM,MATCH(A2,UR_ID,0))," ")</f>
        <v xml:space="preserve"> </v>
      </c>
      <c r="C2" s="94"/>
      <c r="D2" s="95"/>
      <c r="E2" s="96"/>
      <c r="F2" s="96"/>
      <c r="G2" s="157"/>
      <c r="H2" s="95"/>
      <c r="I2" s="33"/>
      <c r="J2" s="98"/>
      <c r="K2" s="99"/>
      <c r="L2" s="95"/>
      <c r="M2" s="34"/>
      <c r="N2" s="33"/>
      <c r="O2" s="33"/>
      <c r="P2" s="34"/>
      <c r="Q2" s="34"/>
      <c r="R2" s="158"/>
      <c r="S2" s="34"/>
      <c r="T2" s="95"/>
      <c r="U2" s="33"/>
      <c r="V2" s="95"/>
      <c r="W2" s="33"/>
      <c r="X2" s="95"/>
      <c r="Y2" s="33"/>
      <c r="Z2" s="93"/>
      <c r="AA2" s="93"/>
      <c r="AB2" s="96"/>
      <c r="AC2" s="159"/>
      <c r="AD2" s="114">
        <f t="shared" ref="AD2:AD42" si="1">SUM(I2,K2,M2,O2,Q2,S2,U2,W2,Y2)</f>
        <v>0</v>
      </c>
      <c r="AE2" s="160" t="e">
        <f t="shared" ref="AE2:AE42" ca="1" si="2">INDEX(SO_TOT,MATCH(A2,SO_ID,0))</f>
        <v>#N/A</v>
      </c>
    </row>
    <row r="3" spans="1:31" x14ac:dyDescent="0.25">
      <c r="A3" s="161"/>
      <c r="B3" s="136" t="str">
        <f t="shared" ca="1" si="0"/>
        <v xml:space="preserve"> </v>
      </c>
      <c r="C3" s="94"/>
      <c r="D3" s="95"/>
      <c r="E3" s="96"/>
      <c r="F3" s="96"/>
      <c r="G3" s="157"/>
      <c r="H3" s="95"/>
      <c r="I3" s="33"/>
      <c r="J3" s="98"/>
      <c r="K3" s="99"/>
      <c r="L3" s="95"/>
      <c r="M3" s="34"/>
      <c r="N3" s="33"/>
      <c r="O3" s="33"/>
      <c r="P3" s="34"/>
      <c r="Q3" s="34"/>
      <c r="R3" s="158"/>
      <c r="S3" s="34"/>
      <c r="T3" s="95"/>
      <c r="U3" s="33"/>
      <c r="V3" s="95"/>
      <c r="W3" s="33"/>
      <c r="X3" s="95"/>
      <c r="Y3" s="33"/>
      <c r="Z3" s="93"/>
      <c r="AA3" s="93"/>
      <c r="AB3" s="96"/>
      <c r="AC3" s="159"/>
      <c r="AD3" s="114">
        <f t="shared" si="1"/>
        <v>0</v>
      </c>
      <c r="AE3" s="160" t="e">
        <f t="shared" ca="1" si="2"/>
        <v>#N/A</v>
      </c>
    </row>
    <row r="4" spans="1:31" x14ac:dyDescent="0.25">
      <c r="A4" s="161"/>
      <c r="B4" s="136" t="str">
        <f t="shared" ca="1" si="0"/>
        <v xml:space="preserve"> </v>
      </c>
      <c r="C4" s="94"/>
      <c r="D4" s="95"/>
      <c r="E4" s="96"/>
      <c r="F4" s="96"/>
      <c r="G4" s="157"/>
      <c r="H4" s="95"/>
      <c r="I4" s="33"/>
      <c r="J4" s="98"/>
      <c r="K4" s="99"/>
      <c r="L4" s="95"/>
      <c r="M4" s="34"/>
      <c r="N4" s="33"/>
      <c r="O4" s="33"/>
      <c r="P4" s="34"/>
      <c r="Q4" s="34"/>
      <c r="R4" s="158"/>
      <c r="S4" s="34"/>
      <c r="T4" s="95"/>
      <c r="U4" s="33"/>
      <c r="V4" s="95"/>
      <c r="W4" s="33"/>
      <c r="X4" s="95"/>
      <c r="Y4" s="33"/>
      <c r="Z4" s="93"/>
      <c r="AA4" s="93"/>
      <c r="AB4" s="96"/>
      <c r="AC4" s="159"/>
      <c r="AD4" s="114">
        <f t="shared" si="1"/>
        <v>0</v>
      </c>
      <c r="AE4" s="160" t="e">
        <f t="shared" ca="1" si="2"/>
        <v>#N/A</v>
      </c>
    </row>
    <row r="5" spans="1:31" x14ac:dyDescent="0.25">
      <c r="A5" s="161"/>
      <c r="B5" s="136" t="str">
        <f t="shared" ca="1" si="0"/>
        <v xml:space="preserve"> </v>
      </c>
      <c r="C5" s="94"/>
      <c r="D5" s="95"/>
      <c r="E5" s="96"/>
      <c r="F5" s="96"/>
      <c r="G5" s="157"/>
      <c r="H5" s="95"/>
      <c r="I5" s="33"/>
      <c r="J5" s="98"/>
      <c r="K5" s="99"/>
      <c r="L5" s="95"/>
      <c r="M5" s="34"/>
      <c r="N5" s="33"/>
      <c r="O5" s="33"/>
      <c r="P5" s="34"/>
      <c r="Q5" s="34"/>
      <c r="R5" s="158"/>
      <c r="S5" s="34"/>
      <c r="T5" s="95"/>
      <c r="U5" s="33"/>
      <c r="V5" s="95"/>
      <c r="W5" s="33"/>
      <c r="X5" s="95"/>
      <c r="Y5" s="33"/>
      <c r="Z5" s="93"/>
      <c r="AA5" s="93"/>
      <c r="AB5" s="96"/>
      <c r="AC5" s="159"/>
      <c r="AD5" s="114">
        <f t="shared" si="1"/>
        <v>0</v>
      </c>
      <c r="AE5" s="160" t="e">
        <f t="shared" ca="1" si="2"/>
        <v>#N/A</v>
      </c>
    </row>
    <row r="6" spans="1:31" x14ac:dyDescent="0.25">
      <c r="A6" s="161"/>
      <c r="B6" s="136" t="str">
        <f t="shared" ca="1" si="0"/>
        <v xml:space="preserve"> </v>
      </c>
      <c r="C6" s="94"/>
      <c r="D6" s="95"/>
      <c r="E6" s="96"/>
      <c r="F6" s="96"/>
      <c r="G6" s="157"/>
      <c r="H6" s="95"/>
      <c r="I6" s="33"/>
      <c r="J6" s="98"/>
      <c r="K6" s="99"/>
      <c r="L6" s="95"/>
      <c r="M6" s="34"/>
      <c r="N6" s="33"/>
      <c r="O6" s="33"/>
      <c r="P6" s="34"/>
      <c r="Q6" s="34"/>
      <c r="R6" s="158"/>
      <c r="S6" s="34"/>
      <c r="T6" s="95"/>
      <c r="U6" s="33"/>
      <c r="V6" s="95"/>
      <c r="W6" s="33"/>
      <c r="X6" s="95"/>
      <c r="Y6" s="33"/>
      <c r="Z6" s="93"/>
      <c r="AA6" s="93"/>
      <c r="AB6" s="96"/>
      <c r="AC6" s="159"/>
      <c r="AD6" s="114">
        <f t="shared" si="1"/>
        <v>0</v>
      </c>
      <c r="AE6" s="160" t="e">
        <f t="shared" ca="1" si="2"/>
        <v>#N/A</v>
      </c>
    </row>
    <row r="7" spans="1:31" x14ac:dyDescent="0.25">
      <c r="A7" s="161"/>
      <c r="B7" s="136" t="str">
        <f t="shared" ca="1" si="0"/>
        <v xml:space="preserve"> </v>
      </c>
      <c r="C7" s="94"/>
      <c r="D7" s="95"/>
      <c r="E7" s="96"/>
      <c r="F7" s="96"/>
      <c r="G7" s="157"/>
      <c r="H7" s="95"/>
      <c r="I7" s="33"/>
      <c r="J7" s="98"/>
      <c r="K7" s="99"/>
      <c r="L7" s="95"/>
      <c r="M7" s="34"/>
      <c r="N7" s="33"/>
      <c r="O7" s="33"/>
      <c r="P7" s="34"/>
      <c r="Q7" s="34"/>
      <c r="R7" s="158"/>
      <c r="S7" s="34"/>
      <c r="T7" s="95"/>
      <c r="U7" s="33"/>
      <c r="V7" s="95"/>
      <c r="W7" s="33"/>
      <c r="X7" s="95"/>
      <c r="Y7" s="33"/>
      <c r="Z7" s="93"/>
      <c r="AA7" s="93"/>
      <c r="AB7" s="96"/>
      <c r="AC7" s="159"/>
      <c r="AD7" s="114">
        <f t="shared" si="1"/>
        <v>0</v>
      </c>
      <c r="AE7" s="160" t="e">
        <f t="shared" ca="1" si="2"/>
        <v>#N/A</v>
      </c>
    </row>
    <row r="8" spans="1:31" x14ac:dyDescent="0.25">
      <c r="A8" s="161"/>
      <c r="B8" s="136" t="str">
        <f t="shared" ca="1" si="0"/>
        <v xml:space="preserve"> </v>
      </c>
      <c r="C8" s="94"/>
      <c r="D8" s="95"/>
      <c r="E8" s="96"/>
      <c r="F8" s="96"/>
      <c r="G8" s="157"/>
      <c r="H8" s="95"/>
      <c r="I8" s="33"/>
      <c r="J8" s="98"/>
      <c r="K8" s="99"/>
      <c r="L8" s="95"/>
      <c r="M8" s="34"/>
      <c r="N8" s="33"/>
      <c r="O8" s="33"/>
      <c r="P8" s="34"/>
      <c r="Q8" s="34"/>
      <c r="R8" s="158"/>
      <c r="S8" s="34"/>
      <c r="T8" s="95"/>
      <c r="U8" s="33"/>
      <c r="V8" s="95"/>
      <c r="W8" s="33"/>
      <c r="X8" s="95"/>
      <c r="Y8" s="33"/>
      <c r="Z8" s="93"/>
      <c r="AA8" s="93"/>
      <c r="AB8" s="96"/>
      <c r="AC8" s="159"/>
      <c r="AD8" s="114">
        <f t="shared" si="1"/>
        <v>0</v>
      </c>
      <c r="AE8" s="160" t="e">
        <f t="shared" ca="1" si="2"/>
        <v>#N/A</v>
      </c>
    </row>
    <row r="9" spans="1:31" x14ac:dyDescent="0.25">
      <c r="A9" s="161"/>
      <c r="B9" s="136" t="str">
        <f t="shared" ca="1" si="0"/>
        <v xml:space="preserve"> </v>
      </c>
      <c r="C9" s="94"/>
      <c r="D9" s="95"/>
      <c r="E9" s="96"/>
      <c r="F9" s="96"/>
      <c r="G9" s="157"/>
      <c r="H9" s="95"/>
      <c r="I9" s="33"/>
      <c r="J9" s="98"/>
      <c r="K9" s="99"/>
      <c r="L9" s="95"/>
      <c r="M9" s="34"/>
      <c r="N9" s="33"/>
      <c r="O9" s="33"/>
      <c r="P9" s="34"/>
      <c r="Q9" s="34"/>
      <c r="R9" s="158"/>
      <c r="S9" s="34"/>
      <c r="T9" s="95"/>
      <c r="U9" s="33"/>
      <c r="V9" s="95"/>
      <c r="W9" s="33"/>
      <c r="X9" s="95"/>
      <c r="Y9" s="33"/>
      <c r="Z9" s="93"/>
      <c r="AA9" s="93"/>
      <c r="AB9" s="96"/>
      <c r="AC9" s="159"/>
      <c r="AD9" s="114">
        <f t="shared" si="1"/>
        <v>0</v>
      </c>
      <c r="AE9" s="160" t="e">
        <f t="shared" ca="1" si="2"/>
        <v>#N/A</v>
      </c>
    </row>
    <row r="10" spans="1:31" x14ac:dyDescent="0.25">
      <c r="A10" s="161"/>
      <c r="B10" s="136" t="str">
        <f t="shared" ca="1" si="0"/>
        <v xml:space="preserve"> </v>
      </c>
      <c r="C10" s="94"/>
      <c r="D10" s="95"/>
      <c r="E10" s="96"/>
      <c r="F10" s="96"/>
      <c r="G10" s="157"/>
      <c r="H10" s="95"/>
      <c r="I10" s="33"/>
      <c r="J10" s="98"/>
      <c r="K10" s="99"/>
      <c r="L10" s="95"/>
      <c r="M10" s="34"/>
      <c r="N10" s="33"/>
      <c r="O10" s="33"/>
      <c r="P10" s="34"/>
      <c r="Q10" s="34"/>
      <c r="R10" s="158"/>
      <c r="S10" s="34"/>
      <c r="T10" s="95"/>
      <c r="U10" s="33"/>
      <c r="V10" s="95"/>
      <c r="W10" s="33"/>
      <c r="X10" s="95"/>
      <c r="Y10" s="33"/>
      <c r="Z10" s="93"/>
      <c r="AA10" s="93"/>
      <c r="AB10" s="96"/>
      <c r="AC10" s="159"/>
      <c r="AD10" s="114">
        <f t="shared" si="1"/>
        <v>0</v>
      </c>
      <c r="AE10" s="160" t="e">
        <f ca="1">INDEX(SO_TOT,MATCH(A10,SO_ID,0))</f>
        <v>#N/A</v>
      </c>
    </row>
    <row r="11" spans="1:31" x14ac:dyDescent="0.25">
      <c r="A11" s="161"/>
      <c r="B11" s="136" t="str">
        <f t="shared" ca="1" si="0"/>
        <v xml:space="preserve"> </v>
      </c>
      <c r="C11" s="94"/>
      <c r="D11" s="95"/>
      <c r="E11" s="96"/>
      <c r="F11" s="96"/>
      <c r="G11" s="157"/>
      <c r="H11" s="95"/>
      <c r="I11" s="33"/>
      <c r="J11" s="98"/>
      <c r="K11" s="99"/>
      <c r="L11" s="95"/>
      <c r="M11" s="34"/>
      <c r="N11" s="33"/>
      <c r="O11" s="33"/>
      <c r="P11" s="34"/>
      <c r="Q11" s="34"/>
      <c r="R11" s="158"/>
      <c r="S11" s="34"/>
      <c r="T11" s="95"/>
      <c r="U11" s="33"/>
      <c r="V11" s="95"/>
      <c r="W11" s="33"/>
      <c r="X11" s="95"/>
      <c r="Y11" s="33"/>
      <c r="Z11" s="93"/>
      <c r="AA11" s="93"/>
      <c r="AB11" s="96"/>
      <c r="AC11" s="159"/>
      <c r="AD11" s="114">
        <f t="shared" si="1"/>
        <v>0</v>
      </c>
      <c r="AE11" s="160" t="e">
        <f t="shared" ca="1" si="2"/>
        <v>#N/A</v>
      </c>
    </row>
    <row r="12" spans="1:31" x14ac:dyDescent="0.25">
      <c r="A12" s="161"/>
      <c r="B12" s="136" t="str">
        <f t="shared" ca="1" si="0"/>
        <v xml:space="preserve"> </v>
      </c>
      <c r="C12" s="94"/>
      <c r="D12" s="95"/>
      <c r="E12" s="96"/>
      <c r="F12" s="96"/>
      <c r="G12" s="157"/>
      <c r="H12" s="95"/>
      <c r="I12" s="33"/>
      <c r="J12" s="98"/>
      <c r="K12" s="99"/>
      <c r="L12" s="95"/>
      <c r="M12" s="34"/>
      <c r="N12" s="33"/>
      <c r="O12" s="33"/>
      <c r="P12" s="34"/>
      <c r="Q12" s="34"/>
      <c r="R12" s="158"/>
      <c r="S12" s="34"/>
      <c r="T12" s="95"/>
      <c r="U12" s="33"/>
      <c r="V12" s="95"/>
      <c r="W12" s="33"/>
      <c r="X12" s="95"/>
      <c r="Y12" s="33"/>
      <c r="Z12" s="93"/>
      <c r="AA12" s="93"/>
      <c r="AB12" s="96"/>
      <c r="AC12" s="159"/>
      <c r="AD12" s="114">
        <f t="shared" si="1"/>
        <v>0</v>
      </c>
      <c r="AE12" s="160" t="e">
        <f t="shared" ca="1" si="2"/>
        <v>#N/A</v>
      </c>
    </row>
    <row r="13" spans="1:31" x14ac:dyDescent="0.25">
      <c r="A13" s="161"/>
      <c r="B13" s="136" t="str">
        <f t="shared" ca="1" si="0"/>
        <v xml:space="preserve"> </v>
      </c>
      <c r="C13" s="94"/>
      <c r="D13" s="95"/>
      <c r="E13" s="96"/>
      <c r="F13" s="96"/>
      <c r="G13" s="157"/>
      <c r="H13" s="95"/>
      <c r="I13" s="33"/>
      <c r="J13" s="98"/>
      <c r="K13" s="99"/>
      <c r="L13" s="95"/>
      <c r="M13" s="34"/>
      <c r="N13" s="33"/>
      <c r="O13" s="33"/>
      <c r="P13" s="34"/>
      <c r="Q13" s="34"/>
      <c r="R13" s="158"/>
      <c r="S13" s="34"/>
      <c r="T13" s="95"/>
      <c r="U13" s="33"/>
      <c r="V13" s="95"/>
      <c r="W13" s="33"/>
      <c r="X13" s="95"/>
      <c r="Y13" s="33"/>
      <c r="Z13" s="93"/>
      <c r="AA13" s="93"/>
      <c r="AB13" s="96"/>
      <c r="AC13" s="159"/>
      <c r="AD13" s="114">
        <f t="shared" si="1"/>
        <v>0</v>
      </c>
      <c r="AE13" s="160" t="e">
        <f t="shared" ca="1" si="2"/>
        <v>#N/A</v>
      </c>
    </row>
    <row r="14" spans="1:31" x14ac:dyDescent="0.25">
      <c r="A14" s="161"/>
      <c r="B14" s="136" t="str">
        <f t="shared" ca="1" si="0"/>
        <v xml:space="preserve"> </v>
      </c>
      <c r="C14" s="94"/>
      <c r="D14" s="95"/>
      <c r="E14" s="96"/>
      <c r="F14" s="96"/>
      <c r="G14" s="157"/>
      <c r="H14" s="95"/>
      <c r="I14" s="33"/>
      <c r="J14" s="98"/>
      <c r="K14" s="99"/>
      <c r="L14" s="95"/>
      <c r="M14" s="34"/>
      <c r="N14" s="33"/>
      <c r="O14" s="33"/>
      <c r="P14" s="34"/>
      <c r="Q14" s="34"/>
      <c r="R14" s="158"/>
      <c r="S14" s="34"/>
      <c r="T14" s="95"/>
      <c r="U14" s="33"/>
      <c r="V14" s="95"/>
      <c r="W14" s="33"/>
      <c r="X14" s="95"/>
      <c r="Y14" s="33"/>
      <c r="Z14" s="93"/>
      <c r="AA14" s="93"/>
      <c r="AB14" s="96"/>
      <c r="AC14" s="159"/>
      <c r="AD14" s="114">
        <f t="shared" si="1"/>
        <v>0</v>
      </c>
      <c r="AE14" s="160" t="e">
        <f t="shared" ca="1" si="2"/>
        <v>#N/A</v>
      </c>
    </row>
    <row r="15" spans="1:31" x14ac:dyDescent="0.25">
      <c r="A15" s="161"/>
      <c r="B15" s="136" t="str">
        <f t="shared" ca="1" si="0"/>
        <v xml:space="preserve"> </v>
      </c>
      <c r="C15" s="94"/>
      <c r="D15" s="95"/>
      <c r="E15" s="96"/>
      <c r="F15" s="96"/>
      <c r="G15" s="157"/>
      <c r="H15" s="95"/>
      <c r="I15" s="33"/>
      <c r="J15" s="98"/>
      <c r="K15" s="99"/>
      <c r="L15" s="95"/>
      <c r="M15" s="34"/>
      <c r="N15" s="33"/>
      <c r="O15" s="33"/>
      <c r="P15" s="34"/>
      <c r="Q15" s="34"/>
      <c r="R15" s="158"/>
      <c r="S15" s="34"/>
      <c r="T15" s="95"/>
      <c r="U15" s="33"/>
      <c r="V15" s="95"/>
      <c r="W15" s="33"/>
      <c r="X15" s="95"/>
      <c r="Y15" s="33"/>
      <c r="Z15" s="93"/>
      <c r="AA15" s="93"/>
      <c r="AB15" s="96"/>
      <c r="AC15" s="159"/>
      <c r="AD15" s="114">
        <f t="shared" si="1"/>
        <v>0</v>
      </c>
      <c r="AE15" s="160" t="e">
        <f t="shared" ca="1" si="2"/>
        <v>#N/A</v>
      </c>
    </row>
    <row r="16" spans="1:31" x14ac:dyDescent="0.25">
      <c r="A16" s="161"/>
      <c r="B16" s="136" t="str">
        <f t="shared" ca="1" si="0"/>
        <v xml:space="preserve"> </v>
      </c>
      <c r="C16" s="94"/>
      <c r="D16" s="95"/>
      <c r="E16" s="96"/>
      <c r="F16" s="96"/>
      <c r="G16" s="157"/>
      <c r="H16" s="95"/>
      <c r="I16" s="33"/>
      <c r="J16" s="98"/>
      <c r="K16" s="99"/>
      <c r="L16" s="95"/>
      <c r="M16" s="34"/>
      <c r="N16" s="33"/>
      <c r="O16" s="33"/>
      <c r="P16" s="34"/>
      <c r="Q16" s="34"/>
      <c r="R16" s="158"/>
      <c r="S16" s="34"/>
      <c r="T16" s="95"/>
      <c r="U16" s="33"/>
      <c r="V16" s="95"/>
      <c r="W16" s="33"/>
      <c r="X16" s="95"/>
      <c r="Y16" s="33"/>
      <c r="Z16" s="93"/>
      <c r="AA16" s="93"/>
      <c r="AB16" s="96"/>
      <c r="AC16" s="159"/>
      <c r="AD16" s="114">
        <f t="shared" si="1"/>
        <v>0</v>
      </c>
      <c r="AE16" s="160" t="e">
        <f t="shared" ca="1" si="2"/>
        <v>#N/A</v>
      </c>
    </row>
    <row r="17" spans="1:31" x14ac:dyDescent="0.25">
      <c r="A17" s="161"/>
      <c r="B17" s="136" t="str">
        <f t="shared" ca="1" si="0"/>
        <v xml:space="preserve"> </v>
      </c>
      <c r="C17" s="94"/>
      <c r="D17" s="95"/>
      <c r="E17" s="96"/>
      <c r="F17" s="96"/>
      <c r="G17" s="157"/>
      <c r="H17" s="95"/>
      <c r="I17" s="33"/>
      <c r="J17" s="98"/>
      <c r="K17" s="99"/>
      <c r="L17" s="95"/>
      <c r="M17" s="34"/>
      <c r="N17" s="33"/>
      <c r="O17" s="33"/>
      <c r="P17" s="34"/>
      <c r="Q17" s="34"/>
      <c r="R17" s="158"/>
      <c r="S17" s="34"/>
      <c r="T17" s="95"/>
      <c r="U17" s="33"/>
      <c r="V17" s="95"/>
      <c r="W17" s="33"/>
      <c r="X17" s="95"/>
      <c r="Y17" s="33"/>
      <c r="Z17" s="93"/>
      <c r="AA17" s="93"/>
      <c r="AB17" s="96"/>
      <c r="AC17" s="159"/>
      <c r="AD17" s="114">
        <f t="shared" si="1"/>
        <v>0</v>
      </c>
      <c r="AE17" s="160" t="e">
        <f t="shared" ca="1" si="2"/>
        <v>#N/A</v>
      </c>
    </row>
    <row r="18" spans="1:31" x14ac:dyDescent="0.25">
      <c r="A18" s="161"/>
      <c r="B18" s="136" t="str">
        <f t="shared" ca="1" si="0"/>
        <v xml:space="preserve"> </v>
      </c>
      <c r="C18" s="94"/>
      <c r="D18" s="95"/>
      <c r="E18" s="96"/>
      <c r="F18" s="96"/>
      <c r="G18" s="157"/>
      <c r="H18" s="95"/>
      <c r="I18" s="33"/>
      <c r="J18" s="98"/>
      <c r="K18" s="99"/>
      <c r="L18" s="95"/>
      <c r="M18" s="34"/>
      <c r="N18" s="33"/>
      <c r="O18" s="33"/>
      <c r="P18" s="34"/>
      <c r="Q18" s="34"/>
      <c r="R18" s="158"/>
      <c r="S18" s="34"/>
      <c r="T18" s="95"/>
      <c r="U18" s="33"/>
      <c r="V18" s="95"/>
      <c r="W18" s="33"/>
      <c r="X18" s="95"/>
      <c r="Y18" s="33"/>
      <c r="Z18" s="93"/>
      <c r="AA18" s="93"/>
      <c r="AB18" s="96"/>
      <c r="AC18" s="159"/>
      <c r="AD18" s="114">
        <f t="shared" si="1"/>
        <v>0</v>
      </c>
      <c r="AE18" s="160" t="e">
        <f t="shared" ca="1" si="2"/>
        <v>#N/A</v>
      </c>
    </row>
    <row r="19" spans="1:31" x14ac:dyDescent="0.25">
      <c r="A19" s="161"/>
      <c r="B19" s="136" t="str">
        <f t="shared" ca="1" si="0"/>
        <v xml:space="preserve"> </v>
      </c>
      <c r="C19" s="94"/>
      <c r="D19" s="95"/>
      <c r="E19" s="96"/>
      <c r="F19" s="96"/>
      <c r="G19" s="157"/>
      <c r="H19" s="95"/>
      <c r="I19" s="33"/>
      <c r="J19" s="98"/>
      <c r="K19" s="99"/>
      <c r="L19" s="95"/>
      <c r="M19" s="34"/>
      <c r="N19" s="33"/>
      <c r="O19" s="33"/>
      <c r="P19" s="34"/>
      <c r="Q19" s="34"/>
      <c r="R19" s="158"/>
      <c r="S19" s="34"/>
      <c r="T19" s="95"/>
      <c r="U19" s="33"/>
      <c r="V19" s="95"/>
      <c r="W19" s="33"/>
      <c r="X19" s="95"/>
      <c r="Y19" s="33"/>
      <c r="Z19" s="93"/>
      <c r="AA19" s="93"/>
      <c r="AB19" s="96"/>
      <c r="AC19" s="159"/>
      <c r="AD19" s="114">
        <f t="shared" si="1"/>
        <v>0</v>
      </c>
      <c r="AE19" s="160" t="e">
        <f t="shared" ca="1" si="2"/>
        <v>#N/A</v>
      </c>
    </row>
    <row r="20" spans="1:31" x14ac:dyDescent="0.25">
      <c r="A20" s="161"/>
      <c r="B20" s="136" t="str">
        <f t="shared" ca="1" si="0"/>
        <v xml:space="preserve"> </v>
      </c>
      <c r="C20" s="94"/>
      <c r="D20" s="95"/>
      <c r="E20" s="96"/>
      <c r="F20" s="96"/>
      <c r="G20" s="157"/>
      <c r="H20" s="95"/>
      <c r="I20" s="33"/>
      <c r="J20" s="98"/>
      <c r="K20" s="99"/>
      <c r="L20" s="95"/>
      <c r="M20" s="34"/>
      <c r="N20" s="33"/>
      <c r="O20" s="33"/>
      <c r="P20" s="34"/>
      <c r="Q20" s="34"/>
      <c r="R20" s="158"/>
      <c r="S20" s="34"/>
      <c r="T20" s="95"/>
      <c r="U20" s="33"/>
      <c r="V20" s="95"/>
      <c r="W20" s="33"/>
      <c r="X20" s="95"/>
      <c r="Y20" s="33"/>
      <c r="Z20" s="93"/>
      <c r="AA20" s="93"/>
      <c r="AB20" s="96"/>
      <c r="AC20" s="159"/>
      <c r="AD20" s="114">
        <f t="shared" si="1"/>
        <v>0</v>
      </c>
      <c r="AE20" s="160" t="e">
        <f t="shared" ca="1" si="2"/>
        <v>#N/A</v>
      </c>
    </row>
    <row r="21" spans="1:31" x14ac:dyDescent="0.25">
      <c r="A21" s="161"/>
      <c r="B21" s="136" t="str">
        <f t="shared" ca="1" si="0"/>
        <v xml:space="preserve"> </v>
      </c>
      <c r="C21" s="94"/>
      <c r="D21" s="95"/>
      <c r="E21" s="96"/>
      <c r="F21" s="96"/>
      <c r="G21" s="157"/>
      <c r="H21" s="95"/>
      <c r="I21" s="33"/>
      <c r="J21" s="98"/>
      <c r="K21" s="99"/>
      <c r="L21" s="95"/>
      <c r="M21" s="34"/>
      <c r="N21" s="33"/>
      <c r="O21" s="33"/>
      <c r="P21" s="34"/>
      <c r="Q21" s="34"/>
      <c r="R21" s="158"/>
      <c r="S21" s="34"/>
      <c r="T21" s="95"/>
      <c r="U21" s="33"/>
      <c r="V21" s="95"/>
      <c r="W21" s="33"/>
      <c r="X21" s="95"/>
      <c r="Y21" s="33"/>
      <c r="Z21" s="93"/>
      <c r="AA21" s="93"/>
      <c r="AB21" s="96"/>
      <c r="AC21" s="159"/>
      <c r="AD21" s="114">
        <f t="shared" si="1"/>
        <v>0</v>
      </c>
      <c r="AE21" s="160" t="e">
        <f t="shared" ca="1" si="2"/>
        <v>#N/A</v>
      </c>
    </row>
    <row r="22" spans="1:31" x14ac:dyDescent="0.25">
      <c r="A22" s="161"/>
      <c r="B22" s="136" t="str">
        <f t="shared" ca="1" si="0"/>
        <v xml:space="preserve"> </v>
      </c>
      <c r="C22" s="94"/>
      <c r="D22" s="95"/>
      <c r="E22" s="96"/>
      <c r="F22" s="96"/>
      <c r="G22" s="157"/>
      <c r="H22" s="95"/>
      <c r="I22" s="33"/>
      <c r="J22" s="98"/>
      <c r="K22" s="99"/>
      <c r="L22" s="95"/>
      <c r="M22" s="34"/>
      <c r="N22" s="33"/>
      <c r="O22" s="33"/>
      <c r="P22" s="34"/>
      <c r="Q22" s="34"/>
      <c r="R22" s="158"/>
      <c r="S22" s="34"/>
      <c r="T22" s="95"/>
      <c r="U22" s="33"/>
      <c r="V22" s="95"/>
      <c r="W22" s="33"/>
      <c r="X22" s="95"/>
      <c r="Y22" s="33"/>
      <c r="Z22" s="93"/>
      <c r="AA22" s="93"/>
      <c r="AB22" s="96"/>
      <c r="AC22" s="159"/>
      <c r="AD22" s="114">
        <f t="shared" si="1"/>
        <v>0</v>
      </c>
      <c r="AE22" s="160" t="e">
        <f t="shared" ca="1" si="2"/>
        <v>#N/A</v>
      </c>
    </row>
    <row r="23" spans="1:31" x14ac:dyDescent="0.25">
      <c r="A23" s="161"/>
      <c r="B23" s="136" t="str">
        <f t="shared" ca="1" si="0"/>
        <v xml:space="preserve"> </v>
      </c>
      <c r="C23" s="94"/>
      <c r="D23" s="95"/>
      <c r="E23" s="96"/>
      <c r="F23" s="96"/>
      <c r="G23" s="157"/>
      <c r="H23" s="95"/>
      <c r="I23" s="33"/>
      <c r="J23" s="98"/>
      <c r="K23" s="99"/>
      <c r="L23" s="95"/>
      <c r="M23" s="34"/>
      <c r="N23" s="33"/>
      <c r="O23" s="33"/>
      <c r="P23" s="34"/>
      <c r="Q23" s="34"/>
      <c r="R23" s="158"/>
      <c r="S23" s="34"/>
      <c r="T23" s="95"/>
      <c r="U23" s="33"/>
      <c r="V23" s="95"/>
      <c r="W23" s="33"/>
      <c r="X23" s="95"/>
      <c r="Y23" s="33"/>
      <c r="Z23" s="93"/>
      <c r="AA23" s="93"/>
      <c r="AB23" s="96"/>
      <c r="AC23" s="159"/>
      <c r="AD23" s="114">
        <f t="shared" si="1"/>
        <v>0</v>
      </c>
      <c r="AE23" s="160" t="e">
        <f t="shared" ca="1" si="2"/>
        <v>#N/A</v>
      </c>
    </row>
    <row r="24" spans="1:31" x14ac:dyDescent="0.25">
      <c r="A24" s="161"/>
      <c r="B24" s="136" t="str">
        <f t="shared" ca="1" si="0"/>
        <v xml:space="preserve"> </v>
      </c>
      <c r="C24" s="94"/>
      <c r="D24" s="95"/>
      <c r="E24" s="96"/>
      <c r="F24" s="96"/>
      <c r="G24" s="157"/>
      <c r="H24" s="95"/>
      <c r="I24" s="33"/>
      <c r="J24" s="98"/>
      <c r="K24" s="99"/>
      <c r="L24" s="95"/>
      <c r="M24" s="34"/>
      <c r="N24" s="33"/>
      <c r="O24" s="33"/>
      <c r="P24" s="34"/>
      <c r="Q24" s="34"/>
      <c r="R24" s="158"/>
      <c r="S24" s="34"/>
      <c r="T24" s="95"/>
      <c r="U24" s="33"/>
      <c r="V24" s="95"/>
      <c r="W24" s="33"/>
      <c r="X24" s="95"/>
      <c r="Y24" s="33"/>
      <c r="Z24" s="93"/>
      <c r="AA24" s="93"/>
      <c r="AB24" s="96"/>
      <c r="AC24" s="159"/>
      <c r="AD24" s="114">
        <f t="shared" si="1"/>
        <v>0</v>
      </c>
      <c r="AE24" s="160" t="e">
        <f t="shared" ca="1" si="2"/>
        <v>#N/A</v>
      </c>
    </row>
    <row r="25" spans="1:31" x14ac:dyDescent="0.25">
      <c r="A25" s="161"/>
      <c r="B25" s="136" t="str">
        <f t="shared" ca="1" si="0"/>
        <v xml:space="preserve"> </v>
      </c>
      <c r="C25" s="94"/>
      <c r="D25" s="95"/>
      <c r="E25" s="96"/>
      <c r="F25" s="96"/>
      <c r="G25" s="157"/>
      <c r="H25" s="95"/>
      <c r="I25" s="33"/>
      <c r="J25" s="98"/>
      <c r="K25" s="99"/>
      <c r="L25" s="95"/>
      <c r="M25" s="34"/>
      <c r="N25" s="33"/>
      <c r="O25" s="33"/>
      <c r="P25" s="34"/>
      <c r="Q25" s="34"/>
      <c r="R25" s="158"/>
      <c r="S25" s="34"/>
      <c r="T25" s="95"/>
      <c r="U25" s="33"/>
      <c r="V25" s="95"/>
      <c r="W25" s="33"/>
      <c r="X25" s="95"/>
      <c r="Y25" s="33"/>
      <c r="Z25" s="93"/>
      <c r="AA25" s="93"/>
      <c r="AB25" s="96"/>
      <c r="AC25" s="159"/>
      <c r="AD25" s="114">
        <f t="shared" si="1"/>
        <v>0</v>
      </c>
      <c r="AE25" s="160" t="e">
        <f t="shared" ca="1" si="2"/>
        <v>#N/A</v>
      </c>
    </row>
    <row r="26" spans="1:31" x14ac:dyDescent="0.25">
      <c r="A26" s="161"/>
      <c r="B26" s="136" t="str">
        <f t="shared" ca="1" si="0"/>
        <v xml:space="preserve"> </v>
      </c>
      <c r="C26" s="94"/>
      <c r="D26" s="95"/>
      <c r="E26" s="96"/>
      <c r="F26" s="96"/>
      <c r="G26" s="157"/>
      <c r="H26" s="95"/>
      <c r="I26" s="33"/>
      <c r="J26" s="98"/>
      <c r="K26" s="99"/>
      <c r="L26" s="95"/>
      <c r="M26" s="34"/>
      <c r="N26" s="33"/>
      <c r="O26" s="33"/>
      <c r="P26" s="34"/>
      <c r="Q26" s="34"/>
      <c r="R26" s="158"/>
      <c r="S26" s="34"/>
      <c r="T26" s="95"/>
      <c r="U26" s="33"/>
      <c r="V26" s="95"/>
      <c r="W26" s="33"/>
      <c r="X26" s="95"/>
      <c r="Y26" s="33"/>
      <c r="Z26" s="93"/>
      <c r="AA26" s="93"/>
      <c r="AB26" s="96"/>
      <c r="AC26" s="159"/>
      <c r="AD26" s="114">
        <f t="shared" si="1"/>
        <v>0</v>
      </c>
      <c r="AE26" s="160" t="e">
        <f t="shared" ca="1" si="2"/>
        <v>#N/A</v>
      </c>
    </row>
    <row r="27" spans="1:31" x14ac:dyDescent="0.25">
      <c r="A27" s="161"/>
      <c r="B27" s="136" t="str">
        <f t="shared" ca="1" si="0"/>
        <v xml:space="preserve"> </v>
      </c>
      <c r="C27" s="94"/>
      <c r="D27" s="95"/>
      <c r="E27" s="96"/>
      <c r="F27" s="96"/>
      <c r="G27" s="157"/>
      <c r="H27" s="95"/>
      <c r="I27" s="33"/>
      <c r="J27" s="98"/>
      <c r="K27" s="99"/>
      <c r="L27" s="95"/>
      <c r="M27" s="34"/>
      <c r="N27" s="33"/>
      <c r="O27" s="33"/>
      <c r="P27" s="34"/>
      <c r="Q27" s="34"/>
      <c r="R27" s="158"/>
      <c r="S27" s="34"/>
      <c r="T27" s="95"/>
      <c r="U27" s="33"/>
      <c r="V27" s="95"/>
      <c r="W27" s="33"/>
      <c r="X27" s="95"/>
      <c r="Y27" s="33"/>
      <c r="Z27" s="93"/>
      <c r="AA27" s="93"/>
      <c r="AB27" s="96"/>
      <c r="AC27" s="159"/>
      <c r="AD27" s="114">
        <f t="shared" si="1"/>
        <v>0</v>
      </c>
      <c r="AE27" s="160" t="e">
        <f t="shared" ca="1" si="2"/>
        <v>#N/A</v>
      </c>
    </row>
    <row r="28" spans="1:31" x14ac:dyDescent="0.25">
      <c r="A28" s="161"/>
      <c r="B28" s="136" t="str">
        <f t="shared" ca="1" si="0"/>
        <v xml:space="preserve"> </v>
      </c>
      <c r="C28" s="94"/>
      <c r="D28" s="95"/>
      <c r="E28" s="96"/>
      <c r="F28" s="96"/>
      <c r="G28" s="157"/>
      <c r="H28" s="95"/>
      <c r="I28" s="33"/>
      <c r="J28" s="98"/>
      <c r="K28" s="99"/>
      <c r="L28" s="95"/>
      <c r="M28" s="34"/>
      <c r="N28" s="33"/>
      <c r="O28" s="33"/>
      <c r="P28" s="34"/>
      <c r="Q28" s="34"/>
      <c r="R28" s="158"/>
      <c r="S28" s="34"/>
      <c r="T28" s="95"/>
      <c r="U28" s="33"/>
      <c r="V28" s="95"/>
      <c r="W28" s="33"/>
      <c r="X28" s="95"/>
      <c r="Y28" s="33"/>
      <c r="Z28" s="93"/>
      <c r="AA28" s="93"/>
      <c r="AB28" s="96"/>
      <c r="AC28" s="159"/>
      <c r="AD28" s="114">
        <f t="shared" si="1"/>
        <v>0</v>
      </c>
      <c r="AE28" s="160" t="e">
        <f t="shared" ca="1" si="2"/>
        <v>#N/A</v>
      </c>
    </row>
    <row r="29" spans="1:31" x14ac:dyDescent="0.25">
      <c r="A29" s="161"/>
      <c r="B29" s="136" t="str">
        <f t="shared" ca="1" si="0"/>
        <v xml:space="preserve"> </v>
      </c>
      <c r="C29" s="94"/>
      <c r="D29" s="95"/>
      <c r="E29" s="96"/>
      <c r="F29" s="96"/>
      <c r="G29" s="157"/>
      <c r="H29" s="95"/>
      <c r="I29" s="33"/>
      <c r="J29" s="98"/>
      <c r="K29" s="99"/>
      <c r="L29" s="95"/>
      <c r="M29" s="34"/>
      <c r="N29" s="33"/>
      <c r="O29" s="33"/>
      <c r="P29" s="34"/>
      <c r="Q29" s="34"/>
      <c r="R29" s="158"/>
      <c r="S29" s="34"/>
      <c r="T29" s="95"/>
      <c r="U29" s="33"/>
      <c r="V29" s="95"/>
      <c r="W29" s="33"/>
      <c r="X29" s="95"/>
      <c r="Y29" s="33"/>
      <c r="Z29" s="93"/>
      <c r="AA29" s="93"/>
      <c r="AB29" s="96"/>
      <c r="AC29" s="159"/>
      <c r="AD29" s="114">
        <f t="shared" si="1"/>
        <v>0</v>
      </c>
      <c r="AE29" s="160" t="e">
        <f t="shared" ca="1" si="2"/>
        <v>#N/A</v>
      </c>
    </row>
    <row r="30" spans="1:31" x14ac:dyDescent="0.25">
      <c r="A30" s="161"/>
      <c r="B30" s="136" t="str">
        <f t="shared" ca="1" si="0"/>
        <v xml:space="preserve"> </v>
      </c>
      <c r="C30" s="94"/>
      <c r="D30" s="95"/>
      <c r="E30" s="96"/>
      <c r="F30" s="96"/>
      <c r="G30" s="157"/>
      <c r="H30" s="95"/>
      <c r="I30" s="33"/>
      <c r="J30" s="98"/>
      <c r="K30" s="99"/>
      <c r="L30" s="95"/>
      <c r="M30" s="34"/>
      <c r="N30" s="33"/>
      <c r="O30" s="33"/>
      <c r="P30" s="34"/>
      <c r="Q30" s="34"/>
      <c r="R30" s="158"/>
      <c r="S30" s="34"/>
      <c r="T30" s="95"/>
      <c r="U30" s="33"/>
      <c r="V30" s="95"/>
      <c r="W30" s="33"/>
      <c r="X30" s="95"/>
      <c r="Y30" s="33"/>
      <c r="Z30" s="93"/>
      <c r="AA30" s="93"/>
      <c r="AB30" s="96"/>
      <c r="AC30" s="159"/>
      <c r="AD30" s="114">
        <f t="shared" si="1"/>
        <v>0</v>
      </c>
      <c r="AE30" s="160" t="e">
        <f t="shared" ca="1" si="2"/>
        <v>#N/A</v>
      </c>
    </row>
    <row r="31" spans="1:31" x14ac:dyDescent="0.25">
      <c r="A31" s="161"/>
      <c r="B31" s="136" t="str">
        <f t="shared" ca="1" si="0"/>
        <v xml:space="preserve"> </v>
      </c>
      <c r="C31" s="94"/>
      <c r="D31" s="95"/>
      <c r="E31" s="96"/>
      <c r="F31" s="96"/>
      <c r="G31" s="157"/>
      <c r="H31" s="95"/>
      <c r="I31" s="33"/>
      <c r="J31" s="98"/>
      <c r="K31" s="99"/>
      <c r="L31" s="95"/>
      <c r="M31" s="34"/>
      <c r="N31" s="33"/>
      <c r="O31" s="33"/>
      <c r="P31" s="34"/>
      <c r="Q31" s="34"/>
      <c r="R31" s="158"/>
      <c r="S31" s="34"/>
      <c r="T31" s="95"/>
      <c r="U31" s="33"/>
      <c r="V31" s="95"/>
      <c r="W31" s="33"/>
      <c r="X31" s="95"/>
      <c r="Y31" s="33"/>
      <c r="Z31" s="93"/>
      <c r="AA31" s="93"/>
      <c r="AB31" s="96"/>
      <c r="AC31" s="159"/>
      <c r="AD31" s="114">
        <f t="shared" si="1"/>
        <v>0</v>
      </c>
      <c r="AE31" s="160" t="e">
        <f t="shared" ca="1" si="2"/>
        <v>#N/A</v>
      </c>
    </row>
    <row r="32" spans="1:31" x14ac:dyDescent="0.25">
      <c r="A32" s="161"/>
      <c r="B32" s="136" t="str">
        <f t="shared" ca="1" si="0"/>
        <v xml:space="preserve"> </v>
      </c>
      <c r="C32" s="94"/>
      <c r="D32" s="95"/>
      <c r="E32" s="96"/>
      <c r="F32" s="96"/>
      <c r="G32" s="157"/>
      <c r="H32" s="95"/>
      <c r="I32" s="33"/>
      <c r="J32" s="98"/>
      <c r="K32" s="99"/>
      <c r="L32" s="95"/>
      <c r="M32" s="34"/>
      <c r="N32" s="33"/>
      <c r="O32" s="33"/>
      <c r="P32" s="34"/>
      <c r="Q32" s="34"/>
      <c r="R32" s="158"/>
      <c r="S32" s="34"/>
      <c r="T32" s="95"/>
      <c r="U32" s="33"/>
      <c r="V32" s="95"/>
      <c r="W32" s="33"/>
      <c r="X32" s="95"/>
      <c r="Y32" s="33"/>
      <c r="Z32" s="93"/>
      <c r="AA32" s="93"/>
      <c r="AB32" s="96"/>
      <c r="AC32" s="159"/>
      <c r="AD32" s="114">
        <f t="shared" si="1"/>
        <v>0</v>
      </c>
      <c r="AE32" s="160" t="e">
        <f t="shared" ca="1" si="2"/>
        <v>#N/A</v>
      </c>
    </row>
    <row r="33" spans="1:31" x14ac:dyDescent="0.25">
      <c r="A33" s="161"/>
      <c r="B33" s="136" t="str">
        <f t="shared" ca="1" si="0"/>
        <v xml:space="preserve"> </v>
      </c>
      <c r="C33" s="94"/>
      <c r="D33" s="95"/>
      <c r="E33" s="96"/>
      <c r="F33" s="96"/>
      <c r="G33" s="157"/>
      <c r="H33" s="95"/>
      <c r="I33" s="33"/>
      <c r="J33" s="98"/>
      <c r="K33" s="99"/>
      <c r="L33" s="95"/>
      <c r="M33" s="34"/>
      <c r="N33" s="33"/>
      <c r="O33" s="33"/>
      <c r="P33" s="34"/>
      <c r="Q33" s="34"/>
      <c r="R33" s="158"/>
      <c r="S33" s="34"/>
      <c r="T33" s="95"/>
      <c r="U33" s="33"/>
      <c r="V33" s="95"/>
      <c r="W33" s="33"/>
      <c r="X33" s="95"/>
      <c r="Y33" s="33"/>
      <c r="Z33" s="93"/>
      <c r="AA33" s="93"/>
      <c r="AB33" s="96"/>
      <c r="AC33" s="159"/>
      <c r="AD33" s="114">
        <f t="shared" si="1"/>
        <v>0</v>
      </c>
      <c r="AE33" s="160" t="e">
        <f t="shared" ca="1" si="2"/>
        <v>#N/A</v>
      </c>
    </row>
    <row r="34" spans="1:31" x14ac:dyDescent="0.25">
      <c r="A34" s="161"/>
      <c r="B34" s="136" t="str">
        <f t="shared" ca="1" si="0"/>
        <v xml:space="preserve"> </v>
      </c>
      <c r="C34" s="94"/>
      <c r="D34" s="95"/>
      <c r="E34" s="96"/>
      <c r="F34" s="96"/>
      <c r="G34" s="157"/>
      <c r="H34" s="95"/>
      <c r="I34" s="33"/>
      <c r="J34" s="98"/>
      <c r="K34" s="99"/>
      <c r="L34" s="95"/>
      <c r="M34" s="34"/>
      <c r="N34" s="33"/>
      <c r="O34" s="33"/>
      <c r="P34" s="34"/>
      <c r="Q34" s="34"/>
      <c r="R34" s="158"/>
      <c r="S34" s="34"/>
      <c r="T34" s="95"/>
      <c r="U34" s="33"/>
      <c r="V34" s="95"/>
      <c r="W34" s="33"/>
      <c r="X34" s="95"/>
      <c r="Y34" s="33"/>
      <c r="Z34" s="93"/>
      <c r="AA34" s="93"/>
      <c r="AB34" s="96"/>
      <c r="AC34" s="159"/>
      <c r="AD34" s="114">
        <f t="shared" si="1"/>
        <v>0</v>
      </c>
      <c r="AE34" s="160" t="e">
        <f t="shared" ca="1" si="2"/>
        <v>#N/A</v>
      </c>
    </row>
    <row r="35" spans="1:31" x14ac:dyDescent="0.25">
      <c r="A35" s="161"/>
      <c r="B35" s="136" t="str">
        <f t="shared" ca="1" si="0"/>
        <v xml:space="preserve"> </v>
      </c>
      <c r="C35" s="94"/>
      <c r="D35" s="95"/>
      <c r="E35" s="96"/>
      <c r="F35" s="96"/>
      <c r="G35" s="157"/>
      <c r="H35" s="95"/>
      <c r="I35" s="33"/>
      <c r="J35" s="98"/>
      <c r="K35" s="99"/>
      <c r="L35" s="95"/>
      <c r="M35" s="34"/>
      <c r="N35" s="33"/>
      <c r="O35" s="33"/>
      <c r="P35" s="34"/>
      <c r="Q35" s="34"/>
      <c r="R35" s="158"/>
      <c r="S35" s="34"/>
      <c r="T35" s="95"/>
      <c r="U35" s="33"/>
      <c r="V35" s="95"/>
      <c r="W35" s="33"/>
      <c r="X35" s="95"/>
      <c r="Y35" s="33"/>
      <c r="Z35" s="93"/>
      <c r="AA35" s="93"/>
      <c r="AB35" s="96"/>
      <c r="AC35" s="159"/>
      <c r="AD35" s="114">
        <f t="shared" si="1"/>
        <v>0</v>
      </c>
      <c r="AE35" s="160" t="e">
        <f t="shared" ca="1" si="2"/>
        <v>#N/A</v>
      </c>
    </row>
    <row r="36" spans="1:31" x14ac:dyDescent="0.25">
      <c r="A36" s="161"/>
      <c r="B36" s="136" t="str">
        <f t="shared" ca="1" si="0"/>
        <v xml:space="preserve"> </v>
      </c>
      <c r="C36" s="94"/>
      <c r="D36" s="95"/>
      <c r="E36" s="96"/>
      <c r="F36" s="96"/>
      <c r="G36" s="157"/>
      <c r="H36" s="95"/>
      <c r="I36" s="33"/>
      <c r="J36" s="98"/>
      <c r="K36" s="99"/>
      <c r="L36" s="95"/>
      <c r="M36" s="34"/>
      <c r="N36" s="33"/>
      <c r="O36" s="33"/>
      <c r="P36" s="34"/>
      <c r="Q36" s="34"/>
      <c r="R36" s="158"/>
      <c r="S36" s="34"/>
      <c r="T36" s="95"/>
      <c r="U36" s="33"/>
      <c r="V36" s="95"/>
      <c r="W36" s="33"/>
      <c r="X36" s="95"/>
      <c r="Y36" s="33"/>
      <c r="Z36" s="93"/>
      <c r="AA36" s="93"/>
      <c r="AB36" s="96"/>
      <c r="AC36" s="159"/>
      <c r="AD36" s="114">
        <f t="shared" si="1"/>
        <v>0</v>
      </c>
      <c r="AE36" s="160" t="e">
        <f t="shared" ca="1" si="2"/>
        <v>#N/A</v>
      </c>
    </row>
    <row r="37" spans="1:31" x14ac:dyDescent="0.25">
      <c r="A37" s="161"/>
      <c r="B37" s="136" t="str">
        <f t="shared" ca="1" si="0"/>
        <v xml:space="preserve"> </v>
      </c>
      <c r="C37" s="94"/>
      <c r="D37" s="95"/>
      <c r="E37" s="96"/>
      <c r="F37" s="96"/>
      <c r="G37" s="157"/>
      <c r="H37" s="95"/>
      <c r="I37" s="33"/>
      <c r="J37" s="98"/>
      <c r="K37" s="99"/>
      <c r="L37" s="95"/>
      <c r="M37" s="34"/>
      <c r="N37" s="33"/>
      <c r="O37" s="33"/>
      <c r="P37" s="34"/>
      <c r="Q37" s="34"/>
      <c r="R37" s="158"/>
      <c r="S37" s="34"/>
      <c r="T37" s="95"/>
      <c r="U37" s="33"/>
      <c r="V37" s="95"/>
      <c r="W37" s="33"/>
      <c r="X37" s="95"/>
      <c r="Y37" s="33"/>
      <c r="Z37" s="93"/>
      <c r="AA37" s="93"/>
      <c r="AB37" s="96"/>
      <c r="AC37" s="159"/>
      <c r="AD37" s="114">
        <f t="shared" si="1"/>
        <v>0</v>
      </c>
      <c r="AE37" s="160" t="e">
        <f t="shared" ca="1" si="2"/>
        <v>#N/A</v>
      </c>
    </row>
    <row r="38" spans="1:31" x14ac:dyDescent="0.25">
      <c r="A38" s="161"/>
      <c r="B38" s="136" t="str">
        <f t="shared" ca="1" si="0"/>
        <v xml:space="preserve"> </v>
      </c>
      <c r="C38" s="94"/>
      <c r="D38" s="95"/>
      <c r="E38" s="96"/>
      <c r="F38" s="96"/>
      <c r="G38" s="157"/>
      <c r="H38" s="95"/>
      <c r="I38" s="33"/>
      <c r="J38" s="98"/>
      <c r="K38" s="99"/>
      <c r="L38" s="95"/>
      <c r="M38" s="34"/>
      <c r="N38" s="33"/>
      <c r="O38" s="33"/>
      <c r="P38" s="34"/>
      <c r="Q38" s="34"/>
      <c r="R38" s="158"/>
      <c r="S38" s="34"/>
      <c r="T38" s="95"/>
      <c r="U38" s="33"/>
      <c r="V38" s="95"/>
      <c r="W38" s="33"/>
      <c r="X38" s="95"/>
      <c r="Y38" s="33"/>
      <c r="Z38" s="93"/>
      <c r="AA38" s="93"/>
      <c r="AB38" s="96"/>
      <c r="AC38" s="159"/>
      <c r="AD38" s="114">
        <f t="shared" si="1"/>
        <v>0</v>
      </c>
      <c r="AE38" s="160" t="e">
        <f t="shared" ca="1" si="2"/>
        <v>#N/A</v>
      </c>
    </row>
    <row r="39" spans="1:31" x14ac:dyDescent="0.25">
      <c r="A39" s="161"/>
      <c r="B39" s="136" t="str">
        <f t="shared" ca="1" si="0"/>
        <v xml:space="preserve"> </v>
      </c>
      <c r="C39" s="106"/>
      <c r="D39" s="107"/>
      <c r="E39" s="106"/>
      <c r="F39" s="106"/>
      <c r="G39" s="162"/>
      <c r="H39" s="107"/>
      <c r="I39" s="109"/>
      <c r="J39" s="110"/>
      <c r="K39" s="111"/>
      <c r="L39" s="95"/>
      <c r="M39" s="34"/>
      <c r="N39" s="33"/>
      <c r="O39" s="33"/>
      <c r="P39" s="34"/>
      <c r="Q39" s="34"/>
      <c r="R39" s="158"/>
      <c r="S39" s="34"/>
      <c r="T39" s="107"/>
      <c r="U39" s="109"/>
      <c r="V39" s="107"/>
      <c r="W39" s="109"/>
      <c r="X39" s="107"/>
      <c r="Y39" s="109"/>
      <c r="Z39" s="113"/>
      <c r="AA39" s="113"/>
      <c r="AB39" s="163"/>
      <c r="AC39" s="159"/>
      <c r="AD39" s="114">
        <f t="shared" si="1"/>
        <v>0</v>
      </c>
      <c r="AE39" s="160" t="e">
        <f t="shared" ca="1" si="2"/>
        <v>#N/A</v>
      </c>
    </row>
    <row r="40" spans="1:31" x14ac:dyDescent="0.25">
      <c r="A40" s="161"/>
      <c r="B40" s="136" t="str">
        <f t="shared" ca="1" si="0"/>
        <v xml:space="preserve"> </v>
      </c>
      <c r="C40" s="106"/>
      <c r="D40" s="107"/>
      <c r="E40" s="106"/>
      <c r="F40" s="106"/>
      <c r="G40" s="162"/>
      <c r="H40" s="107"/>
      <c r="I40" s="109"/>
      <c r="J40" s="110"/>
      <c r="K40" s="111"/>
      <c r="L40" s="95"/>
      <c r="M40" s="34"/>
      <c r="N40" s="33"/>
      <c r="O40" s="33"/>
      <c r="P40" s="34"/>
      <c r="Q40" s="34"/>
      <c r="R40" s="158"/>
      <c r="S40" s="34"/>
      <c r="T40" s="107"/>
      <c r="U40" s="109"/>
      <c r="V40" s="107"/>
      <c r="W40" s="109"/>
      <c r="X40" s="107"/>
      <c r="Y40" s="109"/>
      <c r="Z40" s="113"/>
      <c r="AA40" s="113"/>
      <c r="AB40" s="163"/>
      <c r="AC40" s="159"/>
      <c r="AD40" s="114">
        <f t="shared" si="1"/>
        <v>0</v>
      </c>
      <c r="AE40" s="160" t="e">
        <f t="shared" ca="1" si="2"/>
        <v>#N/A</v>
      </c>
    </row>
    <row r="41" spans="1:31" x14ac:dyDescent="0.25">
      <c r="A41" s="161"/>
      <c r="B41" s="136" t="str">
        <f t="shared" ca="1" si="0"/>
        <v xml:space="preserve"> </v>
      </c>
      <c r="C41" s="106"/>
      <c r="D41" s="107"/>
      <c r="E41" s="106"/>
      <c r="F41" s="106"/>
      <c r="G41" s="162"/>
      <c r="H41" s="107"/>
      <c r="I41" s="109"/>
      <c r="J41" s="110"/>
      <c r="K41" s="111"/>
      <c r="L41" s="95"/>
      <c r="M41" s="34"/>
      <c r="N41" s="33"/>
      <c r="O41" s="33"/>
      <c r="P41" s="34"/>
      <c r="Q41" s="34"/>
      <c r="R41" s="158"/>
      <c r="S41" s="34"/>
      <c r="T41" s="107"/>
      <c r="U41" s="109"/>
      <c r="V41" s="107"/>
      <c r="W41" s="109"/>
      <c r="X41" s="107"/>
      <c r="Y41" s="109"/>
      <c r="Z41" s="113"/>
      <c r="AA41" s="113"/>
      <c r="AB41" s="163"/>
      <c r="AC41" s="159"/>
      <c r="AD41" s="114">
        <f t="shared" si="1"/>
        <v>0</v>
      </c>
      <c r="AE41" s="160" t="e">
        <f t="shared" ca="1" si="2"/>
        <v>#N/A</v>
      </c>
    </row>
    <row r="42" spans="1:31" x14ac:dyDescent="0.25">
      <c r="A42" s="161"/>
      <c r="B42" s="136" t="str">
        <f t="shared" ca="1" si="0"/>
        <v xml:space="preserve"> </v>
      </c>
      <c r="C42" s="106"/>
      <c r="D42" s="107"/>
      <c r="E42" s="106"/>
      <c r="F42" s="106"/>
      <c r="G42" s="106"/>
      <c r="H42" s="107"/>
      <c r="I42" s="109"/>
      <c r="J42" s="110"/>
      <c r="K42" s="111"/>
      <c r="L42" s="95"/>
      <c r="M42" s="34"/>
      <c r="N42" s="33"/>
      <c r="O42" s="33"/>
      <c r="P42" s="34"/>
      <c r="Q42" s="34"/>
      <c r="R42" s="158"/>
      <c r="S42" s="34"/>
      <c r="T42" s="107"/>
      <c r="U42" s="109"/>
      <c r="V42" s="107"/>
      <c r="W42" s="109"/>
      <c r="X42" s="107"/>
      <c r="Y42" s="109"/>
      <c r="Z42" s="113"/>
      <c r="AA42" s="113"/>
      <c r="AB42" s="163"/>
      <c r="AC42" s="159"/>
      <c r="AD42" s="114">
        <f t="shared" si="1"/>
        <v>0</v>
      </c>
      <c r="AE42" s="160" t="e">
        <f t="shared" ca="1" si="2"/>
        <v>#N/A</v>
      </c>
    </row>
    <row r="43" spans="1:31" x14ac:dyDescent="0.25">
      <c r="A43" s="164" t="s">
        <v>39</v>
      </c>
      <c r="B43" s="117"/>
      <c r="C43" s="117"/>
      <c r="D43" s="116"/>
      <c r="E43" s="117"/>
      <c r="F43" s="117"/>
      <c r="G43" s="117"/>
      <c r="H43" s="116">
        <f>SUBTOTAL(109,BLOC!$H$2:$H$42)</f>
        <v>0</v>
      </c>
      <c r="I43" s="118">
        <f>SUBTOTAL(109,BLOC!$I$2:$I$42)</f>
        <v>0</v>
      </c>
      <c r="J43" s="116">
        <f>SUBTOTAL(109,BLOC!$J$2:$J$42)</f>
        <v>0</v>
      </c>
      <c r="K43" s="119">
        <f>SUBTOTAL(109,BLOC!$K$2:$K$42)</f>
        <v>0</v>
      </c>
      <c r="L43" s="116">
        <f>SUBTOTAL(109,BLOC!$L$2:$L$42)</f>
        <v>0</v>
      </c>
      <c r="M43" s="165">
        <f>SUBTOTAL(109,BLOC!$M$2:$M$42)</f>
        <v>0</v>
      </c>
      <c r="N43" s="150">
        <f>SUBTOTAL(109,BLOC!$N$2:$N$42)</f>
        <v>0</v>
      </c>
      <c r="O43" s="118">
        <f>SUBTOTAL(109,BLOC!$O$2:$O$42)</f>
        <v>0</v>
      </c>
      <c r="P43" s="166">
        <f>SUBTOTAL(109,BLOC!$P$2:$P$42)</f>
        <v>0</v>
      </c>
      <c r="Q43" s="165">
        <f>SUBTOTAL(109,BLOC!$Q$2:$Q$42)</f>
        <v>0</v>
      </c>
      <c r="R43" s="167">
        <f>SUBTOTAL(109,BLOC!$R$2:$R$42)</f>
        <v>0</v>
      </c>
      <c r="S43" s="165">
        <f>SUBTOTAL(109,BLOC!$S$2:$S$42)</f>
        <v>0</v>
      </c>
      <c r="T43" s="116">
        <f>SUBTOTAL(109,BLOC!$T$2:$T$42)</f>
        <v>0</v>
      </c>
      <c r="U43" s="118">
        <f>SUBTOTAL(109,BLOC!$U$2:$U$42)</f>
        <v>0</v>
      </c>
      <c r="V43" s="116">
        <f>SUBTOTAL(109,BLOC!$V$2:$V$42)</f>
        <v>0</v>
      </c>
      <c r="W43" s="118">
        <f>SUBTOTAL(109,BLOC!$W$2:$W$42)</f>
        <v>0</v>
      </c>
      <c r="X43" s="116">
        <f>SUBTOTAL(109,BLOC!$X$2:$X$42)</f>
        <v>0</v>
      </c>
      <c r="Y43" s="118">
        <f>SUBTOTAL(109,BLOC!$Y$2:$Y$42)</f>
        <v>0</v>
      </c>
      <c r="Z43" s="116"/>
      <c r="AA43" s="116"/>
      <c r="AB43" s="168"/>
      <c r="AC43" s="167"/>
      <c r="AD43" s="169">
        <f>SUBTOTAL(109,BLOC!$AD$2:$AD$42)</f>
        <v>0</v>
      </c>
      <c r="AE43" s="170" t="e">
        <f ca="1">SUBTOTAL(109,BLOC!$AE$2:$AE$42)</f>
        <v>#N/A</v>
      </c>
    </row>
    <row r="47" spans="1:31" ht="15" customHeight="1" x14ac:dyDescent="0.25"/>
  </sheetData>
  <sheetProtection insertRows="0"/>
  <customSheetViews>
    <customSheetView guid="{3036A630-ADD1-4437-83D1-45D9E7C87967}" scale="99">
      <selection activeCell="A2" sqref="A2"/>
      <pageMargins left="0.7" right="0.7" top="0.75" bottom="0.75" header="0.3" footer="0.3"/>
      <pageSetup paperSize="9" orientation="portrait" horizontalDpi="300" verticalDpi="0" copies="0" r:id="rId1"/>
    </customSheetView>
    <customSheetView guid="{C38FBF23-853B-4A96-89A2-C25F9869DB4B}" scale="99">
      <selection activeCell="A2" sqref="A2"/>
      <pageMargins left="0.7" right="0.7" top="0.75" bottom="0.75" header="0.3" footer="0.3"/>
      <pageSetup paperSize="9" orientation="portrait" horizontalDpi="300" verticalDpi="0" copies="0" r:id="rId2"/>
    </customSheetView>
  </customSheetViews>
  <dataValidations count="9">
    <dataValidation operator="greaterThanOrEqual" allowBlank="1" showInputMessage="1" showErrorMessage="1" sqref="H1"/>
    <dataValidation type="whole" allowBlank="1" showInputMessage="1" showErrorMessage="1" sqref="D2:D42">
      <formula1>0</formula1>
      <formula2>120</formula2>
    </dataValidation>
    <dataValidation operator="greaterThan" allowBlank="1" showInputMessage="1" showErrorMessage="1" sqref="A2:A42 F1:G1"/>
    <dataValidation type="date" operator="greaterThan" allowBlank="1" showInputMessage="1" showErrorMessage="1" sqref="AB2:AB42">
      <formula1>42736</formula1>
    </dataValidation>
    <dataValidation type="list" allowBlank="1" showInputMessage="1" showErrorMessage="1" sqref="Z2:Z42">
      <formula1>TRANSFERTS</formula1>
    </dataValidation>
    <dataValidation type="list" allowBlank="1" showInputMessage="1" showErrorMessage="1" sqref="AA2:AA42">
      <formula1>obs</formula1>
    </dataValidation>
    <dataValidation type="list" allowBlank="1" showInputMessage="1" showErrorMessage="1" sqref="C2:C42">
      <formula1>SEXE</formula1>
    </dataValidation>
    <dataValidation type="whole" operator="greaterThanOrEqual" allowBlank="1" showInputMessage="1" showErrorMessage="1" sqref="H2:H42">
      <formula1>0</formula1>
    </dataValidation>
    <dataValidation type="date" operator="greaterThan" allowBlank="1" showInputMessage="1" showErrorMessage="1" sqref="E1:E42">
      <formula1>42735</formula1>
    </dataValidation>
  </dataValidations>
  <pageMargins left="0.7" right="0.7" top="0.75" bottom="0.75" header="0.3" footer="0.3"/>
  <pageSetup paperSize="9" orientation="portrait" horizontalDpi="300" verticalDpi="0" copies="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91"/>
  <sheetViews>
    <sheetView tabSelected="1" topLeftCell="N187" zoomScaleNormal="100" workbookViewId="0">
      <selection activeCell="B207" sqref="B207"/>
    </sheetView>
  </sheetViews>
  <sheetFormatPr baseColWidth="10" defaultRowHeight="15" x14ac:dyDescent="0.25"/>
  <cols>
    <col min="1" max="1" width="14.7109375" style="35" customWidth="1"/>
    <col min="2" max="2" width="32.85546875" style="29" customWidth="1"/>
    <col min="3" max="3" width="6.140625" style="30" customWidth="1"/>
    <col min="4" max="4" width="6.28515625" style="31" customWidth="1"/>
    <col min="5" max="5" width="13.5703125" style="16" customWidth="1"/>
    <col min="6" max="6" width="17.5703125" style="16" customWidth="1"/>
    <col min="7" max="7" width="24.7109375" style="17" customWidth="1"/>
    <col min="8" max="8" width="11.5703125" style="18" customWidth="1"/>
    <col min="9" max="9" width="11.7109375" style="19" customWidth="1"/>
    <col min="10" max="10" width="11.7109375" style="20" customWidth="1"/>
    <col min="11" max="11" width="12.28515625" style="21" customWidth="1"/>
    <col min="12" max="12" width="12.7109375" style="22" customWidth="1"/>
    <col min="13" max="13" width="12.85546875" style="21" customWidth="1"/>
    <col min="14" max="14" width="13.28515625" style="23" customWidth="1"/>
    <col min="15" max="15" width="13.85546875" style="21" customWidth="1"/>
    <col min="16" max="16" width="14" style="20" customWidth="1"/>
    <col min="17" max="17" width="13.28515625" style="21" customWidth="1"/>
    <col min="18" max="18" width="13.42578125" style="20" customWidth="1"/>
    <col min="19" max="19" width="13.85546875" style="21" customWidth="1"/>
    <col min="20" max="20" width="10.85546875" style="22" customWidth="1"/>
    <col min="21" max="21" width="12.140625" style="22" customWidth="1"/>
    <col min="22" max="22" width="12" style="22" customWidth="1"/>
    <col min="23" max="23" width="11.42578125" style="22" customWidth="1"/>
    <col min="24" max="24" width="12.7109375" style="22" customWidth="1"/>
    <col min="25" max="25" width="12.28515625" style="24" customWidth="1"/>
    <col min="26" max="26" width="17.42578125" style="25" customWidth="1"/>
    <col min="27" max="27" width="11.28515625" style="26" customWidth="1"/>
    <col min="28" max="28" width="14.42578125" style="27" customWidth="1"/>
    <col min="29" max="29" width="11" style="28" hidden="1" customWidth="1"/>
    <col min="30" max="30" width="12.85546875" style="32" customWidth="1"/>
    <col min="31" max="31" width="13" style="80" bestFit="1" customWidth="1"/>
    <col min="32" max="16384" width="11.42578125" style="15"/>
  </cols>
  <sheetData>
    <row r="1" spans="1:31" s="49" customFormat="1" ht="57" customHeight="1" x14ac:dyDescent="0.25">
      <c r="A1" s="36" t="s">
        <v>41</v>
      </c>
      <c r="B1" s="37" t="s">
        <v>0</v>
      </c>
      <c r="C1" s="37" t="s">
        <v>1</v>
      </c>
      <c r="D1" s="38" t="s">
        <v>2</v>
      </c>
      <c r="E1" s="39" t="s">
        <v>3</v>
      </c>
      <c r="F1" s="40" t="s">
        <v>52</v>
      </c>
      <c r="G1" s="39" t="s">
        <v>43</v>
      </c>
      <c r="H1" s="41" t="s">
        <v>17</v>
      </c>
      <c r="I1" s="41" t="s">
        <v>34</v>
      </c>
      <c r="J1" s="41" t="s">
        <v>18</v>
      </c>
      <c r="K1" s="41" t="s">
        <v>33</v>
      </c>
      <c r="L1" s="42" t="s">
        <v>19</v>
      </c>
      <c r="M1" s="41" t="s">
        <v>32</v>
      </c>
      <c r="N1" s="43" t="s">
        <v>20</v>
      </c>
      <c r="O1" s="41" t="s">
        <v>31</v>
      </c>
      <c r="P1" s="41" t="s">
        <v>325</v>
      </c>
      <c r="Q1" s="41" t="s">
        <v>326</v>
      </c>
      <c r="R1" s="41" t="s">
        <v>22</v>
      </c>
      <c r="S1" s="41" t="s">
        <v>29</v>
      </c>
      <c r="T1" s="41" t="s">
        <v>23</v>
      </c>
      <c r="U1" s="41" t="s">
        <v>28</v>
      </c>
      <c r="V1" s="41" t="s">
        <v>24</v>
      </c>
      <c r="W1" s="41" t="s">
        <v>27</v>
      </c>
      <c r="X1" s="41" t="s">
        <v>25</v>
      </c>
      <c r="Y1" s="41" t="s">
        <v>26</v>
      </c>
      <c r="Z1" s="44" t="s">
        <v>4</v>
      </c>
      <c r="AA1" s="45" t="s">
        <v>5</v>
      </c>
      <c r="AB1" s="46" t="s">
        <v>6</v>
      </c>
      <c r="AC1" s="44" t="s">
        <v>7</v>
      </c>
      <c r="AD1" s="47" t="s">
        <v>40</v>
      </c>
      <c r="AE1" s="48" t="s">
        <v>8</v>
      </c>
    </row>
    <row r="2" spans="1:31" x14ac:dyDescent="0.25">
      <c r="A2" s="50" t="s">
        <v>211</v>
      </c>
      <c r="B2" s="51" t="s">
        <v>53</v>
      </c>
      <c r="C2" s="52" t="s">
        <v>37</v>
      </c>
      <c r="D2" s="53">
        <v>0</v>
      </c>
      <c r="E2" s="54">
        <v>42766</v>
      </c>
      <c r="F2" s="55"/>
      <c r="G2" s="54"/>
      <c r="H2" s="56">
        <v>1500</v>
      </c>
      <c r="I2" s="57">
        <v>1500</v>
      </c>
      <c r="J2" s="58"/>
      <c r="K2" s="57"/>
      <c r="L2" s="56">
        <v>3000</v>
      </c>
      <c r="M2" s="57">
        <v>3000</v>
      </c>
      <c r="N2" s="59">
        <v>1000</v>
      </c>
      <c r="O2" s="60">
        <v>1000</v>
      </c>
      <c r="P2" s="58"/>
      <c r="Q2" s="57"/>
      <c r="R2" s="58"/>
      <c r="S2" s="57">
        <v>0</v>
      </c>
      <c r="T2" s="61"/>
      <c r="U2" s="62"/>
      <c r="V2" s="61"/>
      <c r="W2" s="62"/>
      <c r="X2" s="61"/>
      <c r="Y2" s="62"/>
      <c r="Z2" s="63" t="s">
        <v>54</v>
      </c>
      <c r="AA2" s="64" t="s">
        <v>35</v>
      </c>
      <c r="AB2" s="54"/>
      <c r="AC2" s="65">
        <f>SUM(AB2-E2)</f>
        <v>-42766</v>
      </c>
      <c r="AD2" s="66">
        <f>SUM(I2,K2,M2,O2,Q2,S2,U2,W2,Y2)</f>
        <v>5500</v>
      </c>
      <c r="AE2" s="67">
        <f t="shared" ref="AE2:AE65" ca="1" si="0">INDEX(SO_TOT,MATCH(A2,SO_ID,0))</f>
        <v>5500</v>
      </c>
    </row>
    <row r="3" spans="1:31" x14ac:dyDescent="0.25">
      <c r="A3" s="50" t="s">
        <v>212</v>
      </c>
      <c r="B3" s="68" t="s">
        <v>59</v>
      </c>
      <c r="C3" s="52" t="s">
        <v>38</v>
      </c>
      <c r="D3" s="53">
        <v>5</v>
      </c>
      <c r="E3" s="54">
        <v>42766</v>
      </c>
      <c r="F3" s="54"/>
      <c r="G3" s="54"/>
      <c r="H3" s="56">
        <v>1500</v>
      </c>
      <c r="I3" s="57">
        <v>1500</v>
      </c>
      <c r="J3" s="58"/>
      <c r="K3" s="57"/>
      <c r="L3" s="56">
        <v>3000</v>
      </c>
      <c r="M3" s="57">
        <v>3000</v>
      </c>
      <c r="N3" s="59">
        <v>1000</v>
      </c>
      <c r="O3" s="60">
        <v>1000</v>
      </c>
      <c r="P3" s="58"/>
      <c r="Q3" s="57"/>
      <c r="R3" s="58"/>
      <c r="S3" s="57"/>
      <c r="T3" s="61"/>
      <c r="U3" s="62"/>
      <c r="V3" s="61"/>
      <c r="W3" s="62"/>
      <c r="X3" s="61"/>
      <c r="Y3" s="62"/>
      <c r="Z3" s="63" t="s">
        <v>54</v>
      </c>
      <c r="AA3" s="64" t="s">
        <v>35</v>
      </c>
      <c r="AB3" s="54"/>
      <c r="AC3" s="65">
        <f>SUM(AB3-E3)</f>
        <v>-42766</v>
      </c>
      <c r="AD3" s="66">
        <f>SUM(I3,K3,M3,O3,Q3,S3,U3,W3,Y3)</f>
        <v>5500</v>
      </c>
      <c r="AE3" s="67">
        <f t="shared" ca="1" si="0"/>
        <v>5500</v>
      </c>
    </row>
    <row r="4" spans="1:31" s="77" customFormat="1" x14ac:dyDescent="0.25">
      <c r="A4" s="50" t="s">
        <v>213</v>
      </c>
      <c r="B4" s="69" t="s">
        <v>60</v>
      </c>
      <c r="C4" s="70" t="s">
        <v>38</v>
      </c>
      <c r="D4" s="53">
        <v>45</v>
      </c>
      <c r="E4" s="54">
        <v>42766</v>
      </c>
      <c r="F4" s="54"/>
      <c r="G4" s="71"/>
      <c r="H4" s="56">
        <v>2000</v>
      </c>
      <c r="I4" s="57">
        <v>0</v>
      </c>
      <c r="J4" s="58"/>
      <c r="K4" s="57"/>
      <c r="L4" s="56">
        <v>3000</v>
      </c>
      <c r="M4" s="57">
        <v>0</v>
      </c>
      <c r="N4" s="72">
        <v>1000</v>
      </c>
      <c r="O4" s="57">
        <v>0</v>
      </c>
      <c r="P4" s="58"/>
      <c r="Q4" s="57"/>
      <c r="R4" s="58">
        <v>14920</v>
      </c>
      <c r="S4" s="57">
        <v>0</v>
      </c>
      <c r="T4" s="56"/>
      <c r="U4" s="62"/>
      <c r="V4" s="56"/>
      <c r="W4" s="62"/>
      <c r="X4" s="56"/>
      <c r="Y4" s="62"/>
      <c r="Z4" s="73" t="s">
        <v>16</v>
      </c>
      <c r="AA4" s="74" t="s">
        <v>16</v>
      </c>
      <c r="AB4" s="75">
        <v>42767</v>
      </c>
      <c r="AC4" s="76">
        <f>SUM(AB4-E4)</f>
        <v>1</v>
      </c>
      <c r="AD4" s="66">
        <f t="shared" ref="AD4:AD66" si="1">SUM(I4,K4,M4,O4,Q4,S4,U4,W4,Y4)</f>
        <v>0</v>
      </c>
      <c r="AE4" s="67">
        <f t="shared" ca="1" si="0"/>
        <v>0</v>
      </c>
    </row>
    <row r="5" spans="1:31" x14ac:dyDescent="0.25">
      <c r="A5" s="50" t="s">
        <v>214</v>
      </c>
      <c r="B5" s="68" t="s">
        <v>61</v>
      </c>
      <c r="C5" s="52" t="s">
        <v>38</v>
      </c>
      <c r="D5" s="53">
        <v>10</v>
      </c>
      <c r="E5" s="54">
        <v>42766</v>
      </c>
      <c r="F5" s="54"/>
      <c r="G5" s="78"/>
      <c r="H5" s="56">
        <v>2000</v>
      </c>
      <c r="I5" s="57">
        <v>0</v>
      </c>
      <c r="J5" s="58">
        <v>4000</v>
      </c>
      <c r="K5" s="57">
        <v>0</v>
      </c>
      <c r="L5" s="56">
        <v>3000</v>
      </c>
      <c r="M5" s="57">
        <v>0</v>
      </c>
      <c r="N5" s="72">
        <v>1000</v>
      </c>
      <c r="O5" s="57">
        <v>0</v>
      </c>
      <c r="P5" s="58"/>
      <c r="Q5" s="57"/>
      <c r="R5" s="58">
        <v>3210</v>
      </c>
      <c r="S5" s="57">
        <v>0</v>
      </c>
      <c r="T5" s="62"/>
      <c r="U5" s="62"/>
      <c r="V5" s="62"/>
      <c r="W5" s="62"/>
      <c r="X5" s="62"/>
      <c r="Y5" s="62"/>
      <c r="Z5" s="63" t="s">
        <v>16</v>
      </c>
      <c r="AA5" s="64" t="s">
        <v>16</v>
      </c>
      <c r="AB5" s="54">
        <v>42767</v>
      </c>
      <c r="AC5" s="65">
        <f>SUM(AB5-E5)</f>
        <v>1</v>
      </c>
      <c r="AD5" s="66">
        <f t="shared" si="1"/>
        <v>0</v>
      </c>
      <c r="AE5" s="67">
        <f t="shared" ca="1" si="0"/>
        <v>0</v>
      </c>
    </row>
    <row r="6" spans="1:31" x14ac:dyDescent="0.25">
      <c r="A6" s="50" t="s">
        <v>215</v>
      </c>
      <c r="B6" s="68" t="s">
        <v>62</v>
      </c>
      <c r="C6" s="52" t="s">
        <v>38</v>
      </c>
      <c r="D6" s="53"/>
      <c r="E6" s="54">
        <v>42766</v>
      </c>
      <c r="F6" s="54"/>
      <c r="G6" s="78"/>
      <c r="H6" s="56">
        <v>2000</v>
      </c>
      <c r="I6" s="57">
        <v>0</v>
      </c>
      <c r="J6" s="58">
        <v>2000</v>
      </c>
      <c r="K6" s="57">
        <v>0</v>
      </c>
      <c r="L6" s="56">
        <v>3000</v>
      </c>
      <c r="M6" s="57">
        <v>0</v>
      </c>
      <c r="N6" s="72">
        <v>1000</v>
      </c>
      <c r="O6" s="57">
        <v>0</v>
      </c>
      <c r="P6" s="58"/>
      <c r="Q6" s="57"/>
      <c r="R6" s="58">
        <v>6145</v>
      </c>
      <c r="S6" s="57">
        <v>0</v>
      </c>
      <c r="T6" s="62"/>
      <c r="U6" s="62"/>
      <c r="V6" s="62"/>
      <c r="W6" s="62"/>
      <c r="X6" s="62"/>
      <c r="Y6" s="62"/>
      <c r="Z6" s="63" t="s">
        <v>15</v>
      </c>
      <c r="AA6" s="64" t="s">
        <v>35</v>
      </c>
      <c r="AB6" s="54">
        <v>42767</v>
      </c>
      <c r="AC6" s="65">
        <f>SUM(AB6-E6)</f>
        <v>1</v>
      </c>
      <c r="AD6" s="66">
        <f t="shared" si="1"/>
        <v>0</v>
      </c>
      <c r="AE6" s="67">
        <f t="shared" ca="1" si="0"/>
        <v>0</v>
      </c>
    </row>
    <row r="7" spans="1:31" x14ac:dyDescent="0.25">
      <c r="A7" s="50" t="s">
        <v>216</v>
      </c>
      <c r="B7" s="68" t="s">
        <v>63</v>
      </c>
      <c r="C7" s="52" t="s">
        <v>38</v>
      </c>
      <c r="D7" s="53">
        <v>25</v>
      </c>
      <c r="E7" s="54">
        <v>42766</v>
      </c>
      <c r="F7" s="54"/>
      <c r="G7" s="78"/>
      <c r="H7" s="56">
        <v>1500</v>
      </c>
      <c r="I7" s="57">
        <v>1500</v>
      </c>
      <c r="J7" s="58">
        <v>5000</v>
      </c>
      <c r="K7" s="57">
        <v>5000</v>
      </c>
      <c r="L7" s="56">
        <v>3000</v>
      </c>
      <c r="M7" s="57">
        <v>3000</v>
      </c>
      <c r="N7" s="72">
        <v>1000</v>
      </c>
      <c r="O7" s="57">
        <v>1000</v>
      </c>
      <c r="P7" s="58"/>
      <c r="Q7" s="57"/>
      <c r="R7" s="58"/>
      <c r="S7" s="57"/>
      <c r="T7" s="62"/>
      <c r="U7" s="62"/>
      <c r="V7" s="62"/>
      <c r="W7" s="62"/>
      <c r="X7" s="62"/>
      <c r="Y7" s="62"/>
      <c r="Z7" s="63"/>
      <c r="AA7" s="64"/>
      <c r="AB7" s="54"/>
      <c r="AC7" s="65">
        <f t="shared" ref="AC7:AC38" si="2">SUM(AB7-E7)</f>
        <v>-42766</v>
      </c>
      <c r="AD7" s="66">
        <f t="shared" si="1"/>
        <v>10500</v>
      </c>
      <c r="AE7" s="67">
        <f t="shared" ca="1" si="0"/>
        <v>10500</v>
      </c>
    </row>
    <row r="8" spans="1:31" x14ac:dyDescent="0.25">
      <c r="A8" s="50" t="s">
        <v>217</v>
      </c>
      <c r="B8" s="68" t="s">
        <v>64</v>
      </c>
      <c r="C8" s="52" t="s">
        <v>38</v>
      </c>
      <c r="D8" s="53">
        <v>26</v>
      </c>
      <c r="E8" s="54">
        <v>42766</v>
      </c>
      <c r="F8" s="54"/>
      <c r="G8" s="78"/>
      <c r="H8" s="56">
        <v>2000</v>
      </c>
      <c r="I8" s="57">
        <v>0</v>
      </c>
      <c r="J8" s="58"/>
      <c r="K8" s="57">
        <v>0</v>
      </c>
      <c r="L8" s="56">
        <v>3000</v>
      </c>
      <c r="M8" s="57">
        <v>0</v>
      </c>
      <c r="N8" s="72">
        <v>1000</v>
      </c>
      <c r="O8" s="57">
        <v>0</v>
      </c>
      <c r="P8" s="58"/>
      <c r="Q8" s="57"/>
      <c r="R8" s="58">
        <v>7120</v>
      </c>
      <c r="S8" s="57">
        <v>0</v>
      </c>
      <c r="T8" s="62"/>
      <c r="U8" s="62"/>
      <c r="V8" s="62"/>
      <c r="W8" s="62"/>
      <c r="X8" s="62"/>
      <c r="Y8" s="62"/>
      <c r="Z8" s="63" t="s">
        <v>327</v>
      </c>
      <c r="AA8" s="64" t="s">
        <v>328</v>
      </c>
      <c r="AB8" s="54">
        <v>42767</v>
      </c>
      <c r="AC8" s="65">
        <f t="shared" si="2"/>
        <v>1</v>
      </c>
      <c r="AD8" s="66">
        <f t="shared" si="1"/>
        <v>0</v>
      </c>
      <c r="AE8" s="67">
        <f t="shared" ca="1" si="0"/>
        <v>0</v>
      </c>
    </row>
    <row r="9" spans="1:31" x14ac:dyDescent="0.25">
      <c r="A9" s="50" t="s">
        <v>218</v>
      </c>
      <c r="B9" s="68" t="s">
        <v>65</v>
      </c>
      <c r="C9" s="52" t="s">
        <v>38</v>
      </c>
      <c r="D9" s="53">
        <v>21</v>
      </c>
      <c r="E9" s="54">
        <v>42766</v>
      </c>
      <c r="F9" s="54"/>
      <c r="G9" s="78"/>
      <c r="H9" s="56">
        <v>1500</v>
      </c>
      <c r="I9" s="57">
        <v>0</v>
      </c>
      <c r="J9" s="58"/>
      <c r="K9" s="57"/>
      <c r="L9" s="56">
        <v>3000</v>
      </c>
      <c r="M9" s="57">
        <v>0</v>
      </c>
      <c r="N9" s="72">
        <v>1000</v>
      </c>
      <c r="O9" s="57">
        <v>0</v>
      </c>
      <c r="P9" s="58">
        <v>35000</v>
      </c>
      <c r="Q9" s="57">
        <v>0</v>
      </c>
      <c r="R9" s="58">
        <v>11180</v>
      </c>
      <c r="S9" s="57">
        <v>0</v>
      </c>
      <c r="T9" s="62"/>
      <c r="U9" s="62"/>
      <c r="V9" s="62"/>
      <c r="W9" s="62"/>
      <c r="X9" s="62"/>
      <c r="Y9" s="62"/>
      <c r="Z9" s="63" t="s">
        <v>327</v>
      </c>
      <c r="AA9" s="64"/>
      <c r="AB9" s="54">
        <v>42767</v>
      </c>
      <c r="AC9" s="65">
        <f t="shared" si="2"/>
        <v>1</v>
      </c>
      <c r="AD9" s="66">
        <f t="shared" si="1"/>
        <v>0</v>
      </c>
      <c r="AE9" s="67">
        <f t="shared" ca="1" si="0"/>
        <v>0</v>
      </c>
    </row>
    <row r="10" spans="1:31" x14ac:dyDescent="0.25">
      <c r="A10" s="50" t="s">
        <v>219</v>
      </c>
      <c r="B10" s="68" t="s">
        <v>192</v>
      </c>
      <c r="C10" s="52" t="s">
        <v>38</v>
      </c>
      <c r="D10" s="53">
        <v>55</v>
      </c>
      <c r="E10" s="54">
        <v>42766</v>
      </c>
      <c r="F10" s="54"/>
      <c r="G10" s="78"/>
      <c r="H10" s="56">
        <v>2000</v>
      </c>
      <c r="I10" s="57">
        <v>0</v>
      </c>
      <c r="J10" s="58"/>
      <c r="K10" s="57"/>
      <c r="L10" s="56">
        <v>3000</v>
      </c>
      <c r="M10" s="57">
        <v>0</v>
      </c>
      <c r="N10" s="72">
        <v>1000</v>
      </c>
      <c r="O10" s="57">
        <v>0</v>
      </c>
      <c r="P10" s="58"/>
      <c r="Q10" s="57"/>
      <c r="R10" s="58">
        <v>2965</v>
      </c>
      <c r="S10" s="57">
        <v>0</v>
      </c>
      <c r="T10" s="62"/>
      <c r="U10" s="62"/>
      <c r="V10" s="62"/>
      <c r="W10" s="62"/>
      <c r="X10" s="62"/>
      <c r="Y10" s="62"/>
      <c r="Z10" s="63" t="s">
        <v>15</v>
      </c>
      <c r="AA10" s="64"/>
      <c r="AB10" s="54">
        <v>42767</v>
      </c>
      <c r="AC10" s="65">
        <f t="shared" si="2"/>
        <v>1</v>
      </c>
      <c r="AD10" s="66">
        <f t="shared" si="1"/>
        <v>0</v>
      </c>
      <c r="AE10" s="67">
        <f t="shared" ca="1" si="0"/>
        <v>0</v>
      </c>
    </row>
    <row r="11" spans="1:31" x14ac:dyDescent="0.25">
      <c r="A11" s="50" t="s">
        <v>220</v>
      </c>
      <c r="B11" s="68" t="s">
        <v>66</v>
      </c>
      <c r="C11" s="52" t="s">
        <v>38</v>
      </c>
      <c r="D11" s="53"/>
      <c r="E11" s="54">
        <v>42766</v>
      </c>
      <c r="F11" s="54"/>
      <c r="G11" s="78"/>
      <c r="H11" s="56">
        <v>1500</v>
      </c>
      <c r="I11" s="57">
        <v>0</v>
      </c>
      <c r="J11" s="58"/>
      <c r="K11" s="57"/>
      <c r="L11" s="56">
        <v>3000</v>
      </c>
      <c r="M11" s="57">
        <v>0</v>
      </c>
      <c r="N11" s="72">
        <v>1000</v>
      </c>
      <c r="O11" s="57">
        <v>0</v>
      </c>
      <c r="P11" s="58"/>
      <c r="Q11" s="57"/>
      <c r="R11" s="58">
        <v>7310</v>
      </c>
      <c r="S11" s="57">
        <v>0</v>
      </c>
      <c r="T11" s="62"/>
      <c r="U11" s="62"/>
      <c r="V11" s="62"/>
      <c r="W11" s="62"/>
      <c r="X11" s="62"/>
      <c r="Y11" s="62"/>
      <c r="Z11" s="63" t="s">
        <v>15</v>
      </c>
      <c r="AA11" s="64" t="s">
        <v>35</v>
      </c>
      <c r="AB11" s="54">
        <v>42767</v>
      </c>
      <c r="AC11" s="65">
        <f t="shared" si="2"/>
        <v>1</v>
      </c>
      <c r="AD11" s="66">
        <f t="shared" si="1"/>
        <v>0</v>
      </c>
      <c r="AE11" s="67">
        <f t="shared" ca="1" si="0"/>
        <v>0</v>
      </c>
    </row>
    <row r="12" spans="1:31" x14ac:dyDescent="0.25">
      <c r="A12" s="50" t="s">
        <v>560</v>
      </c>
      <c r="B12" s="68" t="s">
        <v>67</v>
      </c>
      <c r="C12" s="52" t="s">
        <v>37</v>
      </c>
      <c r="D12" s="53"/>
      <c r="E12" s="54">
        <v>42766</v>
      </c>
      <c r="F12" s="54"/>
      <c r="G12" s="78"/>
      <c r="H12" s="56"/>
      <c r="I12" s="57"/>
      <c r="J12" s="58"/>
      <c r="K12" s="57"/>
      <c r="L12" s="56"/>
      <c r="M12" s="57"/>
      <c r="N12" s="72"/>
      <c r="O12" s="57"/>
      <c r="P12" s="58"/>
      <c r="Q12" s="57"/>
      <c r="R12" s="58">
        <v>3695</v>
      </c>
      <c r="S12" s="57">
        <v>0</v>
      </c>
      <c r="T12" s="62"/>
      <c r="U12" s="62"/>
      <c r="V12" s="62"/>
      <c r="W12" s="62"/>
      <c r="X12" s="62"/>
      <c r="Y12" s="62"/>
      <c r="Z12" s="63" t="s">
        <v>327</v>
      </c>
      <c r="AA12" s="64"/>
      <c r="AB12" s="54">
        <v>42768</v>
      </c>
      <c r="AC12" s="65">
        <f t="shared" si="2"/>
        <v>2</v>
      </c>
      <c r="AD12" s="66">
        <f t="shared" si="1"/>
        <v>0</v>
      </c>
      <c r="AE12" s="67">
        <f t="shared" ca="1" si="0"/>
        <v>0</v>
      </c>
    </row>
    <row r="13" spans="1:31" x14ac:dyDescent="0.25">
      <c r="A13" s="50" t="s">
        <v>221</v>
      </c>
      <c r="B13" s="68" t="s">
        <v>68</v>
      </c>
      <c r="C13" s="52" t="s">
        <v>38</v>
      </c>
      <c r="D13" s="53">
        <v>42</v>
      </c>
      <c r="E13" s="54">
        <v>42767</v>
      </c>
      <c r="F13" s="54"/>
      <c r="G13" s="78"/>
      <c r="H13" s="56">
        <v>1500</v>
      </c>
      <c r="I13" s="57">
        <v>0</v>
      </c>
      <c r="J13" s="58">
        <v>5000</v>
      </c>
      <c r="K13" s="57">
        <v>0</v>
      </c>
      <c r="L13" s="56">
        <v>3000</v>
      </c>
      <c r="M13" s="57">
        <v>0</v>
      </c>
      <c r="N13" s="72">
        <v>1000</v>
      </c>
      <c r="O13" s="57">
        <v>0</v>
      </c>
      <c r="P13" s="58"/>
      <c r="Q13" s="57"/>
      <c r="R13" s="58"/>
      <c r="S13" s="57">
        <v>0</v>
      </c>
      <c r="T13" s="62"/>
      <c r="U13" s="62"/>
      <c r="V13" s="62"/>
      <c r="W13" s="62"/>
      <c r="X13" s="62"/>
      <c r="Y13" s="62"/>
      <c r="Z13" s="63" t="s">
        <v>327</v>
      </c>
      <c r="AA13" s="64"/>
      <c r="AB13" s="54">
        <v>42768</v>
      </c>
      <c r="AC13" s="65">
        <f t="shared" si="2"/>
        <v>1</v>
      </c>
      <c r="AD13" s="66">
        <f t="shared" si="1"/>
        <v>0</v>
      </c>
      <c r="AE13" s="67">
        <f t="shared" ca="1" si="0"/>
        <v>0</v>
      </c>
    </row>
    <row r="14" spans="1:31" x14ac:dyDescent="0.25">
      <c r="A14" s="50" t="s">
        <v>222</v>
      </c>
      <c r="B14" s="68" t="s">
        <v>69</v>
      </c>
      <c r="C14" s="52" t="s">
        <v>38</v>
      </c>
      <c r="D14" s="53"/>
      <c r="E14" s="54">
        <v>42767</v>
      </c>
      <c r="F14" s="54"/>
      <c r="G14" s="78"/>
      <c r="H14" s="56">
        <v>1500</v>
      </c>
      <c r="I14" s="57">
        <v>0</v>
      </c>
      <c r="J14" s="58"/>
      <c r="K14" s="57"/>
      <c r="L14" s="56"/>
      <c r="M14" s="57"/>
      <c r="N14" s="72"/>
      <c r="O14" s="57"/>
      <c r="P14" s="58"/>
      <c r="Q14" s="57"/>
      <c r="R14" s="58"/>
      <c r="S14" s="57"/>
      <c r="T14" s="62"/>
      <c r="U14" s="62"/>
      <c r="V14" s="62"/>
      <c r="W14" s="62"/>
      <c r="X14" s="62"/>
      <c r="Y14" s="62"/>
      <c r="Z14" s="63"/>
      <c r="AA14" s="64"/>
      <c r="AB14" s="54"/>
      <c r="AC14" s="65">
        <f t="shared" si="2"/>
        <v>-42767</v>
      </c>
      <c r="AD14" s="66">
        <f t="shared" si="1"/>
        <v>0</v>
      </c>
      <c r="AE14" s="67">
        <f t="shared" ca="1" si="0"/>
        <v>0</v>
      </c>
    </row>
    <row r="15" spans="1:31" x14ac:dyDescent="0.25">
      <c r="A15" s="50" t="s">
        <v>223</v>
      </c>
      <c r="B15" s="68" t="s">
        <v>70</v>
      </c>
      <c r="C15" s="52" t="s">
        <v>37</v>
      </c>
      <c r="D15" s="53"/>
      <c r="E15" s="54">
        <v>42767</v>
      </c>
      <c r="F15" s="54"/>
      <c r="G15" s="78"/>
      <c r="H15" s="56">
        <v>2000</v>
      </c>
      <c r="I15" s="57">
        <v>0</v>
      </c>
      <c r="J15" s="58"/>
      <c r="K15" s="57"/>
      <c r="L15" s="56">
        <v>3000</v>
      </c>
      <c r="M15" s="57">
        <v>0</v>
      </c>
      <c r="N15" s="72">
        <v>1000</v>
      </c>
      <c r="O15" s="57">
        <v>0</v>
      </c>
      <c r="P15" s="58"/>
      <c r="Q15" s="57"/>
      <c r="R15" s="58"/>
      <c r="S15" s="57"/>
      <c r="T15" s="62"/>
      <c r="U15" s="62"/>
      <c r="V15" s="62"/>
      <c r="W15" s="62"/>
      <c r="X15" s="62"/>
      <c r="Y15" s="62"/>
      <c r="Z15" s="63" t="s">
        <v>327</v>
      </c>
      <c r="AA15" s="64"/>
      <c r="AB15" s="54">
        <v>42768</v>
      </c>
      <c r="AC15" s="65">
        <f t="shared" si="2"/>
        <v>1</v>
      </c>
      <c r="AD15" s="66">
        <f t="shared" si="1"/>
        <v>0</v>
      </c>
      <c r="AE15" s="67">
        <f t="shared" ca="1" si="0"/>
        <v>0</v>
      </c>
    </row>
    <row r="16" spans="1:31" x14ac:dyDescent="0.25">
      <c r="A16" s="50" t="s">
        <v>224</v>
      </c>
      <c r="B16" s="68" t="s">
        <v>71</v>
      </c>
      <c r="C16" s="52" t="s">
        <v>38</v>
      </c>
      <c r="D16" s="53">
        <v>16</v>
      </c>
      <c r="E16" s="54">
        <v>42767</v>
      </c>
      <c r="F16" s="54"/>
      <c r="G16" s="78"/>
      <c r="H16" s="56">
        <v>1500</v>
      </c>
      <c r="I16" s="57">
        <v>0</v>
      </c>
      <c r="J16" s="58"/>
      <c r="K16" s="57"/>
      <c r="L16" s="56">
        <v>3000</v>
      </c>
      <c r="M16" s="57">
        <v>0</v>
      </c>
      <c r="N16" s="72">
        <v>1000</v>
      </c>
      <c r="O16" s="57">
        <v>0</v>
      </c>
      <c r="P16" s="58"/>
      <c r="Q16" s="57"/>
      <c r="R16" s="58">
        <v>3705</v>
      </c>
      <c r="S16" s="57">
        <v>0</v>
      </c>
      <c r="T16" s="62"/>
      <c r="U16" s="62"/>
      <c r="V16" s="62"/>
      <c r="W16" s="62"/>
      <c r="X16" s="62"/>
      <c r="Y16" s="62"/>
      <c r="Z16" s="63" t="s">
        <v>15</v>
      </c>
      <c r="AA16" s="64" t="s">
        <v>35</v>
      </c>
      <c r="AB16" s="54">
        <v>42768</v>
      </c>
      <c r="AC16" s="65">
        <f t="shared" si="2"/>
        <v>1</v>
      </c>
      <c r="AD16" s="66">
        <f t="shared" si="1"/>
        <v>0</v>
      </c>
      <c r="AE16" s="67">
        <f t="shared" ca="1" si="0"/>
        <v>0</v>
      </c>
    </row>
    <row r="17" spans="1:31" x14ac:dyDescent="0.25">
      <c r="A17" s="50" t="s">
        <v>225</v>
      </c>
      <c r="B17" s="68" t="s">
        <v>72</v>
      </c>
      <c r="C17" s="52" t="s">
        <v>37</v>
      </c>
      <c r="D17" s="53"/>
      <c r="E17" s="54">
        <v>42767</v>
      </c>
      <c r="F17" s="54"/>
      <c r="G17" s="78"/>
      <c r="H17" s="56">
        <v>1500</v>
      </c>
      <c r="I17" s="57">
        <v>0</v>
      </c>
      <c r="J17" s="58"/>
      <c r="K17" s="57"/>
      <c r="L17" s="56">
        <v>3000</v>
      </c>
      <c r="M17" s="57">
        <v>0</v>
      </c>
      <c r="N17" s="72">
        <v>1000</v>
      </c>
      <c r="O17" s="57">
        <v>0</v>
      </c>
      <c r="P17" s="58"/>
      <c r="Q17" s="57"/>
      <c r="R17" s="58"/>
      <c r="S17" s="57"/>
      <c r="T17" s="62"/>
      <c r="U17" s="62"/>
      <c r="V17" s="62"/>
      <c r="W17" s="62"/>
      <c r="X17" s="62"/>
      <c r="Y17" s="62"/>
      <c r="Z17" s="63" t="s">
        <v>54</v>
      </c>
      <c r="AA17" s="64" t="s">
        <v>35</v>
      </c>
      <c r="AB17" s="54">
        <v>42768</v>
      </c>
      <c r="AC17" s="65">
        <f t="shared" si="2"/>
        <v>1</v>
      </c>
      <c r="AD17" s="66">
        <f t="shared" si="1"/>
        <v>0</v>
      </c>
      <c r="AE17" s="67">
        <f t="shared" ca="1" si="0"/>
        <v>0</v>
      </c>
    </row>
    <row r="18" spans="1:31" x14ac:dyDescent="0.25">
      <c r="A18" s="50" t="s">
        <v>226</v>
      </c>
      <c r="B18" s="68" t="s">
        <v>73</v>
      </c>
      <c r="C18" s="52" t="s">
        <v>37</v>
      </c>
      <c r="D18" s="53"/>
      <c r="E18" s="54">
        <v>42767</v>
      </c>
      <c r="F18" s="54"/>
      <c r="G18" s="78"/>
      <c r="H18" s="56">
        <v>1500</v>
      </c>
      <c r="I18" s="57">
        <v>0</v>
      </c>
      <c r="J18" s="58"/>
      <c r="K18" s="57"/>
      <c r="L18" s="56">
        <v>3000</v>
      </c>
      <c r="M18" s="57">
        <v>0</v>
      </c>
      <c r="N18" s="72">
        <v>1000</v>
      </c>
      <c r="O18" s="57">
        <v>0</v>
      </c>
      <c r="P18" s="58"/>
      <c r="Q18" s="57"/>
      <c r="R18" s="58"/>
      <c r="S18" s="57"/>
      <c r="T18" s="62"/>
      <c r="U18" s="62"/>
      <c r="V18" s="62"/>
      <c r="W18" s="62"/>
      <c r="X18" s="62"/>
      <c r="Y18" s="62"/>
      <c r="Z18" s="63" t="s">
        <v>54</v>
      </c>
      <c r="AA18" s="64" t="s">
        <v>35</v>
      </c>
      <c r="AB18" s="54">
        <v>42768</v>
      </c>
      <c r="AC18" s="65">
        <f t="shared" si="2"/>
        <v>1</v>
      </c>
      <c r="AD18" s="66">
        <f t="shared" si="1"/>
        <v>0</v>
      </c>
      <c r="AE18" s="67">
        <f t="shared" ca="1" si="0"/>
        <v>0</v>
      </c>
    </row>
    <row r="19" spans="1:31" x14ac:dyDescent="0.25">
      <c r="A19" s="50" t="s">
        <v>227</v>
      </c>
      <c r="B19" s="68" t="s">
        <v>74</v>
      </c>
      <c r="C19" s="52" t="s">
        <v>37</v>
      </c>
      <c r="D19" s="53">
        <v>30</v>
      </c>
      <c r="E19" s="54">
        <v>42767</v>
      </c>
      <c r="F19" s="54"/>
      <c r="G19" s="78"/>
      <c r="H19" s="56">
        <v>2000</v>
      </c>
      <c r="I19" s="57">
        <v>0</v>
      </c>
      <c r="J19" s="58"/>
      <c r="K19" s="57"/>
      <c r="L19" s="56">
        <v>3000</v>
      </c>
      <c r="M19" s="57">
        <v>0</v>
      </c>
      <c r="N19" s="72">
        <v>1000</v>
      </c>
      <c r="O19" s="57">
        <v>0</v>
      </c>
      <c r="P19" s="58"/>
      <c r="Q19" s="57"/>
      <c r="R19" s="58"/>
      <c r="S19" s="57"/>
      <c r="T19" s="62"/>
      <c r="U19" s="62"/>
      <c r="V19" s="62"/>
      <c r="W19" s="62"/>
      <c r="X19" s="62"/>
      <c r="Y19" s="62"/>
      <c r="Z19" s="63" t="s">
        <v>54</v>
      </c>
      <c r="AA19" s="64" t="s">
        <v>35</v>
      </c>
      <c r="AB19" s="54"/>
      <c r="AC19" s="65">
        <f t="shared" si="2"/>
        <v>-42767</v>
      </c>
      <c r="AD19" s="66">
        <f t="shared" si="1"/>
        <v>0</v>
      </c>
      <c r="AE19" s="67">
        <f t="shared" ca="1" si="0"/>
        <v>0</v>
      </c>
    </row>
    <row r="20" spans="1:31" x14ac:dyDescent="0.25">
      <c r="A20" s="50" t="s">
        <v>228</v>
      </c>
      <c r="B20" s="68" t="s">
        <v>75</v>
      </c>
      <c r="C20" s="52" t="s">
        <v>37</v>
      </c>
      <c r="D20" s="53">
        <v>62</v>
      </c>
      <c r="E20" s="54">
        <v>42767</v>
      </c>
      <c r="F20" s="54"/>
      <c r="G20" s="78"/>
      <c r="H20" s="56">
        <v>2000</v>
      </c>
      <c r="I20" s="57">
        <v>0</v>
      </c>
      <c r="J20" s="58">
        <v>1000</v>
      </c>
      <c r="K20" s="57">
        <v>0</v>
      </c>
      <c r="L20" s="56">
        <v>3000</v>
      </c>
      <c r="M20" s="57">
        <v>0</v>
      </c>
      <c r="N20" s="72">
        <v>2000</v>
      </c>
      <c r="O20" s="57">
        <v>0</v>
      </c>
      <c r="P20" s="58"/>
      <c r="Q20" s="57"/>
      <c r="R20" s="58"/>
      <c r="S20" s="57"/>
      <c r="T20" s="62"/>
      <c r="U20" s="62"/>
      <c r="V20" s="62"/>
      <c r="W20" s="62"/>
      <c r="X20" s="62"/>
      <c r="Y20" s="62"/>
      <c r="Z20" s="63" t="s">
        <v>327</v>
      </c>
      <c r="AA20" s="64"/>
      <c r="AB20" s="54">
        <v>42769</v>
      </c>
      <c r="AC20" s="65">
        <f t="shared" si="2"/>
        <v>2</v>
      </c>
      <c r="AD20" s="66">
        <f t="shared" si="1"/>
        <v>0</v>
      </c>
      <c r="AE20" s="67">
        <f t="shared" ca="1" si="0"/>
        <v>0</v>
      </c>
    </row>
    <row r="21" spans="1:31" x14ac:dyDescent="0.25">
      <c r="A21" s="50" t="s">
        <v>229</v>
      </c>
      <c r="B21" s="68" t="s">
        <v>76</v>
      </c>
      <c r="C21" s="52" t="s">
        <v>37</v>
      </c>
      <c r="D21" s="53">
        <v>33</v>
      </c>
      <c r="E21" s="54">
        <v>42767</v>
      </c>
      <c r="F21" s="54"/>
      <c r="G21" s="78"/>
      <c r="H21" s="56">
        <v>2000</v>
      </c>
      <c r="I21" s="57">
        <v>0</v>
      </c>
      <c r="J21" s="58"/>
      <c r="K21" s="57"/>
      <c r="L21" s="56">
        <v>3000</v>
      </c>
      <c r="M21" s="57">
        <v>0</v>
      </c>
      <c r="N21" s="72">
        <v>1000</v>
      </c>
      <c r="O21" s="57">
        <v>0</v>
      </c>
      <c r="P21" s="58"/>
      <c r="Q21" s="57"/>
      <c r="R21" s="58"/>
      <c r="S21" s="57"/>
      <c r="T21" s="62"/>
      <c r="U21" s="62"/>
      <c r="V21" s="62"/>
      <c r="W21" s="62"/>
      <c r="X21" s="62"/>
      <c r="Y21" s="62"/>
      <c r="Z21" s="63" t="s">
        <v>327</v>
      </c>
      <c r="AA21" s="64"/>
      <c r="AB21" s="54">
        <v>42768</v>
      </c>
      <c r="AC21" s="65">
        <f t="shared" si="2"/>
        <v>1</v>
      </c>
      <c r="AD21" s="66">
        <f t="shared" si="1"/>
        <v>0</v>
      </c>
      <c r="AE21" s="67">
        <f t="shared" ca="1" si="0"/>
        <v>0</v>
      </c>
    </row>
    <row r="22" spans="1:31" x14ac:dyDescent="0.25">
      <c r="A22" s="50" t="s">
        <v>230</v>
      </c>
      <c r="B22" s="68" t="s">
        <v>77</v>
      </c>
      <c r="C22" s="52" t="s">
        <v>38</v>
      </c>
      <c r="D22" s="53"/>
      <c r="E22" s="54">
        <v>42767</v>
      </c>
      <c r="F22" s="54"/>
      <c r="G22" s="78"/>
      <c r="H22" s="56">
        <v>2000</v>
      </c>
      <c r="I22" s="57">
        <v>0</v>
      </c>
      <c r="J22" s="58"/>
      <c r="K22" s="57"/>
      <c r="L22" s="56">
        <v>3000</v>
      </c>
      <c r="M22" s="57">
        <v>0</v>
      </c>
      <c r="N22" s="72">
        <v>1000</v>
      </c>
      <c r="O22" s="57">
        <v>0</v>
      </c>
      <c r="P22" s="58"/>
      <c r="Q22" s="57"/>
      <c r="R22" s="58"/>
      <c r="S22" s="57"/>
      <c r="T22" s="62"/>
      <c r="U22" s="62"/>
      <c r="V22" s="62"/>
      <c r="W22" s="62"/>
      <c r="X22" s="62"/>
      <c r="Y22" s="62"/>
      <c r="Z22" s="63" t="s">
        <v>327</v>
      </c>
      <c r="AA22" s="64"/>
      <c r="AB22" s="54">
        <v>42768</v>
      </c>
      <c r="AC22" s="65">
        <f t="shared" si="2"/>
        <v>1</v>
      </c>
      <c r="AD22" s="66">
        <f t="shared" si="1"/>
        <v>0</v>
      </c>
      <c r="AE22" s="67">
        <f t="shared" ca="1" si="0"/>
        <v>0</v>
      </c>
    </row>
    <row r="23" spans="1:31" x14ac:dyDescent="0.25">
      <c r="A23" s="50" t="s">
        <v>231</v>
      </c>
      <c r="B23" s="68" t="s">
        <v>78</v>
      </c>
      <c r="C23" s="52" t="s">
        <v>38</v>
      </c>
      <c r="D23" s="53">
        <v>89</v>
      </c>
      <c r="E23" s="54">
        <v>42767</v>
      </c>
      <c r="F23" s="54"/>
      <c r="G23" s="78"/>
      <c r="H23" s="56">
        <v>1500</v>
      </c>
      <c r="I23" s="57">
        <v>0</v>
      </c>
      <c r="J23" s="58"/>
      <c r="K23" s="57"/>
      <c r="L23" s="56">
        <v>3000</v>
      </c>
      <c r="M23" s="57">
        <v>3000</v>
      </c>
      <c r="N23" s="72">
        <v>1000</v>
      </c>
      <c r="O23" s="57">
        <v>1000</v>
      </c>
      <c r="P23" s="58">
        <v>150000</v>
      </c>
      <c r="Q23" s="57">
        <v>150000</v>
      </c>
      <c r="R23" s="58"/>
      <c r="S23" s="57"/>
      <c r="T23" s="62"/>
      <c r="U23" s="62"/>
      <c r="V23" s="62"/>
      <c r="W23" s="62"/>
      <c r="X23" s="62"/>
      <c r="Y23" s="62"/>
      <c r="Z23" s="63" t="s">
        <v>58</v>
      </c>
      <c r="AA23" s="64" t="s">
        <v>35</v>
      </c>
      <c r="AB23" s="54">
        <v>42768</v>
      </c>
      <c r="AC23" s="65">
        <f t="shared" si="2"/>
        <v>1</v>
      </c>
      <c r="AD23" s="66">
        <f t="shared" si="1"/>
        <v>154000</v>
      </c>
      <c r="AE23" s="67">
        <f t="shared" ca="1" si="0"/>
        <v>154000</v>
      </c>
    </row>
    <row r="24" spans="1:31" x14ac:dyDescent="0.25">
      <c r="A24" s="50" t="s">
        <v>232</v>
      </c>
      <c r="B24" s="68" t="s">
        <v>79</v>
      </c>
      <c r="C24" s="52" t="s">
        <v>37</v>
      </c>
      <c r="D24" s="53">
        <v>25</v>
      </c>
      <c r="E24" s="54">
        <v>42768</v>
      </c>
      <c r="F24" s="54"/>
      <c r="G24" s="78"/>
      <c r="H24" s="56">
        <v>1500</v>
      </c>
      <c r="I24" s="57">
        <v>1500</v>
      </c>
      <c r="J24" s="58"/>
      <c r="K24" s="57"/>
      <c r="L24" s="56">
        <v>3000</v>
      </c>
      <c r="M24" s="57">
        <v>3000</v>
      </c>
      <c r="N24" s="72">
        <v>1000</v>
      </c>
      <c r="O24" s="57">
        <v>1000</v>
      </c>
      <c r="P24" s="58"/>
      <c r="Q24" s="57"/>
      <c r="R24" s="58">
        <v>2005</v>
      </c>
      <c r="S24" s="57">
        <v>2005</v>
      </c>
      <c r="T24" s="62"/>
      <c r="U24" s="62"/>
      <c r="V24" s="62"/>
      <c r="W24" s="62"/>
      <c r="X24" s="62"/>
      <c r="Y24" s="62"/>
      <c r="Z24" s="63"/>
      <c r="AA24" s="64"/>
      <c r="AB24" s="54"/>
      <c r="AC24" s="65">
        <f t="shared" si="2"/>
        <v>-42768</v>
      </c>
      <c r="AD24" s="66">
        <f t="shared" si="1"/>
        <v>7505</v>
      </c>
      <c r="AE24" s="67">
        <f t="shared" ca="1" si="0"/>
        <v>7505</v>
      </c>
    </row>
    <row r="25" spans="1:31" x14ac:dyDescent="0.25">
      <c r="A25" s="50" t="s">
        <v>233</v>
      </c>
      <c r="B25" s="68" t="s">
        <v>80</v>
      </c>
      <c r="C25" s="52" t="s">
        <v>37</v>
      </c>
      <c r="D25" s="53">
        <v>66</v>
      </c>
      <c r="E25" s="54">
        <v>42768</v>
      </c>
      <c r="F25" s="54"/>
      <c r="G25" s="78"/>
      <c r="H25" s="56">
        <v>1500</v>
      </c>
      <c r="I25" s="57">
        <v>0</v>
      </c>
      <c r="J25" s="58"/>
      <c r="K25" s="57"/>
      <c r="L25" s="56">
        <v>3000</v>
      </c>
      <c r="M25" s="57">
        <v>0</v>
      </c>
      <c r="N25" s="72">
        <v>1000</v>
      </c>
      <c r="O25" s="57">
        <v>0</v>
      </c>
      <c r="P25" s="58"/>
      <c r="Q25" s="57"/>
      <c r="R25" s="58">
        <v>8645</v>
      </c>
      <c r="S25" s="57">
        <v>0</v>
      </c>
      <c r="T25" s="62"/>
      <c r="U25" s="62"/>
      <c r="V25" s="62"/>
      <c r="W25" s="62"/>
      <c r="X25" s="62"/>
      <c r="Y25" s="62"/>
      <c r="Z25" s="63" t="s">
        <v>15</v>
      </c>
      <c r="AA25" s="64" t="s">
        <v>35</v>
      </c>
      <c r="AB25" s="54">
        <v>42769</v>
      </c>
      <c r="AC25" s="65">
        <f t="shared" si="2"/>
        <v>1</v>
      </c>
      <c r="AD25" s="66">
        <f t="shared" si="1"/>
        <v>0</v>
      </c>
      <c r="AE25" s="67">
        <f t="shared" ca="1" si="0"/>
        <v>0</v>
      </c>
    </row>
    <row r="26" spans="1:31" x14ac:dyDescent="0.25">
      <c r="A26" s="50" t="s">
        <v>234</v>
      </c>
      <c r="B26" s="68" t="s">
        <v>81</v>
      </c>
      <c r="C26" s="52" t="s">
        <v>37</v>
      </c>
      <c r="D26" s="53"/>
      <c r="E26" s="54">
        <v>42768</v>
      </c>
      <c r="F26" s="54"/>
      <c r="G26" s="78"/>
      <c r="H26" s="56">
        <v>1500</v>
      </c>
      <c r="I26" s="57">
        <v>0</v>
      </c>
      <c r="J26" s="58">
        <v>5000</v>
      </c>
      <c r="K26" s="57">
        <v>0</v>
      </c>
      <c r="L26" s="56">
        <v>3000</v>
      </c>
      <c r="M26" s="57">
        <v>0</v>
      </c>
      <c r="N26" s="72">
        <v>1000</v>
      </c>
      <c r="O26" s="57">
        <v>0</v>
      </c>
      <c r="P26" s="58"/>
      <c r="Q26" s="57"/>
      <c r="R26" s="58">
        <v>15640</v>
      </c>
      <c r="S26" s="57">
        <v>15640</v>
      </c>
      <c r="T26" s="62"/>
      <c r="U26" s="62"/>
      <c r="V26" s="62"/>
      <c r="W26" s="62"/>
      <c r="X26" s="62"/>
      <c r="Y26" s="62"/>
      <c r="Z26" s="63" t="s">
        <v>15</v>
      </c>
      <c r="AA26" s="64" t="s">
        <v>35</v>
      </c>
      <c r="AB26" s="54">
        <v>42769</v>
      </c>
      <c r="AC26" s="65">
        <f t="shared" si="2"/>
        <v>1</v>
      </c>
      <c r="AD26" s="66">
        <f t="shared" si="1"/>
        <v>15640</v>
      </c>
      <c r="AE26" s="67">
        <f t="shared" ca="1" si="0"/>
        <v>15640</v>
      </c>
    </row>
    <row r="27" spans="1:31" x14ac:dyDescent="0.25">
      <c r="A27" s="50" t="s">
        <v>235</v>
      </c>
      <c r="B27" s="68" t="s">
        <v>82</v>
      </c>
      <c r="C27" s="52" t="s">
        <v>37</v>
      </c>
      <c r="D27" s="53">
        <v>46</v>
      </c>
      <c r="E27" s="54">
        <v>42768</v>
      </c>
      <c r="F27" s="54"/>
      <c r="G27" s="78"/>
      <c r="H27" s="56">
        <v>1500</v>
      </c>
      <c r="I27" s="57">
        <v>1500</v>
      </c>
      <c r="J27" s="58"/>
      <c r="K27" s="57"/>
      <c r="L27" s="56">
        <v>3000</v>
      </c>
      <c r="M27" s="57">
        <v>3000</v>
      </c>
      <c r="N27" s="72">
        <v>1000</v>
      </c>
      <c r="O27" s="57">
        <v>1000</v>
      </c>
      <c r="P27" s="58"/>
      <c r="Q27" s="57"/>
      <c r="R27" s="58">
        <v>6020</v>
      </c>
      <c r="S27" s="57">
        <v>0</v>
      </c>
      <c r="T27" s="62"/>
      <c r="U27" s="62"/>
      <c r="V27" s="62"/>
      <c r="W27" s="62"/>
      <c r="X27" s="62"/>
      <c r="Y27" s="62"/>
      <c r="Z27" s="63"/>
      <c r="AA27" s="64"/>
      <c r="AB27" s="54"/>
      <c r="AC27" s="65">
        <f t="shared" si="2"/>
        <v>-42768</v>
      </c>
      <c r="AD27" s="66">
        <f t="shared" si="1"/>
        <v>5500</v>
      </c>
      <c r="AE27" s="67">
        <f t="shared" ca="1" si="0"/>
        <v>5500</v>
      </c>
    </row>
    <row r="28" spans="1:31" x14ac:dyDescent="0.25">
      <c r="A28" s="50" t="s">
        <v>236</v>
      </c>
      <c r="B28" s="68" t="s">
        <v>83</v>
      </c>
      <c r="C28" s="52" t="s">
        <v>38</v>
      </c>
      <c r="D28" s="53">
        <v>3</v>
      </c>
      <c r="E28" s="54">
        <v>42768</v>
      </c>
      <c r="F28" s="54"/>
      <c r="G28" s="78"/>
      <c r="H28" s="56">
        <v>2000</v>
      </c>
      <c r="I28" s="57">
        <v>0</v>
      </c>
      <c r="J28" s="58"/>
      <c r="K28" s="57"/>
      <c r="L28" s="56">
        <v>3000</v>
      </c>
      <c r="M28" s="57">
        <v>0</v>
      </c>
      <c r="N28" s="72">
        <v>1000</v>
      </c>
      <c r="O28" s="57">
        <v>0</v>
      </c>
      <c r="P28" s="58"/>
      <c r="Q28" s="57"/>
      <c r="R28" s="58">
        <v>5300</v>
      </c>
      <c r="S28" s="57">
        <v>0</v>
      </c>
      <c r="T28" s="62"/>
      <c r="U28" s="62"/>
      <c r="V28" s="62"/>
      <c r="W28" s="62"/>
      <c r="X28" s="62"/>
      <c r="Y28" s="62"/>
      <c r="Z28" s="63" t="s">
        <v>13</v>
      </c>
      <c r="AA28" s="64" t="s">
        <v>35</v>
      </c>
      <c r="AB28" s="54">
        <v>42769</v>
      </c>
      <c r="AC28" s="65">
        <f t="shared" si="2"/>
        <v>1</v>
      </c>
      <c r="AD28" s="66">
        <f t="shared" si="1"/>
        <v>0</v>
      </c>
      <c r="AE28" s="67">
        <f t="shared" ca="1" si="0"/>
        <v>0</v>
      </c>
    </row>
    <row r="29" spans="1:31" x14ac:dyDescent="0.25">
      <c r="A29" s="50" t="s">
        <v>237</v>
      </c>
      <c r="B29" s="68" t="s">
        <v>84</v>
      </c>
      <c r="C29" s="52" t="s">
        <v>38</v>
      </c>
      <c r="D29" s="53">
        <v>27</v>
      </c>
      <c r="E29" s="54">
        <v>42769</v>
      </c>
      <c r="F29" s="54"/>
      <c r="G29" s="78"/>
      <c r="H29" s="56">
        <v>1500</v>
      </c>
      <c r="I29" s="57">
        <v>0</v>
      </c>
      <c r="J29" s="58"/>
      <c r="K29" s="57"/>
      <c r="L29" s="56">
        <v>3000</v>
      </c>
      <c r="M29" s="57">
        <v>0</v>
      </c>
      <c r="N29" s="72">
        <v>1000</v>
      </c>
      <c r="O29" s="57">
        <v>0</v>
      </c>
      <c r="P29" s="58"/>
      <c r="Q29" s="57"/>
      <c r="R29" s="58">
        <v>2335</v>
      </c>
      <c r="S29" s="57">
        <v>0</v>
      </c>
      <c r="T29" s="62"/>
      <c r="U29" s="62"/>
      <c r="V29" s="62"/>
      <c r="W29" s="62"/>
      <c r="X29" s="62"/>
      <c r="Y29" s="62"/>
      <c r="Z29" s="63"/>
      <c r="AA29" s="64"/>
      <c r="AB29" s="54"/>
      <c r="AC29" s="65">
        <f t="shared" si="2"/>
        <v>-42769</v>
      </c>
      <c r="AD29" s="66">
        <f t="shared" si="1"/>
        <v>0</v>
      </c>
      <c r="AE29" s="67">
        <f t="shared" ca="1" si="0"/>
        <v>0</v>
      </c>
    </row>
    <row r="30" spans="1:31" x14ac:dyDescent="0.25">
      <c r="A30" s="50" t="s">
        <v>238</v>
      </c>
      <c r="B30" s="68" t="s">
        <v>85</v>
      </c>
      <c r="C30" s="52" t="s">
        <v>37</v>
      </c>
      <c r="D30" s="53">
        <v>49</v>
      </c>
      <c r="E30" s="54">
        <v>42768</v>
      </c>
      <c r="F30" s="54"/>
      <c r="G30" s="78"/>
      <c r="H30" s="56">
        <v>15000</v>
      </c>
      <c r="I30" s="57">
        <v>0</v>
      </c>
      <c r="J30" s="58"/>
      <c r="K30" s="57"/>
      <c r="L30" s="56">
        <v>3000</v>
      </c>
      <c r="M30" s="57">
        <v>0</v>
      </c>
      <c r="N30" s="72">
        <v>1000</v>
      </c>
      <c r="O30" s="57">
        <v>0</v>
      </c>
      <c r="P30" s="58"/>
      <c r="Q30" s="57"/>
      <c r="R30" s="58"/>
      <c r="S30" s="57"/>
      <c r="T30" s="62"/>
      <c r="U30" s="62"/>
      <c r="V30" s="62"/>
      <c r="W30" s="62"/>
      <c r="X30" s="62"/>
      <c r="Y30" s="62"/>
      <c r="Z30" s="63" t="s">
        <v>327</v>
      </c>
      <c r="AA30" s="64"/>
      <c r="AB30" s="54">
        <v>42769</v>
      </c>
      <c r="AC30" s="65">
        <f t="shared" si="2"/>
        <v>1</v>
      </c>
      <c r="AD30" s="66">
        <f t="shared" si="1"/>
        <v>0</v>
      </c>
      <c r="AE30" s="67">
        <f t="shared" ca="1" si="0"/>
        <v>0</v>
      </c>
    </row>
    <row r="31" spans="1:31" x14ac:dyDescent="0.25">
      <c r="A31" s="50" t="s">
        <v>239</v>
      </c>
      <c r="B31" s="68" t="s">
        <v>86</v>
      </c>
      <c r="C31" s="52" t="s">
        <v>38</v>
      </c>
      <c r="D31" s="53"/>
      <c r="E31" s="54">
        <v>42768</v>
      </c>
      <c r="F31" s="54"/>
      <c r="G31" s="78"/>
      <c r="H31" s="56">
        <v>2000</v>
      </c>
      <c r="I31" s="57">
        <v>0</v>
      </c>
      <c r="J31" s="58"/>
      <c r="K31" s="57"/>
      <c r="L31" s="56">
        <v>3000</v>
      </c>
      <c r="M31" s="57">
        <v>0</v>
      </c>
      <c r="N31" s="72">
        <v>1000</v>
      </c>
      <c r="O31" s="57">
        <v>0</v>
      </c>
      <c r="P31" s="58"/>
      <c r="Q31" s="57"/>
      <c r="R31" s="58"/>
      <c r="S31" s="57"/>
      <c r="T31" s="62"/>
      <c r="U31" s="62"/>
      <c r="V31" s="62"/>
      <c r="W31" s="62"/>
      <c r="X31" s="62"/>
      <c r="Y31" s="62"/>
      <c r="Z31" s="63" t="s">
        <v>327</v>
      </c>
      <c r="AA31" s="64"/>
      <c r="AB31" s="54">
        <v>42769</v>
      </c>
      <c r="AC31" s="65">
        <f t="shared" si="2"/>
        <v>1</v>
      </c>
      <c r="AD31" s="66">
        <f t="shared" si="1"/>
        <v>0</v>
      </c>
      <c r="AE31" s="67">
        <f t="shared" ca="1" si="0"/>
        <v>0</v>
      </c>
    </row>
    <row r="32" spans="1:31" x14ac:dyDescent="0.25">
      <c r="A32" s="50" t="s">
        <v>240</v>
      </c>
      <c r="B32" s="68" t="s">
        <v>87</v>
      </c>
      <c r="C32" s="52" t="s">
        <v>37</v>
      </c>
      <c r="D32" s="53"/>
      <c r="E32" s="54">
        <v>42768</v>
      </c>
      <c r="F32" s="54"/>
      <c r="G32" s="78"/>
      <c r="H32" s="56">
        <v>1500</v>
      </c>
      <c r="I32" s="57">
        <v>0</v>
      </c>
      <c r="J32" s="58"/>
      <c r="K32" s="57"/>
      <c r="L32" s="56">
        <v>5000</v>
      </c>
      <c r="M32" s="57">
        <v>0</v>
      </c>
      <c r="N32" s="72">
        <v>1000</v>
      </c>
      <c r="O32" s="57">
        <v>0</v>
      </c>
      <c r="P32" s="58"/>
      <c r="Q32" s="57"/>
      <c r="R32" s="58"/>
      <c r="S32" s="57"/>
      <c r="T32" s="62"/>
      <c r="U32" s="62"/>
      <c r="V32" s="62"/>
      <c r="W32" s="62"/>
      <c r="X32" s="62"/>
      <c r="Y32" s="62"/>
      <c r="Z32" s="63" t="s">
        <v>54</v>
      </c>
      <c r="AA32" s="64" t="s">
        <v>35</v>
      </c>
      <c r="AB32" s="54">
        <v>42769</v>
      </c>
      <c r="AC32" s="65">
        <f t="shared" si="2"/>
        <v>1</v>
      </c>
      <c r="AD32" s="66">
        <f t="shared" si="1"/>
        <v>0</v>
      </c>
      <c r="AE32" s="67">
        <f t="shared" ca="1" si="0"/>
        <v>0</v>
      </c>
    </row>
    <row r="33" spans="1:31" x14ac:dyDescent="0.25">
      <c r="A33" s="50" t="s">
        <v>241</v>
      </c>
      <c r="B33" s="68" t="s">
        <v>88</v>
      </c>
      <c r="C33" s="52" t="s">
        <v>37</v>
      </c>
      <c r="D33" s="53">
        <v>47</v>
      </c>
      <c r="E33" s="54">
        <v>42768</v>
      </c>
      <c r="F33" s="54"/>
      <c r="G33" s="78"/>
      <c r="H33" s="56">
        <v>2000</v>
      </c>
      <c r="I33" s="57">
        <v>0</v>
      </c>
      <c r="J33" s="58">
        <v>5000</v>
      </c>
      <c r="K33" s="57">
        <v>0</v>
      </c>
      <c r="L33" s="56">
        <v>0</v>
      </c>
      <c r="M33" s="57">
        <v>0</v>
      </c>
      <c r="N33" s="72">
        <v>0</v>
      </c>
      <c r="O33" s="57">
        <v>0</v>
      </c>
      <c r="P33" s="58"/>
      <c r="Q33" s="57"/>
      <c r="R33" s="58"/>
      <c r="S33" s="57"/>
      <c r="T33" s="62"/>
      <c r="U33" s="62"/>
      <c r="V33" s="62"/>
      <c r="W33" s="62"/>
      <c r="X33" s="62"/>
      <c r="Y33" s="62"/>
      <c r="Z33" s="63" t="s">
        <v>16</v>
      </c>
      <c r="AA33" s="64" t="s">
        <v>16</v>
      </c>
      <c r="AB33" s="54">
        <v>42768</v>
      </c>
      <c r="AC33" s="65">
        <f t="shared" si="2"/>
        <v>0</v>
      </c>
      <c r="AD33" s="66">
        <f t="shared" si="1"/>
        <v>0</v>
      </c>
      <c r="AE33" s="67">
        <f t="shared" ca="1" si="0"/>
        <v>0</v>
      </c>
    </row>
    <row r="34" spans="1:31" x14ac:dyDescent="0.25">
      <c r="A34" s="50" t="s">
        <v>242</v>
      </c>
      <c r="B34" s="68" t="s">
        <v>89</v>
      </c>
      <c r="C34" s="52" t="s">
        <v>38</v>
      </c>
      <c r="D34" s="53"/>
      <c r="E34" s="54">
        <v>42768</v>
      </c>
      <c r="F34" s="54"/>
      <c r="G34" s="78"/>
      <c r="H34" s="56">
        <v>1500</v>
      </c>
      <c r="I34" s="57">
        <v>1500</v>
      </c>
      <c r="J34" s="58"/>
      <c r="K34" s="57"/>
      <c r="L34" s="56">
        <v>3000</v>
      </c>
      <c r="M34" s="57">
        <v>3000</v>
      </c>
      <c r="N34" s="72">
        <v>1000</v>
      </c>
      <c r="O34" s="57">
        <v>1000</v>
      </c>
      <c r="P34" s="58"/>
      <c r="Q34" s="57"/>
      <c r="R34" s="58"/>
      <c r="S34" s="57"/>
      <c r="T34" s="62"/>
      <c r="U34" s="62"/>
      <c r="V34" s="62"/>
      <c r="W34" s="62"/>
      <c r="X34" s="62"/>
      <c r="Y34" s="62"/>
      <c r="Z34" s="63" t="s">
        <v>54</v>
      </c>
      <c r="AA34" s="64" t="s">
        <v>35</v>
      </c>
      <c r="AB34" s="54">
        <v>42769</v>
      </c>
      <c r="AC34" s="65">
        <f t="shared" si="2"/>
        <v>1</v>
      </c>
      <c r="AD34" s="66">
        <f t="shared" si="1"/>
        <v>5500</v>
      </c>
      <c r="AE34" s="67">
        <f t="shared" ca="1" si="0"/>
        <v>5500</v>
      </c>
    </row>
    <row r="35" spans="1:31" x14ac:dyDescent="0.25">
      <c r="A35" s="50" t="s">
        <v>243</v>
      </c>
      <c r="B35" s="68" t="s">
        <v>90</v>
      </c>
      <c r="C35" s="52" t="s">
        <v>38</v>
      </c>
      <c r="D35" s="53">
        <v>18</v>
      </c>
      <c r="E35" s="54">
        <v>42768</v>
      </c>
      <c r="F35" s="54"/>
      <c r="G35" s="78"/>
      <c r="H35" s="56">
        <v>2000</v>
      </c>
      <c r="I35" s="57">
        <v>0</v>
      </c>
      <c r="J35" s="58"/>
      <c r="K35" s="57"/>
      <c r="L35" s="56">
        <v>3000</v>
      </c>
      <c r="M35" s="57">
        <v>0</v>
      </c>
      <c r="N35" s="72">
        <v>0</v>
      </c>
      <c r="O35" s="57">
        <v>0</v>
      </c>
      <c r="P35" s="58"/>
      <c r="Q35" s="57"/>
      <c r="R35" s="58"/>
      <c r="S35" s="57"/>
      <c r="T35" s="62"/>
      <c r="U35" s="62"/>
      <c r="V35" s="62"/>
      <c r="W35" s="62"/>
      <c r="X35" s="62"/>
      <c r="Y35" s="62"/>
      <c r="Z35" s="63" t="s">
        <v>16</v>
      </c>
      <c r="AA35" s="64" t="s">
        <v>16</v>
      </c>
      <c r="AB35" s="54">
        <v>42768</v>
      </c>
      <c r="AC35" s="65">
        <f t="shared" si="2"/>
        <v>0</v>
      </c>
      <c r="AD35" s="66">
        <f t="shared" si="1"/>
        <v>0</v>
      </c>
      <c r="AE35" s="67">
        <f t="shared" ca="1" si="0"/>
        <v>0</v>
      </c>
    </row>
    <row r="36" spans="1:31" x14ac:dyDescent="0.25">
      <c r="A36" s="50" t="s">
        <v>244</v>
      </c>
      <c r="B36" s="68" t="s">
        <v>91</v>
      </c>
      <c r="C36" s="52" t="s">
        <v>37</v>
      </c>
      <c r="D36" s="53">
        <v>3</v>
      </c>
      <c r="E36" s="54">
        <v>42768</v>
      </c>
      <c r="F36" s="54"/>
      <c r="G36" s="78"/>
      <c r="H36" s="56">
        <v>1500</v>
      </c>
      <c r="I36" s="57">
        <v>1500</v>
      </c>
      <c r="J36" s="58"/>
      <c r="K36" s="57"/>
      <c r="L36" s="56">
        <v>3000</v>
      </c>
      <c r="M36" s="57">
        <v>0</v>
      </c>
      <c r="N36" s="72">
        <v>1000</v>
      </c>
      <c r="O36" s="57">
        <v>0</v>
      </c>
      <c r="P36" s="58"/>
      <c r="Q36" s="57"/>
      <c r="R36" s="58"/>
      <c r="S36" s="57"/>
      <c r="T36" s="62"/>
      <c r="U36" s="62"/>
      <c r="V36" s="62"/>
      <c r="W36" s="62"/>
      <c r="X36" s="62"/>
      <c r="Y36" s="62"/>
      <c r="Z36" s="63" t="s">
        <v>54</v>
      </c>
      <c r="AA36" s="64" t="s">
        <v>35</v>
      </c>
      <c r="AB36" s="54">
        <v>42769</v>
      </c>
      <c r="AC36" s="65">
        <f t="shared" si="2"/>
        <v>1</v>
      </c>
      <c r="AD36" s="66">
        <f t="shared" si="1"/>
        <v>1500</v>
      </c>
      <c r="AE36" s="67">
        <f t="shared" ca="1" si="0"/>
        <v>1500</v>
      </c>
    </row>
    <row r="37" spans="1:31" x14ac:dyDescent="0.25">
      <c r="A37" s="50" t="s">
        <v>245</v>
      </c>
      <c r="B37" s="68" t="s">
        <v>92</v>
      </c>
      <c r="C37" s="52" t="s">
        <v>38</v>
      </c>
      <c r="D37" s="53">
        <v>3</v>
      </c>
      <c r="E37" s="54">
        <v>42768</v>
      </c>
      <c r="F37" s="54"/>
      <c r="G37" s="78"/>
      <c r="H37" s="56">
        <v>2000</v>
      </c>
      <c r="I37" s="57">
        <v>0</v>
      </c>
      <c r="J37" s="58"/>
      <c r="K37" s="57"/>
      <c r="L37" s="56">
        <v>3000</v>
      </c>
      <c r="M37" s="57">
        <v>3000</v>
      </c>
      <c r="N37" s="72">
        <v>1000</v>
      </c>
      <c r="O37" s="57">
        <v>1000</v>
      </c>
      <c r="P37" s="58"/>
      <c r="Q37" s="57"/>
      <c r="R37" s="58"/>
      <c r="S37" s="57"/>
      <c r="T37" s="62"/>
      <c r="U37" s="62"/>
      <c r="V37" s="62"/>
      <c r="W37" s="62"/>
      <c r="X37" s="62"/>
      <c r="Y37" s="62"/>
      <c r="Z37" s="63" t="s">
        <v>54</v>
      </c>
      <c r="AA37" s="64" t="s">
        <v>35</v>
      </c>
      <c r="AB37" s="54">
        <v>42769</v>
      </c>
      <c r="AC37" s="65">
        <f t="shared" si="2"/>
        <v>1</v>
      </c>
      <c r="AD37" s="66">
        <f t="shared" si="1"/>
        <v>4000</v>
      </c>
      <c r="AE37" s="67">
        <f t="shared" ca="1" si="0"/>
        <v>4000</v>
      </c>
    </row>
    <row r="38" spans="1:31" x14ac:dyDescent="0.25">
      <c r="A38" s="50" t="s">
        <v>246</v>
      </c>
      <c r="B38" s="68" t="s">
        <v>93</v>
      </c>
      <c r="C38" s="52" t="s">
        <v>37</v>
      </c>
      <c r="D38" s="53">
        <v>13</v>
      </c>
      <c r="E38" s="54">
        <v>42769</v>
      </c>
      <c r="F38" s="54" t="s">
        <v>432</v>
      </c>
      <c r="G38" s="78" t="s">
        <v>94</v>
      </c>
      <c r="H38" s="56">
        <v>1500</v>
      </c>
      <c r="I38" s="57">
        <v>1500</v>
      </c>
      <c r="J38" s="58"/>
      <c r="K38" s="57"/>
      <c r="L38" s="56">
        <v>3000</v>
      </c>
      <c r="M38" s="57">
        <v>3000</v>
      </c>
      <c r="N38" s="72">
        <v>1000</v>
      </c>
      <c r="O38" s="57">
        <v>1000</v>
      </c>
      <c r="P38" s="58"/>
      <c r="Q38" s="57"/>
      <c r="R38" s="58"/>
      <c r="S38" s="57"/>
      <c r="T38" s="62"/>
      <c r="U38" s="62"/>
      <c r="V38" s="62"/>
      <c r="W38" s="62"/>
      <c r="X38" s="62"/>
      <c r="Y38" s="62"/>
      <c r="Z38" s="63"/>
      <c r="AA38" s="64"/>
      <c r="AB38" s="54"/>
      <c r="AC38" s="65">
        <f t="shared" si="2"/>
        <v>-42769</v>
      </c>
      <c r="AD38" s="66">
        <f t="shared" si="1"/>
        <v>5500</v>
      </c>
      <c r="AE38" s="67">
        <f t="shared" ca="1" si="0"/>
        <v>5500</v>
      </c>
    </row>
    <row r="39" spans="1:31" x14ac:dyDescent="0.25">
      <c r="A39" s="50" t="s">
        <v>247</v>
      </c>
      <c r="B39" s="68" t="s">
        <v>95</v>
      </c>
      <c r="C39" s="52" t="s">
        <v>38</v>
      </c>
      <c r="D39" s="53">
        <v>48</v>
      </c>
      <c r="E39" s="54">
        <v>42769</v>
      </c>
      <c r="F39" s="54" t="s">
        <v>432</v>
      </c>
      <c r="G39" s="78" t="s">
        <v>96</v>
      </c>
      <c r="H39" s="56">
        <v>2000</v>
      </c>
      <c r="I39" s="57">
        <v>0</v>
      </c>
      <c r="J39" s="58">
        <v>5000</v>
      </c>
      <c r="K39" s="57">
        <v>0</v>
      </c>
      <c r="L39" s="56">
        <v>3000</v>
      </c>
      <c r="M39" s="57">
        <v>0</v>
      </c>
      <c r="N39" s="72">
        <v>1000</v>
      </c>
      <c r="O39" s="57">
        <v>0</v>
      </c>
      <c r="P39" s="58"/>
      <c r="Q39" s="57"/>
      <c r="R39" s="58">
        <v>2650</v>
      </c>
      <c r="S39" s="57">
        <v>0</v>
      </c>
      <c r="T39" s="62"/>
      <c r="U39" s="62"/>
      <c r="V39" s="62"/>
      <c r="W39" s="62"/>
      <c r="X39" s="62"/>
      <c r="Y39" s="62"/>
      <c r="Z39" s="63" t="s">
        <v>16</v>
      </c>
      <c r="AA39" s="64" t="s">
        <v>16</v>
      </c>
      <c r="AB39" s="54">
        <v>42769</v>
      </c>
      <c r="AC39" s="65">
        <f t="shared" ref="AC39:AC56" si="3">SUM(AB39-E39)</f>
        <v>0</v>
      </c>
      <c r="AD39" s="66">
        <f t="shared" si="1"/>
        <v>0</v>
      </c>
      <c r="AE39" s="67">
        <f t="shared" ca="1" si="0"/>
        <v>0</v>
      </c>
    </row>
    <row r="40" spans="1:31" x14ac:dyDescent="0.25">
      <c r="A40" s="50" t="s">
        <v>248</v>
      </c>
      <c r="B40" s="68" t="s">
        <v>97</v>
      </c>
      <c r="C40" s="52" t="s">
        <v>38</v>
      </c>
      <c r="D40" s="53">
        <v>8</v>
      </c>
      <c r="E40" s="54">
        <v>42769</v>
      </c>
      <c r="F40" s="54" t="s">
        <v>98</v>
      </c>
      <c r="G40" s="78" t="s">
        <v>99</v>
      </c>
      <c r="H40" s="56">
        <v>1500</v>
      </c>
      <c r="I40" s="57">
        <v>1500</v>
      </c>
      <c r="J40" s="58">
        <v>0</v>
      </c>
      <c r="K40" s="57">
        <v>0</v>
      </c>
      <c r="L40" s="56">
        <v>3000</v>
      </c>
      <c r="M40" s="57">
        <v>3000</v>
      </c>
      <c r="N40" s="72">
        <v>3000</v>
      </c>
      <c r="O40" s="57">
        <v>3000</v>
      </c>
      <c r="P40" s="58"/>
      <c r="Q40" s="57"/>
      <c r="R40" s="58">
        <v>4575</v>
      </c>
      <c r="S40" s="57">
        <v>0</v>
      </c>
      <c r="T40" s="62"/>
      <c r="U40" s="62"/>
      <c r="V40" s="62"/>
      <c r="W40" s="62"/>
      <c r="X40" s="62"/>
      <c r="Y40" s="62"/>
      <c r="Z40" s="63"/>
      <c r="AA40" s="64"/>
      <c r="AB40" s="54"/>
      <c r="AC40" s="65">
        <f t="shared" si="3"/>
        <v>-42769</v>
      </c>
      <c r="AD40" s="66">
        <f t="shared" si="1"/>
        <v>7500</v>
      </c>
      <c r="AE40" s="67">
        <f t="shared" ca="1" si="0"/>
        <v>7500</v>
      </c>
    </row>
    <row r="41" spans="1:31" x14ac:dyDescent="0.25">
      <c r="A41" s="50" t="s">
        <v>249</v>
      </c>
      <c r="B41" s="68" t="s">
        <v>100</v>
      </c>
      <c r="C41" s="52" t="s">
        <v>38</v>
      </c>
      <c r="D41" s="53"/>
      <c r="E41" s="54">
        <v>42769</v>
      </c>
      <c r="F41" s="54" t="s">
        <v>98</v>
      </c>
      <c r="G41" s="78" t="s">
        <v>101</v>
      </c>
      <c r="H41" s="56">
        <v>1500</v>
      </c>
      <c r="I41" s="57">
        <v>0</v>
      </c>
      <c r="J41" s="58"/>
      <c r="K41" s="57"/>
      <c r="L41" s="56">
        <v>3000</v>
      </c>
      <c r="M41" s="57">
        <v>0</v>
      </c>
      <c r="N41" s="72">
        <v>1000</v>
      </c>
      <c r="O41" s="57">
        <v>0</v>
      </c>
      <c r="P41" s="58"/>
      <c r="Q41" s="57"/>
      <c r="R41" s="58">
        <v>9845</v>
      </c>
      <c r="S41" s="57">
        <v>9845</v>
      </c>
      <c r="T41" s="62"/>
      <c r="U41" s="62"/>
      <c r="V41" s="62"/>
      <c r="W41" s="62"/>
      <c r="X41" s="62"/>
      <c r="Y41" s="62"/>
      <c r="Z41" s="63" t="s">
        <v>13</v>
      </c>
      <c r="AA41" s="64" t="s">
        <v>35</v>
      </c>
      <c r="AB41" s="54">
        <v>42769</v>
      </c>
      <c r="AC41" s="65">
        <f t="shared" si="3"/>
        <v>0</v>
      </c>
      <c r="AD41" s="66">
        <f t="shared" si="1"/>
        <v>9845</v>
      </c>
      <c r="AE41" s="67">
        <f t="shared" ca="1" si="0"/>
        <v>9845</v>
      </c>
    </row>
    <row r="42" spans="1:31" x14ac:dyDescent="0.25">
      <c r="A42" s="50" t="s">
        <v>250</v>
      </c>
      <c r="B42" s="68" t="s">
        <v>102</v>
      </c>
      <c r="C42" s="52" t="s">
        <v>38</v>
      </c>
      <c r="D42" s="53"/>
      <c r="E42" s="54">
        <v>42769</v>
      </c>
      <c r="F42" s="54" t="s">
        <v>98</v>
      </c>
      <c r="G42" s="78" t="s">
        <v>210</v>
      </c>
      <c r="H42" s="56">
        <v>1500</v>
      </c>
      <c r="I42" s="57">
        <v>0</v>
      </c>
      <c r="J42" s="58"/>
      <c r="K42" s="57"/>
      <c r="L42" s="56">
        <v>3000</v>
      </c>
      <c r="M42" s="57">
        <v>0</v>
      </c>
      <c r="N42" s="72">
        <v>1000</v>
      </c>
      <c r="O42" s="57">
        <v>0</v>
      </c>
      <c r="P42" s="58"/>
      <c r="Q42" s="57"/>
      <c r="R42" s="58">
        <v>6075</v>
      </c>
      <c r="S42" s="57">
        <v>6075</v>
      </c>
      <c r="T42" s="62"/>
      <c r="U42" s="62"/>
      <c r="V42" s="62"/>
      <c r="W42" s="62"/>
      <c r="X42" s="62"/>
      <c r="Y42" s="62"/>
      <c r="Z42" s="63"/>
      <c r="AA42" s="64"/>
      <c r="AB42" s="54"/>
      <c r="AC42" s="65">
        <f t="shared" si="3"/>
        <v>-42769</v>
      </c>
      <c r="AD42" s="66">
        <f t="shared" si="1"/>
        <v>6075</v>
      </c>
      <c r="AE42" s="67">
        <f t="shared" ca="1" si="0"/>
        <v>6075</v>
      </c>
    </row>
    <row r="43" spans="1:31" x14ac:dyDescent="0.25">
      <c r="A43" s="50" t="s">
        <v>251</v>
      </c>
      <c r="B43" s="68" t="s">
        <v>103</v>
      </c>
      <c r="C43" s="52" t="s">
        <v>38</v>
      </c>
      <c r="D43" s="53">
        <v>23</v>
      </c>
      <c r="E43" s="54">
        <v>42769</v>
      </c>
      <c r="F43" s="54"/>
      <c r="G43" s="78" t="s">
        <v>117</v>
      </c>
      <c r="H43" s="56">
        <v>2000</v>
      </c>
      <c r="I43" s="57">
        <v>0</v>
      </c>
      <c r="J43" s="58"/>
      <c r="K43" s="57"/>
      <c r="L43" s="56">
        <v>3000</v>
      </c>
      <c r="M43" s="57">
        <v>0</v>
      </c>
      <c r="N43" s="72">
        <v>1000</v>
      </c>
      <c r="O43" s="57">
        <v>0</v>
      </c>
      <c r="P43" s="58"/>
      <c r="Q43" s="57"/>
      <c r="R43" s="58"/>
      <c r="S43" s="57"/>
      <c r="T43" s="62"/>
      <c r="U43" s="62"/>
      <c r="V43" s="62"/>
      <c r="W43" s="62"/>
      <c r="X43" s="62"/>
      <c r="Y43" s="62"/>
      <c r="Z43" s="63" t="s">
        <v>13</v>
      </c>
      <c r="AA43" s="64" t="s">
        <v>35</v>
      </c>
      <c r="AB43" s="54">
        <v>42769</v>
      </c>
      <c r="AC43" s="65">
        <f t="shared" si="3"/>
        <v>0</v>
      </c>
      <c r="AD43" s="66">
        <f t="shared" si="1"/>
        <v>0</v>
      </c>
      <c r="AE43" s="67">
        <f t="shared" ca="1" si="0"/>
        <v>0</v>
      </c>
    </row>
    <row r="44" spans="1:31" x14ac:dyDescent="0.25">
      <c r="A44" s="50" t="s">
        <v>252</v>
      </c>
      <c r="B44" s="68" t="s">
        <v>104</v>
      </c>
      <c r="C44" s="52" t="s">
        <v>38</v>
      </c>
      <c r="D44" s="53">
        <v>10</v>
      </c>
      <c r="E44" s="54">
        <v>42769</v>
      </c>
      <c r="F44" s="54"/>
      <c r="G44" s="78"/>
      <c r="H44" s="56">
        <v>2000</v>
      </c>
      <c r="I44" s="57">
        <v>0</v>
      </c>
      <c r="J44" s="58"/>
      <c r="K44" s="57"/>
      <c r="L44" s="56">
        <v>3000</v>
      </c>
      <c r="M44" s="57">
        <v>0</v>
      </c>
      <c r="N44" s="72">
        <v>1000</v>
      </c>
      <c r="O44" s="57">
        <v>0</v>
      </c>
      <c r="P44" s="58"/>
      <c r="Q44" s="57"/>
      <c r="R44" s="58"/>
      <c r="S44" s="57"/>
      <c r="T44" s="62"/>
      <c r="U44" s="62"/>
      <c r="V44" s="62"/>
      <c r="W44" s="62"/>
      <c r="X44" s="62"/>
      <c r="Y44" s="62"/>
      <c r="Z44" s="63" t="s">
        <v>54</v>
      </c>
      <c r="AA44" s="64" t="s">
        <v>35</v>
      </c>
      <c r="AB44" s="54">
        <v>42769</v>
      </c>
      <c r="AC44" s="65">
        <f t="shared" si="3"/>
        <v>0</v>
      </c>
      <c r="AD44" s="66">
        <f t="shared" si="1"/>
        <v>0</v>
      </c>
      <c r="AE44" s="67">
        <f t="shared" ca="1" si="0"/>
        <v>0</v>
      </c>
    </row>
    <row r="45" spans="1:31" x14ac:dyDescent="0.25">
      <c r="A45" s="50" t="s">
        <v>253</v>
      </c>
      <c r="B45" s="68" t="s">
        <v>105</v>
      </c>
      <c r="C45" s="52" t="s">
        <v>38</v>
      </c>
      <c r="D45" s="53">
        <v>70</v>
      </c>
      <c r="E45" s="54">
        <v>42769</v>
      </c>
      <c r="F45" s="54"/>
      <c r="G45" s="78" t="s">
        <v>115</v>
      </c>
      <c r="H45" s="56">
        <v>1500</v>
      </c>
      <c r="I45" s="57">
        <v>1500</v>
      </c>
      <c r="J45" s="58"/>
      <c r="K45" s="57"/>
      <c r="L45" s="56">
        <v>3000</v>
      </c>
      <c r="M45" s="57">
        <v>3000</v>
      </c>
      <c r="N45" s="72">
        <v>1000</v>
      </c>
      <c r="O45" s="57">
        <v>1000</v>
      </c>
      <c r="P45" s="58"/>
      <c r="Q45" s="57"/>
      <c r="R45" s="58"/>
      <c r="S45" s="57"/>
      <c r="T45" s="62"/>
      <c r="U45" s="62"/>
      <c r="V45" s="62"/>
      <c r="W45" s="62"/>
      <c r="X45" s="62"/>
      <c r="Y45" s="62"/>
      <c r="Z45" s="63"/>
      <c r="AA45" s="64"/>
      <c r="AB45" s="54"/>
      <c r="AC45" s="65">
        <f t="shared" si="3"/>
        <v>-42769</v>
      </c>
      <c r="AD45" s="66">
        <f t="shared" si="1"/>
        <v>5500</v>
      </c>
      <c r="AE45" s="67">
        <f t="shared" ca="1" si="0"/>
        <v>5500</v>
      </c>
    </row>
    <row r="46" spans="1:31" x14ac:dyDescent="0.25">
      <c r="A46" s="50" t="s">
        <v>254</v>
      </c>
      <c r="B46" s="68" t="s">
        <v>106</v>
      </c>
      <c r="C46" s="52" t="s">
        <v>38</v>
      </c>
      <c r="D46" s="53">
        <v>4</v>
      </c>
      <c r="E46" s="54">
        <v>42769</v>
      </c>
      <c r="F46" s="54"/>
      <c r="G46" s="78"/>
      <c r="H46" s="56">
        <v>1500</v>
      </c>
      <c r="I46" s="57">
        <v>1500</v>
      </c>
      <c r="J46" s="58"/>
      <c r="K46" s="57"/>
      <c r="L46" s="56">
        <v>3000</v>
      </c>
      <c r="M46" s="57">
        <v>0</v>
      </c>
      <c r="N46" s="72">
        <v>1000</v>
      </c>
      <c r="O46" s="57">
        <v>0</v>
      </c>
      <c r="P46" s="58"/>
      <c r="Q46" s="57"/>
      <c r="R46" s="58"/>
      <c r="S46" s="57"/>
      <c r="T46" s="62"/>
      <c r="U46" s="62"/>
      <c r="V46" s="62"/>
      <c r="W46" s="62"/>
      <c r="X46" s="62"/>
      <c r="Y46" s="62"/>
      <c r="Z46" s="63"/>
      <c r="AA46" s="64"/>
      <c r="AB46" s="54"/>
      <c r="AC46" s="65">
        <f t="shared" si="3"/>
        <v>-42769</v>
      </c>
      <c r="AD46" s="66">
        <f t="shared" si="1"/>
        <v>1500</v>
      </c>
      <c r="AE46" s="67">
        <f t="shared" ca="1" si="0"/>
        <v>1500</v>
      </c>
    </row>
    <row r="47" spans="1:31" x14ac:dyDescent="0.25">
      <c r="A47" s="50" t="s">
        <v>255</v>
      </c>
      <c r="B47" s="68" t="s">
        <v>107</v>
      </c>
      <c r="C47" s="52" t="s">
        <v>38</v>
      </c>
      <c r="D47" s="53"/>
      <c r="E47" s="54">
        <v>42769</v>
      </c>
      <c r="F47" s="54"/>
      <c r="G47" s="78"/>
      <c r="H47" s="56">
        <v>2000</v>
      </c>
      <c r="I47" s="57">
        <v>0</v>
      </c>
      <c r="J47" s="58"/>
      <c r="K47" s="57"/>
      <c r="L47" s="56">
        <v>5000</v>
      </c>
      <c r="M47" s="57">
        <v>0</v>
      </c>
      <c r="N47" s="72">
        <v>1000</v>
      </c>
      <c r="O47" s="57">
        <v>0</v>
      </c>
      <c r="P47" s="58"/>
      <c r="Q47" s="57"/>
      <c r="R47" s="58"/>
      <c r="S47" s="57"/>
      <c r="T47" s="62"/>
      <c r="U47" s="62"/>
      <c r="V47" s="62"/>
      <c r="W47" s="62"/>
      <c r="X47" s="62"/>
      <c r="Y47" s="62"/>
      <c r="Z47" s="63" t="s">
        <v>327</v>
      </c>
      <c r="AA47" s="64" t="s">
        <v>328</v>
      </c>
      <c r="AB47" s="54">
        <v>42769</v>
      </c>
      <c r="AC47" s="65">
        <f t="shared" si="3"/>
        <v>0</v>
      </c>
      <c r="AD47" s="66">
        <f t="shared" si="1"/>
        <v>0</v>
      </c>
      <c r="AE47" s="67">
        <f t="shared" ca="1" si="0"/>
        <v>0</v>
      </c>
    </row>
    <row r="48" spans="1:31" x14ac:dyDescent="0.25">
      <c r="A48" s="50" t="s">
        <v>256</v>
      </c>
      <c r="B48" s="68" t="s">
        <v>108</v>
      </c>
      <c r="C48" s="52" t="s">
        <v>37</v>
      </c>
      <c r="D48" s="53">
        <v>18</v>
      </c>
      <c r="E48" s="54">
        <v>42769</v>
      </c>
      <c r="F48" s="54"/>
      <c r="G48" s="78" t="s">
        <v>109</v>
      </c>
      <c r="H48" s="56">
        <v>2000</v>
      </c>
      <c r="I48" s="57">
        <v>0</v>
      </c>
      <c r="J48" s="58">
        <v>2000</v>
      </c>
      <c r="K48" s="57">
        <v>0</v>
      </c>
      <c r="L48" s="56">
        <v>3000</v>
      </c>
      <c r="M48" s="57">
        <v>0</v>
      </c>
      <c r="N48" s="72">
        <v>1000</v>
      </c>
      <c r="O48" s="57">
        <v>0</v>
      </c>
      <c r="P48" s="58"/>
      <c r="Q48" s="57"/>
      <c r="R48" s="58"/>
      <c r="S48" s="57"/>
      <c r="T48" s="62"/>
      <c r="U48" s="62"/>
      <c r="V48" s="62"/>
      <c r="W48" s="62"/>
      <c r="X48" s="62"/>
      <c r="Y48" s="62"/>
      <c r="Z48" s="63" t="s">
        <v>327</v>
      </c>
      <c r="AA48" s="64" t="s">
        <v>328</v>
      </c>
      <c r="AB48" s="54">
        <v>42769</v>
      </c>
      <c r="AC48" s="65">
        <f t="shared" si="3"/>
        <v>0</v>
      </c>
      <c r="AD48" s="66">
        <f t="shared" si="1"/>
        <v>0</v>
      </c>
      <c r="AE48" s="67">
        <f t="shared" ca="1" si="0"/>
        <v>0</v>
      </c>
    </row>
    <row r="49" spans="1:31" x14ac:dyDescent="0.25">
      <c r="A49" s="50" t="s">
        <v>257</v>
      </c>
      <c r="B49" s="68" t="s">
        <v>110</v>
      </c>
      <c r="C49" s="52" t="s">
        <v>38</v>
      </c>
      <c r="D49" s="53">
        <v>29</v>
      </c>
      <c r="E49" s="54">
        <v>42769</v>
      </c>
      <c r="F49" s="54"/>
      <c r="G49" s="78" t="s">
        <v>111</v>
      </c>
      <c r="H49" s="56">
        <v>2000</v>
      </c>
      <c r="I49" s="57">
        <v>0</v>
      </c>
      <c r="J49" s="58">
        <v>5000</v>
      </c>
      <c r="K49" s="57">
        <v>0</v>
      </c>
      <c r="L49" s="56">
        <v>3000</v>
      </c>
      <c r="M49" s="57">
        <v>0</v>
      </c>
      <c r="N49" s="72">
        <v>1000</v>
      </c>
      <c r="O49" s="57">
        <v>0</v>
      </c>
      <c r="P49" s="58"/>
      <c r="Q49" s="57"/>
      <c r="R49" s="58"/>
      <c r="S49" s="57"/>
      <c r="T49" s="62"/>
      <c r="U49" s="62"/>
      <c r="V49" s="62"/>
      <c r="W49" s="62"/>
      <c r="X49" s="62"/>
      <c r="Y49" s="62"/>
      <c r="Z49" s="63" t="s">
        <v>327</v>
      </c>
      <c r="AA49" s="64" t="s">
        <v>328</v>
      </c>
      <c r="AB49" s="54">
        <v>42769</v>
      </c>
      <c r="AC49" s="65">
        <f t="shared" si="3"/>
        <v>0</v>
      </c>
      <c r="AD49" s="66">
        <f t="shared" si="1"/>
        <v>0</v>
      </c>
      <c r="AE49" s="67">
        <f t="shared" ca="1" si="0"/>
        <v>0</v>
      </c>
    </row>
    <row r="50" spans="1:31" x14ac:dyDescent="0.25">
      <c r="A50" s="50" t="s">
        <v>258</v>
      </c>
      <c r="B50" s="68" t="s">
        <v>112</v>
      </c>
      <c r="C50" s="52" t="s">
        <v>37</v>
      </c>
      <c r="D50" s="53">
        <v>19</v>
      </c>
      <c r="E50" s="54">
        <v>42769</v>
      </c>
      <c r="F50" s="54"/>
      <c r="G50" s="78" t="s">
        <v>116</v>
      </c>
      <c r="H50" s="56">
        <v>2000</v>
      </c>
      <c r="I50" s="57">
        <v>0</v>
      </c>
      <c r="J50" s="58"/>
      <c r="K50" s="57"/>
      <c r="L50" s="56">
        <v>3000</v>
      </c>
      <c r="M50" s="57">
        <v>0</v>
      </c>
      <c r="N50" s="72">
        <v>1000</v>
      </c>
      <c r="O50" s="57">
        <v>0</v>
      </c>
      <c r="P50" s="58"/>
      <c r="Q50" s="57"/>
      <c r="R50" s="58"/>
      <c r="S50" s="57"/>
      <c r="T50" s="62"/>
      <c r="U50" s="62"/>
      <c r="V50" s="62"/>
      <c r="W50" s="62"/>
      <c r="X50" s="62"/>
      <c r="Y50" s="62"/>
      <c r="Z50" s="63"/>
      <c r="AA50" s="64"/>
      <c r="AB50" s="54"/>
      <c r="AC50" s="65">
        <f t="shared" si="3"/>
        <v>-42769</v>
      </c>
      <c r="AD50" s="66">
        <f t="shared" si="1"/>
        <v>0</v>
      </c>
      <c r="AE50" s="67">
        <f t="shared" ca="1" si="0"/>
        <v>0</v>
      </c>
    </row>
    <row r="51" spans="1:31" x14ac:dyDescent="0.25">
      <c r="A51" s="50" t="s">
        <v>259</v>
      </c>
      <c r="B51" s="68" t="s">
        <v>114</v>
      </c>
      <c r="C51" s="52" t="s">
        <v>38</v>
      </c>
      <c r="D51" s="53">
        <v>15</v>
      </c>
      <c r="E51" s="54">
        <v>42769</v>
      </c>
      <c r="F51" s="54"/>
      <c r="G51" s="78" t="s">
        <v>113</v>
      </c>
      <c r="H51" s="56">
        <v>2000</v>
      </c>
      <c r="I51" s="57">
        <v>0</v>
      </c>
      <c r="J51" s="58"/>
      <c r="K51" s="57"/>
      <c r="L51" s="56">
        <v>3000</v>
      </c>
      <c r="M51" s="57">
        <v>0</v>
      </c>
      <c r="N51" s="72">
        <v>1000</v>
      </c>
      <c r="O51" s="57">
        <v>0</v>
      </c>
      <c r="P51" s="58"/>
      <c r="Q51" s="57"/>
      <c r="R51" s="58"/>
      <c r="S51" s="57"/>
      <c r="T51" s="62"/>
      <c r="U51" s="62"/>
      <c r="V51" s="62"/>
      <c r="W51" s="62"/>
      <c r="X51" s="62"/>
      <c r="Y51" s="62"/>
      <c r="Z51" s="63" t="s">
        <v>54</v>
      </c>
      <c r="AA51" s="64" t="s">
        <v>35</v>
      </c>
      <c r="AB51" s="54">
        <v>42769</v>
      </c>
      <c r="AC51" s="65">
        <f t="shared" si="3"/>
        <v>0</v>
      </c>
      <c r="AD51" s="66">
        <f t="shared" si="1"/>
        <v>0</v>
      </c>
      <c r="AE51" s="67">
        <f t="shared" ca="1" si="0"/>
        <v>0</v>
      </c>
    </row>
    <row r="52" spans="1:31" x14ac:dyDescent="0.25">
      <c r="A52" s="50" t="s">
        <v>260</v>
      </c>
      <c r="B52" s="68" t="s">
        <v>118</v>
      </c>
      <c r="C52" s="52" t="s">
        <v>38</v>
      </c>
      <c r="D52" s="53" t="s">
        <v>119</v>
      </c>
      <c r="E52" s="54">
        <v>42769</v>
      </c>
      <c r="F52" s="54"/>
      <c r="G52" s="78" t="s">
        <v>122</v>
      </c>
      <c r="H52" s="56">
        <v>1500</v>
      </c>
      <c r="I52" s="57">
        <v>0</v>
      </c>
      <c r="J52" s="58"/>
      <c r="K52" s="57"/>
      <c r="L52" s="56">
        <v>3000</v>
      </c>
      <c r="M52" s="57">
        <v>0</v>
      </c>
      <c r="N52" s="72">
        <v>1000</v>
      </c>
      <c r="O52" s="57">
        <v>0</v>
      </c>
      <c r="P52" s="58"/>
      <c r="Q52" s="57"/>
      <c r="R52" s="58"/>
      <c r="S52" s="57"/>
      <c r="T52" s="62"/>
      <c r="U52" s="62"/>
      <c r="V52" s="62"/>
      <c r="W52" s="62"/>
      <c r="X52" s="62"/>
      <c r="Y52" s="62"/>
      <c r="Z52" s="63" t="s">
        <v>54</v>
      </c>
      <c r="AA52" s="64" t="s">
        <v>35</v>
      </c>
      <c r="AB52" s="54">
        <v>42769</v>
      </c>
      <c r="AC52" s="65">
        <f t="shared" si="3"/>
        <v>0</v>
      </c>
      <c r="AD52" s="66">
        <f t="shared" si="1"/>
        <v>0</v>
      </c>
      <c r="AE52" s="67">
        <f t="shared" ca="1" si="0"/>
        <v>0</v>
      </c>
    </row>
    <row r="53" spans="1:31" x14ac:dyDescent="0.25">
      <c r="A53" s="50" t="s">
        <v>261</v>
      </c>
      <c r="B53" s="68" t="s">
        <v>120</v>
      </c>
      <c r="C53" s="52" t="s">
        <v>38</v>
      </c>
      <c r="D53" s="53">
        <v>12</v>
      </c>
      <c r="E53" s="54">
        <v>42769</v>
      </c>
      <c r="F53" s="54"/>
      <c r="G53" s="78" t="s">
        <v>121</v>
      </c>
      <c r="H53" s="56">
        <v>2000</v>
      </c>
      <c r="I53" s="57">
        <v>0</v>
      </c>
      <c r="J53" s="58"/>
      <c r="K53" s="57"/>
      <c r="L53" s="56">
        <v>3000</v>
      </c>
      <c r="M53" s="57">
        <v>0</v>
      </c>
      <c r="N53" s="72">
        <v>1000</v>
      </c>
      <c r="O53" s="57">
        <v>0</v>
      </c>
      <c r="P53" s="58"/>
      <c r="Q53" s="57"/>
      <c r="R53" s="58"/>
      <c r="S53" s="57"/>
      <c r="T53" s="62"/>
      <c r="U53" s="62"/>
      <c r="V53" s="62"/>
      <c r="W53" s="62"/>
      <c r="X53" s="62"/>
      <c r="Y53" s="62"/>
      <c r="Z53" s="63" t="s">
        <v>123</v>
      </c>
      <c r="AA53" s="64" t="s">
        <v>42</v>
      </c>
      <c r="AB53" s="54">
        <v>42769</v>
      </c>
      <c r="AC53" s="65">
        <f t="shared" si="3"/>
        <v>0</v>
      </c>
      <c r="AD53" s="66">
        <f t="shared" si="1"/>
        <v>0</v>
      </c>
      <c r="AE53" s="67">
        <f t="shared" ca="1" si="0"/>
        <v>0</v>
      </c>
    </row>
    <row r="54" spans="1:31" x14ac:dyDescent="0.25">
      <c r="A54" s="50" t="s">
        <v>262</v>
      </c>
      <c r="B54" s="68" t="s">
        <v>124</v>
      </c>
      <c r="C54" s="52" t="s">
        <v>38</v>
      </c>
      <c r="D54" s="53">
        <v>8</v>
      </c>
      <c r="E54" s="54">
        <v>42769</v>
      </c>
      <c r="F54" s="54"/>
      <c r="G54" s="78"/>
      <c r="H54" s="56">
        <v>2000</v>
      </c>
      <c r="I54" s="57">
        <v>0</v>
      </c>
      <c r="J54" s="58"/>
      <c r="K54" s="57"/>
      <c r="L54" s="56">
        <v>3000</v>
      </c>
      <c r="M54" s="57">
        <v>0</v>
      </c>
      <c r="N54" s="72">
        <v>1000</v>
      </c>
      <c r="O54" s="57">
        <v>0</v>
      </c>
      <c r="P54" s="58"/>
      <c r="Q54" s="57"/>
      <c r="R54" s="58"/>
      <c r="S54" s="57"/>
      <c r="T54" s="62"/>
      <c r="U54" s="62"/>
      <c r="V54" s="62"/>
      <c r="W54" s="62"/>
      <c r="X54" s="62"/>
      <c r="Y54" s="62"/>
      <c r="Z54" s="63" t="s">
        <v>54</v>
      </c>
      <c r="AA54" s="64" t="s">
        <v>35</v>
      </c>
      <c r="AB54" s="54">
        <v>42769</v>
      </c>
      <c r="AC54" s="65">
        <f t="shared" si="3"/>
        <v>0</v>
      </c>
      <c r="AD54" s="66">
        <f t="shared" si="1"/>
        <v>0</v>
      </c>
      <c r="AE54" s="67">
        <f t="shared" ca="1" si="0"/>
        <v>0</v>
      </c>
    </row>
    <row r="55" spans="1:31" x14ac:dyDescent="0.25">
      <c r="A55" s="50" t="s">
        <v>263</v>
      </c>
      <c r="B55" s="68" t="s">
        <v>125</v>
      </c>
      <c r="C55" s="52" t="s">
        <v>38</v>
      </c>
      <c r="D55" s="53">
        <v>42</v>
      </c>
      <c r="E55" s="54">
        <v>42770</v>
      </c>
      <c r="F55" s="54"/>
      <c r="G55" s="78"/>
      <c r="H55" s="56">
        <v>2000</v>
      </c>
      <c r="I55" s="57">
        <v>0</v>
      </c>
      <c r="J55" s="58">
        <v>0</v>
      </c>
      <c r="K55" s="57"/>
      <c r="L55" s="56">
        <v>5000</v>
      </c>
      <c r="M55" s="57">
        <v>0</v>
      </c>
      <c r="N55" s="72">
        <v>0</v>
      </c>
      <c r="O55" s="57">
        <v>0</v>
      </c>
      <c r="P55" s="58"/>
      <c r="Q55" s="57"/>
      <c r="R55" s="58"/>
      <c r="S55" s="57"/>
      <c r="T55" s="62"/>
      <c r="U55" s="62"/>
      <c r="V55" s="62"/>
      <c r="W55" s="62"/>
      <c r="X55" s="62"/>
      <c r="Y55" s="62"/>
      <c r="Z55" s="63" t="s">
        <v>327</v>
      </c>
      <c r="AA55" s="64" t="s">
        <v>328</v>
      </c>
      <c r="AB55" s="54">
        <v>42770</v>
      </c>
      <c r="AC55" s="65">
        <f t="shared" si="3"/>
        <v>0</v>
      </c>
      <c r="AD55" s="66">
        <f t="shared" si="1"/>
        <v>0</v>
      </c>
      <c r="AE55" s="67">
        <f t="shared" ca="1" si="0"/>
        <v>0</v>
      </c>
    </row>
    <row r="56" spans="1:31" x14ac:dyDescent="0.25">
      <c r="A56" s="50" t="s">
        <v>264</v>
      </c>
      <c r="B56" s="68" t="s">
        <v>126</v>
      </c>
      <c r="C56" s="52" t="s">
        <v>37</v>
      </c>
      <c r="D56" s="53">
        <v>69</v>
      </c>
      <c r="E56" s="54">
        <v>42770</v>
      </c>
      <c r="F56" s="54"/>
      <c r="G56" s="78"/>
      <c r="H56" s="56">
        <v>1500</v>
      </c>
      <c r="I56" s="57">
        <v>1500</v>
      </c>
      <c r="J56" s="58">
        <v>0</v>
      </c>
      <c r="K56" s="57">
        <v>0</v>
      </c>
      <c r="L56" s="56">
        <v>3000</v>
      </c>
      <c r="M56" s="57">
        <v>3000</v>
      </c>
      <c r="N56" s="72">
        <v>1000</v>
      </c>
      <c r="O56" s="57">
        <v>1000</v>
      </c>
      <c r="P56" s="58"/>
      <c r="Q56" s="57"/>
      <c r="R56" s="58"/>
      <c r="S56" s="57"/>
      <c r="T56" s="62"/>
      <c r="U56" s="62"/>
      <c r="V56" s="62"/>
      <c r="W56" s="62"/>
      <c r="X56" s="62"/>
      <c r="Y56" s="62"/>
      <c r="Z56" s="63"/>
      <c r="AA56" s="64"/>
      <c r="AB56" s="54"/>
      <c r="AC56" s="65">
        <f t="shared" si="3"/>
        <v>-42770</v>
      </c>
      <c r="AD56" s="66">
        <f t="shared" si="1"/>
        <v>5500</v>
      </c>
      <c r="AE56" s="67">
        <f t="shared" ca="1" si="0"/>
        <v>5500</v>
      </c>
    </row>
    <row r="57" spans="1:31" x14ac:dyDescent="0.25">
      <c r="A57" s="50" t="s">
        <v>265</v>
      </c>
      <c r="B57" s="68" t="s">
        <v>127</v>
      </c>
      <c r="C57" s="52" t="s">
        <v>37</v>
      </c>
      <c r="D57" s="53">
        <v>47</v>
      </c>
      <c r="E57" s="54">
        <v>42770</v>
      </c>
      <c r="F57" s="54"/>
      <c r="G57" s="78"/>
      <c r="H57" s="56">
        <v>2000</v>
      </c>
      <c r="I57" s="57">
        <v>0</v>
      </c>
      <c r="J57" s="58"/>
      <c r="K57" s="57"/>
      <c r="L57" s="56">
        <v>3000</v>
      </c>
      <c r="M57" s="57">
        <v>0</v>
      </c>
      <c r="N57" s="72">
        <v>1000</v>
      </c>
      <c r="O57" s="57">
        <v>0</v>
      </c>
      <c r="P57" s="58"/>
      <c r="Q57" s="57"/>
      <c r="R57" s="58"/>
      <c r="S57" s="57"/>
      <c r="T57" s="62"/>
      <c r="U57" s="62"/>
      <c r="V57" s="62"/>
      <c r="W57" s="62"/>
      <c r="X57" s="62"/>
      <c r="Y57" s="62"/>
      <c r="Z57" s="63" t="s">
        <v>54</v>
      </c>
      <c r="AA57" s="64" t="s">
        <v>35</v>
      </c>
      <c r="AB57" s="54">
        <v>42770</v>
      </c>
      <c r="AC57" s="65">
        <f t="shared" ref="AC57:AC88" si="4">SUM(AB57-E57)</f>
        <v>0</v>
      </c>
      <c r="AD57" s="66">
        <f t="shared" si="1"/>
        <v>0</v>
      </c>
      <c r="AE57" s="67">
        <f t="shared" ca="1" si="0"/>
        <v>0</v>
      </c>
    </row>
    <row r="58" spans="1:31" x14ac:dyDescent="0.25">
      <c r="A58" s="50" t="s">
        <v>266</v>
      </c>
      <c r="B58" s="68" t="s">
        <v>128</v>
      </c>
      <c r="C58" s="52" t="s">
        <v>37</v>
      </c>
      <c r="D58" s="53"/>
      <c r="E58" s="54">
        <v>42770</v>
      </c>
      <c r="F58" s="54"/>
      <c r="G58" s="78"/>
      <c r="H58" s="56">
        <v>2000</v>
      </c>
      <c r="I58" s="57">
        <v>0</v>
      </c>
      <c r="J58" s="58"/>
      <c r="K58" s="57"/>
      <c r="L58" s="56">
        <v>3000</v>
      </c>
      <c r="M58" s="57">
        <v>0</v>
      </c>
      <c r="N58" s="72">
        <v>1000</v>
      </c>
      <c r="O58" s="57">
        <v>0</v>
      </c>
      <c r="P58" s="58"/>
      <c r="Q58" s="57"/>
      <c r="R58" s="58"/>
      <c r="S58" s="57"/>
      <c r="T58" s="62"/>
      <c r="U58" s="62"/>
      <c r="V58" s="62"/>
      <c r="W58" s="62"/>
      <c r="X58" s="62"/>
      <c r="Y58" s="62"/>
      <c r="Z58" s="63" t="s">
        <v>54</v>
      </c>
      <c r="AA58" s="64" t="s">
        <v>35</v>
      </c>
      <c r="AB58" s="54">
        <v>42770</v>
      </c>
      <c r="AC58" s="65">
        <f t="shared" si="4"/>
        <v>0</v>
      </c>
      <c r="AD58" s="66">
        <f t="shared" si="1"/>
        <v>0</v>
      </c>
      <c r="AE58" s="67">
        <f t="shared" ca="1" si="0"/>
        <v>0</v>
      </c>
    </row>
    <row r="59" spans="1:31" x14ac:dyDescent="0.25">
      <c r="A59" s="50" t="s">
        <v>267</v>
      </c>
      <c r="B59" s="68" t="s">
        <v>129</v>
      </c>
      <c r="C59" s="52" t="s">
        <v>38</v>
      </c>
      <c r="D59" s="53"/>
      <c r="E59" s="54">
        <v>42770</v>
      </c>
      <c r="F59" s="54"/>
      <c r="G59" s="78"/>
      <c r="H59" s="56">
        <v>2000</v>
      </c>
      <c r="I59" s="57">
        <v>0</v>
      </c>
      <c r="J59" s="58">
        <v>5000</v>
      </c>
      <c r="K59" s="57">
        <v>0</v>
      </c>
      <c r="L59" s="56">
        <v>3000</v>
      </c>
      <c r="M59" s="57">
        <v>0</v>
      </c>
      <c r="N59" s="72">
        <v>1000</v>
      </c>
      <c r="O59" s="57">
        <v>0</v>
      </c>
      <c r="P59" s="58"/>
      <c r="Q59" s="57"/>
      <c r="R59" s="58"/>
      <c r="S59" s="57"/>
      <c r="T59" s="62"/>
      <c r="U59" s="62"/>
      <c r="V59" s="62"/>
      <c r="W59" s="62"/>
      <c r="X59" s="62"/>
      <c r="Y59" s="62"/>
      <c r="Z59" s="63" t="s">
        <v>327</v>
      </c>
      <c r="AA59" s="64" t="s">
        <v>328</v>
      </c>
      <c r="AB59" s="54">
        <v>42770</v>
      </c>
      <c r="AC59" s="65">
        <f t="shared" si="4"/>
        <v>0</v>
      </c>
      <c r="AD59" s="66">
        <f t="shared" si="1"/>
        <v>0</v>
      </c>
      <c r="AE59" s="67">
        <f t="shared" ca="1" si="0"/>
        <v>0</v>
      </c>
    </row>
    <row r="60" spans="1:31" x14ac:dyDescent="0.25">
      <c r="A60" s="50" t="s">
        <v>268</v>
      </c>
      <c r="B60" s="68" t="s">
        <v>130</v>
      </c>
      <c r="C60" s="52" t="s">
        <v>37</v>
      </c>
      <c r="D60" s="53">
        <v>25</v>
      </c>
      <c r="E60" s="54">
        <v>42770</v>
      </c>
      <c r="F60" s="54"/>
      <c r="G60" s="78" t="s">
        <v>94</v>
      </c>
      <c r="H60" s="56">
        <v>2000</v>
      </c>
      <c r="I60" s="57">
        <v>0</v>
      </c>
      <c r="J60" s="58"/>
      <c r="K60" s="57"/>
      <c r="L60" s="56">
        <v>3000</v>
      </c>
      <c r="M60" s="57">
        <v>0</v>
      </c>
      <c r="N60" s="72">
        <v>1000</v>
      </c>
      <c r="O60" s="57">
        <v>0</v>
      </c>
      <c r="P60" s="58"/>
      <c r="Q60" s="57"/>
      <c r="R60" s="58"/>
      <c r="S60" s="57"/>
      <c r="T60" s="62"/>
      <c r="U60" s="62"/>
      <c r="V60" s="62"/>
      <c r="W60" s="62"/>
      <c r="X60" s="62"/>
      <c r="Y60" s="62"/>
      <c r="Z60" s="63" t="s">
        <v>327</v>
      </c>
      <c r="AA60" s="64" t="s">
        <v>328</v>
      </c>
      <c r="AB60" s="54">
        <v>42770</v>
      </c>
      <c r="AC60" s="65">
        <f t="shared" si="4"/>
        <v>0</v>
      </c>
      <c r="AD60" s="66">
        <f t="shared" si="1"/>
        <v>0</v>
      </c>
      <c r="AE60" s="67">
        <f t="shared" ca="1" si="0"/>
        <v>0</v>
      </c>
    </row>
    <row r="61" spans="1:31" x14ac:dyDescent="0.25">
      <c r="A61" s="50" t="s">
        <v>269</v>
      </c>
      <c r="B61" s="68" t="s">
        <v>131</v>
      </c>
      <c r="C61" s="52" t="s">
        <v>37</v>
      </c>
      <c r="D61" s="53">
        <v>69</v>
      </c>
      <c r="E61" s="54">
        <v>42770</v>
      </c>
      <c r="F61" s="54"/>
      <c r="G61" s="78"/>
      <c r="H61" s="56">
        <v>2000</v>
      </c>
      <c r="I61" s="57">
        <v>0</v>
      </c>
      <c r="J61" s="58"/>
      <c r="K61" s="57"/>
      <c r="L61" s="56">
        <v>3000</v>
      </c>
      <c r="M61" s="57">
        <v>3000</v>
      </c>
      <c r="N61" s="72">
        <v>1000</v>
      </c>
      <c r="O61" s="57">
        <v>1000</v>
      </c>
      <c r="P61" s="58"/>
      <c r="Q61" s="57"/>
      <c r="R61" s="58"/>
      <c r="S61" s="57"/>
      <c r="T61" s="62"/>
      <c r="U61" s="62"/>
      <c r="V61" s="62"/>
      <c r="W61" s="62"/>
      <c r="X61" s="62"/>
      <c r="Y61" s="62"/>
      <c r="Z61" s="63" t="s">
        <v>15</v>
      </c>
      <c r="AA61" s="64" t="s">
        <v>35</v>
      </c>
      <c r="AB61" s="54">
        <v>42770</v>
      </c>
      <c r="AC61" s="65">
        <f t="shared" si="4"/>
        <v>0</v>
      </c>
      <c r="AD61" s="66">
        <f t="shared" si="1"/>
        <v>4000</v>
      </c>
      <c r="AE61" s="67">
        <f t="shared" ca="1" si="0"/>
        <v>4000</v>
      </c>
    </row>
    <row r="62" spans="1:31" x14ac:dyDescent="0.25">
      <c r="A62" s="50" t="s">
        <v>270</v>
      </c>
      <c r="B62" s="68" t="s">
        <v>132</v>
      </c>
      <c r="C62" s="52" t="s">
        <v>38</v>
      </c>
      <c r="D62" s="53">
        <v>36</v>
      </c>
      <c r="E62" s="54">
        <v>42770</v>
      </c>
      <c r="F62" s="54"/>
      <c r="G62" s="78" t="s">
        <v>133</v>
      </c>
      <c r="H62" s="56">
        <v>2000</v>
      </c>
      <c r="I62" s="57">
        <v>0</v>
      </c>
      <c r="J62" s="58"/>
      <c r="K62" s="57"/>
      <c r="L62" s="56">
        <v>3000</v>
      </c>
      <c r="M62" s="57">
        <v>0</v>
      </c>
      <c r="N62" s="72">
        <v>1000</v>
      </c>
      <c r="O62" s="57">
        <v>0</v>
      </c>
      <c r="P62" s="58"/>
      <c r="Q62" s="57"/>
      <c r="R62" s="58"/>
      <c r="S62" s="57"/>
      <c r="T62" s="62"/>
      <c r="U62" s="62"/>
      <c r="V62" s="62"/>
      <c r="W62" s="62"/>
      <c r="X62" s="62"/>
      <c r="Y62" s="62"/>
      <c r="Z62" s="63" t="s">
        <v>15</v>
      </c>
      <c r="AA62" s="64" t="s">
        <v>35</v>
      </c>
      <c r="AB62" s="54">
        <v>42770</v>
      </c>
      <c r="AC62" s="65">
        <f t="shared" si="4"/>
        <v>0</v>
      </c>
      <c r="AD62" s="66">
        <f t="shared" si="1"/>
        <v>0</v>
      </c>
      <c r="AE62" s="67">
        <f t="shared" ca="1" si="0"/>
        <v>0</v>
      </c>
    </row>
    <row r="63" spans="1:31" x14ac:dyDescent="0.25">
      <c r="A63" s="50" t="s">
        <v>271</v>
      </c>
      <c r="B63" s="68" t="s">
        <v>134</v>
      </c>
      <c r="C63" s="52" t="s">
        <v>37</v>
      </c>
      <c r="D63" s="53">
        <v>17</v>
      </c>
      <c r="E63" s="54">
        <v>42770</v>
      </c>
      <c r="F63" s="54"/>
      <c r="G63" s="78"/>
      <c r="H63" s="56">
        <v>1500</v>
      </c>
      <c r="I63" s="57">
        <v>0</v>
      </c>
      <c r="J63" s="58"/>
      <c r="K63" s="57"/>
      <c r="L63" s="56">
        <v>3000</v>
      </c>
      <c r="M63" s="57">
        <v>0</v>
      </c>
      <c r="N63" s="72">
        <v>1000</v>
      </c>
      <c r="O63" s="57">
        <v>0</v>
      </c>
      <c r="P63" s="58"/>
      <c r="Q63" s="57"/>
      <c r="R63" s="58"/>
      <c r="S63" s="57"/>
      <c r="T63" s="62"/>
      <c r="U63" s="62"/>
      <c r="V63" s="62"/>
      <c r="W63" s="62"/>
      <c r="X63" s="62"/>
      <c r="Y63" s="62"/>
      <c r="Z63" s="63" t="s">
        <v>327</v>
      </c>
      <c r="AA63" s="64" t="s">
        <v>328</v>
      </c>
      <c r="AB63" s="54">
        <v>42770</v>
      </c>
      <c r="AC63" s="65">
        <f t="shared" si="4"/>
        <v>0</v>
      </c>
      <c r="AD63" s="66">
        <f t="shared" si="1"/>
        <v>0</v>
      </c>
      <c r="AE63" s="67">
        <f t="shared" ca="1" si="0"/>
        <v>0</v>
      </c>
    </row>
    <row r="64" spans="1:31" x14ac:dyDescent="0.25">
      <c r="A64" s="50" t="s">
        <v>272</v>
      </c>
      <c r="B64" s="68" t="s">
        <v>135</v>
      </c>
      <c r="C64" s="52" t="s">
        <v>37</v>
      </c>
      <c r="D64" s="53">
        <v>21</v>
      </c>
      <c r="E64" s="54">
        <v>42770</v>
      </c>
      <c r="F64" s="54"/>
      <c r="G64" s="78"/>
      <c r="H64" s="56">
        <v>2000</v>
      </c>
      <c r="I64" s="57">
        <v>0</v>
      </c>
      <c r="J64" s="58"/>
      <c r="K64" s="57"/>
      <c r="L64" s="56">
        <v>3000</v>
      </c>
      <c r="M64" s="57">
        <v>0</v>
      </c>
      <c r="N64" s="72">
        <v>1000</v>
      </c>
      <c r="O64" s="57">
        <v>0</v>
      </c>
      <c r="P64" s="58"/>
      <c r="Q64" s="57"/>
      <c r="R64" s="58"/>
      <c r="S64" s="57"/>
      <c r="T64" s="62"/>
      <c r="U64" s="62"/>
      <c r="V64" s="62"/>
      <c r="W64" s="62"/>
      <c r="X64" s="62"/>
      <c r="Y64" s="62"/>
      <c r="Z64" s="63" t="s">
        <v>327</v>
      </c>
      <c r="AA64" s="64" t="s">
        <v>36</v>
      </c>
      <c r="AB64" s="54">
        <v>42770</v>
      </c>
      <c r="AC64" s="65">
        <f t="shared" si="4"/>
        <v>0</v>
      </c>
      <c r="AD64" s="66">
        <f t="shared" si="1"/>
        <v>0</v>
      </c>
      <c r="AE64" s="67">
        <f t="shared" ca="1" si="0"/>
        <v>0</v>
      </c>
    </row>
    <row r="65" spans="1:31" x14ac:dyDescent="0.25">
      <c r="A65" s="50" t="s">
        <v>273</v>
      </c>
      <c r="B65" s="68" t="s">
        <v>136</v>
      </c>
      <c r="C65" s="52" t="s">
        <v>38</v>
      </c>
      <c r="D65" s="53">
        <v>45</v>
      </c>
      <c r="E65" s="54">
        <v>42770</v>
      </c>
      <c r="F65" s="54"/>
      <c r="G65" s="78" t="s">
        <v>137</v>
      </c>
      <c r="H65" s="56">
        <v>2000</v>
      </c>
      <c r="I65" s="57">
        <v>0</v>
      </c>
      <c r="J65" s="58">
        <v>5000</v>
      </c>
      <c r="K65" s="57">
        <v>0</v>
      </c>
      <c r="L65" s="56">
        <v>3000</v>
      </c>
      <c r="M65" s="57">
        <v>0</v>
      </c>
      <c r="N65" s="72">
        <v>1000</v>
      </c>
      <c r="O65" s="57">
        <v>0</v>
      </c>
      <c r="P65" s="58"/>
      <c r="Q65" s="57"/>
      <c r="R65" s="58"/>
      <c r="S65" s="57"/>
      <c r="T65" s="62"/>
      <c r="U65" s="62"/>
      <c r="V65" s="62"/>
      <c r="W65" s="62"/>
      <c r="X65" s="62"/>
      <c r="Y65" s="62"/>
      <c r="Z65" s="63" t="s">
        <v>13</v>
      </c>
      <c r="AA65" s="64" t="s">
        <v>35</v>
      </c>
      <c r="AB65" s="54">
        <v>42770</v>
      </c>
      <c r="AC65" s="65">
        <f t="shared" si="4"/>
        <v>0</v>
      </c>
      <c r="AD65" s="66">
        <f t="shared" si="1"/>
        <v>0</v>
      </c>
      <c r="AE65" s="67">
        <f t="shared" ca="1" si="0"/>
        <v>0</v>
      </c>
    </row>
    <row r="66" spans="1:31" x14ac:dyDescent="0.25">
      <c r="A66" s="50" t="s">
        <v>274</v>
      </c>
      <c r="B66" s="68" t="s">
        <v>138</v>
      </c>
      <c r="C66" s="52" t="s">
        <v>37</v>
      </c>
      <c r="D66" s="53">
        <v>33</v>
      </c>
      <c r="E66" s="54">
        <v>42770</v>
      </c>
      <c r="F66" s="54"/>
      <c r="G66" s="78" t="s">
        <v>139</v>
      </c>
      <c r="H66" s="56">
        <v>1500</v>
      </c>
      <c r="I66" s="57">
        <v>0</v>
      </c>
      <c r="J66" s="58"/>
      <c r="K66" s="57"/>
      <c r="L66" s="56">
        <v>3000</v>
      </c>
      <c r="M66" s="57">
        <v>0</v>
      </c>
      <c r="N66" s="72">
        <v>1000</v>
      </c>
      <c r="O66" s="57">
        <v>0</v>
      </c>
      <c r="P66" s="58"/>
      <c r="Q66" s="57"/>
      <c r="R66" s="58"/>
      <c r="S66" s="57"/>
      <c r="T66" s="62"/>
      <c r="U66" s="62"/>
      <c r="V66" s="62"/>
      <c r="W66" s="62"/>
      <c r="X66" s="62"/>
      <c r="Y66" s="62"/>
      <c r="Z66" s="63" t="s">
        <v>327</v>
      </c>
      <c r="AA66" s="64" t="s">
        <v>328</v>
      </c>
      <c r="AB66" s="54">
        <v>42770</v>
      </c>
      <c r="AC66" s="65">
        <f t="shared" si="4"/>
        <v>0</v>
      </c>
      <c r="AD66" s="66">
        <f t="shared" si="1"/>
        <v>0</v>
      </c>
      <c r="AE66" s="67">
        <f t="shared" ref="AE66:AE129" ca="1" si="5">INDEX(SO_TOT,MATCH(A66,SO_ID,0))</f>
        <v>0</v>
      </c>
    </row>
    <row r="67" spans="1:31" x14ac:dyDescent="0.25">
      <c r="A67" s="50" t="s">
        <v>275</v>
      </c>
      <c r="B67" s="68" t="s">
        <v>140</v>
      </c>
      <c r="C67" s="52" t="s">
        <v>38</v>
      </c>
      <c r="D67" s="53">
        <v>38</v>
      </c>
      <c r="E67" s="54">
        <v>42770</v>
      </c>
      <c r="F67" s="54"/>
      <c r="G67" s="78" t="s">
        <v>556</v>
      </c>
      <c r="H67" s="56">
        <v>2000</v>
      </c>
      <c r="I67" s="57">
        <v>0</v>
      </c>
      <c r="J67" s="58">
        <v>5000</v>
      </c>
      <c r="K67" s="57">
        <v>0</v>
      </c>
      <c r="L67" s="56">
        <v>0</v>
      </c>
      <c r="M67" s="57">
        <v>0</v>
      </c>
      <c r="N67" s="72">
        <v>0</v>
      </c>
      <c r="O67" s="57">
        <v>0</v>
      </c>
      <c r="P67" s="58"/>
      <c r="Q67" s="57"/>
      <c r="R67" s="58"/>
      <c r="S67" s="57"/>
      <c r="T67" s="62"/>
      <c r="U67" s="62"/>
      <c r="V67" s="62"/>
      <c r="W67" s="62"/>
      <c r="X67" s="62"/>
      <c r="Y67" s="62"/>
      <c r="Z67" s="63" t="s">
        <v>327</v>
      </c>
      <c r="AA67" s="64" t="s">
        <v>328</v>
      </c>
      <c r="AB67" s="54">
        <v>42770</v>
      </c>
      <c r="AC67" s="65">
        <f t="shared" si="4"/>
        <v>0</v>
      </c>
      <c r="AD67" s="66">
        <f t="shared" ref="AD67:AD130" si="6">SUM(I67,K67,M67,O67,Q67,S67,U67,W67,Y67)</f>
        <v>0</v>
      </c>
      <c r="AE67" s="67">
        <f t="shared" ca="1" si="5"/>
        <v>0</v>
      </c>
    </row>
    <row r="68" spans="1:31" x14ac:dyDescent="0.25">
      <c r="A68" s="50" t="s">
        <v>276</v>
      </c>
      <c r="B68" s="68" t="s">
        <v>141</v>
      </c>
      <c r="C68" s="52" t="s">
        <v>38</v>
      </c>
      <c r="D68" s="53">
        <v>24</v>
      </c>
      <c r="E68" s="54">
        <v>42770</v>
      </c>
      <c r="F68" s="54"/>
      <c r="G68" s="78" t="s">
        <v>142</v>
      </c>
      <c r="H68" s="56">
        <v>2000</v>
      </c>
      <c r="I68" s="57">
        <v>0</v>
      </c>
      <c r="J68" s="58"/>
      <c r="K68" s="57"/>
      <c r="L68" s="56">
        <v>3000</v>
      </c>
      <c r="M68" s="57">
        <v>0</v>
      </c>
      <c r="N68" s="72">
        <v>1000</v>
      </c>
      <c r="O68" s="57">
        <v>0</v>
      </c>
      <c r="P68" s="58"/>
      <c r="Q68" s="57"/>
      <c r="R68" s="58"/>
      <c r="S68" s="57"/>
      <c r="T68" s="62"/>
      <c r="U68" s="62"/>
      <c r="V68" s="62"/>
      <c r="W68" s="62"/>
      <c r="X68" s="62"/>
      <c r="Y68" s="62"/>
      <c r="Z68" s="63" t="s">
        <v>13</v>
      </c>
      <c r="AA68" s="64" t="s">
        <v>35</v>
      </c>
      <c r="AB68" s="54">
        <v>42770</v>
      </c>
      <c r="AC68" s="65">
        <f t="shared" si="4"/>
        <v>0</v>
      </c>
      <c r="AD68" s="66">
        <f t="shared" si="6"/>
        <v>0</v>
      </c>
      <c r="AE68" s="67">
        <f t="shared" ca="1" si="5"/>
        <v>0</v>
      </c>
    </row>
    <row r="69" spans="1:31" x14ac:dyDescent="0.25">
      <c r="A69" s="50" t="s">
        <v>277</v>
      </c>
      <c r="B69" s="68" t="s">
        <v>143</v>
      </c>
      <c r="C69" s="52" t="s">
        <v>37</v>
      </c>
      <c r="D69" s="53"/>
      <c r="E69" s="54">
        <v>42770</v>
      </c>
      <c r="F69" s="54"/>
      <c r="G69" s="78" t="s">
        <v>144</v>
      </c>
      <c r="H69" s="56">
        <v>2000</v>
      </c>
      <c r="I69" s="57">
        <v>0</v>
      </c>
      <c r="J69" s="58"/>
      <c r="K69" s="57"/>
      <c r="L69" s="56">
        <v>3000</v>
      </c>
      <c r="M69" s="57">
        <v>0</v>
      </c>
      <c r="N69" s="72">
        <v>1000</v>
      </c>
      <c r="O69" s="57">
        <v>0</v>
      </c>
      <c r="P69" s="58"/>
      <c r="Q69" s="57"/>
      <c r="R69" s="58"/>
      <c r="S69" s="57"/>
      <c r="T69" s="62"/>
      <c r="U69" s="62"/>
      <c r="V69" s="62"/>
      <c r="W69" s="62"/>
      <c r="X69" s="62"/>
      <c r="Y69" s="62"/>
      <c r="Z69" s="63" t="s">
        <v>54</v>
      </c>
      <c r="AA69" s="64" t="s">
        <v>35</v>
      </c>
      <c r="AB69" s="54">
        <v>42770</v>
      </c>
      <c r="AC69" s="65">
        <f t="shared" si="4"/>
        <v>0</v>
      </c>
      <c r="AD69" s="66">
        <f t="shared" si="6"/>
        <v>0</v>
      </c>
      <c r="AE69" s="67">
        <f t="shared" ca="1" si="5"/>
        <v>0</v>
      </c>
    </row>
    <row r="70" spans="1:31" x14ac:dyDescent="0.25">
      <c r="A70" s="50" t="s">
        <v>278</v>
      </c>
      <c r="B70" s="68" t="s">
        <v>145</v>
      </c>
      <c r="C70" s="52" t="s">
        <v>38</v>
      </c>
      <c r="D70" s="53">
        <v>18</v>
      </c>
      <c r="E70" s="54">
        <v>42770</v>
      </c>
      <c r="F70" s="54"/>
      <c r="G70" s="78" t="s">
        <v>544</v>
      </c>
      <c r="H70" s="56">
        <v>2000</v>
      </c>
      <c r="I70" s="57">
        <v>0</v>
      </c>
      <c r="J70" s="58"/>
      <c r="K70" s="57"/>
      <c r="L70" s="56">
        <v>3000</v>
      </c>
      <c r="M70" s="57">
        <v>0</v>
      </c>
      <c r="N70" s="72">
        <v>1000</v>
      </c>
      <c r="O70" s="57">
        <v>0</v>
      </c>
      <c r="P70" s="58"/>
      <c r="Q70" s="57"/>
      <c r="R70" s="58"/>
      <c r="S70" s="57"/>
      <c r="T70" s="62"/>
      <c r="U70" s="62"/>
      <c r="V70" s="62"/>
      <c r="W70" s="62"/>
      <c r="X70" s="62"/>
      <c r="Y70" s="62"/>
      <c r="Z70" s="63" t="s">
        <v>13</v>
      </c>
      <c r="AA70" s="64" t="s">
        <v>35</v>
      </c>
      <c r="AB70" s="54">
        <v>42770</v>
      </c>
      <c r="AC70" s="65">
        <f t="shared" si="4"/>
        <v>0</v>
      </c>
      <c r="AD70" s="66">
        <f t="shared" si="6"/>
        <v>0</v>
      </c>
      <c r="AE70" s="67">
        <f t="shared" ca="1" si="5"/>
        <v>0</v>
      </c>
    </row>
    <row r="71" spans="1:31" x14ac:dyDescent="0.25">
      <c r="A71" s="50" t="s">
        <v>279</v>
      </c>
      <c r="B71" s="68" t="s">
        <v>146</v>
      </c>
      <c r="C71" s="52" t="s">
        <v>38</v>
      </c>
      <c r="D71" s="53">
        <v>12</v>
      </c>
      <c r="E71" s="54">
        <v>42770</v>
      </c>
      <c r="F71" s="54"/>
      <c r="G71" s="78" t="s">
        <v>147</v>
      </c>
      <c r="H71" s="56">
        <v>2000</v>
      </c>
      <c r="I71" s="57">
        <v>0</v>
      </c>
      <c r="J71" s="58">
        <v>1000</v>
      </c>
      <c r="K71" s="57">
        <v>0</v>
      </c>
      <c r="L71" s="56">
        <v>0</v>
      </c>
      <c r="M71" s="57">
        <v>0</v>
      </c>
      <c r="N71" s="72">
        <v>0</v>
      </c>
      <c r="O71" s="57">
        <v>0</v>
      </c>
      <c r="P71" s="58"/>
      <c r="Q71" s="57"/>
      <c r="R71" s="58"/>
      <c r="S71" s="57"/>
      <c r="T71" s="62"/>
      <c r="U71" s="62"/>
      <c r="V71" s="62"/>
      <c r="W71" s="62"/>
      <c r="X71" s="62"/>
      <c r="Y71" s="62"/>
      <c r="Z71" s="63" t="s">
        <v>327</v>
      </c>
      <c r="AA71" s="64" t="s">
        <v>328</v>
      </c>
      <c r="AB71" s="54">
        <v>42770</v>
      </c>
      <c r="AC71" s="65">
        <f t="shared" si="4"/>
        <v>0</v>
      </c>
      <c r="AD71" s="66">
        <f t="shared" si="6"/>
        <v>0</v>
      </c>
      <c r="AE71" s="67">
        <f t="shared" ca="1" si="5"/>
        <v>0</v>
      </c>
    </row>
    <row r="72" spans="1:31" x14ac:dyDescent="0.25">
      <c r="A72" s="50" t="s">
        <v>280</v>
      </c>
      <c r="B72" s="68" t="s">
        <v>148</v>
      </c>
      <c r="C72" s="52" t="s">
        <v>37</v>
      </c>
      <c r="D72" s="53">
        <v>20</v>
      </c>
      <c r="E72" s="54">
        <v>42771</v>
      </c>
      <c r="F72" s="54"/>
      <c r="G72" s="78"/>
      <c r="H72" s="56">
        <v>2000</v>
      </c>
      <c r="I72" s="57">
        <v>0</v>
      </c>
      <c r="J72" s="58">
        <v>0</v>
      </c>
      <c r="K72" s="57">
        <v>0</v>
      </c>
      <c r="L72" s="56">
        <v>3000</v>
      </c>
      <c r="M72" s="57">
        <v>0</v>
      </c>
      <c r="N72" s="72">
        <v>1000</v>
      </c>
      <c r="O72" s="57">
        <v>0</v>
      </c>
      <c r="P72" s="58"/>
      <c r="Q72" s="57"/>
      <c r="R72" s="58"/>
      <c r="S72" s="57"/>
      <c r="T72" s="62"/>
      <c r="U72" s="62"/>
      <c r="V72" s="62"/>
      <c r="W72" s="62"/>
      <c r="X72" s="62"/>
      <c r="Y72" s="62"/>
      <c r="Z72" s="63" t="s">
        <v>327</v>
      </c>
      <c r="AA72" s="64" t="s">
        <v>328</v>
      </c>
      <c r="AB72" s="54">
        <v>42771</v>
      </c>
      <c r="AC72" s="65">
        <f t="shared" si="4"/>
        <v>0</v>
      </c>
      <c r="AD72" s="66">
        <f t="shared" si="6"/>
        <v>0</v>
      </c>
      <c r="AE72" s="67">
        <f t="shared" ca="1" si="5"/>
        <v>0</v>
      </c>
    </row>
    <row r="73" spans="1:31" x14ac:dyDescent="0.25">
      <c r="A73" s="50" t="s">
        <v>281</v>
      </c>
      <c r="B73" s="68" t="s">
        <v>149</v>
      </c>
      <c r="C73" s="52" t="s">
        <v>38</v>
      </c>
      <c r="D73" s="53">
        <v>25</v>
      </c>
      <c r="E73" s="54">
        <v>42771</v>
      </c>
      <c r="F73" s="54"/>
      <c r="G73" s="78"/>
      <c r="H73" s="56">
        <v>2000</v>
      </c>
      <c r="I73" s="57">
        <v>0</v>
      </c>
      <c r="J73" s="58">
        <v>0</v>
      </c>
      <c r="K73" s="57"/>
      <c r="L73" s="56">
        <v>3000</v>
      </c>
      <c r="M73" s="57">
        <v>0</v>
      </c>
      <c r="N73" s="72">
        <v>1000</v>
      </c>
      <c r="O73" s="57">
        <v>0</v>
      </c>
      <c r="P73" s="58"/>
      <c r="Q73" s="57"/>
      <c r="R73" s="58"/>
      <c r="S73" s="57"/>
      <c r="T73" s="62"/>
      <c r="U73" s="62"/>
      <c r="V73" s="62"/>
      <c r="W73" s="62"/>
      <c r="X73" s="62"/>
      <c r="Y73" s="62"/>
      <c r="Z73" s="63" t="s">
        <v>327</v>
      </c>
      <c r="AA73" s="64" t="s">
        <v>328</v>
      </c>
      <c r="AB73" s="54">
        <v>42771</v>
      </c>
      <c r="AC73" s="65">
        <f t="shared" si="4"/>
        <v>0</v>
      </c>
      <c r="AD73" s="66">
        <f t="shared" si="6"/>
        <v>0</v>
      </c>
      <c r="AE73" s="67">
        <f t="shared" ca="1" si="5"/>
        <v>0</v>
      </c>
    </row>
    <row r="74" spans="1:31" x14ac:dyDescent="0.25">
      <c r="A74" s="50" t="s">
        <v>282</v>
      </c>
      <c r="B74" s="68" t="s">
        <v>150</v>
      </c>
      <c r="C74" s="52" t="s">
        <v>37</v>
      </c>
      <c r="D74" s="53"/>
      <c r="E74" s="54">
        <v>42771</v>
      </c>
      <c r="F74" s="54"/>
      <c r="G74" s="78"/>
      <c r="H74" s="56">
        <v>2000</v>
      </c>
      <c r="I74" s="57">
        <v>0</v>
      </c>
      <c r="J74" s="58"/>
      <c r="K74" s="57"/>
      <c r="L74" s="56">
        <v>3000</v>
      </c>
      <c r="M74" s="57">
        <v>0</v>
      </c>
      <c r="N74" s="72">
        <v>1000</v>
      </c>
      <c r="O74" s="57">
        <v>0</v>
      </c>
      <c r="P74" s="58"/>
      <c r="Q74" s="57"/>
      <c r="R74" s="58"/>
      <c r="S74" s="57"/>
      <c r="T74" s="62"/>
      <c r="U74" s="62"/>
      <c r="V74" s="62"/>
      <c r="W74" s="62"/>
      <c r="X74" s="62"/>
      <c r="Y74" s="62"/>
      <c r="Z74" s="63" t="s">
        <v>54</v>
      </c>
      <c r="AA74" s="64" t="s">
        <v>35</v>
      </c>
      <c r="AB74" s="54">
        <v>42771</v>
      </c>
      <c r="AC74" s="65">
        <f t="shared" si="4"/>
        <v>0</v>
      </c>
      <c r="AD74" s="66">
        <f t="shared" si="6"/>
        <v>0</v>
      </c>
      <c r="AE74" s="67">
        <f t="shared" ca="1" si="5"/>
        <v>0</v>
      </c>
    </row>
    <row r="75" spans="1:31" x14ac:dyDescent="0.25">
      <c r="A75" s="50" t="s">
        <v>283</v>
      </c>
      <c r="B75" s="68" t="s">
        <v>151</v>
      </c>
      <c r="C75" s="52" t="s">
        <v>38</v>
      </c>
      <c r="D75" s="53"/>
      <c r="E75" s="54">
        <v>42771</v>
      </c>
      <c r="F75" s="54"/>
      <c r="G75" s="78"/>
      <c r="H75" s="56">
        <v>2000</v>
      </c>
      <c r="I75" s="57">
        <v>0</v>
      </c>
      <c r="J75" s="58">
        <v>5000</v>
      </c>
      <c r="K75" s="57">
        <v>0</v>
      </c>
      <c r="L75" s="56">
        <v>3000</v>
      </c>
      <c r="M75" s="57">
        <v>0</v>
      </c>
      <c r="N75" s="72">
        <v>1000</v>
      </c>
      <c r="O75" s="57">
        <v>0</v>
      </c>
      <c r="P75" s="58"/>
      <c r="Q75" s="57"/>
      <c r="R75" s="58"/>
      <c r="S75" s="57"/>
      <c r="T75" s="62"/>
      <c r="U75" s="62"/>
      <c r="V75" s="62"/>
      <c r="W75" s="62"/>
      <c r="X75" s="62"/>
      <c r="Y75" s="62"/>
      <c r="Z75" s="63" t="s">
        <v>327</v>
      </c>
      <c r="AA75" s="64" t="s">
        <v>328</v>
      </c>
      <c r="AB75" s="54">
        <v>42771</v>
      </c>
      <c r="AC75" s="65">
        <f t="shared" si="4"/>
        <v>0</v>
      </c>
      <c r="AD75" s="66">
        <f t="shared" si="6"/>
        <v>0</v>
      </c>
      <c r="AE75" s="67">
        <f t="shared" ca="1" si="5"/>
        <v>0</v>
      </c>
    </row>
    <row r="76" spans="1:31" x14ac:dyDescent="0.25">
      <c r="A76" s="50" t="s">
        <v>284</v>
      </c>
      <c r="B76" s="68" t="s">
        <v>152</v>
      </c>
      <c r="C76" s="52" t="s">
        <v>38</v>
      </c>
      <c r="D76" s="53">
        <v>18</v>
      </c>
      <c r="E76" s="54">
        <v>42771</v>
      </c>
      <c r="F76" s="54"/>
      <c r="G76" s="78"/>
      <c r="H76" s="56">
        <v>1500</v>
      </c>
      <c r="I76" s="57">
        <v>0</v>
      </c>
      <c r="J76" s="58">
        <v>2000</v>
      </c>
      <c r="K76" s="57">
        <v>0</v>
      </c>
      <c r="L76" s="56">
        <v>3000</v>
      </c>
      <c r="M76" s="57">
        <v>0</v>
      </c>
      <c r="N76" s="72">
        <v>1000</v>
      </c>
      <c r="O76" s="57">
        <v>0</v>
      </c>
      <c r="P76" s="58"/>
      <c r="Q76" s="57"/>
      <c r="R76" s="58"/>
      <c r="S76" s="57"/>
      <c r="T76" s="62"/>
      <c r="U76" s="62"/>
      <c r="V76" s="62"/>
      <c r="W76" s="62"/>
      <c r="X76" s="62"/>
      <c r="Y76" s="62"/>
      <c r="Z76" s="63" t="s">
        <v>9</v>
      </c>
      <c r="AA76" s="64" t="s">
        <v>328</v>
      </c>
      <c r="AB76" s="54">
        <v>42771</v>
      </c>
      <c r="AC76" s="65">
        <f t="shared" si="4"/>
        <v>0</v>
      </c>
      <c r="AD76" s="66">
        <f t="shared" si="6"/>
        <v>0</v>
      </c>
      <c r="AE76" s="67">
        <f t="shared" ca="1" si="5"/>
        <v>0</v>
      </c>
    </row>
    <row r="77" spans="1:31" x14ac:dyDescent="0.25">
      <c r="A77" s="50" t="s">
        <v>285</v>
      </c>
      <c r="B77" s="68" t="s">
        <v>153</v>
      </c>
      <c r="C77" s="52" t="s">
        <v>38</v>
      </c>
      <c r="D77" s="53">
        <v>1</v>
      </c>
      <c r="E77" s="54">
        <v>42771</v>
      </c>
      <c r="F77" s="54"/>
      <c r="G77" s="78"/>
      <c r="H77" s="56">
        <v>2000</v>
      </c>
      <c r="I77" s="57">
        <v>0</v>
      </c>
      <c r="J77" s="58">
        <v>0</v>
      </c>
      <c r="K77" s="57">
        <v>0</v>
      </c>
      <c r="L77" s="56">
        <v>3000</v>
      </c>
      <c r="M77" s="57">
        <v>0</v>
      </c>
      <c r="N77" s="72">
        <v>1000</v>
      </c>
      <c r="O77" s="57">
        <v>0</v>
      </c>
      <c r="P77" s="58"/>
      <c r="Q77" s="57"/>
      <c r="R77" s="58"/>
      <c r="S77" s="57"/>
      <c r="T77" s="62"/>
      <c r="U77" s="62"/>
      <c r="V77" s="62"/>
      <c r="W77" s="62"/>
      <c r="X77" s="62"/>
      <c r="Y77" s="62"/>
      <c r="Z77" s="63" t="s">
        <v>327</v>
      </c>
      <c r="AA77" s="64" t="s">
        <v>328</v>
      </c>
      <c r="AB77" s="54">
        <v>42771</v>
      </c>
      <c r="AC77" s="65">
        <f t="shared" si="4"/>
        <v>0</v>
      </c>
      <c r="AD77" s="66">
        <f t="shared" si="6"/>
        <v>0</v>
      </c>
      <c r="AE77" s="67">
        <f t="shared" ca="1" si="5"/>
        <v>0</v>
      </c>
    </row>
    <row r="78" spans="1:31" x14ac:dyDescent="0.25">
      <c r="A78" s="50" t="s">
        <v>286</v>
      </c>
      <c r="B78" s="68" t="s">
        <v>85</v>
      </c>
      <c r="C78" s="52" t="s">
        <v>37</v>
      </c>
      <c r="D78" s="53"/>
      <c r="E78" s="54">
        <v>42771</v>
      </c>
      <c r="F78" s="54"/>
      <c r="G78" s="78"/>
      <c r="H78" s="56">
        <v>1500</v>
      </c>
      <c r="I78" s="57">
        <v>0</v>
      </c>
      <c r="J78" s="58">
        <v>0</v>
      </c>
      <c r="K78" s="57">
        <v>0</v>
      </c>
      <c r="L78" s="56">
        <v>3000</v>
      </c>
      <c r="M78" s="57">
        <v>0</v>
      </c>
      <c r="N78" s="72">
        <v>1000</v>
      </c>
      <c r="O78" s="57">
        <v>0</v>
      </c>
      <c r="P78" s="58"/>
      <c r="Q78" s="57"/>
      <c r="R78" s="58"/>
      <c r="S78" s="57"/>
      <c r="T78" s="62"/>
      <c r="U78" s="62"/>
      <c r="V78" s="62"/>
      <c r="W78" s="62"/>
      <c r="X78" s="62"/>
      <c r="Y78" s="62"/>
      <c r="Z78" s="63" t="s">
        <v>327</v>
      </c>
      <c r="AA78" s="64" t="s">
        <v>42</v>
      </c>
      <c r="AB78" s="54">
        <v>42771</v>
      </c>
      <c r="AC78" s="65">
        <f t="shared" si="4"/>
        <v>0</v>
      </c>
      <c r="AD78" s="66">
        <f t="shared" si="6"/>
        <v>0</v>
      </c>
      <c r="AE78" s="67">
        <f t="shared" ca="1" si="5"/>
        <v>0</v>
      </c>
    </row>
    <row r="79" spans="1:31" x14ac:dyDescent="0.25">
      <c r="A79" s="50" t="s">
        <v>287</v>
      </c>
      <c r="B79" s="68" t="s">
        <v>154</v>
      </c>
      <c r="C79" s="52" t="s">
        <v>38</v>
      </c>
      <c r="D79" s="53" t="s">
        <v>155</v>
      </c>
      <c r="E79" s="54">
        <v>42771</v>
      </c>
      <c r="F79" s="54"/>
      <c r="G79" s="78"/>
      <c r="H79" s="56">
        <v>2000</v>
      </c>
      <c r="I79" s="57">
        <v>0</v>
      </c>
      <c r="J79" s="58">
        <v>0</v>
      </c>
      <c r="K79" s="57">
        <v>0</v>
      </c>
      <c r="L79" s="56">
        <v>3000</v>
      </c>
      <c r="M79" s="57">
        <v>0</v>
      </c>
      <c r="N79" s="72">
        <v>1000</v>
      </c>
      <c r="O79" s="57">
        <v>0</v>
      </c>
      <c r="P79" s="58"/>
      <c r="Q79" s="57"/>
      <c r="R79" s="58"/>
      <c r="S79" s="57"/>
      <c r="T79" s="62"/>
      <c r="U79" s="62"/>
      <c r="V79" s="62"/>
      <c r="W79" s="62"/>
      <c r="X79" s="62"/>
      <c r="Y79" s="62"/>
      <c r="Z79" s="63" t="s">
        <v>327</v>
      </c>
      <c r="AA79" s="64" t="s">
        <v>328</v>
      </c>
      <c r="AB79" s="54">
        <v>42771</v>
      </c>
      <c r="AC79" s="65">
        <f t="shared" si="4"/>
        <v>0</v>
      </c>
      <c r="AD79" s="66">
        <f t="shared" si="6"/>
        <v>0</v>
      </c>
      <c r="AE79" s="67">
        <f t="shared" ca="1" si="5"/>
        <v>0</v>
      </c>
    </row>
    <row r="80" spans="1:31" x14ac:dyDescent="0.25">
      <c r="A80" s="50" t="s">
        <v>288</v>
      </c>
      <c r="B80" s="68" t="s">
        <v>156</v>
      </c>
      <c r="C80" s="52" t="s">
        <v>37</v>
      </c>
      <c r="D80" s="53">
        <v>31</v>
      </c>
      <c r="E80" s="54">
        <v>42771</v>
      </c>
      <c r="F80" s="54"/>
      <c r="G80" s="78"/>
      <c r="H80" s="56">
        <v>2000</v>
      </c>
      <c r="I80" s="57">
        <v>0</v>
      </c>
      <c r="J80" s="58">
        <v>0</v>
      </c>
      <c r="K80" s="57"/>
      <c r="L80" s="56">
        <v>3000</v>
      </c>
      <c r="M80" s="57">
        <v>0</v>
      </c>
      <c r="N80" s="72">
        <v>1000</v>
      </c>
      <c r="O80" s="57">
        <v>0</v>
      </c>
      <c r="P80" s="58"/>
      <c r="Q80" s="57"/>
      <c r="R80" s="58"/>
      <c r="S80" s="57"/>
      <c r="T80" s="62"/>
      <c r="U80" s="62"/>
      <c r="V80" s="62"/>
      <c r="W80" s="62"/>
      <c r="X80" s="62"/>
      <c r="Y80" s="62"/>
      <c r="Z80" s="63" t="s">
        <v>15</v>
      </c>
      <c r="AA80" s="64" t="s">
        <v>35</v>
      </c>
      <c r="AB80" s="54">
        <v>42771</v>
      </c>
      <c r="AC80" s="65">
        <f t="shared" si="4"/>
        <v>0</v>
      </c>
      <c r="AD80" s="66">
        <f t="shared" si="6"/>
        <v>0</v>
      </c>
      <c r="AE80" s="67">
        <f t="shared" ca="1" si="5"/>
        <v>0</v>
      </c>
    </row>
    <row r="81" spans="1:31" x14ac:dyDescent="0.25">
      <c r="A81" s="50" t="s">
        <v>289</v>
      </c>
      <c r="B81" s="68" t="s">
        <v>157</v>
      </c>
      <c r="C81" s="52" t="s">
        <v>38</v>
      </c>
      <c r="D81" s="53">
        <v>54</v>
      </c>
      <c r="E81" s="54">
        <v>42771</v>
      </c>
      <c r="F81" s="54"/>
      <c r="G81" s="78"/>
      <c r="H81" s="56">
        <v>2000</v>
      </c>
      <c r="I81" s="57">
        <v>0</v>
      </c>
      <c r="J81" s="58">
        <v>5000</v>
      </c>
      <c r="K81" s="57">
        <v>5000</v>
      </c>
      <c r="L81" s="56">
        <v>3000</v>
      </c>
      <c r="M81" s="57">
        <v>3000</v>
      </c>
      <c r="N81" s="72">
        <v>1000</v>
      </c>
      <c r="O81" s="57">
        <v>1000</v>
      </c>
      <c r="P81" s="58"/>
      <c r="Q81" s="57"/>
      <c r="R81" s="58"/>
      <c r="S81" s="57"/>
      <c r="T81" s="62"/>
      <c r="U81" s="62"/>
      <c r="V81" s="62"/>
      <c r="W81" s="62"/>
      <c r="X81" s="62"/>
      <c r="Y81" s="62"/>
      <c r="Z81" s="63"/>
      <c r="AA81" s="64"/>
      <c r="AB81" s="54"/>
      <c r="AC81" s="65">
        <f t="shared" si="4"/>
        <v>-42771</v>
      </c>
      <c r="AD81" s="66">
        <f t="shared" si="6"/>
        <v>9000</v>
      </c>
      <c r="AE81" s="67">
        <f t="shared" ca="1" si="5"/>
        <v>9000</v>
      </c>
    </row>
    <row r="82" spans="1:31" x14ac:dyDescent="0.25">
      <c r="A82" s="50" t="s">
        <v>290</v>
      </c>
      <c r="B82" s="68" t="s">
        <v>158</v>
      </c>
      <c r="C82" s="52" t="s">
        <v>38</v>
      </c>
      <c r="D82" s="53">
        <v>28</v>
      </c>
      <c r="E82" s="54">
        <v>42771</v>
      </c>
      <c r="F82" s="54"/>
      <c r="G82" s="78"/>
      <c r="H82" s="56">
        <v>15000</v>
      </c>
      <c r="I82" s="57">
        <v>0</v>
      </c>
      <c r="J82" s="58">
        <v>0</v>
      </c>
      <c r="K82" s="57">
        <v>0</v>
      </c>
      <c r="L82" s="56">
        <v>3000</v>
      </c>
      <c r="M82" s="57">
        <v>3000</v>
      </c>
      <c r="N82" s="72">
        <v>1000</v>
      </c>
      <c r="O82" s="57">
        <v>1000</v>
      </c>
      <c r="P82" s="58"/>
      <c r="Q82" s="57"/>
      <c r="R82" s="58"/>
      <c r="S82" s="57"/>
      <c r="T82" s="62"/>
      <c r="U82" s="62"/>
      <c r="V82" s="62"/>
      <c r="W82" s="62"/>
      <c r="X82" s="62"/>
      <c r="Y82" s="62"/>
      <c r="Z82" s="63" t="s">
        <v>15</v>
      </c>
      <c r="AA82" s="64" t="s">
        <v>35</v>
      </c>
      <c r="AB82" s="54">
        <v>42771</v>
      </c>
      <c r="AC82" s="65">
        <f t="shared" si="4"/>
        <v>0</v>
      </c>
      <c r="AD82" s="66">
        <f t="shared" si="6"/>
        <v>4000</v>
      </c>
      <c r="AE82" s="67">
        <f t="shared" ca="1" si="5"/>
        <v>4000</v>
      </c>
    </row>
    <row r="83" spans="1:31" x14ac:dyDescent="0.25">
      <c r="A83" s="50" t="s">
        <v>291</v>
      </c>
      <c r="B83" s="68" t="s">
        <v>159</v>
      </c>
      <c r="C83" s="52" t="s">
        <v>37</v>
      </c>
      <c r="D83" s="53"/>
      <c r="E83" s="54">
        <v>42771</v>
      </c>
      <c r="F83" s="54"/>
      <c r="G83" s="78"/>
      <c r="H83" s="56">
        <v>2000</v>
      </c>
      <c r="I83" s="57">
        <v>0</v>
      </c>
      <c r="J83" s="58">
        <v>0</v>
      </c>
      <c r="K83" s="57">
        <v>0</v>
      </c>
      <c r="L83" s="56">
        <v>3000</v>
      </c>
      <c r="M83" s="57">
        <v>0</v>
      </c>
      <c r="N83" s="72">
        <v>1000</v>
      </c>
      <c r="O83" s="57">
        <v>0</v>
      </c>
      <c r="P83" s="58"/>
      <c r="Q83" s="57"/>
      <c r="R83" s="58"/>
      <c r="S83" s="57"/>
      <c r="T83" s="62"/>
      <c r="U83" s="62"/>
      <c r="V83" s="62"/>
      <c r="W83" s="62"/>
      <c r="X83" s="62"/>
      <c r="Y83" s="62"/>
      <c r="Z83" s="63" t="s">
        <v>15</v>
      </c>
      <c r="AA83" s="64" t="s">
        <v>35</v>
      </c>
      <c r="AB83" s="54">
        <v>42771</v>
      </c>
      <c r="AC83" s="65">
        <f t="shared" si="4"/>
        <v>0</v>
      </c>
      <c r="AD83" s="66">
        <f t="shared" si="6"/>
        <v>0</v>
      </c>
      <c r="AE83" s="67">
        <f t="shared" ca="1" si="5"/>
        <v>0</v>
      </c>
    </row>
    <row r="84" spans="1:31" x14ac:dyDescent="0.25">
      <c r="A84" s="50" t="s">
        <v>292</v>
      </c>
      <c r="B84" s="68" t="s">
        <v>160</v>
      </c>
      <c r="C84" s="52" t="s">
        <v>38</v>
      </c>
      <c r="D84" s="53">
        <v>29</v>
      </c>
      <c r="E84" s="54">
        <v>42771</v>
      </c>
      <c r="F84" s="54"/>
      <c r="G84" s="78" t="s">
        <v>161</v>
      </c>
      <c r="H84" s="56">
        <v>2000</v>
      </c>
      <c r="I84" s="57">
        <v>0</v>
      </c>
      <c r="J84" s="58">
        <v>5000</v>
      </c>
      <c r="K84" s="57">
        <v>0</v>
      </c>
      <c r="L84" s="56">
        <v>3000</v>
      </c>
      <c r="M84" s="57">
        <v>0</v>
      </c>
      <c r="N84" s="72">
        <v>2000</v>
      </c>
      <c r="O84" s="57">
        <v>0</v>
      </c>
      <c r="P84" s="58"/>
      <c r="Q84" s="57"/>
      <c r="R84" s="58">
        <v>3910</v>
      </c>
      <c r="S84" s="57">
        <v>0</v>
      </c>
      <c r="T84" s="62"/>
      <c r="U84" s="62"/>
      <c r="V84" s="62"/>
      <c r="W84" s="62"/>
      <c r="X84" s="62"/>
      <c r="Y84" s="62"/>
      <c r="Z84" s="63" t="s">
        <v>16</v>
      </c>
      <c r="AA84" s="64" t="s">
        <v>16</v>
      </c>
      <c r="AB84" s="54">
        <v>42773</v>
      </c>
      <c r="AC84" s="65">
        <f t="shared" si="4"/>
        <v>2</v>
      </c>
      <c r="AD84" s="66">
        <f t="shared" si="6"/>
        <v>0</v>
      </c>
      <c r="AE84" s="67">
        <f t="shared" ca="1" si="5"/>
        <v>0</v>
      </c>
    </row>
    <row r="85" spans="1:31" x14ac:dyDescent="0.25">
      <c r="A85" s="50" t="s">
        <v>293</v>
      </c>
      <c r="B85" s="68" t="s">
        <v>162</v>
      </c>
      <c r="C85" s="52" t="s">
        <v>37</v>
      </c>
      <c r="D85" s="53"/>
      <c r="E85" s="54">
        <v>42771</v>
      </c>
      <c r="F85" s="54"/>
      <c r="G85" s="78"/>
      <c r="H85" s="56">
        <v>1500</v>
      </c>
      <c r="I85" s="57">
        <v>1500</v>
      </c>
      <c r="J85" s="58"/>
      <c r="K85" s="57"/>
      <c r="L85" s="56">
        <v>3000</v>
      </c>
      <c r="M85" s="57">
        <v>3000</v>
      </c>
      <c r="N85" s="72">
        <v>1000</v>
      </c>
      <c r="O85" s="57">
        <v>1000</v>
      </c>
      <c r="P85" s="58"/>
      <c r="Q85" s="57"/>
      <c r="R85" s="58"/>
      <c r="S85" s="57"/>
      <c r="T85" s="62"/>
      <c r="U85" s="62"/>
      <c r="V85" s="62"/>
      <c r="W85" s="62"/>
      <c r="X85" s="62"/>
      <c r="Y85" s="62"/>
      <c r="Z85" s="63"/>
      <c r="AA85" s="64"/>
      <c r="AB85" s="54"/>
      <c r="AC85" s="65">
        <f t="shared" si="4"/>
        <v>-42771</v>
      </c>
      <c r="AD85" s="66">
        <f t="shared" si="6"/>
        <v>5500</v>
      </c>
      <c r="AE85" s="67">
        <f t="shared" ca="1" si="5"/>
        <v>5500</v>
      </c>
    </row>
    <row r="86" spans="1:31" x14ac:dyDescent="0.25">
      <c r="A86" s="50" t="s">
        <v>294</v>
      </c>
      <c r="B86" s="68" t="s">
        <v>163</v>
      </c>
      <c r="C86" s="52" t="s">
        <v>38</v>
      </c>
      <c r="D86" s="53">
        <v>14</v>
      </c>
      <c r="E86" s="54">
        <v>42771</v>
      </c>
      <c r="F86" s="54"/>
      <c r="G86" s="78"/>
      <c r="H86" s="56">
        <v>2000</v>
      </c>
      <c r="I86" s="57">
        <v>0</v>
      </c>
      <c r="J86" s="58">
        <v>0</v>
      </c>
      <c r="K86" s="57">
        <v>0</v>
      </c>
      <c r="L86" s="56">
        <v>3000</v>
      </c>
      <c r="M86" s="57">
        <v>0</v>
      </c>
      <c r="N86" s="72">
        <v>1000</v>
      </c>
      <c r="O86" s="57">
        <v>0</v>
      </c>
      <c r="P86" s="58"/>
      <c r="Q86" s="57"/>
      <c r="R86" s="58"/>
      <c r="S86" s="57"/>
      <c r="T86" s="62"/>
      <c r="U86" s="62"/>
      <c r="V86" s="62"/>
      <c r="W86" s="62"/>
      <c r="X86" s="62"/>
      <c r="Y86" s="62"/>
      <c r="Z86" s="63" t="s">
        <v>327</v>
      </c>
      <c r="AA86" s="64" t="s">
        <v>328</v>
      </c>
      <c r="AB86" s="54">
        <v>42772</v>
      </c>
      <c r="AC86" s="65">
        <f t="shared" si="4"/>
        <v>1</v>
      </c>
      <c r="AD86" s="66">
        <f t="shared" si="6"/>
        <v>0</v>
      </c>
      <c r="AE86" s="67">
        <f t="shared" ca="1" si="5"/>
        <v>0</v>
      </c>
    </row>
    <row r="87" spans="1:31" x14ac:dyDescent="0.25">
      <c r="A87" s="50" t="s">
        <v>295</v>
      </c>
      <c r="B87" s="68" t="s">
        <v>164</v>
      </c>
      <c r="C87" s="52" t="s">
        <v>38</v>
      </c>
      <c r="D87" s="53">
        <v>17</v>
      </c>
      <c r="E87" s="54">
        <v>42771</v>
      </c>
      <c r="F87" s="54"/>
      <c r="G87" s="78"/>
      <c r="H87" s="56">
        <v>2000</v>
      </c>
      <c r="I87" s="57"/>
      <c r="J87" s="58">
        <v>3000</v>
      </c>
      <c r="K87" s="57">
        <v>0</v>
      </c>
      <c r="L87" s="56">
        <v>3000</v>
      </c>
      <c r="M87" s="57">
        <v>0</v>
      </c>
      <c r="N87" s="72">
        <v>1000</v>
      </c>
      <c r="O87" s="57">
        <v>0</v>
      </c>
      <c r="P87" s="58"/>
      <c r="Q87" s="57"/>
      <c r="R87" s="58"/>
      <c r="S87" s="57"/>
      <c r="T87" s="62"/>
      <c r="U87" s="62"/>
      <c r="V87" s="62"/>
      <c r="W87" s="62"/>
      <c r="X87" s="62"/>
      <c r="Y87" s="62"/>
      <c r="Z87" s="63" t="s">
        <v>327</v>
      </c>
      <c r="AA87" s="64" t="s">
        <v>328</v>
      </c>
      <c r="AB87" s="54">
        <v>42772</v>
      </c>
      <c r="AC87" s="65">
        <f t="shared" si="4"/>
        <v>1</v>
      </c>
      <c r="AD87" s="66">
        <f t="shared" si="6"/>
        <v>0</v>
      </c>
      <c r="AE87" s="67">
        <f t="shared" ca="1" si="5"/>
        <v>0</v>
      </c>
    </row>
    <row r="88" spans="1:31" x14ac:dyDescent="0.25">
      <c r="A88" s="50" t="s">
        <v>296</v>
      </c>
      <c r="B88" s="68" t="s">
        <v>165</v>
      </c>
      <c r="C88" s="52" t="s">
        <v>37</v>
      </c>
      <c r="D88" s="53">
        <v>66</v>
      </c>
      <c r="E88" s="54">
        <v>42771</v>
      </c>
      <c r="F88" s="54"/>
      <c r="G88" s="78"/>
      <c r="H88" s="56">
        <v>1500</v>
      </c>
      <c r="I88" s="57">
        <v>1500</v>
      </c>
      <c r="J88" s="58">
        <v>0</v>
      </c>
      <c r="K88" s="57">
        <v>0</v>
      </c>
      <c r="L88" s="56">
        <v>3000</v>
      </c>
      <c r="M88" s="57">
        <v>3000</v>
      </c>
      <c r="N88" s="72">
        <v>1000</v>
      </c>
      <c r="O88" s="57">
        <v>1000</v>
      </c>
      <c r="P88" s="58"/>
      <c r="Q88" s="57"/>
      <c r="R88" s="58"/>
      <c r="S88" s="57"/>
      <c r="T88" s="62"/>
      <c r="U88" s="62"/>
      <c r="V88" s="62"/>
      <c r="W88" s="62"/>
      <c r="X88" s="62"/>
      <c r="Y88" s="62"/>
      <c r="Z88" s="63"/>
      <c r="AA88" s="64"/>
      <c r="AB88" s="54"/>
      <c r="AC88" s="65">
        <f t="shared" si="4"/>
        <v>-42771</v>
      </c>
      <c r="AD88" s="66">
        <f t="shared" si="6"/>
        <v>5500</v>
      </c>
      <c r="AE88" s="67">
        <f t="shared" ca="1" si="5"/>
        <v>5500</v>
      </c>
    </row>
    <row r="89" spans="1:31" x14ac:dyDescent="0.25">
      <c r="A89" s="50" t="s">
        <v>297</v>
      </c>
      <c r="B89" s="68" t="s">
        <v>166</v>
      </c>
      <c r="C89" s="52" t="s">
        <v>38</v>
      </c>
      <c r="D89" s="53">
        <v>57</v>
      </c>
      <c r="E89" s="54">
        <v>42771</v>
      </c>
      <c r="F89" s="54"/>
      <c r="G89" s="78"/>
      <c r="H89" s="56">
        <v>2000</v>
      </c>
      <c r="I89" s="57">
        <v>0</v>
      </c>
      <c r="J89" s="58">
        <v>0</v>
      </c>
      <c r="K89" s="57">
        <v>0</v>
      </c>
      <c r="L89" s="56">
        <v>3000</v>
      </c>
      <c r="M89" s="57">
        <v>0</v>
      </c>
      <c r="N89" s="72">
        <v>1000</v>
      </c>
      <c r="O89" s="57">
        <v>0</v>
      </c>
      <c r="P89" s="58"/>
      <c r="Q89" s="57"/>
      <c r="R89" s="58">
        <v>2005</v>
      </c>
      <c r="S89" s="57">
        <v>0</v>
      </c>
      <c r="T89" s="62"/>
      <c r="U89" s="62"/>
      <c r="V89" s="62"/>
      <c r="W89" s="62"/>
      <c r="X89" s="62"/>
      <c r="Y89" s="62"/>
      <c r="Z89" s="63"/>
      <c r="AA89" s="64"/>
      <c r="AB89" s="54"/>
      <c r="AC89" s="65">
        <f t="shared" ref="AC89:AC110" si="7">SUM(AB89-E89)</f>
        <v>-42771</v>
      </c>
      <c r="AD89" s="66">
        <f t="shared" si="6"/>
        <v>0</v>
      </c>
      <c r="AE89" s="67">
        <f t="shared" ca="1" si="5"/>
        <v>0</v>
      </c>
    </row>
    <row r="90" spans="1:31" x14ac:dyDescent="0.25">
      <c r="A90" s="50" t="s">
        <v>298</v>
      </c>
      <c r="B90" s="68" t="s">
        <v>167</v>
      </c>
      <c r="C90" s="52" t="s">
        <v>37</v>
      </c>
      <c r="D90" s="53">
        <v>50</v>
      </c>
      <c r="E90" s="54">
        <v>42772</v>
      </c>
      <c r="F90" s="54"/>
      <c r="G90" s="78"/>
      <c r="H90" s="56">
        <v>1500</v>
      </c>
      <c r="I90" s="57">
        <v>0</v>
      </c>
      <c r="J90" s="58">
        <v>4000</v>
      </c>
      <c r="K90" s="57">
        <v>0</v>
      </c>
      <c r="L90" s="56">
        <v>3000</v>
      </c>
      <c r="M90" s="57">
        <v>0</v>
      </c>
      <c r="N90" s="72">
        <v>1000</v>
      </c>
      <c r="O90" s="57">
        <v>0</v>
      </c>
      <c r="P90" s="58"/>
      <c r="Q90" s="57"/>
      <c r="R90" s="58"/>
      <c r="S90" s="57"/>
      <c r="T90" s="62"/>
      <c r="U90" s="62"/>
      <c r="V90" s="62"/>
      <c r="W90" s="62"/>
      <c r="X90" s="62"/>
      <c r="Y90" s="62"/>
      <c r="Z90" s="63" t="s">
        <v>123</v>
      </c>
      <c r="AA90" s="64" t="s">
        <v>42</v>
      </c>
      <c r="AB90" s="54">
        <v>42772</v>
      </c>
      <c r="AC90" s="65">
        <f t="shared" si="7"/>
        <v>0</v>
      </c>
      <c r="AD90" s="66">
        <f t="shared" si="6"/>
        <v>0</v>
      </c>
      <c r="AE90" s="67">
        <f t="shared" ca="1" si="5"/>
        <v>0</v>
      </c>
    </row>
    <row r="91" spans="1:31" x14ac:dyDescent="0.25">
      <c r="A91" s="50" t="s">
        <v>299</v>
      </c>
      <c r="B91" s="68" t="s">
        <v>168</v>
      </c>
      <c r="C91" s="52" t="s">
        <v>37</v>
      </c>
      <c r="D91" s="53">
        <v>18</v>
      </c>
      <c r="E91" s="54">
        <v>42772</v>
      </c>
      <c r="F91" s="54"/>
      <c r="G91" s="78" t="s">
        <v>169</v>
      </c>
      <c r="H91" s="56">
        <v>1500</v>
      </c>
      <c r="I91" s="57">
        <v>0</v>
      </c>
      <c r="J91" s="58">
        <v>0</v>
      </c>
      <c r="K91" s="57">
        <v>0</v>
      </c>
      <c r="L91" s="56">
        <v>3000</v>
      </c>
      <c r="M91" s="57">
        <v>0</v>
      </c>
      <c r="N91" s="72">
        <v>1000</v>
      </c>
      <c r="O91" s="57">
        <v>0</v>
      </c>
      <c r="P91" s="58"/>
      <c r="Q91" s="57"/>
      <c r="R91" s="58"/>
      <c r="S91" s="57"/>
      <c r="T91" s="62"/>
      <c r="U91" s="62"/>
      <c r="V91" s="62"/>
      <c r="W91" s="62"/>
      <c r="X91" s="62"/>
      <c r="Y91" s="62"/>
      <c r="Z91" s="63" t="s">
        <v>54</v>
      </c>
      <c r="AA91" s="64" t="s">
        <v>35</v>
      </c>
      <c r="AB91" s="54">
        <v>42772</v>
      </c>
      <c r="AC91" s="65">
        <f t="shared" si="7"/>
        <v>0</v>
      </c>
      <c r="AD91" s="66">
        <f t="shared" si="6"/>
        <v>0</v>
      </c>
      <c r="AE91" s="67">
        <f t="shared" ca="1" si="5"/>
        <v>0</v>
      </c>
    </row>
    <row r="92" spans="1:31" x14ac:dyDescent="0.25">
      <c r="A92" s="50" t="s">
        <v>300</v>
      </c>
      <c r="B92" s="68" t="s">
        <v>170</v>
      </c>
      <c r="C92" s="52" t="s">
        <v>37</v>
      </c>
      <c r="D92" s="53">
        <v>19</v>
      </c>
      <c r="E92" s="54">
        <v>42772</v>
      </c>
      <c r="F92" s="54"/>
      <c r="G92" s="78" t="s">
        <v>550</v>
      </c>
      <c r="H92" s="56">
        <v>1500</v>
      </c>
      <c r="I92" s="57">
        <v>1500</v>
      </c>
      <c r="J92" s="58">
        <v>0</v>
      </c>
      <c r="K92" s="57">
        <v>0</v>
      </c>
      <c r="L92" s="56">
        <v>3000</v>
      </c>
      <c r="M92" s="57">
        <v>3000</v>
      </c>
      <c r="N92" s="72">
        <v>1000</v>
      </c>
      <c r="O92" s="57">
        <v>1000</v>
      </c>
      <c r="P92" s="58"/>
      <c r="Q92" s="57"/>
      <c r="R92" s="58">
        <v>3035</v>
      </c>
      <c r="S92" s="57">
        <v>0</v>
      </c>
      <c r="T92" s="62"/>
      <c r="U92" s="62"/>
      <c r="V92" s="62"/>
      <c r="W92" s="62"/>
      <c r="X92" s="62"/>
      <c r="Y92" s="62"/>
      <c r="Z92" s="63" t="s">
        <v>15</v>
      </c>
      <c r="AA92" s="64" t="s">
        <v>35</v>
      </c>
      <c r="AB92" s="54">
        <v>42772</v>
      </c>
      <c r="AC92" s="65">
        <f t="shared" si="7"/>
        <v>0</v>
      </c>
      <c r="AD92" s="66">
        <f t="shared" si="6"/>
        <v>5500</v>
      </c>
      <c r="AE92" s="67">
        <f t="shared" ca="1" si="5"/>
        <v>5500</v>
      </c>
    </row>
    <row r="93" spans="1:31" x14ac:dyDescent="0.25">
      <c r="A93" s="50" t="s">
        <v>301</v>
      </c>
      <c r="B93" s="68" t="s">
        <v>171</v>
      </c>
      <c r="C93" s="52" t="s">
        <v>37</v>
      </c>
      <c r="D93" s="53">
        <v>58</v>
      </c>
      <c r="E93" s="54">
        <v>42772</v>
      </c>
      <c r="F93" s="54"/>
      <c r="G93" s="78" t="s">
        <v>172</v>
      </c>
      <c r="H93" s="56">
        <v>1500</v>
      </c>
      <c r="I93" s="57">
        <v>0</v>
      </c>
      <c r="J93" s="58">
        <v>0</v>
      </c>
      <c r="K93" s="57">
        <v>0</v>
      </c>
      <c r="L93" s="56">
        <v>3000</v>
      </c>
      <c r="M93" s="57">
        <v>0</v>
      </c>
      <c r="N93" s="72">
        <v>1000</v>
      </c>
      <c r="O93" s="57">
        <v>0</v>
      </c>
      <c r="P93" s="58"/>
      <c r="Q93" s="57"/>
      <c r="R93" s="58">
        <v>3500</v>
      </c>
      <c r="S93" s="57">
        <v>0</v>
      </c>
      <c r="T93" s="62"/>
      <c r="U93" s="62"/>
      <c r="V93" s="62"/>
      <c r="W93" s="62"/>
      <c r="X93" s="62"/>
      <c r="Y93" s="62"/>
      <c r="Z93" s="63" t="s">
        <v>327</v>
      </c>
      <c r="AA93" s="64" t="s">
        <v>328</v>
      </c>
      <c r="AB93" s="54">
        <v>42772</v>
      </c>
      <c r="AC93" s="65">
        <f t="shared" si="7"/>
        <v>0</v>
      </c>
      <c r="AD93" s="66">
        <f t="shared" si="6"/>
        <v>0</v>
      </c>
      <c r="AE93" s="67">
        <f t="shared" ca="1" si="5"/>
        <v>0</v>
      </c>
    </row>
    <row r="94" spans="1:31" x14ac:dyDescent="0.25">
      <c r="A94" s="50" t="s">
        <v>302</v>
      </c>
      <c r="B94" s="68" t="s">
        <v>173</v>
      </c>
      <c r="C94" s="52" t="s">
        <v>37</v>
      </c>
      <c r="D94" s="53">
        <v>62</v>
      </c>
      <c r="E94" s="54">
        <v>42772</v>
      </c>
      <c r="F94" s="54"/>
      <c r="G94" s="78" t="s">
        <v>174</v>
      </c>
      <c r="H94" s="56">
        <v>1500</v>
      </c>
      <c r="I94" s="57">
        <v>0</v>
      </c>
      <c r="J94" s="58">
        <v>0</v>
      </c>
      <c r="K94" s="57">
        <v>0</v>
      </c>
      <c r="L94" s="56">
        <v>3000</v>
      </c>
      <c r="M94" s="57">
        <v>0</v>
      </c>
      <c r="N94" s="72">
        <v>1000</v>
      </c>
      <c r="O94" s="57">
        <v>0</v>
      </c>
      <c r="P94" s="58"/>
      <c r="Q94" s="57"/>
      <c r="R94" s="58">
        <v>4095</v>
      </c>
      <c r="S94" s="57">
        <v>0</v>
      </c>
      <c r="T94" s="62"/>
      <c r="U94" s="62"/>
      <c r="V94" s="62"/>
      <c r="W94" s="62"/>
      <c r="X94" s="62"/>
      <c r="Y94" s="62"/>
      <c r="Z94" s="63" t="s">
        <v>15</v>
      </c>
      <c r="AA94" s="64" t="s">
        <v>35</v>
      </c>
      <c r="AB94" s="54">
        <v>42773</v>
      </c>
      <c r="AC94" s="65">
        <f t="shared" si="7"/>
        <v>1</v>
      </c>
      <c r="AD94" s="66">
        <f t="shared" si="6"/>
        <v>0</v>
      </c>
      <c r="AE94" s="67">
        <f t="shared" ca="1" si="5"/>
        <v>0</v>
      </c>
    </row>
    <row r="95" spans="1:31" x14ac:dyDescent="0.25">
      <c r="A95" s="50" t="s">
        <v>303</v>
      </c>
      <c r="B95" s="68" t="s">
        <v>175</v>
      </c>
      <c r="C95" s="52" t="s">
        <v>38</v>
      </c>
      <c r="D95" s="53">
        <v>20</v>
      </c>
      <c r="E95" s="54">
        <v>42772</v>
      </c>
      <c r="F95" s="54"/>
      <c r="G95" s="78"/>
      <c r="H95" s="56">
        <v>1500</v>
      </c>
      <c r="I95" s="57">
        <v>0</v>
      </c>
      <c r="J95" s="58">
        <v>0</v>
      </c>
      <c r="K95" s="57">
        <v>0</v>
      </c>
      <c r="L95" s="56">
        <v>3000</v>
      </c>
      <c r="M95" s="57">
        <v>3000</v>
      </c>
      <c r="N95" s="72">
        <v>1000</v>
      </c>
      <c r="O95" s="57">
        <v>1000</v>
      </c>
      <c r="P95" s="58"/>
      <c r="Q95" s="57"/>
      <c r="R95" s="58"/>
      <c r="S95" s="57"/>
      <c r="T95" s="62"/>
      <c r="U95" s="62"/>
      <c r="V95" s="62"/>
      <c r="W95" s="62"/>
      <c r="X95" s="62"/>
      <c r="Y95" s="62"/>
      <c r="Z95" s="63" t="s">
        <v>15</v>
      </c>
      <c r="AA95" s="64" t="s">
        <v>35</v>
      </c>
      <c r="AB95" s="54">
        <v>42773</v>
      </c>
      <c r="AC95" s="65">
        <f t="shared" si="7"/>
        <v>1</v>
      </c>
      <c r="AD95" s="66">
        <f t="shared" si="6"/>
        <v>4000</v>
      </c>
      <c r="AE95" s="67">
        <f t="shared" ca="1" si="5"/>
        <v>4000</v>
      </c>
    </row>
    <row r="96" spans="1:31" x14ac:dyDescent="0.25">
      <c r="A96" s="50" t="s">
        <v>304</v>
      </c>
      <c r="B96" s="68" t="s">
        <v>176</v>
      </c>
      <c r="C96" s="52" t="s">
        <v>38</v>
      </c>
      <c r="D96" s="53">
        <v>59</v>
      </c>
      <c r="E96" s="54">
        <v>42772</v>
      </c>
      <c r="F96" s="54"/>
      <c r="G96" s="78" t="s">
        <v>177</v>
      </c>
      <c r="H96" s="56">
        <v>15000</v>
      </c>
      <c r="I96" s="57">
        <v>0</v>
      </c>
      <c r="J96" s="58">
        <v>2000</v>
      </c>
      <c r="K96" s="57">
        <v>0</v>
      </c>
      <c r="L96" s="56">
        <v>3000</v>
      </c>
      <c r="M96" s="57">
        <v>0</v>
      </c>
      <c r="N96" s="72">
        <v>1000</v>
      </c>
      <c r="O96" s="57">
        <v>0</v>
      </c>
      <c r="P96" s="58"/>
      <c r="Q96" s="57"/>
      <c r="R96" s="58"/>
      <c r="S96" s="57"/>
      <c r="T96" s="62"/>
      <c r="U96" s="62"/>
      <c r="V96" s="62"/>
      <c r="W96" s="62"/>
      <c r="X96" s="62"/>
      <c r="Y96" s="62"/>
      <c r="Z96" s="63" t="s">
        <v>327</v>
      </c>
      <c r="AA96" s="64" t="s">
        <v>328</v>
      </c>
      <c r="AB96" s="54">
        <v>42773</v>
      </c>
      <c r="AC96" s="65">
        <f t="shared" si="7"/>
        <v>1</v>
      </c>
      <c r="AD96" s="66">
        <f t="shared" si="6"/>
        <v>0</v>
      </c>
      <c r="AE96" s="67">
        <f t="shared" ca="1" si="5"/>
        <v>0</v>
      </c>
    </row>
    <row r="97" spans="1:31" x14ac:dyDescent="0.25">
      <c r="A97" s="50" t="s">
        <v>305</v>
      </c>
      <c r="B97" s="68" t="s">
        <v>178</v>
      </c>
      <c r="C97" s="52" t="s">
        <v>38</v>
      </c>
      <c r="D97" s="53">
        <v>2</v>
      </c>
      <c r="E97" s="54">
        <v>42772</v>
      </c>
      <c r="F97" s="54"/>
      <c r="G97" s="78"/>
      <c r="H97" s="56">
        <v>15000</v>
      </c>
      <c r="I97" s="57">
        <v>0</v>
      </c>
      <c r="J97" s="58">
        <v>0</v>
      </c>
      <c r="K97" s="57">
        <v>0</v>
      </c>
      <c r="L97" s="56">
        <v>3000</v>
      </c>
      <c r="M97" s="57">
        <v>0</v>
      </c>
      <c r="N97" s="72">
        <v>1000</v>
      </c>
      <c r="O97" s="57">
        <v>0</v>
      </c>
      <c r="P97" s="58"/>
      <c r="Q97" s="57"/>
      <c r="R97" s="58">
        <v>3020</v>
      </c>
      <c r="S97" s="57">
        <v>0</v>
      </c>
      <c r="T97" s="62"/>
      <c r="U97" s="62"/>
      <c r="V97" s="62"/>
      <c r="W97" s="62"/>
      <c r="X97" s="62"/>
      <c r="Y97" s="62"/>
      <c r="Z97" s="63" t="s">
        <v>54</v>
      </c>
      <c r="AA97" s="64" t="s">
        <v>35</v>
      </c>
      <c r="AB97" s="54">
        <v>42773</v>
      </c>
      <c r="AC97" s="65">
        <f t="shared" si="7"/>
        <v>1</v>
      </c>
      <c r="AD97" s="66">
        <f t="shared" si="6"/>
        <v>0</v>
      </c>
      <c r="AE97" s="67">
        <f t="shared" ca="1" si="5"/>
        <v>0</v>
      </c>
    </row>
    <row r="98" spans="1:31" x14ac:dyDescent="0.25">
      <c r="A98" s="50" t="s">
        <v>306</v>
      </c>
      <c r="B98" s="68" t="s">
        <v>179</v>
      </c>
      <c r="C98" s="52" t="s">
        <v>37</v>
      </c>
      <c r="D98" s="53">
        <v>26</v>
      </c>
      <c r="E98" s="54">
        <v>42772</v>
      </c>
      <c r="F98" s="54"/>
      <c r="G98" s="78" t="s">
        <v>180</v>
      </c>
      <c r="H98" s="56">
        <v>1500</v>
      </c>
      <c r="I98" s="57">
        <v>0</v>
      </c>
      <c r="J98" s="58">
        <v>0</v>
      </c>
      <c r="K98" s="57">
        <v>0</v>
      </c>
      <c r="L98" s="56">
        <v>3000</v>
      </c>
      <c r="M98" s="57">
        <v>0</v>
      </c>
      <c r="N98" s="72">
        <v>1000</v>
      </c>
      <c r="O98" s="57">
        <v>0</v>
      </c>
      <c r="P98" s="58"/>
      <c r="Q98" s="57"/>
      <c r="R98" s="58">
        <v>4680</v>
      </c>
      <c r="S98" s="57">
        <v>0</v>
      </c>
      <c r="T98" s="62"/>
      <c r="U98" s="62"/>
      <c r="V98" s="62"/>
      <c r="W98" s="62"/>
      <c r="X98" s="62"/>
      <c r="Y98" s="62"/>
      <c r="Z98" s="63" t="s">
        <v>54</v>
      </c>
      <c r="AA98" s="64" t="s">
        <v>35</v>
      </c>
      <c r="AB98" s="54">
        <v>42773</v>
      </c>
      <c r="AC98" s="65">
        <f t="shared" si="7"/>
        <v>1</v>
      </c>
      <c r="AD98" s="66">
        <f t="shared" si="6"/>
        <v>0</v>
      </c>
      <c r="AE98" s="67">
        <f t="shared" ca="1" si="5"/>
        <v>0</v>
      </c>
    </row>
    <row r="99" spans="1:31" x14ac:dyDescent="0.25">
      <c r="A99" s="50" t="s">
        <v>307</v>
      </c>
      <c r="B99" s="68" t="s">
        <v>181</v>
      </c>
      <c r="C99" s="52" t="s">
        <v>37</v>
      </c>
      <c r="D99" s="53">
        <v>21</v>
      </c>
      <c r="E99" s="54">
        <v>42772</v>
      </c>
      <c r="F99" s="54"/>
      <c r="G99" s="78" t="s">
        <v>182</v>
      </c>
      <c r="H99" s="56">
        <v>2000</v>
      </c>
      <c r="I99" s="57">
        <v>0</v>
      </c>
      <c r="J99" s="58">
        <v>0</v>
      </c>
      <c r="K99" s="57">
        <v>0</v>
      </c>
      <c r="L99" s="56">
        <v>3000</v>
      </c>
      <c r="M99" s="57">
        <v>0</v>
      </c>
      <c r="N99" s="72">
        <v>1000</v>
      </c>
      <c r="O99" s="57">
        <v>0</v>
      </c>
      <c r="P99" s="58"/>
      <c r="Q99" s="57"/>
      <c r="R99" s="58">
        <v>3180</v>
      </c>
      <c r="S99" s="57">
        <v>0</v>
      </c>
      <c r="T99" s="62"/>
      <c r="U99" s="62"/>
      <c r="V99" s="62"/>
      <c r="W99" s="62"/>
      <c r="X99" s="62"/>
      <c r="Y99" s="62"/>
      <c r="Z99" s="63" t="s">
        <v>13</v>
      </c>
      <c r="AA99" s="64" t="s">
        <v>35</v>
      </c>
      <c r="AB99" s="54">
        <v>42773</v>
      </c>
      <c r="AC99" s="65">
        <f t="shared" si="7"/>
        <v>1</v>
      </c>
      <c r="AD99" s="66">
        <f t="shared" si="6"/>
        <v>0</v>
      </c>
      <c r="AE99" s="67">
        <f t="shared" ca="1" si="5"/>
        <v>0</v>
      </c>
    </row>
    <row r="100" spans="1:31" x14ac:dyDescent="0.25">
      <c r="A100" s="50" t="s">
        <v>308</v>
      </c>
      <c r="B100" s="68" t="s">
        <v>183</v>
      </c>
      <c r="C100" s="52" t="s">
        <v>38</v>
      </c>
      <c r="D100" s="53">
        <v>19</v>
      </c>
      <c r="E100" s="54">
        <v>42772</v>
      </c>
      <c r="F100" s="54"/>
      <c r="G100" s="78"/>
      <c r="H100" s="56">
        <v>2000</v>
      </c>
      <c r="I100" s="57">
        <v>0</v>
      </c>
      <c r="J100" s="58">
        <v>7000</v>
      </c>
      <c r="K100" s="57">
        <v>0</v>
      </c>
      <c r="L100" s="56">
        <v>3000</v>
      </c>
      <c r="M100" s="57">
        <v>0</v>
      </c>
      <c r="N100" s="72">
        <v>1000</v>
      </c>
      <c r="O100" s="57">
        <v>0</v>
      </c>
      <c r="P100" s="58">
        <v>5000</v>
      </c>
      <c r="Q100" s="57">
        <v>0</v>
      </c>
      <c r="R100" s="58">
        <v>15120</v>
      </c>
      <c r="S100" s="57">
        <v>0</v>
      </c>
      <c r="T100" s="62"/>
      <c r="U100" s="62"/>
      <c r="V100" s="62"/>
      <c r="W100" s="62"/>
      <c r="X100" s="62"/>
      <c r="Y100" s="62"/>
      <c r="Z100" s="63" t="s">
        <v>123</v>
      </c>
      <c r="AA100" s="64" t="s">
        <v>42</v>
      </c>
      <c r="AB100" s="54">
        <v>42773</v>
      </c>
      <c r="AC100" s="65">
        <f t="shared" si="7"/>
        <v>1</v>
      </c>
      <c r="AD100" s="66">
        <f t="shared" si="6"/>
        <v>0</v>
      </c>
      <c r="AE100" s="67">
        <f t="shared" ca="1" si="5"/>
        <v>0</v>
      </c>
    </row>
    <row r="101" spans="1:31" x14ac:dyDescent="0.25">
      <c r="A101" s="50" t="s">
        <v>309</v>
      </c>
      <c r="B101" s="68" t="s">
        <v>184</v>
      </c>
      <c r="C101" s="52" t="s">
        <v>38</v>
      </c>
      <c r="D101" s="53">
        <v>71</v>
      </c>
      <c r="E101" s="54">
        <v>42772</v>
      </c>
      <c r="F101" s="54"/>
      <c r="G101" s="78" t="s">
        <v>549</v>
      </c>
      <c r="H101" s="56">
        <v>2000</v>
      </c>
      <c r="I101" s="57">
        <v>0</v>
      </c>
      <c r="J101" s="58">
        <v>0</v>
      </c>
      <c r="K101" s="57">
        <v>0</v>
      </c>
      <c r="L101" s="56">
        <v>3000</v>
      </c>
      <c r="M101" s="57">
        <v>0</v>
      </c>
      <c r="N101" s="72">
        <v>1000</v>
      </c>
      <c r="O101" s="57"/>
      <c r="P101" s="58"/>
      <c r="Q101" s="57"/>
      <c r="R101" s="58">
        <v>4780</v>
      </c>
      <c r="S101" s="57">
        <v>0</v>
      </c>
      <c r="T101" s="62"/>
      <c r="U101" s="62"/>
      <c r="V101" s="62"/>
      <c r="W101" s="62"/>
      <c r="X101" s="62"/>
      <c r="Y101" s="62"/>
      <c r="Z101" s="63" t="s">
        <v>13</v>
      </c>
      <c r="AA101" s="64" t="s">
        <v>35</v>
      </c>
      <c r="AB101" s="54">
        <v>42773</v>
      </c>
      <c r="AC101" s="65">
        <f t="shared" si="7"/>
        <v>1</v>
      </c>
      <c r="AD101" s="66">
        <f t="shared" si="6"/>
        <v>0</v>
      </c>
      <c r="AE101" s="67">
        <f t="shared" ca="1" si="5"/>
        <v>0</v>
      </c>
    </row>
    <row r="102" spans="1:31" x14ac:dyDescent="0.25">
      <c r="A102" s="50" t="s">
        <v>310</v>
      </c>
      <c r="B102" s="68" t="s">
        <v>185</v>
      </c>
      <c r="C102" s="52" t="s">
        <v>38</v>
      </c>
      <c r="D102" s="53">
        <v>16</v>
      </c>
      <c r="E102" s="54">
        <v>42772</v>
      </c>
      <c r="F102" s="54"/>
      <c r="G102" s="78" t="s">
        <v>186</v>
      </c>
      <c r="H102" s="56">
        <v>2000</v>
      </c>
      <c r="I102" s="57">
        <v>0</v>
      </c>
      <c r="J102" s="58">
        <v>0</v>
      </c>
      <c r="K102" s="57">
        <v>0</v>
      </c>
      <c r="L102" s="56">
        <v>3000</v>
      </c>
      <c r="M102" s="57">
        <v>0</v>
      </c>
      <c r="N102" s="72">
        <v>1000</v>
      </c>
      <c r="O102" s="57">
        <v>0</v>
      </c>
      <c r="P102" s="58"/>
      <c r="Q102" s="57"/>
      <c r="R102" s="58"/>
      <c r="S102" s="57"/>
      <c r="T102" s="62"/>
      <c r="U102" s="62"/>
      <c r="V102" s="62"/>
      <c r="W102" s="62"/>
      <c r="X102" s="62"/>
      <c r="Y102" s="62"/>
      <c r="Z102" s="63" t="s">
        <v>58</v>
      </c>
      <c r="AA102" s="64" t="s">
        <v>35</v>
      </c>
      <c r="AB102" s="54">
        <v>42773</v>
      </c>
      <c r="AC102" s="65">
        <f t="shared" si="7"/>
        <v>1</v>
      </c>
      <c r="AD102" s="66">
        <f t="shared" si="6"/>
        <v>0</v>
      </c>
      <c r="AE102" s="67">
        <f t="shared" ca="1" si="5"/>
        <v>0</v>
      </c>
    </row>
    <row r="103" spans="1:31" x14ac:dyDescent="0.25">
      <c r="A103" s="50" t="s">
        <v>311</v>
      </c>
      <c r="B103" s="68" t="s">
        <v>187</v>
      </c>
      <c r="C103" s="52" t="s">
        <v>38</v>
      </c>
      <c r="D103" s="53"/>
      <c r="E103" s="54">
        <v>42772</v>
      </c>
      <c r="F103" s="54" t="s">
        <v>194</v>
      </c>
      <c r="G103" s="78"/>
      <c r="H103" s="56">
        <v>2000</v>
      </c>
      <c r="I103" s="57">
        <v>0</v>
      </c>
      <c r="J103" s="58">
        <v>0</v>
      </c>
      <c r="K103" s="57">
        <v>0</v>
      </c>
      <c r="L103" s="56">
        <v>3000</v>
      </c>
      <c r="M103" s="57">
        <v>0</v>
      </c>
      <c r="N103" s="72">
        <v>1000</v>
      </c>
      <c r="O103" s="57">
        <v>0</v>
      </c>
      <c r="P103" s="58">
        <v>0</v>
      </c>
      <c r="Q103" s="57">
        <v>0</v>
      </c>
      <c r="R103" s="58">
        <v>19435</v>
      </c>
      <c r="S103" s="57">
        <v>0</v>
      </c>
      <c r="T103" s="62"/>
      <c r="U103" s="62"/>
      <c r="V103" s="62"/>
      <c r="W103" s="62"/>
      <c r="X103" s="62"/>
      <c r="Y103" s="62"/>
      <c r="Z103" s="63" t="s">
        <v>54</v>
      </c>
      <c r="AA103" s="64" t="s">
        <v>35</v>
      </c>
      <c r="AB103" s="54">
        <v>42773</v>
      </c>
      <c r="AC103" s="65">
        <f t="shared" si="7"/>
        <v>1</v>
      </c>
      <c r="AD103" s="66">
        <f t="shared" si="6"/>
        <v>0</v>
      </c>
      <c r="AE103" s="67">
        <f t="shared" ca="1" si="5"/>
        <v>0</v>
      </c>
    </row>
    <row r="104" spans="1:31" x14ac:dyDescent="0.25">
      <c r="A104" s="50" t="s">
        <v>312</v>
      </c>
      <c r="B104" s="68" t="s">
        <v>188</v>
      </c>
      <c r="C104" s="52" t="s">
        <v>37</v>
      </c>
      <c r="D104" s="53">
        <v>62</v>
      </c>
      <c r="E104" s="54">
        <v>42772</v>
      </c>
      <c r="F104" s="54" t="s">
        <v>194</v>
      </c>
      <c r="G104" s="78" t="s">
        <v>189</v>
      </c>
      <c r="H104" s="56">
        <v>2000</v>
      </c>
      <c r="I104" s="57">
        <v>0</v>
      </c>
      <c r="J104" s="58">
        <v>0</v>
      </c>
      <c r="K104" s="57">
        <v>0</v>
      </c>
      <c r="L104" s="56">
        <v>3000</v>
      </c>
      <c r="M104" s="57">
        <v>0</v>
      </c>
      <c r="N104" s="72">
        <v>1000</v>
      </c>
      <c r="O104" s="57">
        <v>0</v>
      </c>
      <c r="P104" s="58">
        <v>0</v>
      </c>
      <c r="Q104" s="57">
        <v>0</v>
      </c>
      <c r="R104" s="58">
        <v>3950</v>
      </c>
      <c r="S104" s="57">
        <v>0</v>
      </c>
      <c r="T104" s="62"/>
      <c r="U104" s="62"/>
      <c r="V104" s="62"/>
      <c r="W104" s="62"/>
      <c r="X104" s="62"/>
      <c r="Y104" s="62"/>
      <c r="Z104" s="63" t="s">
        <v>15</v>
      </c>
      <c r="AA104" s="64" t="s">
        <v>35</v>
      </c>
      <c r="AB104" s="54">
        <v>42772</v>
      </c>
      <c r="AC104" s="65">
        <f t="shared" si="7"/>
        <v>0</v>
      </c>
      <c r="AD104" s="66">
        <f t="shared" si="6"/>
        <v>0</v>
      </c>
      <c r="AE104" s="67">
        <f t="shared" ca="1" si="5"/>
        <v>0</v>
      </c>
    </row>
    <row r="105" spans="1:31" x14ac:dyDescent="0.25">
      <c r="A105" s="50" t="s">
        <v>313</v>
      </c>
      <c r="B105" s="68" t="s">
        <v>190</v>
      </c>
      <c r="C105" s="52" t="s">
        <v>37</v>
      </c>
      <c r="D105" s="53">
        <v>78</v>
      </c>
      <c r="E105" s="54">
        <v>42772</v>
      </c>
      <c r="F105" s="54" t="s">
        <v>194</v>
      </c>
      <c r="G105" s="78" t="s">
        <v>191</v>
      </c>
      <c r="H105" s="56">
        <v>1500</v>
      </c>
      <c r="I105" s="57">
        <v>0</v>
      </c>
      <c r="J105" s="58">
        <v>0</v>
      </c>
      <c r="K105" s="57">
        <v>0</v>
      </c>
      <c r="L105" s="56">
        <v>5000</v>
      </c>
      <c r="M105" s="57">
        <v>0</v>
      </c>
      <c r="N105" s="72">
        <v>1000</v>
      </c>
      <c r="O105" s="57">
        <v>0</v>
      </c>
      <c r="P105" s="58">
        <v>0</v>
      </c>
      <c r="Q105" s="57">
        <v>0</v>
      </c>
      <c r="R105" s="58"/>
      <c r="S105" s="57"/>
      <c r="T105" s="62"/>
      <c r="U105" s="62"/>
      <c r="V105" s="62"/>
      <c r="W105" s="62"/>
      <c r="X105" s="62"/>
      <c r="Y105" s="62"/>
      <c r="Z105" s="63"/>
      <c r="AA105" s="64"/>
      <c r="AB105" s="54"/>
      <c r="AC105" s="65">
        <f t="shared" si="7"/>
        <v>-42772</v>
      </c>
      <c r="AD105" s="66">
        <f t="shared" si="6"/>
        <v>0</v>
      </c>
      <c r="AE105" s="67">
        <f t="shared" ca="1" si="5"/>
        <v>0</v>
      </c>
    </row>
    <row r="106" spans="1:31" x14ac:dyDescent="0.25">
      <c r="A106" s="50" t="s">
        <v>314</v>
      </c>
      <c r="B106" s="68" t="s">
        <v>193</v>
      </c>
      <c r="C106" s="52" t="s">
        <v>38</v>
      </c>
      <c r="D106" s="53">
        <v>46</v>
      </c>
      <c r="E106" s="54">
        <v>42773</v>
      </c>
      <c r="F106" s="54" t="s">
        <v>194</v>
      </c>
      <c r="G106" s="78" t="s">
        <v>195</v>
      </c>
      <c r="H106" s="56">
        <v>2000</v>
      </c>
      <c r="I106" s="57">
        <v>0</v>
      </c>
      <c r="J106" s="58">
        <v>0</v>
      </c>
      <c r="K106" s="57">
        <v>0</v>
      </c>
      <c r="L106" s="56">
        <v>3000</v>
      </c>
      <c r="M106" s="57">
        <v>0</v>
      </c>
      <c r="N106" s="72">
        <v>1000</v>
      </c>
      <c r="O106" s="57">
        <v>0</v>
      </c>
      <c r="P106" s="58">
        <v>0</v>
      </c>
      <c r="Q106" s="57">
        <v>0</v>
      </c>
      <c r="R106" s="58">
        <v>2215</v>
      </c>
      <c r="S106" s="57">
        <v>0</v>
      </c>
      <c r="T106" s="62"/>
      <c r="U106" s="62"/>
      <c r="V106" s="62"/>
      <c r="W106" s="62"/>
      <c r="X106" s="62"/>
      <c r="Y106" s="62"/>
      <c r="Z106" s="63" t="s">
        <v>15</v>
      </c>
      <c r="AA106" s="64" t="s">
        <v>35</v>
      </c>
      <c r="AB106" s="54">
        <v>42773</v>
      </c>
      <c r="AC106" s="65">
        <f t="shared" si="7"/>
        <v>0</v>
      </c>
      <c r="AD106" s="66">
        <f t="shared" si="6"/>
        <v>0</v>
      </c>
      <c r="AE106" s="67">
        <f t="shared" ca="1" si="5"/>
        <v>0</v>
      </c>
    </row>
    <row r="107" spans="1:31" x14ac:dyDescent="0.25">
      <c r="A107" s="50" t="s">
        <v>315</v>
      </c>
      <c r="B107" s="68" t="s">
        <v>196</v>
      </c>
      <c r="C107" s="52" t="s">
        <v>37</v>
      </c>
      <c r="D107" s="53"/>
      <c r="E107" s="54">
        <v>42773</v>
      </c>
      <c r="F107" s="54" t="s">
        <v>197</v>
      </c>
      <c r="G107" s="78"/>
      <c r="H107" s="56">
        <v>1500</v>
      </c>
      <c r="I107" s="57">
        <v>0</v>
      </c>
      <c r="J107" s="58">
        <v>0</v>
      </c>
      <c r="K107" s="57">
        <v>0</v>
      </c>
      <c r="L107" s="56">
        <v>3000</v>
      </c>
      <c r="M107" s="57">
        <v>0</v>
      </c>
      <c r="N107" s="72">
        <v>1000</v>
      </c>
      <c r="O107" s="57">
        <v>0</v>
      </c>
      <c r="P107" s="58">
        <v>0</v>
      </c>
      <c r="Q107" s="57">
        <v>0</v>
      </c>
      <c r="R107" s="58">
        <v>2095</v>
      </c>
      <c r="S107" s="57">
        <v>0</v>
      </c>
      <c r="T107" s="62"/>
      <c r="U107" s="62"/>
      <c r="V107" s="62"/>
      <c r="W107" s="62"/>
      <c r="X107" s="62"/>
      <c r="Y107" s="62"/>
      <c r="Z107" s="63" t="s">
        <v>16</v>
      </c>
      <c r="AA107" s="64" t="s">
        <v>16</v>
      </c>
      <c r="AB107" s="54">
        <v>42773</v>
      </c>
      <c r="AC107" s="65">
        <f t="shared" si="7"/>
        <v>0</v>
      </c>
      <c r="AD107" s="66">
        <f t="shared" si="6"/>
        <v>0</v>
      </c>
      <c r="AE107" s="67">
        <f t="shared" ca="1" si="5"/>
        <v>0</v>
      </c>
    </row>
    <row r="108" spans="1:31" x14ac:dyDescent="0.25">
      <c r="A108" s="50" t="s">
        <v>316</v>
      </c>
      <c r="B108" s="68" t="s">
        <v>198</v>
      </c>
      <c r="C108" s="52" t="s">
        <v>37</v>
      </c>
      <c r="D108" s="53"/>
      <c r="E108" s="54">
        <v>42773</v>
      </c>
      <c r="F108" s="54" t="s">
        <v>197</v>
      </c>
      <c r="G108" s="78"/>
      <c r="H108" s="56">
        <v>1500</v>
      </c>
      <c r="I108" s="57">
        <v>0</v>
      </c>
      <c r="J108" s="58">
        <v>0</v>
      </c>
      <c r="K108" s="57">
        <v>0</v>
      </c>
      <c r="L108" s="56">
        <v>3000</v>
      </c>
      <c r="M108" s="57">
        <v>0</v>
      </c>
      <c r="N108" s="72">
        <v>1000</v>
      </c>
      <c r="O108" s="57">
        <v>0</v>
      </c>
      <c r="P108" s="58">
        <v>0</v>
      </c>
      <c r="Q108" s="57">
        <v>0</v>
      </c>
      <c r="R108" s="58">
        <v>3870</v>
      </c>
      <c r="S108" s="57">
        <v>0</v>
      </c>
      <c r="T108" s="62"/>
      <c r="U108" s="62"/>
      <c r="V108" s="62"/>
      <c r="W108" s="62"/>
      <c r="X108" s="62"/>
      <c r="Y108" s="62"/>
      <c r="Z108" s="63" t="s">
        <v>327</v>
      </c>
      <c r="AA108" s="64" t="s">
        <v>328</v>
      </c>
      <c r="AB108" s="54">
        <v>42773</v>
      </c>
      <c r="AC108" s="65">
        <f t="shared" si="7"/>
        <v>0</v>
      </c>
      <c r="AD108" s="66">
        <f t="shared" si="6"/>
        <v>0</v>
      </c>
      <c r="AE108" s="67">
        <f t="shared" ca="1" si="5"/>
        <v>0</v>
      </c>
    </row>
    <row r="109" spans="1:31" x14ac:dyDescent="0.25">
      <c r="A109" s="50" t="s">
        <v>317</v>
      </c>
      <c r="B109" s="68" t="s">
        <v>199</v>
      </c>
      <c r="C109" s="52" t="s">
        <v>38</v>
      </c>
      <c r="D109" s="53">
        <v>10</v>
      </c>
      <c r="E109" s="54">
        <v>42773</v>
      </c>
      <c r="F109" s="54" t="s">
        <v>197</v>
      </c>
      <c r="G109" s="78" t="s">
        <v>551</v>
      </c>
      <c r="H109" s="56">
        <v>1500</v>
      </c>
      <c r="I109" s="57">
        <v>0</v>
      </c>
      <c r="J109" s="58">
        <v>0</v>
      </c>
      <c r="K109" s="57">
        <v>0</v>
      </c>
      <c r="L109" s="56">
        <v>3000</v>
      </c>
      <c r="M109" s="57">
        <v>0</v>
      </c>
      <c r="N109" s="72">
        <v>1000</v>
      </c>
      <c r="O109" s="57">
        <v>0</v>
      </c>
      <c r="P109" s="58">
        <v>0</v>
      </c>
      <c r="Q109" s="57">
        <v>0</v>
      </c>
      <c r="R109" s="58">
        <v>1870</v>
      </c>
      <c r="S109" s="57">
        <v>0</v>
      </c>
      <c r="T109" s="62"/>
      <c r="U109" s="62"/>
      <c r="V109" s="62"/>
      <c r="W109" s="62"/>
      <c r="X109" s="62"/>
      <c r="Y109" s="62"/>
      <c r="Z109" s="63" t="s">
        <v>54</v>
      </c>
      <c r="AA109" s="64" t="s">
        <v>35</v>
      </c>
      <c r="AB109" s="54">
        <v>42773</v>
      </c>
      <c r="AC109" s="65">
        <f t="shared" si="7"/>
        <v>0</v>
      </c>
      <c r="AD109" s="66">
        <f t="shared" si="6"/>
        <v>0</v>
      </c>
      <c r="AE109" s="67">
        <f t="shared" ca="1" si="5"/>
        <v>0</v>
      </c>
    </row>
    <row r="110" spans="1:31" x14ac:dyDescent="0.25">
      <c r="A110" s="50" t="s">
        <v>318</v>
      </c>
      <c r="B110" s="68" t="s">
        <v>200</v>
      </c>
      <c r="C110" s="52" t="s">
        <v>38</v>
      </c>
      <c r="D110" s="53">
        <v>20</v>
      </c>
      <c r="E110" s="54">
        <v>42773</v>
      </c>
      <c r="F110" s="54" t="s">
        <v>197</v>
      </c>
      <c r="G110" s="78" t="s">
        <v>94</v>
      </c>
      <c r="H110" s="56">
        <v>1500</v>
      </c>
      <c r="I110" s="57">
        <v>0</v>
      </c>
      <c r="J110" s="58">
        <v>0</v>
      </c>
      <c r="K110" s="57">
        <v>0</v>
      </c>
      <c r="L110" s="56">
        <v>3000</v>
      </c>
      <c r="M110" s="57">
        <v>0</v>
      </c>
      <c r="N110" s="72">
        <v>1000</v>
      </c>
      <c r="O110" s="57">
        <v>0</v>
      </c>
      <c r="P110" s="58">
        <v>0</v>
      </c>
      <c r="Q110" s="57">
        <v>0</v>
      </c>
      <c r="R110" s="58">
        <v>4790</v>
      </c>
      <c r="S110" s="57">
        <v>0</v>
      </c>
      <c r="T110" s="62"/>
      <c r="U110" s="62"/>
      <c r="V110" s="62"/>
      <c r="W110" s="62"/>
      <c r="X110" s="62"/>
      <c r="Y110" s="62"/>
      <c r="Z110" s="63"/>
      <c r="AA110" s="64"/>
      <c r="AB110" s="54"/>
      <c r="AC110" s="65">
        <f t="shared" si="7"/>
        <v>-42773</v>
      </c>
      <c r="AD110" s="66">
        <f t="shared" si="6"/>
        <v>0</v>
      </c>
      <c r="AE110" s="67">
        <f t="shared" ca="1" si="5"/>
        <v>0</v>
      </c>
    </row>
    <row r="111" spans="1:31" x14ac:dyDescent="0.25">
      <c r="A111" s="50" t="s">
        <v>319</v>
      </c>
      <c r="B111" s="68" t="s">
        <v>209</v>
      </c>
      <c r="C111" s="52" t="s">
        <v>38</v>
      </c>
      <c r="D111" s="53"/>
      <c r="E111" s="54">
        <v>42773</v>
      </c>
      <c r="F111" s="54" t="s">
        <v>197</v>
      </c>
      <c r="G111" s="78" t="s">
        <v>201</v>
      </c>
      <c r="H111" s="56">
        <v>1500</v>
      </c>
      <c r="I111" s="57">
        <v>0</v>
      </c>
      <c r="J111" s="58">
        <v>0</v>
      </c>
      <c r="K111" s="57">
        <v>0</v>
      </c>
      <c r="L111" s="56">
        <v>3000</v>
      </c>
      <c r="M111" s="57">
        <v>0</v>
      </c>
      <c r="N111" s="72">
        <v>1000</v>
      </c>
      <c r="O111" s="57">
        <v>0</v>
      </c>
      <c r="P111" s="58">
        <v>0</v>
      </c>
      <c r="Q111" s="57">
        <v>0</v>
      </c>
      <c r="R111" s="58">
        <v>2335</v>
      </c>
      <c r="S111" s="57">
        <v>0</v>
      </c>
      <c r="T111" s="62"/>
      <c r="U111" s="62"/>
      <c r="V111" s="62"/>
      <c r="W111" s="62"/>
      <c r="X111" s="62"/>
      <c r="Y111" s="62"/>
      <c r="Z111" s="63" t="s">
        <v>15</v>
      </c>
      <c r="AA111" s="64" t="s">
        <v>35</v>
      </c>
      <c r="AB111" s="54">
        <v>42773</v>
      </c>
      <c r="AC111" s="65">
        <f t="shared" ref="AC111:AC129" si="8">SUM(AB111-E111)</f>
        <v>0</v>
      </c>
      <c r="AD111" s="66">
        <f t="shared" si="6"/>
        <v>0</v>
      </c>
      <c r="AE111" s="67">
        <f t="shared" ca="1" si="5"/>
        <v>0</v>
      </c>
    </row>
    <row r="112" spans="1:31" x14ac:dyDescent="0.25">
      <c r="A112" s="50" t="s">
        <v>320</v>
      </c>
      <c r="B112" s="68" t="s">
        <v>202</v>
      </c>
      <c r="C112" s="52" t="s">
        <v>38</v>
      </c>
      <c r="D112" s="53">
        <v>64</v>
      </c>
      <c r="E112" s="54">
        <v>42773</v>
      </c>
      <c r="F112" s="54" t="s">
        <v>197</v>
      </c>
      <c r="G112" s="78" t="s">
        <v>548</v>
      </c>
      <c r="H112" s="56">
        <v>1500</v>
      </c>
      <c r="I112" s="57">
        <v>0</v>
      </c>
      <c r="J112" s="58">
        <v>0</v>
      </c>
      <c r="K112" s="57">
        <v>0</v>
      </c>
      <c r="L112" s="56">
        <v>3000</v>
      </c>
      <c r="M112" s="57">
        <v>0</v>
      </c>
      <c r="N112" s="72">
        <v>1000</v>
      </c>
      <c r="O112" s="57">
        <v>0</v>
      </c>
      <c r="P112" s="58">
        <v>0</v>
      </c>
      <c r="Q112" s="57">
        <v>0</v>
      </c>
      <c r="R112" s="58">
        <v>6555</v>
      </c>
      <c r="S112" s="57">
        <v>0</v>
      </c>
      <c r="T112" s="62"/>
      <c r="U112" s="62"/>
      <c r="V112" s="62"/>
      <c r="W112" s="62"/>
      <c r="X112" s="62"/>
      <c r="Y112" s="62"/>
      <c r="Z112" s="63" t="s">
        <v>15</v>
      </c>
      <c r="AA112" s="64" t="s">
        <v>35</v>
      </c>
      <c r="AB112" s="54">
        <v>42774</v>
      </c>
      <c r="AC112" s="65">
        <f t="shared" si="8"/>
        <v>1</v>
      </c>
      <c r="AD112" s="66">
        <f t="shared" si="6"/>
        <v>0</v>
      </c>
      <c r="AE112" s="67">
        <f t="shared" ca="1" si="5"/>
        <v>0</v>
      </c>
    </row>
    <row r="113" spans="1:31" x14ac:dyDescent="0.25">
      <c r="A113" s="50" t="s">
        <v>321</v>
      </c>
      <c r="B113" s="68" t="s">
        <v>203</v>
      </c>
      <c r="C113" s="52" t="s">
        <v>38</v>
      </c>
      <c r="D113" s="53">
        <v>59</v>
      </c>
      <c r="E113" s="54">
        <v>42773</v>
      </c>
      <c r="F113" s="54" t="s">
        <v>204</v>
      </c>
      <c r="G113" s="78" t="s">
        <v>94</v>
      </c>
      <c r="H113" s="56">
        <v>1500</v>
      </c>
      <c r="I113" s="57">
        <v>0</v>
      </c>
      <c r="J113" s="58">
        <v>0</v>
      </c>
      <c r="K113" s="57">
        <v>0</v>
      </c>
      <c r="L113" s="56">
        <v>3000</v>
      </c>
      <c r="M113" s="57">
        <v>0</v>
      </c>
      <c r="N113" s="72">
        <v>1000</v>
      </c>
      <c r="O113" s="57">
        <v>0</v>
      </c>
      <c r="P113" s="58">
        <v>0</v>
      </c>
      <c r="Q113" s="57">
        <v>0</v>
      </c>
      <c r="R113" s="58">
        <v>0</v>
      </c>
      <c r="S113" s="57">
        <v>0</v>
      </c>
      <c r="T113" s="62"/>
      <c r="U113" s="62"/>
      <c r="V113" s="62"/>
      <c r="W113" s="62"/>
      <c r="X113" s="62"/>
      <c r="Y113" s="62"/>
      <c r="Z113" s="63" t="s">
        <v>16</v>
      </c>
      <c r="AA113" s="64" t="s">
        <v>16</v>
      </c>
      <c r="AB113" s="54">
        <v>42774</v>
      </c>
      <c r="AC113" s="65">
        <f t="shared" si="8"/>
        <v>1</v>
      </c>
      <c r="AD113" s="66">
        <f t="shared" si="6"/>
        <v>0</v>
      </c>
      <c r="AE113" s="67">
        <f t="shared" ca="1" si="5"/>
        <v>0</v>
      </c>
    </row>
    <row r="114" spans="1:31" x14ac:dyDescent="0.25">
      <c r="A114" s="50" t="s">
        <v>322</v>
      </c>
      <c r="B114" s="68" t="s">
        <v>558</v>
      </c>
      <c r="C114" s="52" t="s">
        <v>37</v>
      </c>
      <c r="D114" s="53">
        <v>62</v>
      </c>
      <c r="E114" s="54">
        <v>42773</v>
      </c>
      <c r="F114" s="54" t="s">
        <v>204</v>
      </c>
      <c r="G114" s="78" t="s">
        <v>205</v>
      </c>
      <c r="H114" s="56">
        <v>1500</v>
      </c>
      <c r="I114" s="57">
        <v>0</v>
      </c>
      <c r="J114" s="58">
        <v>0</v>
      </c>
      <c r="K114" s="57">
        <v>0</v>
      </c>
      <c r="L114" s="56">
        <v>3000</v>
      </c>
      <c r="M114" s="57">
        <v>3000</v>
      </c>
      <c r="N114" s="72">
        <v>1000</v>
      </c>
      <c r="O114" s="57">
        <v>1000</v>
      </c>
      <c r="P114" s="58">
        <v>0</v>
      </c>
      <c r="Q114" s="57">
        <v>0</v>
      </c>
      <c r="R114" s="58">
        <v>3800</v>
      </c>
      <c r="S114" s="57">
        <v>0</v>
      </c>
      <c r="T114" s="62"/>
      <c r="U114" s="62"/>
      <c r="V114" s="62"/>
      <c r="W114" s="62"/>
      <c r="X114" s="62"/>
      <c r="Y114" s="62"/>
      <c r="Z114" s="63"/>
      <c r="AA114" s="64"/>
      <c r="AB114" s="54"/>
      <c r="AC114" s="65">
        <f t="shared" si="8"/>
        <v>-42773</v>
      </c>
      <c r="AD114" s="66">
        <f t="shared" si="6"/>
        <v>4000</v>
      </c>
      <c r="AE114" s="67">
        <f t="shared" ca="1" si="5"/>
        <v>4000</v>
      </c>
    </row>
    <row r="115" spans="1:31" x14ac:dyDescent="0.25">
      <c r="A115" s="50" t="s">
        <v>323</v>
      </c>
      <c r="B115" s="68" t="s">
        <v>206</v>
      </c>
      <c r="C115" s="52" t="s">
        <v>37</v>
      </c>
      <c r="D115" s="53">
        <v>27</v>
      </c>
      <c r="E115" s="54">
        <v>42774</v>
      </c>
      <c r="F115" s="54" t="s">
        <v>207</v>
      </c>
      <c r="G115" s="78"/>
      <c r="H115" s="56">
        <v>1500</v>
      </c>
      <c r="I115" s="57">
        <v>0</v>
      </c>
      <c r="J115" s="58">
        <v>0</v>
      </c>
      <c r="K115" s="57">
        <v>0</v>
      </c>
      <c r="L115" s="56">
        <v>3000</v>
      </c>
      <c r="M115" s="57">
        <v>0</v>
      </c>
      <c r="N115" s="72">
        <v>1000</v>
      </c>
      <c r="O115" s="57">
        <v>0</v>
      </c>
      <c r="P115" s="58">
        <v>0</v>
      </c>
      <c r="Q115" s="57">
        <v>0</v>
      </c>
      <c r="R115" s="58">
        <v>2075</v>
      </c>
      <c r="S115" s="57">
        <v>0</v>
      </c>
      <c r="T115" s="62"/>
      <c r="U115" s="62"/>
      <c r="V115" s="62"/>
      <c r="W115" s="62"/>
      <c r="X115" s="62"/>
      <c r="Y115" s="62"/>
      <c r="Z115" s="63" t="s">
        <v>327</v>
      </c>
      <c r="AA115" s="64" t="s">
        <v>328</v>
      </c>
      <c r="AB115" s="54">
        <v>42774</v>
      </c>
      <c r="AC115" s="65">
        <f t="shared" si="8"/>
        <v>0</v>
      </c>
      <c r="AD115" s="66">
        <f t="shared" si="6"/>
        <v>0</v>
      </c>
      <c r="AE115" s="67">
        <f t="shared" ca="1" si="5"/>
        <v>0</v>
      </c>
    </row>
    <row r="116" spans="1:31" x14ac:dyDescent="0.25">
      <c r="A116" s="50" t="s">
        <v>324</v>
      </c>
      <c r="B116" s="68" t="s">
        <v>208</v>
      </c>
      <c r="C116" s="52" t="s">
        <v>38</v>
      </c>
      <c r="D116" s="53">
        <v>47</v>
      </c>
      <c r="E116" s="54">
        <v>42774</v>
      </c>
      <c r="F116" s="54" t="s">
        <v>207</v>
      </c>
      <c r="G116" s="78" t="s">
        <v>555</v>
      </c>
      <c r="H116" s="56">
        <v>2000</v>
      </c>
      <c r="I116" s="57">
        <v>0</v>
      </c>
      <c r="J116" s="58">
        <v>0</v>
      </c>
      <c r="K116" s="57">
        <v>0</v>
      </c>
      <c r="L116" s="56">
        <v>3000</v>
      </c>
      <c r="M116" s="57">
        <v>0</v>
      </c>
      <c r="N116" s="72">
        <v>1000</v>
      </c>
      <c r="O116" s="57">
        <v>0</v>
      </c>
      <c r="P116" s="58">
        <v>0</v>
      </c>
      <c r="Q116" s="57">
        <v>0</v>
      </c>
      <c r="R116" s="58">
        <v>2350</v>
      </c>
      <c r="S116" s="57">
        <v>0</v>
      </c>
      <c r="T116" s="62"/>
      <c r="U116" s="62"/>
      <c r="V116" s="62"/>
      <c r="W116" s="62"/>
      <c r="X116" s="62"/>
      <c r="Y116" s="62"/>
      <c r="Z116" s="63"/>
      <c r="AA116" s="64"/>
      <c r="AB116" s="54"/>
      <c r="AC116" s="65">
        <f t="shared" si="8"/>
        <v>-42774</v>
      </c>
      <c r="AD116" s="66">
        <f t="shared" si="6"/>
        <v>0</v>
      </c>
      <c r="AE116" s="67">
        <f t="shared" ca="1" si="5"/>
        <v>0</v>
      </c>
    </row>
    <row r="117" spans="1:31" x14ac:dyDescent="0.25">
      <c r="A117" s="50" t="s">
        <v>329</v>
      </c>
      <c r="B117" s="68" t="s">
        <v>330</v>
      </c>
      <c r="C117" s="52" t="s">
        <v>38</v>
      </c>
      <c r="D117" s="53"/>
      <c r="E117" s="54">
        <v>42774</v>
      </c>
      <c r="F117" s="54" t="s">
        <v>207</v>
      </c>
      <c r="G117" s="78" t="s">
        <v>331</v>
      </c>
      <c r="H117" s="56">
        <v>1500</v>
      </c>
      <c r="I117" s="57">
        <v>1500</v>
      </c>
      <c r="J117" s="58">
        <v>0</v>
      </c>
      <c r="K117" s="57">
        <v>0</v>
      </c>
      <c r="L117" s="56">
        <v>3000</v>
      </c>
      <c r="M117" s="57">
        <v>0</v>
      </c>
      <c r="N117" s="72">
        <v>1000</v>
      </c>
      <c r="O117" s="57">
        <v>0</v>
      </c>
      <c r="P117" s="58"/>
      <c r="Q117" s="57"/>
      <c r="R117" s="58"/>
      <c r="S117" s="57"/>
      <c r="T117" s="62"/>
      <c r="U117" s="62"/>
      <c r="V117" s="62"/>
      <c r="W117" s="62"/>
      <c r="X117" s="62"/>
      <c r="Y117" s="62"/>
      <c r="Z117" s="63"/>
      <c r="AA117" s="64"/>
      <c r="AB117" s="54"/>
      <c r="AC117" s="65">
        <f t="shared" si="8"/>
        <v>-42774</v>
      </c>
      <c r="AD117" s="66">
        <f t="shared" si="6"/>
        <v>1500</v>
      </c>
      <c r="AE117" s="67">
        <f t="shared" ca="1" si="5"/>
        <v>1500</v>
      </c>
    </row>
    <row r="118" spans="1:31" x14ac:dyDescent="0.25">
      <c r="A118" s="50" t="s">
        <v>561</v>
      </c>
      <c r="B118" s="68" t="s">
        <v>332</v>
      </c>
      <c r="C118" s="52" t="s">
        <v>38</v>
      </c>
      <c r="D118" s="53"/>
      <c r="E118" s="54">
        <v>42774</v>
      </c>
      <c r="F118" s="54" t="s">
        <v>207</v>
      </c>
      <c r="G118" s="78" t="s">
        <v>547</v>
      </c>
      <c r="H118" s="56">
        <v>1500</v>
      </c>
      <c r="I118" s="57">
        <v>1500</v>
      </c>
      <c r="J118" s="58">
        <v>0</v>
      </c>
      <c r="K118" s="57">
        <v>0</v>
      </c>
      <c r="L118" s="56">
        <v>3000</v>
      </c>
      <c r="M118" s="57">
        <v>3000</v>
      </c>
      <c r="N118" s="72">
        <v>1000</v>
      </c>
      <c r="O118" s="57">
        <v>1000</v>
      </c>
      <c r="P118" s="58"/>
      <c r="Q118" s="57"/>
      <c r="R118" s="58"/>
      <c r="S118" s="57"/>
      <c r="T118" s="62"/>
      <c r="U118" s="62"/>
      <c r="V118" s="62"/>
      <c r="W118" s="62"/>
      <c r="X118" s="62"/>
      <c r="Y118" s="62"/>
      <c r="Z118" s="63" t="s">
        <v>58</v>
      </c>
      <c r="AA118" s="64" t="s">
        <v>35</v>
      </c>
      <c r="AB118" s="54">
        <v>42774</v>
      </c>
      <c r="AC118" s="65">
        <f t="shared" si="8"/>
        <v>0</v>
      </c>
      <c r="AD118" s="66">
        <f t="shared" si="6"/>
        <v>5500</v>
      </c>
      <c r="AE118" s="67">
        <f t="shared" ca="1" si="5"/>
        <v>5500</v>
      </c>
    </row>
    <row r="119" spans="1:31" x14ac:dyDescent="0.25">
      <c r="A119" s="50" t="s">
        <v>334</v>
      </c>
      <c r="B119" s="68" t="s">
        <v>333</v>
      </c>
      <c r="C119" s="52" t="s">
        <v>38</v>
      </c>
      <c r="D119" s="53">
        <v>77</v>
      </c>
      <c r="E119" s="54">
        <v>42774</v>
      </c>
      <c r="F119" s="54" t="s">
        <v>207</v>
      </c>
      <c r="G119" s="78" t="s">
        <v>554</v>
      </c>
      <c r="H119" s="56">
        <v>2000</v>
      </c>
      <c r="I119" s="57">
        <v>0</v>
      </c>
      <c r="J119" s="58">
        <v>0</v>
      </c>
      <c r="K119" s="57">
        <v>0</v>
      </c>
      <c r="L119" s="56">
        <v>3000</v>
      </c>
      <c r="M119" s="57">
        <v>0</v>
      </c>
      <c r="N119" s="72">
        <v>1000</v>
      </c>
      <c r="O119" s="57">
        <v>0</v>
      </c>
      <c r="P119" s="58">
        <v>0</v>
      </c>
      <c r="Q119" s="57">
        <v>0</v>
      </c>
      <c r="R119" s="58">
        <v>2295</v>
      </c>
      <c r="S119" s="57"/>
      <c r="T119" s="62"/>
      <c r="U119" s="62"/>
      <c r="V119" s="62"/>
      <c r="W119" s="62"/>
      <c r="X119" s="62"/>
      <c r="Y119" s="62"/>
      <c r="Z119" s="63" t="s">
        <v>123</v>
      </c>
      <c r="AA119" s="64" t="s">
        <v>42</v>
      </c>
      <c r="AB119" s="54">
        <v>42774</v>
      </c>
      <c r="AC119" s="65">
        <f t="shared" si="8"/>
        <v>0</v>
      </c>
      <c r="AD119" s="66">
        <f t="shared" si="6"/>
        <v>0</v>
      </c>
      <c r="AE119" s="67">
        <f t="shared" ca="1" si="5"/>
        <v>0</v>
      </c>
    </row>
    <row r="120" spans="1:31" x14ac:dyDescent="0.25">
      <c r="A120" s="50" t="s">
        <v>335</v>
      </c>
      <c r="B120" s="68" t="s">
        <v>336</v>
      </c>
      <c r="C120" s="52" t="s">
        <v>38</v>
      </c>
      <c r="D120" s="53">
        <v>28</v>
      </c>
      <c r="E120" s="54">
        <v>42774</v>
      </c>
      <c r="F120" s="54" t="s">
        <v>207</v>
      </c>
      <c r="G120" s="78" t="s">
        <v>337</v>
      </c>
      <c r="H120" s="56">
        <v>2000</v>
      </c>
      <c r="I120" s="57">
        <v>0</v>
      </c>
      <c r="J120" s="58">
        <v>0</v>
      </c>
      <c r="K120" s="57">
        <v>0</v>
      </c>
      <c r="L120" s="56">
        <v>3000</v>
      </c>
      <c r="M120" s="57">
        <v>0</v>
      </c>
      <c r="N120" s="72">
        <v>1000</v>
      </c>
      <c r="O120" s="57">
        <v>0</v>
      </c>
      <c r="P120" s="58">
        <v>0</v>
      </c>
      <c r="Q120" s="57">
        <v>0</v>
      </c>
      <c r="R120" s="58">
        <v>4060</v>
      </c>
      <c r="S120" s="57">
        <v>0</v>
      </c>
      <c r="T120" s="62"/>
      <c r="U120" s="62"/>
      <c r="V120" s="62"/>
      <c r="W120" s="62"/>
      <c r="X120" s="62"/>
      <c r="Y120" s="62"/>
      <c r="Z120" s="63" t="s">
        <v>327</v>
      </c>
      <c r="AA120" s="64" t="s">
        <v>328</v>
      </c>
      <c r="AB120" s="54">
        <v>42774</v>
      </c>
      <c r="AC120" s="65">
        <f t="shared" si="8"/>
        <v>0</v>
      </c>
      <c r="AD120" s="66">
        <f t="shared" si="6"/>
        <v>0</v>
      </c>
      <c r="AE120" s="67">
        <f t="shared" ca="1" si="5"/>
        <v>0</v>
      </c>
    </row>
    <row r="121" spans="1:31" x14ac:dyDescent="0.25">
      <c r="A121" s="50" t="s">
        <v>338</v>
      </c>
      <c r="B121" s="68" t="s">
        <v>339</v>
      </c>
      <c r="C121" s="52" t="s">
        <v>37</v>
      </c>
      <c r="D121" s="53"/>
      <c r="E121" s="54">
        <v>42774</v>
      </c>
      <c r="F121" s="54" t="s">
        <v>340</v>
      </c>
      <c r="G121" s="78"/>
      <c r="H121" s="56">
        <v>1500</v>
      </c>
      <c r="I121" s="57">
        <v>0</v>
      </c>
      <c r="J121" s="58">
        <v>0</v>
      </c>
      <c r="K121" s="57">
        <v>0</v>
      </c>
      <c r="L121" s="56">
        <v>3000</v>
      </c>
      <c r="M121" s="57">
        <v>0</v>
      </c>
      <c r="N121" s="72">
        <v>1000</v>
      </c>
      <c r="O121" s="57">
        <v>0</v>
      </c>
      <c r="P121" s="58">
        <v>0</v>
      </c>
      <c r="Q121" s="57">
        <v>0</v>
      </c>
      <c r="R121" s="58">
        <v>4815</v>
      </c>
      <c r="S121" s="57">
        <v>0</v>
      </c>
      <c r="T121" s="62"/>
      <c r="U121" s="62"/>
      <c r="V121" s="62"/>
      <c r="W121" s="62"/>
      <c r="X121" s="62"/>
      <c r="Y121" s="62"/>
      <c r="Z121" s="63" t="s">
        <v>54</v>
      </c>
      <c r="AA121" s="64" t="s">
        <v>35</v>
      </c>
      <c r="AB121" s="54">
        <v>42775</v>
      </c>
      <c r="AC121" s="65">
        <f t="shared" si="8"/>
        <v>1</v>
      </c>
      <c r="AD121" s="66">
        <f t="shared" si="6"/>
        <v>0</v>
      </c>
      <c r="AE121" s="67">
        <f t="shared" ca="1" si="5"/>
        <v>0</v>
      </c>
    </row>
    <row r="122" spans="1:31" x14ac:dyDescent="0.25">
      <c r="A122" s="50" t="s">
        <v>341</v>
      </c>
      <c r="B122" s="68" t="s">
        <v>342</v>
      </c>
      <c r="C122" s="52" t="s">
        <v>37</v>
      </c>
      <c r="D122" s="53">
        <v>3</v>
      </c>
      <c r="E122" s="54">
        <v>42774</v>
      </c>
      <c r="F122" s="54" t="s">
        <v>340</v>
      </c>
      <c r="G122" s="78" t="s">
        <v>343</v>
      </c>
      <c r="H122" s="56">
        <v>2000</v>
      </c>
      <c r="I122" s="57">
        <v>0</v>
      </c>
      <c r="J122" s="58">
        <v>0</v>
      </c>
      <c r="K122" s="57">
        <v>0</v>
      </c>
      <c r="L122" s="56">
        <v>3000</v>
      </c>
      <c r="M122" s="57">
        <v>0</v>
      </c>
      <c r="N122" s="72">
        <v>1000</v>
      </c>
      <c r="O122" s="57">
        <v>0</v>
      </c>
      <c r="P122" s="58">
        <v>0</v>
      </c>
      <c r="Q122" s="57">
        <v>0</v>
      </c>
      <c r="R122" s="58">
        <v>2375</v>
      </c>
      <c r="S122" s="57">
        <v>0</v>
      </c>
      <c r="T122" s="62"/>
      <c r="U122" s="62"/>
      <c r="V122" s="62"/>
      <c r="W122" s="62"/>
      <c r="X122" s="62"/>
      <c r="Y122" s="62"/>
      <c r="Z122" s="63"/>
      <c r="AA122" s="64"/>
      <c r="AB122" s="54"/>
      <c r="AC122" s="65">
        <f t="shared" si="8"/>
        <v>-42774</v>
      </c>
      <c r="AD122" s="66">
        <f t="shared" si="6"/>
        <v>0</v>
      </c>
      <c r="AE122" s="67">
        <f t="shared" ca="1" si="5"/>
        <v>0</v>
      </c>
    </row>
    <row r="123" spans="1:31" x14ac:dyDescent="0.25">
      <c r="A123" s="50" t="s">
        <v>344</v>
      </c>
      <c r="B123" s="68" t="s">
        <v>345</v>
      </c>
      <c r="C123" s="52" t="s">
        <v>37</v>
      </c>
      <c r="D123" s="53">
        <v>16</v>
      </c>
      <c r="E123" s="54">
        <v>42774</v>
      </c>
      <c r="F123" s="54" t="s">
        <v>340</v>
      </c>
      <c r="G123" s="78" t="s">
        <v>346</v>
      </c>
      <c r="H123" s="56">
        <v>1500</v>
      </c>
      <c r="I123" s="57">
        <v>0</v>
      </c>
      <c r="J123" s="58">
        <v>5000</v>
      </c>
      <c r="K123" s="57">
        <v>0</v>
      </c>
      <c r="L123" s="56">
        <v>3000</v>
      </c>
      <c r="M123" s="57">
        <v>0</v>
      </c>
      <c r="N123" s="72">
        <v>1000</v>
      </c>
      <c r="O123" s="57">
        <v>0</v>
      </c>
      <c r="P123" s="58">
        <v>0</v>
      </c>
      <c r="Q123" s="57">
        <v>0</v>
      </c>
      <c r="R123" s="58">
        <v>7480</v>
      </c>
      <c r="S123" s="57">
        <v>0</v>
      </c>
      <c r="T123" s="62"/>
      <c r="U123" s="62"/>
      <c r="V123" s="62"/>
      <c r="W123" s="62"/>
      <c r="X123" s="62"/>
      <c r="Y123" s="62"/>
      <c r="Z123" s="63" t="s">
        <v>13</v>
      </c>
      <c r="AA123" s="64" t="s">
        <v>35</v>
      </c>
      <c r="AB123" s="54">
        <v>42775</v>
      </c>
      <c r="AC123" s="65">
        <f t="shared" si="8"/>
        <v>1</v>
      </c>
      <c r="AD123" s="66">
        <f t="shared" si="6"/>
        <v>0</v>
      </c>
      <c r="AE123" s="67">
        <f t="shared" ca="1" si="5"/>
        <v>0</v>
      </c>
    </row>
    <row r="124" spans="1:31" x14ac:dyDescent="0.25">
      <c r="A124" s="50" t="s">
        <v>347</v>
      </c>
      <c r="B124" s="68" t="s">
        <v>348</v>
      </c>
      <c r="C124" s="52" t="s">
        <v>38</v>
      </c>
      <c r="D124" s="53">
        <v>12</v>
      </c>
      <c r="E124" s="54">
        <v>42774</v>
      </c>
      <c r="F124" s="54" t="s">
        <v>340</v>
      </c>
      <c r="G124" s="78" t="s">
        <v>349</v>
      </c>
      <c r="H124" s="56">
        <v>1500</v>
      </c>
      <c r="I124" s="57">
        <v>1500</v>
      </c>
      <c r="J124" s="58">
        <v>0</v>
      </c>
      <c r="K124" s="57">
        <v>0</v>
      </c>
      <c r="L124" s="56">
        <v>3000</v>
      </c>
      <c r="M124" s="57">
        <v>3000</v>
      </c>
      <c r="N124" s="72">
        <v>1000</v>
      </c>
      <c r="O124" s="57">
        <v>1000</v>
      </c>
      <c r="P124" s="58">
        <v>0</v>
      </c>
      <c r="Q124" s="57">
        <v>0</v>
      </c>
      <c r="R124" s="58"/>
      <c r="S124" s="57"/>
      <c r="T124" s="62"/>
      <c r="U124" s="62"/>
      <c r="V124" s="62"/>
      <c r="W124" s="62"/>
      <c r="X124" s="62"/>
      <c r="Y124" s="62"/>
      <c r="Z124" s="63"/>
      <c r="AA124" s="64"/>
      <c r="AB124" s="54"/>
      <c r="AC124" s="65">
        <f t="shared" si="8"/>
        <v>-42774</v>
      </c>
      <c r="AD124" s="66">
        <f t="shared" si="6"/>
        <v>5500</v>
      </c>
      <c r="AE124" s="67">
        <f t="shared" ca="1" si="5"/>
        <v>5500</v>
      </c>
    </row>
    <row r="125" spans="1:31" x14ac:dyDescent="0.25">
      <c r="A125" s="50" t="s">
        <v>350</v>
      </c>
      <c r="B125" s="68" t="s">
        <v>351</v>
      </c>
      <c r="C125" s="52" t="s">
        <v>37</v>
      </c>
      <c r="D125" s="53">
        <v>18</v>
      </c>
      <c r="E125" s="54">
        <v>42774</v>
      </c>
      <c r="F125" s="54" t="s">
        <v>340</v>
      </c>
      <c r="G125" s="78" t="s">
        <v>352</v>
      </c>
      <c r="H125" s="56">
        <v>2000</v>
      </c>
      <c r="I125" s="57">
        <v>0</v>
      </c>
      <c r="J125" s="58">
        <v>0</v>
      </c>
      <c r="K125" s="57">
        <v>0</v>
      </c>
      <c r="L125" s="56">
        <v>3000</v>
      </c>
      <c r="M125" s="57">
        <v>0</v>
      </c>
      <c r="N125" s="72">
        <v>1000</v>
      </c>
      <c r="O125" s="57">
        <v>0</v>
      </c>
      <c r="P125" s="58">
        <v>0</v>
      </c>
      <c r="Q125" s="57">
        <v>0</v>
      </c>
      <c r="R125" s="58">
        <v>2005</v>
      </c>
      <c r="S125" s="57"/>
      <c r="T125" s="62"/>
      <c r="U125" s="62"/>
      <c r="V125" s="62"/>
      <c r="W125" s="62"/>
      <c r="X125" s="62"/>
      <c r="Y125" s="62"/>
      <c r="Z125" s="63"/>
      <c r="AA125" s="64"/>
      <c r="AB125" s="54"/>
      <c r="AC125" s="65">
        <f t="shared" si="8"/>
        <v>-42774</v>
      </c>
      <c r="AD125" s="66">
        <f t="shared" si="6"/>
        <v>0</v>
      </c>
      <c r="AE125" s="67">
        <f t="shared" ca="1" si="5"/>
        <v>0</v>
      </c>
    </row>
    <row r="126" spans="1:31" x14ac:dyDescent="0.25">
      <c r="A126" s="50" t="s">
        <v>353</v>
      </c>
      <c r="B126" s="68" t="s">
        <v>354</v>
      </c>
      <c r="C126" s="52" t="s">
        <v>38</v>
      </c>
      <c r="D126" s="53">
        <v>17</v>
      </c>
      <c r="E126" s="54">
        <v>42774</v>
      </c>
      <c r="F126" s="54" t="s">
        <v>357</v>
      </c>
      <c r="G126" s="78"/>
      <c r="H126" s="56">
        <v>2000</v>
      </c>
      <c r="I126" s="57">
        <v>0</v>
      </c>
      <c r="J126" s="58">
        <v>0</v>
      </c>
      <c r="K126" s="57">
        <v>0</v>
      </c>
      <c r="L126" s="56">
        <v>3000</v>
      </c>
      <c r="M126" s="57">
        <v>0</v>
      </c>
      <c r="N126" s="72">
        <v>1000</v>
      </c>
      <c r="O126" s="57">
        <v>0</v>
      </c>
      <c r="P126" s="58">
        <v>0</v>
      </c>
      <c r="Q126" s="57">
        <v>0</v>
      </c>
      <c r="R126" s="58">
        <v>7505</v>
      </c>
      <c r="S126" s="57">
        <v>0</v>
      </c>
      <c r="T126" s="62"/>
      <c r="U126" s="62"/>
      <c r="V126" s="62"/>
      <c r="W126" s="62"/>
      <c r="X126" s="62"/>
      <c r="Y126" s="62"/>
      <c r="Z126" s="63" t="s">
        <v>327</v>
      </c>
      <c r="AA126" s="64" t="s">
        <v>328</v>
      </c>
      <c r="AB126" s="54">
        <v>42775</v>
      </c>
      <c r="AC126" s="65">
        <f t="shared" si="8"/>
        <v>1</v>
      </c>
      <c r="AD126" s="66">
        <f t="shared" si="6"/>
        <v>0</v>
      </c>
      <c r="AE126" s="67">
        <f t="shared" ca="1" si="5"/>
        <v>0</v>
      </c>
    </row>
    <row r="127" spans="1:31" x14ac:dyDescent="0.25">
      <c r="A127" s="50" t="s">
        <v>355</v>
      </c>
      <c r="B127" s="68" t="s">
        <v>356</v>
      </c>
      <c r="C127" s="52" t="s">
        <v>37</v>
      </c>
      <c r="D127" s="53">
        <v>12</v>
      </c>
      <c r="E127" s="54">
        <v>42774</v>
      </c>
      <c r="F127" s="54" t="s">
        <v>340</v>
      </c>
      <c r="G127" s="78"/>
      <c r="H127" s="56">
        <v>1500</v>
      </c>
      <c r="I127" s="57">
        <v>1500</v>
      </c>
      <c r="J127" s="58">
        <v>0</v>
      </c>
      <c r="K127" s="57">
        <v>0</v>
      </c>
      <c r="L127" s="56">
        <v>3000</v>
      </c>
      <c r="M127" s="57">
        <v>3000</v>
      </c>
      <c r="N127" s="72">
        <v>1000</v>
      </c>
      <c r="O127" s="57">
        <v>1000</v>
      </c>
      <c r="P127" s="58">
        <v>0</v>
      </c>
      <c r="Q127" s="57">
        <v>0</v>
      </c>
      <c r="R127" s="58"/>
      <c r="S127" s="57"/>
      <c r="T127" s="62"/>
      <c r="U127" s="62"/>
      <c r="V127" s="62"/>
      <c r="W127" s="62"/>
      <c r="X127" s="62"/>
      <c r="Y127" s="62"/>
      <c r="Z127" s="63"/>
      <c r="AA127" s="64"/>
      <c r="AB127" s="54"/>
      <c r="AC127" s="65">
        <f t="shared" si="8"/>
        <v>-42774</v>
      </c>
      <c r="AD127" s="66">
        <f t="shared" si="6"/>
        <v>5500</v>
      </c>
      <c r="AE127" s="67">
        <f t="shared" ca="1" si="5"/>
        <v>5500</v>
      </c>
    </row>
    <row r="128" spans="1:31" x14ac:dyDescent="0.25">
      <c r="A128" s="50" t="s">
        <v>358</v>
      </c>
      <c r="B128" s="68" t="s">
        <v>359</v>
      </c>
      <c r="C128" s="52" t="s">
        <v>38</v>
      </c>
      <c r="D128" s="53">
        <v>17</v>
      </c>
      <c r="E128" s="54">
        <v>42774</v>
      </c>
      <c r="F128" s="54" t="s">
        <v>340</v>
      </c>
      <c r="G128" s="78"/>
      <c r="H128" s="56">
        <v>2000</v>
      </c>
      <c r="I128" s="57">
        <v>0</v>
      </c>
      <c r="J128" s="58">
        <v>0</v>
      </c>
      <c r="K128" s="57">
        <v>0</v>
      </c>
      <c r="L128" s="56">
        <v>3000</v>
      </c>
      <c r="M128" s="57">
        <v>0</v>
      </c>
      <c r="N128" s="72">
        <v>1000</v>
      </c>
      <c r="O128" s="57">
        <v>0</v>
      </c>
      <c r="P128" s="58">
        <v>0</v>
      </c>
      <c r="Q128" s="57">
        <v>0</v>
      </c>
      <c r="R128" s="58">
        <v>0</v>
      </c>
      <c r="S128" s="57"/>
      <c r="T128" s="62"/>
      <c r="U128" s="62"/>
      <c r="V128" s="62"/>
      <c r="W128" s="62"/>
      <c r="X128" s="62"/>
      <c r="Y128" s="62"/>
      <c r="Z128" s="63"/>
      <c r="AA128" s="64"/>
      <c r="AB128" s="54"/>
      <c r="AC128" s="65">
        <f t="shared" si="8"/>
        <v>-42774</v>
      </c>
      <c r="AD128" s="66">
        <f t="shared" si="6"/>
        <v>0</v>
      </c>
      <c r="AE128" s="67">
        <f t="shared" ca="1" si="5"/>
        <v>0</v>
      </c>
    </row>
    <row r="129" spans="1:31" x14ac:dyDescent="0.25">
      <c r="A129" s="50" t="s">
        <v>360</v>
      </c>
      <c r="B129" s="68" t="s">
        <v>361</v>
      </c>
      <c r="C129" s="52" t="s">
        <v>37</v>
      </c>
      <c r="D129" s="53">
        <v>1</v>
      </c>
      <c r="E129" s="54">
        <v>42774</v>
      </c>
      <c r="F129" s="54" t="s">
        <v>340</v>
      </c>
      <c r="G129" s="78"/>
      <c r="H129" s="56">
        <v>2000</v>
      </c>
      <c r="I129" s="57">
        <v>0</v>
      </c>
      <c r="J129" s="58">
        <v>0</v>
      </c>
      <c r="K129" s="57">
        <v>0</v>
      </c>
      <c r="L129" s="56">
        <v>3000</v>
      </c>
      <c r="M129" s="57">
        <v>0</v>
      </c>
      <c r="N129" s="72">
        <v>1000</v>
      </c>
      <c r="O129" s="57">
        <v>0</v>
      </c>
      <c r="P129" s="58">
        <v>0</v>
      </c>
      <c r="Q129" s="57">
        <v>0</v>
      </c>
      <c r="R129" s="58">
        <v>3975</v>
      </c>
      <c r="S129" s="57">
        <v>0</v>
      </c>
      <c r="T129" s="62"/>
      <c r="U129" s="62"/>
      <c r="V129" s="62"/>
      <c r="W129" s="62"/>
      <c r="X129" s="62"/>
      <c r="Y129" s="62"/>
      <c r="Z129" s="63" t="s">
        <v>54</v>
      </c>
      <c r="AA129" s="64" t="s">
        <v>35</v>
      </c>
      <c r="AB129" s="54">
        <v>42775</v>
      </c>
      <c r="AC129" s="65">
        <f t="shared" si="8"/>
        <v>1</v>
      </c>
      <c r="AD129" s="66">
        <f t="shared" si="6"/>
        <v>0</v>
      </c>
      <c r="AE129" s="67">
        <f t="shared" ca="1" si="5"/>
        <v>0</v>
      </c>
    </row>
    <row r="130" spans="1:31" x14ac:dyDescent="0.25">
      <c r="A130" s="50" t="s">
        <v>362</v>
      </c>
      <c r="B130" s="68" t="s">
        <v>363</v>
      </c>
      <c r="C130" s="52" t="s">
        <v>38</v>
      </c>
      <c r="D130" s="53"/>
      <c r="E130" s="54">
        <v>42774</v>
      </c>
      <c r="F130" s="79" t="s">
        <v>340</v>
      </c>
      <c r="G130" s="78" t="s">
        <v>553</v>
      </c>
      <c r="H130" s="56">
        <v>2000</v>
      </c>
      <c r="I130" s="57">
        <v>0</v>
      </c>
      <c r="J130" s="58">
        <v>0</v>
      </c>
      <c r="K130" s="57">
        <v>0</v>
      </c>
      <c r="L130" s="56">
        <v>3000</v>
      </c>
      <c r="M130" s="57">
        <v>3000</v>
      </c>
      <c r="N130" s="72">
        <v>1000</v>
      </c>
      <c r="O130" s="57">
        <v>1000</v>
      </c>
      <c r="P130" s="58">
        <v>50000</v>
      </c>
      <c r="Q130" s="57">
        <v>50000</v>
      </c>
      <c r="R130" s="58"/>
      <c r="S130" s="57"/>
      <c r="T130" s="62"/>
      <c r="U130" s="62"/>
      <c r="V130" s="62"/>
      <c r="W130" s="62"/>
      <c r="X130" s="62"/>
      <c r="Y130" s="62"/>
      <c r="Z130" s="63" t="s">
        <v>15</v>
      </c>
      <c r="AA130" s="64" t="s">
        <v>35</v>
      </c>
      <c r="AB130" s="54">
        <v>42775</v>
      </c>
      <c r="AC130" s="65">
        <f t="shared" ref="AC130:AC146" si="9">SUM(AB130-E130)</f>
        <v>1</v>
      </c>
      <c r="AD130" s="66">
        <f t="shared" si="6"/>
        <v>54000</v>
      </c>
      <c r="AE130" s="67">
        <f t="shared" ref="AE130:AE193" ca="1" si="10">INDEX(SO_TOT,MATCH(A130,SO_ID,0))</f>
        <v>54000</v>
      </c>
    </row>
    <row r="131" spans="1:31" x14ac:dyDescent="0.25">
      <c r="A131" s="50" t="s">
        <v>364</v>
      </c>
      <c r="B131" s="68" t="s">
        <v>365</v>
      </c>
      <c r="C131" s="52" t="s">
        <v>38</v>
      </c>
      <c r="D131" s="53">
        <v>90</v>
      </c>
      <c r="E131" s="54">
        <v>42775</v>
      </c>
      <c r="F131" s="79" t="s">
        <v>197</v>
      </c>
      <c r="G131" s="78"/>
      <c r="H131" s="56">
        <v>1500</v>
      </c>
      <c r="I131" s="57">
        <v>0</v>
      </c>
      <c r="J131" s="58">
        <v>0</v>
      </c>
      <c r="K131" s="57">
        <v>0</v>
      </c>
      <c r="L131" s="56">
        <v>3000</v>
      </c>
      <c r="M131" s="57">
        <v>3000</v>
      </c>
      <c r="N131" s="72">
        <v>1000</v>
      </c>
      <c r="O131" s="57">
        <v>1000</v>
      </c>
      <c r="P131" s="58">
        <v>0</v>
      </c>
      <c r="Q131" s="57">
        <v>0</v>
      </c>
      <c r="R131" s="58"/>
      <c r="S131" s="57"/>
      <c r="T131" s="62"/>
      <c r="U131" s="62"/>
      <c r="V131" s="62"/>
      <c r="W131" s="62"/>
      <c r="X131" s="62"/>
      <c r="Y131" s="62"/>
      <c r="Z131" s="63" t="s">
        <v>15</v>
      </c>
      <c r="AA131" s="64" t="s">
        <v>35</v>
      </c>
      <c r="AB131" s="54">
        <v>42775</v>
      </c>
      <c r="AC131" s="65">
        <f t="shared" si="9"/>
        <v>0</v>
      </c>
      <c r="AD131" s="66">
        <f t="shared" ref="AD131:AD194" si="11">SUM(I131,K131,M131,O131,Q131,S131,U131,W131,Y131)</f>
        <v>4000</v>
      </c>
      <c r="AE131" s="67">
        <f t="shared" ca="1" si="10"/>
        <v>4000</v>
      </c>
    </row>
    <row r="132" spans="1:31" x14ac:dyDescent="0.25">
      <c r="A132" s="50" t="s">
        <v>366</v>
      </c>
      <c r="B132" s="68" t="s">
        <v>367</v>
      </c>
      <c r="C132" s="52" t="s">
        <v>37</v>
      </c>
      <c r="D132" s="53">
        <v>24</v>
      </c>
      <c r="E132" s="54">
        <v>42775</v>
      </c>
      <c r="F132" s="79" t="s">
        <v>197</v>
      </c>
      <c r="G132" s="78" t="s">
        <v>368</v>
      </c>
      <c r="H132" s="56">
        <v>1500</v>
      </c>
      <c r="I132" s="57">
        <v>0</v>
      </c>
      <c r="J132" s="58">
        <v>5000</v>
      </c>
      <c r="K132" s="57">
        <v>0</v>
      </c>
      <c r="L132" s="56">
        <v>3000</v>
      </c>
      <c r="M132" s="57">
        <v>0</v>
      </c>
      <c r="N132" s="72">
        <v>1000</v>
      </c>
      <c r="O132" s="57">
        <v>0</v>
      </c>
      <c r="P132" s="58">
        <v>20000</v>
      </c>
      <c r="Q132" s="57">
        <v>0</v>
      </c>
      <c r="R132" s="58">
        <v>6830</v>
      </c>
      <c r="S132" s="57"/>
      <c r="T132" s="62"/>
      <c r="U132" s="62"/>
      <c r="V132" s="62"/>
      <c r="W132" s="62"/>
      <c r="X132" s="62"/>
      <c r="Y132" s="62"/>
      <c r="Z132" s="63" t="s">
        <v>58</v>
      </c>
      <c r="AA132" s="64" t="s">
        <v>35</v>
      </c>
      <c r="AB132" s="54">
        <v>42775</v>
      </c>
      <c r="AC132" s="65">
        <f t="shared" si="9"/>
        <v>0</v>
      </c>
      <c r="AD132" s="66">
        <f t="shared" si="11"/>
        <v>0</v>
      </c>
      <c r="AE132" s="67">
        <f t="shared" ca="1" si="10"/>
        <v>0</v>
      </c>
    </row>
    <row r="133" spans="1:31" x14ac:dyDescent="0.25">
      <c r="A133" s="50" t="s">
        <v>369</v>
      </c>
      <c r="B133" s="68" t="s">
        <v>370</v>
      </c>
      <c r="C133" s="52" t="s">
        <v>37</v>
      </c>
      <c r="D133" s="53">
        <v>49</v>
      </c>
      <c r="E133" s="54">
        <v>42775</v>
      </c>
      <c r="F133" s="79" t="s">
        <v>197</v>
      </c>
      <c r="G133" s="78" t="s">
        <v>371</v>
      </c>
      <c r="H133" s="56">
        <v>1500</v>
      </c>
      <c r="I133" s="57">
        <v>1500</v>
      </c>
      <c r="J133" s="58">
        <v>0</v>
      </c>
      <c r="K133" s="57">
        <v>0</v>
      </c>
      <c r="L133" s="56">
        <v>3000</v>
      </c>
      <c r="M133" s="57">
        <v>3000</v>
      </c>
      <c r="N133" s="72">
        <v>1000</v>
      </c>
      <c r="O133" s="57">
        <v>1000</v>
      </c>
      <c r="P133" s="58">
        <v>0</v>
      </c>
      <c r="Q133" s="57">
        <v>0</v>
      </c>
      <c r="R133" s="58"/>
      <c r="S133" s="57"/>
      <c r="T133" s="62"/>
      <c r="U133" s="62"/>
      <c r="V133" s="62"/>
      <c r="W133" s="62"/>
      <c r="X133" s="62"/>
      <c r="Y133" s="62"/>
      <c r="Z133" s="63"/>
      <c r="AA133" s="64"/>
      <c r="AB133" s="54"/>
      <c r="AC133" s="65">
        <f t="shared" si="9"/>
        <v>-42775</v>
      </c>
      <c r="AD133" s="66">
        <f t="shared" si="11"/>
        <v>5500</v>
      </c>
      <c r="AE133" s="67">
        <f t="shared" ca="1" si="10"/>
        <v>5500</v>
      </c>
    </row>
    <row r="134" spans="1:31" x14ac:dyDescent="0.25">
      <c r="A134" s="50" t="s">
        <v>372</v>
      </c>
      <c r="B134" s="68" t="s">
        <v>373</v>
      </c>
      <c r="C134" s="52" t="s">
        <v>38</v>
      </c>
      <c r="D134" s="53">
        <v>74</v>
      </c>
      <c r="E134" s="54">
        <v>42775</v>
      </c>
      <c r="F134" s="79" t="s">
        <v>197</v>
      </c>
      <c r="G134" s="78" t="s">
        <v>177</v>
      </c>
      <c r="H134" s="56">
        <v>1500</v>
      </c>
      <c r="I134" s="57">
        <v>1500</v>
      </c>
      <c r="J134" s="58">
        <v>0</v>
      </c>
      <c r="K134" s="57">
        <v>0</v>
      </c>
      <c r="L134" s="56">
        <v>3000</v>
      </c>
      <c r="M134" s="57">
        <v>3000</v>
      </c>
      <c r="N134" s="72">
        <v>1000</v>
      </c>
      <c r="O134" s="57">
        <v>1000</v>
      </c>
      <c r="P134" s="58">
        <v>0</v>
      </c>
      <c r="Q134" s="57">
        <v>0</v>
      </c>
      <c r="R134" s="58">
        <v>3460</v>
      </c>
      <c r="S134" s="57">
        <v>0</v>
      </c>
      <c r="T134" s="62"/>
      <c r="U134" s="62"/>
      <c r="V134" s="62"/>
      <c r="W134" s="62"/>
      <c r="X134" s="62"/>
      <c r="Y134" s="62"/>
      <c r="Z134" s="63"/>
      <c r="AA134" s="64"/>
      <c r="AB134" s="54"/>
      <c r="AC134" s="65">
        <f t="shared" si="9"/>
        <v>-42775</v>
      </c>
      <c r="AD134" s="66">
        <f t="shared" si="11"/>
        <v>5500</v>
      </c>
      <c r="AE134" s="67">
        <f t="shared" ca="1" si="10"/>
        <v>5500</v>
      </c>
    </row>
    <row r="135" spans="1:31" x14ac:dyDescent="0.25">
      <c r="A135" s="50" t="s">
        <v>374</v>
      </c>
      <c r="B135" s="68" t="s">
        <v>375</v>
      </c>
      <c r="C135" s="52" t="s">
        <v>38</v>
      </c>
      <c r="D135" s="53"/>
      <c r="E135" s="54">
        <v>42775</v>
      </c>
      <c r="F135" s="79" t="s">
        <v>197</v>
      </c>
      <c r="G135" s="78" t="s">
        <v>122</v>
      </c>
      <c r="H135" s="56">
        <v>1500</v>
      </c>
      <c r="I135" s="57">
        <v>0</v>
      </c>
      <c r="J135" s="58">
        <v>5000</v>
      </c>
      <c r="K135" s="57">
        <v>0</v>
      </c>
      <c r="L135" s="56">
        <v>3000</v>
      </c>
      <c r="M135" s="57">
        <v>0</v>
      </c>
      <c r="N135" s="72">
        <v>1000</v>
      </c>
      <c r="O135" s="57">
        <v>0</v>
      </c>
      <c r="P135" s="58">
        <v>0</v>
      </c>
      <c r="Q135" s="57">
        <v>0</v>
      </c>
      <c r="R135" s="58">
        <v>7915</v>
      </c>
      <c r="S135" s="57"/>
      <c r="T135" s="62"/>
      <c r="U135" s="62"/>
      <c r="V135" s="62"/>
      <c r="W135" s="62"/>
      <c r="X135" s="62"/>
      <c r="Y135" s="62"/>
      <c r="Z135" s="63"/>
      <c r="AA135" s="64"/>
      <c r="AB135" s="54"/>
      <c r="AC135" s="65">
        <f t="shared" si="9"/>
        <v>-42775</v>
      </c>
      <c r="AD135" s="66">
        <f t="shared" si="11"/>
        <v>0</v>
      </c>
      <c r="AE135" s="67">
        <f t="shared" ca="1" si="10"/>
        <v>0</v>
      </c>
    </row>
    <row r="136" spans="1:31" x14ac:dyDescent="0.25">
      <c r="A136" s="50" t="s">
        <v>376</v>
      </c>
      <c r="B136" s="68" t="s">
        <v>377</v>
      </c>
      <c r="C136" s="52" t="s">
        <v>38</v>
      </c>
      <c r="D136" s="53"/>
      <c r="E136" s="54">
        <v>42775</v>
      </c>
      <c r="F136" s="79" t="s">
        <v>197</v>
      </c>
      <c r="G136" s="78" t="s">
        <v>378</v>
      </c>
      <c r="H136" s="56">
        <v>1500</v>
      </c>
      <c r="I136" s="57">
        <v>0</v>
      </c>
      <c r="J136" s="58">
        <v>0</v>
      </c>
      <c r="K136" s="57">
        <v>0</v>
      </c>
      <c r="L136" s="56">
        <v>3000</v>
      </c>
      <c r="M136" s="57">
        <v>3000</v>
      </c>
      <c r="N136" s="72">
        <v>1000</v>
      </c>
      <c r="O136" s="57">
        <v>1000</v>
      </c>
      <c r="P136" s="58">
        <v>0</v>
      </c>
      <c r="Q136" s="57">
        <v>0</v>
      </c>
      <c r="R136" s="58"/>
      <c r="S136" s="57"/>
      <c r="T136" s="62"/>
      <c r="U136" s="62"/>
      <c r="V136" s="62"/>
      <c r="W136" s="62"/>
      <c r="X136" s="62"/>
      <c r="Y136" s="62"/>
      <c r="Z136" s="63"/>
      <c r="AA136" s="64"/>
      <c r="AB136" s="54"/>
      <c r="AC136" s="65">
        <f t="shared" si="9"/>
        <v>-42775</v>
      </c>
      <c r="AD136" s="66">
        <f t="shared" si="11"/>
        <v>4000</v>
      </c>
      <c r="AE136" s="67">
        <f t="shared" ca="1" si="10"/>
        <v>4000</v>
      </c>
    </row>
    <row r="137" spans="1:31" x14ac:dyDescent="0.25">
      <c r="A137" s="50" t="s">
        <v>379</v>
      </c>
      <c r="B137" s="68" t="s">
        <v>380</v>
      </c>
      <c r="C137" s="52" t="s">
        <v>37</v>
      </c>
      <c r="D137" s="53">
        <v>71</v>
      </c>
      <c r="E137" s="54">
        <v>42775</v>
      </c>
      <c r="F137" s="79" t="s">
        <v>381</v>
      </c>
      <c r="G137" s="78" t="s">
        <v>113</v>
      </c>
      <c r="H137" s="56">
        <v>1500</v>
      </c>
      <c r="I137" s="57">
        <v>1500</v>
      </c>
      <c r="J137" s="58">
        <v>0</v>
      </c>
      <c r="K137" s="57">
        <v>0</v>
      </c>
      <c r="L137" s="56">
        <v>3000</v>
      </c>
      <c r="M137" s="57">
        <v>3000</v>
      </c>
      <c r="N137" s="72">
        <v>1000</v>
      </c>
      <c r="O137" s="57">
        <v>1000</v>
      </c>
      <c r="P137" s="58"/>
      <c r="Q137" s="57"/>
      <c r="R137" s="58"/>
      <c r="S137" s="57"/>
      <c r="T137" s="62"/>
      <c r="U137" s="62"/>
      <c r="V137" s="62"/>
      <c r="W137" s="62"/>
      <c r="X137" s="62"/>
      <c r="Y137" s="62"/>
      <c r="Z137" s="63"/>
      <c r="AA137" s="64"/>
      <c r="AB137" s="54"/>
      <c r="AC137" s="65">
        <f t="shared" si="9"/>
        <v>-42775</v>
      </c>
      <c r="AD137" s="66">
        <f t="shared" si="11"/>
        <v>5500</v>
      </c>
      <c r="AE137" s="67">
        <f t="shared" ca="1" si="10"/>
        <v>5500</v>
      </c>
    </row>
    <row r="138" spans="1:31" x14ac:dyDescent="0.25">
      <c r="A138" s="50" t="s">
        <v>387</v>
      </c>
      <c r="B138" s="68" t="s">
        <v>382</v>
      </c>
      <c r="C138" s="52" t="s">
        <v>38</v>
      </c>
      <c r="D138" s="53"/>
      <c r="E138" s="54">
        <v>42775</v>
      </c>
      <c r="F138" s="79" t="s">
        <v>381</v>
      </c>
      <c r="G138" s="78" t="s">
        <v>383</v>
      </c>
      <c r="H138" s="56">
        <v>2000</v>
      </c>
      <c r="I138" s="57">
        <v>0</v>
      </c>
      <c r="J138" s="58">
        <v>2000</v>
      </c>
      <c r="K138" s="57">
        <v>0</v>
      </c>
      <c r="L138" s="56">
        <v>3000</v>
      </c>
      <c r="M138" s="57">
        <v>0</v>
      </c>
      <c r="N138" s="72">
        <v>1000</v>
      </c>
      <c r="O138" s="57">
        <v>0</v>
      </c>
      <c r="P138" s="58">
        <v>0</v>
      </c>
      <c r="Q138" s="57">
        <v>0</v>
      </c>
      <c r="R138" s="58">
        <v>9815</v>
      </c>
      <c r="S138" s="57">
        <v>0</v>
      </c>
      <c r="T138" s="62"/>
      <c r="U138" s="62"/>
      <c r="V138" s="62"/>
      <c r="W138" s="62"/>
      <c r="X138" s="62"/>
      <c r="Y138" s="62"/>
      <c r="Z138" s="63" t="s">
        <v>15</v>
      </c>
      <c r="AA138" s="64" t="s">
        <v>35</v>
      </c>
      <c r="AB138" s="54">
        <v>42775</v>
      </c>
      <c r="AC138" s="65">
        <f t="shared" si="9"/>
        <v>0</v>
      </c>
      <c r="AD138" s="66">
        <f t="shared" si="11"/>
        <v>0</v>
      </c>
      <c r="AE138" s="67">
        <f t="shared" ca="1" si="10"/>
        <v>0</v>
      </c>
    </row>
    <row r="139" spans="1:31" x14ac:dyDescent="0.25">
      <c r="A139" s="50" t="s">
        <v>388</v>
      </c>
      <c r="B139" s="68" t="s">
        <v>384</v>
      </c>
      <c r="C139" s="52" t="s">
        <v>37</v>
      </c>
      <c r="D139" s="53">
        <v>35</v>
      </c>
      <c r="E139" s="54">
        <v>42775</v>
      </c>
      <c r="F139" s="79" t="s">
        <v>381</v>
      </c>
      <c r="G139" s="78" t="s">
        <v>385</v>
      </c>
      <c r="H139" s="56">
        <v>2000</v>
      </c>
      <c r="I139" s="57">
        <v>0</v>
      </c>
      <c r="J139" s="58">
        <v>0</v>
      </c>
      <c r="K139" s="57">
        <v>0</v>
      </c>
      <c r="L139" s="56">
        <v>3000</v>
      </c>
      <c r="M139" s="57">
        <v>0</v>
      </c>
      <c r="N139" s="72">
        <v>1000</v>
      </c>
      <c r="O139" s="57">
        <v>0</v>
      </c>
      <c r="P139" s="58">
        <v>0</v>
      </c>
      <c r="Q139" s="57">
        <v>0</v>
      </c>
      <c r="R139" s="58">
        <v>1605</v>
      </c>
      <c r="S139" s="57">
        <v>0</v>
      </c>
      <c r="T139" s="62"/>
      <c r="U139" s="62"/>
      <c r="V139" s="62"/>
      <c r="W139" s="62"/>
      <c r="X139" s="62"/>
      <c r="Y139" s="62"/>
      <c r="Z139" s="63" t="s">
        <v>327</v>
      </c>
      <c r="AA139" s="64" t="s">
        <v>35</v>
      </c>
      <c r="AB139" s="54">
        <v>42775</v>
      </c>
      <c r="AC139" s="65">
        <f t="shared" si="9"/>
        <v>0</v>
      </c>
      <c r="AD139" s="66">
        <f t="shared" si="11"/>
        <v>0</v>
      </c>
      <c r="AE139" s="67">
        <f t="shared" ca="1" si="10"/>
        <v>0</v>
      </c>
    </row>
    <row r="140" spans="1:31" x14ac:dyDescent="0.25">
      <c r="A140" s="50" t="s">
        <v>389</v>
      </c>
      <c r="B140" s="68" t="s">
        <v>559</v>
      </c>
      <c r="C140" s="52" t="s">
        <v>37</v>
      </c>
      <c r="D140" s="53">
        <v>67</v>
      </c>
      <c r="E140" s="54">
        <v>42767</v>
      </c>
      <c r="F140" s="79" t="s">
        <v>381</v>
      </c>
      <c r="G140" s="78" t="s">
        <v>390</v>
      </c>
      <c r="H140" s="56">
        <v>2000</v>
      </c>
      <c r="I140" s="57">
        <v>0</v>
      </c>
      <c r="J140" s="58">
        <v>5000</v>
      </c>
      <c r="K140" s="57">
        <v>0</v>
      </c>
      <c r="L140" s="56">
        <v>3000</v>
      </c>
      <c r="M140" s="57">
        <v>0</v>
      </c>
      <c r="N140" s="72">
        <v>1000</v>
      </c>
      <c r="O140" s="57">
        <v>0</v>
      </c>
      <c r="P140" s="58">
        <v>0</v>
      </c>
      <c r="Q140" s="57">
        <v>0</v>
      </c>
      <c r="R140" s="58">
        <v>4610</v>
      </c>
      <c r="S140" s="57">
        <v>0</v>
      </c>
      <c r="T140" s="62"/>
      <c r="U140" s="62"/>
      <c r="V140" s="62"/>
      <c r="W140" s="62"/>
      <c r="X140" s="62"/>
      <c r="Y140" s="62"/>
      <c r="Z140" s="63" t="s">
        <v>123</v>
      </c>
      <c r="AA140" s="64" t="s">
        <v>42</v>
      </c>
      <c r="AB140" s="54">
        <v>42776</v>
      </c>
      <c r="AC140" s="65">
        <f t="shared" si="9"/>
        <v>9</v>
      </c>
      <c r="AD140" s="66">
        <f t="shared" si="11"/>
        <v>0</v>
      </c>
      <c r="AE140" s="67">
        <f t="shared" ca="1" si="10"/>
        <v>0</v>
      </c>
    </row>
    <row r="141" spans="1:31" x14ac:dyDescent="0.25">
      <c r="A141" s="50" t="s">
        <v>391</v>
      </c>
      <c r="B141" s="68" t="s">
        <v>392</v>
      </c>
      <c r="C141" s="52" t="s">
        <v>37</v>
      </c>
      <c r="D141" s="53">
        <v>21</v>
      </c>
      <c r="E141" s="54">
        <v>42776</v>
      </c>
      <c r="F141" s="79" t="s">
        <v>381</v>
      </c>
      <c r="G141" s="78"/>
      <c r="H141" s="56">
        <v>1500</v>
      </c>
      <c r="I141" s="57">
        <v>0</v>
      </c>
      <c r="J141" s="58">
        <v>0</v>
      </c>
      <c r="K141" s="57">
        <v>0</v>
      </c>
      <c r="L141" s="56">
        <v>3000</v>
      </c>
      <c r="M141" s="57">
        <v>0</v>
      </c>
      <c r="N141" s="72">
        <v>1000</v>
      </c>
      <c r="O141" s="57">
        <v>0</v>
      </c>
      <c r="P141" s="58">
        <v>0</v>
      </c>
      <c r="Q141" s="57">
        <v>0</v>
      </c>
      <c r="R141" s="58">
        <v>2775</v>
      </c>
      <c r="S141" s="57">
        <v>0</v>
      </c>
      <c r="T141" s="62"/>
      <c r="U141" s="62"/>
      <c r="V141" s="62"/>
      <c r="W141" s="62"/>
      <c r="X141" s="62"/>
      <c r="Y141" s="62"/>
      <c r="Z141" s="63" t="s">
        <v>327</v>
      </c>
      <c r="AA141" s="64" t="s">
        <v>328</v>
      </c>
      <c r="AB141" s="54">
        <v>42776</v>
      </c>
      <c r="AC141" s="65">
        <f t="shared" si="9"/>
        <v>0</v>
      </c>
      <c r="AD141" s="66">
        <f t="shared" si="11"/>
        <v>0</v>
      </c>
      <c r="AE141" s="67">
        <f t="shared" ca="1" si="10"/>
        <v>0</v>
      </c>
    </row>
    <row r="142" spans="1:31" x14ac:dyDescent="0.25">
      <c r="A142" s="50" t="s">
        <v>393</v>
      </c>
      <c r="B142" s="68" t="s">
        <v>394</v>
      </c>
      <c r="C142" s="52" t="s">
        <v>38</v>
      </c>
      <c r="D142" s="53">
        <v>36</v>
      </c>
      <c r="E142" s="54">
        <v>42776</v>
      </c>
      <c r="F142" s="79" t="s">
        <v>381</v>
      </c>
      <c r="G142" s="78" t="s">
        <v>395</v>
      </c>
      <c r="H142" s="56">
        <v>1500</v>
      </c>
      <c r="I142" s="57">
        <v>0</v>
      </c>
      <c r="J142" s="58">
        <v>5000</v>
      </c>
      <c r="K142" s="57">
        <v>0</v>
      </c>
      <c r="L142" s="56">
        <v>3000</v>
      </c>
      <c r="M142" s="57">
        <v>0</v>
      </c>
      <c r="N142" s="72">
        <v>1000</v>
      </c>
      <c r="O142" s="57">
        <v>0</v>
      </c>
      <c r="P142" s="58">
        <v>0</v>
      </c>
      <c r="Q142" s="57">
        <v>0</v>
      </c>
      <c r="R142" s="58">
        <v>10240</v>
      </c>
      <c r="S142" s="57">
        <v>0</v>
      </c>
      <c r="T142" s="62"/>
      <c r="U142" s="62"/>
      <c r="V142" s="62"/>
      <c r="W142" s="62"/>
      <c r="X142" s="62"/>
      <c r="Y142" s="62"/>
      <c r="Z142" s="63" t="s">
        <v>327</v>
      </c>
      <c r="AA142" s="64" t="s">
        <v>328</v>
      </c>
      <c r="AB142" s="54">
        <v>42776</v>
      </c>
      <c r="AC142" s="65">
        <f t="shared" si="9"/>
        <v>0</v>
      </c>
      <c r="AD142" s="66">
        <f t="shared" si="11"/>
        <v>0</v>
      </c>
      <c r="AE142" s="67">
        <f t="shared" ca="1" si="10"/>
        <v>0</v>
      </c>
    </row>
    <row r="143" spans="1:31" x14ac:dyDescent="0.25">
      <c r="A143" s="50" t="s">
        <v>396</v>
      </c>
      <c r="B143" s="68" t="s">
        <v>397</v>
      </c>
      <c r="C143" s="52" t="s">
        <v>37</v>
      </c>
      <c r="D143" s="53">
        <v>76</v>
      </c>
      <c r="E143" s="54">
        <v>42776</v>
      </c>
      <c r="F143" s="79" t="s">
        <v>432</v>
      </c>
      <c r="G143" s="78"/>
      <c r="H143" s="56">
        <v>1500</v>
      </c>
      <c r="I143" s="57">
        <v>0</v>
      </c>
      <c r="J143" s="58">
        <v>0</v>
      </c>
      <c r="K143" s="57">
        <v>0</v>
      </c>
      <c r="L143" s="56">
        <v>3000</v>
      </c>
      <c r="M143" s="57">
        <v>3000</v>
      </c>
      <c r="N143" s="72">
        <v>1000</v>
      </c>
      <c r="O143" s="57">
        <v>1000</v>
      </c>
      <c r="P143" s="58">
        <v>0</v>
      </c>
      <c r="Q143" s="57">
        <v>0</v>
      </c>
      <c r="R143" s="58"/>
      <c r="S143" s="57">
        <v>0</v>
      </c>
      <c r="T143" s="62"/>
      <c r="U143" s="62"/>
      <c r="V143" s="62"/>
      <c r="W143" s="62"/>
      <c r="X143" s="62"/>
      <c r="Y143" s="62"/>
      <c r="Z143" s="63" t="s">
        <v>58</v>
      </c>
      <c r="AA143" s="64" t="s">
        <v>35</v>
      </c>
      <c r="AB143" s="54">
        <v>42776</v>
      </c>
      <c r="AC143" s="65">
        <f t="shared" si="9"/>
        <v>0</v>
      </c>
      <c r="AD143" s="66">
        <f t="shared" si="11"/>
        <v>4000</v>
      </c>
      <c r="AE143" s="67">
        <f t="shared" ca="1" si="10"/>
        <v>4000</v>
      </c>
    </row>
    <row r="144" spans="1:31" x14ac:dyDescent="0.25">
      <c r="A144" s="50" t="s">
        <v>398</v>
      </c>
      <c r="B144" s="68" t="s">
        <v>399</v>
      </c>
      <c r="C144" s="52" t="s">
        <v>37</v>
      </c>
      <c r="D144" s="53">
        <v>26</v>
      </c>
      <c r="E144" s="54">
        <v>42776</v>
      </c>
      <c r="F144" s="79" t="s">
        <v>432</v>
      </c>
      <c r="G144" s="78"/>
      <c r="H144" s="56">
        <v>1500</v>
      </c>
      <c r="I144" s="57">
        <v>0</v>
      </c>
      <c r="J144" s="58">
        <v>0</v>
      </c>
      <c r="K144" s="57">
        <v>0</v>
      </c>
      <c r="L144" s="56">
        <v>3000</v>
      </c>
      <c r="M144" s="57">
        <v>0</v>
      </c>
      <c r="N144" s="72">
        <v>1000</v>
      </c>
      <c r="O144" s="57">
        <v>0</v>
      </c>
      <c r="P144" s="58">
        <v>0</v>
      </c>
      <c r="Q144" s="57">
        <v>0</v>
      </c>
      <c r="R144" s="58">
        <v>2310</v>
      </c>
      <c r="S144" s="57">
        <v>0</v>
      </c>
      <c r="T144" s="62"/>
      <c r="U144" s="62"/>
      <c r="V144" s="62"/>
      <c r="W144" s="62"/>
      <c r="X144" s="62"/>
      <c r="Y144" s="62"/>
      <c r="Z144" s="63"/>
      <c r="AA144" s="64"/>
      <c r="AB144" s="54"/>
      <c r="AC144" s="65">
        <f t="shared" si="9"/>
        <v>-42776</v>
      </c>
      <c r="AD144" s="66">
        <f t="shared" si="11"/>
        <v>0</v>
      </c>
      <c r="AE144" s="67">
        <f t="shared" ca="1" si="10"/>
        <v>0</v>
      </c>
    </row>
    <row r="145" spans="1:31" x14ac:dyDescent="0.25">
      <c r="A145" s="50" t="s">
        <v>400</v>
      </c>
      <c r="B145" s="68" t="s">
        <v>401</v>
      </c>
      <c r="C145" s="52" t="s">
        <v>38</v>
      </c>
      <c r="D145" s="53">
        <v>67</v>
      </c>
      <c r="E145" s="54">
        <v>42776</v>
      </c>
      <c r="F145" s="79" t="s">
        <v>432</v>
      </c>
      <c r="G145" s="78"/>
      <c r="H145" s="56">
        <v>1500</v>
      </c>
      <c r="I145" s="57">
        <v>0</v>
      </c>
      <c r="J145" s="58">
        <v>0</v>
      </c>
      <c r="K145" s="57">
        <v>0</v>
      </c>
      <c r="L145" s="56">
        <v>3000</v>
      </c>
      <c r="M145" s="57">
        <v>0</v>
      </c>
      <c r="N145" s="72">
        <v>1000</v>
      </c>
      <c r="O145" s="57">
        <v>0</v>
      </c>
      <c r="P145" s="58">
        <v>0</v>
      </c>
      <c r="Q145" s="57">
        <v>0</v>
      </c>
      <c r="R145" s="58"/>
      <c r="S145" s="57">
        <v>0</v>
      </c>
      <c r="T145" s="62"/>
      <c r="U145" s="62"/>
      <c r="V145" s="62"/>
      <c r="W145" s="62"/>
      <c r="X145" s="62"/>
      <c r="Y145" s="62"/>
      <c r="Z145" s="63" t="s">
        <v>123</v>
      </c>
      <c r="AA145" s="64" t="s">
        <v>42</v>
      </c>
      <c r="AB145" s="54">
        <v>42776</v>
      </c>
      <c r="AC145" s="65">
        <f t="shared" si="9"/>
        <v>0</v>
      </c>
      <c r="AD145" s="66">
        <f t="shared" si="11"/>
        <v>0</v>
      </c>
      <c r="AE145" s="67">
        <f t="shared" ca="1" si="10"/>
        <v>0</v>
      </c>
    </row>
    <row r="146" spans="1:31" x14ac:dyDescent="0.25">
      <c r="A146" s="50" t="s">
        <v>402</v>
      </c>
      <c r="B146" s="68" t="s">
        <v>403</v>
      </c>
      <c r="C146" s="52" t="s">
        <v>38</v>
      </c>
      <c r="D146" s="53">
        <v>41</v>
      </c>
      <c r="E146" s="54">
        <v>42776</v>
      </c>
      <c r="F146" s="79" t="s">
        <v>432</v>
      </c>
      <c r="G146" s="78" t="s">
        <v>346</v>
      </c>
      <c r="H146" s="56">
        <v>1500</v>
      </c>
      <c r="I146" s="57">
        <v>0</v>
      </c>
      <c r="J146" s="58">
        <v>0</v>
      </c>
      <c r="K146" s="57">
        <v>0</v>
      </c>
      <c r="L146" s="56">
        <v>3000</v>
      </c>
      <c r="M146" s="57">
        <v>3000</v>
      </c>
      <c r="N146" s="72">
        <v>1000</v>
      </c>
      <c r="O146" s="57">
        <v>1000</v>
      </c>
      <c r="P146" s="58">
        <v>0</v>
      </c>
      <c r="Q146" s="57">
        <v>0</v>
      </c>
      <c r="R146" s="58"/>
      <c r="S146" s="57"/>
      <c r="T146" s="62"/>
      <c r="U146" s="62"/>
      <c r="V146" s="62"/>
      <c r="W146" s="62"/>
      <c r="X146" s="62"/>
      <c r="Y146" s="62"/>
      <c r="Z146" s="63" t="s">
        <v>13</v>
      </c>
      <c r="AA146" s="64" t="s">
        <v>35</v>
      </c>
      <c r="AB146" s="54">
        <v>42776</v>
      </c>
      <c r="AC146" s="65">
        <f t="shared" si="9"/>
        <v>0</v>
      </c>
      <c r="AD146" s="66">
        <f t="shared" si="11"/>
        <v>4000</v>
      </c>
      <c r="AE146" s="67">
        <f t="shared" ca="1" si="10"/>
        <v>4000</v>
      </c>
    </row>
    <row r="147" spans="1:31" x14ac:dyDescent="0.25">
      <c r="A147" s="50" t="s">
        <v>404</v>
      </c>
      <c r="B147" s="68" t="s">
        <v>405</v>
      </c>
      <c r="C147" s="52" t="s">
        <v>37</v>
      </c>
      <c r="D147" s="53">
        <v>71</v>
      </c>
      <c r="E147" s="54">
        <v>42776</v>
      </c>
      <c r="F147" s="79" t="s">
        <v>432</v>
      </c>
      <c r="G147" s="78" t="s">
        <v>406</v>
      </c>
      <c r="H147" s="56">
        <v>1500</v>
      </c>
      <c r="I147" s="57">
        <v>1500</v>
      </c>
      <c r="J147" s="58">
        <v>0</v>
      </c>
      <c r="K147" s="57">
        <v>0</v>
      </c>
      <c r="L147" s="56">
        <v>3000</v>
      </c>
      <c r="M147" s="57">
        <v>3000</v>
      </c>
      <c r="N147" s="72">
        <v>1000</v>
      </c>
      <c r="O147" s="57">
        <v>1000</v>
      </c>
      <c r="P147" s="58">
        <v>5000</v>
      </c>
      <c r="Q147" s="57">
        <v>0</v>
      </c>
      <c r="R147" s="58">
        <v>0</v>
      </c>
      <c r="S147" s="57"/>
      <c r="T147" s="62"/>
      <c r="U147" s="62"/>
      <c r="V147" s="62"/>
      <c r="W147" s="62"/>
      <c r="X147" s="62"/>
      <c r="Y147" s="62"/>
      <c r="Z147" s="63" t="s">
        <v>54</v>
      </c>
      <c r="AA147" s="64" t="s">
        <v>35</v>
      </c>
      <c r="AB147" s="54">
        <v>42776</v>
      </c>
      <c r="AC147" s="65">
        <f t="shared" ref="AC147:AC159" si="12">SUM(AB147-E147)</f>
        <v>0</v>
      </c>
      <c r="AD147" s="66">
        <f t="shared" si="11"/>
        <v>5500</v>
      </c>
      <c r="AE147" s="67">
        <f t="shared" ca="1" si="10"/>
        <v>5500</v>
      </c>
    </row>
    <row r="148" spans="1:31" x14ac:dyDescent="0.25">
      <c r="A148" s="50" t="s">
        <v>407</v>
      </c>
      <c r="B148" s="68" t="s">
        <v>408</v>
      </c>
      <c r="C148" s="52" t="s">
        <v>37</v>
      </c>
      <c r="D148" s="53">
        <v>44</v>
      </c>
      <c r="E148" s="54">
        <v>42776</v>
      </c>
      <c r="F148" s="79" t="s">
        <v>432</v>
      </c>
      <c r="G148" s="78" t="s">
        <v>409</v>
      </c>
      <c r="H148" s="56">
        <v>1500</v>
      </c>
      <c r="I148" s="57">
        <v>0</v>
      </c>
      <c r="J148" s="58">
        <v>0</v>
      </c>
      <c r="K148" s="57">
        <v>0</v>
      </c>
      <c r="L148" s="56">
        <v>3000</v>
      </c>
      <c r="M148" s="57">
        <v>0</v>
      </c>
      <c r="N148" s="72">
        <v>1000</v>
      </c>
      <c r="O148" s="57">
        <v>0</v>
      </c>
      <c r="P148" s="58">
        <v>0</v>
      </c>
      <c r="Q148" s="57">
        <v>0</v>
      </c>
      <c r="R148" s="58"/>
      <c r="S148" s="57">
        <v>0</v>
      </c>
      <c r="T148" s="62"/>
      <c r="U148" s="62"/>
      <c r="V148" s="62"/>
      <c r="W148" s="62"/>
      <c r="X148" s="62"/>
      <c r="Y148" s="62"/>
      <c r="Z148" s="63" t="s">
        <v>15</v>
      </c>
      <c r="AA148" s="64" t="s">
        <v>35</v>
      </c>
      <c r="AB148" s="54">
        <v>42776</v>
      </c>
      <c r="AC148" s="65">
        <f t="shared" si="12"/>
        <v>0</v>
      </c>
      <c r="AD148" s="66">
        <f t="shared" si="11"/>
        <v>0</v>
      </c>
      <c r="AE148" s="67">
        <f t="shared" ca="1" si="10"/>
        <v>0</v>
      </c>
    </row>
    <row r="149" spans="1:31" x14ac:dyDescent="0.25">
      <c r="A149" s="50" t="s">
        <v>410</v>
      </c>
      <c r="B149" s="68" t="s">
        <v>411</v>
      </c>
      <c r="C149" s="52" t="s">
        <v>38</v>
      </c>
      <c r="D149" s="53">
        <v>38</v>
      </c>
      <c r="E149" s="54">
        <v>42776</v>
      </c>
      <c r="F149" s="79" t="s">
        <v>197</v>
      </c>
      <c r="G149" s="78"/>
      <c r="H149" s="56">
        <v>2000</v>
      </c>
      <c r="I149" s="57">
        <v>0</v>
      </c>
      <c r="J149" s="58">
        <v>0</v>
      </c>
      <c r="K149" s="57">
        <v>0</v>
      </c>
      <c r="L149" s="56">
        <v>3000</v>
      </c>
      <c r="M149" s="57">
        <v>0</v>
      </c>
      <c r="N149" s="72">
        <v>1000</v>
      </c>
      <c r="O149" s="57">
        <v>0</v>
      </c>
      <c r="P149" s="58">
        <v>0</v>
      </c>
      <c r="Q149" s="57">
        <v>0</v>
      </c>
      <c r="R149" s="58">
        <v>125</v>
      </c>
      <c r="S149" s="57">
        <v>0</v>
      </c>
      <c r="T149" s="62"/>
      <c r="U149" s="62"/>
      <c r="V149" s="62"/>
      <c r="W149" s="62"/>
      <c r="X149" s="62"/>
      <c r="Y149" s="62"/>
      <c r="Z149" s="63" t="s">
        <v>327</v>
      </c>
      <c r="AA149" s="64" t="s">
        <v>328</v>
      </c>
      <c r="AB149" s="54">
        <v>42776</v>
      </c>
      <c r="AC149" s="65">
        <f t="shared" si="12"/>
        <v>0</v>
      </c>
      <c r="AD149" s="66">
        <f t="shared" si="11"/>
        <v>0</v>
      </c>
      <c r="AE149" s="67">
        <f t="shared" ca="1" si="10"/>
        <v>0</v>
      </c>
    </row>
    <row r="150" spans="1:31" x14ac:dyDescent="0.25">
      <c r="A150" s="50" t="s">
        <v>412</v>
      </c>
      <c r="B150" s="68" t="s">
        <v>413</v>
      </c>
      <c r="C150" s="52" t="s">
        <v>37</v>
      </c>
      <c r="D150" s="53">
        <v>60</v>
      </c>
      <c r="E150" s="54">
        <v>42776</v>
      </c>
      <c r="F150" s="79" t="s">
        <v>197</v>
      </c>
      <c r="G150" s="78" t="s">
        <v>414</v>
      </c>
      <c r="H150" s="56">
        <v>2000</v>
      </c>
      <c r="I150" s="57">
        <v>0</v>
      </c>
      <c r="J150" s="58">
        <v>0</v>
      </c>
      <c r="K150" s="57">
        <v>0</v>
      </c>
      <c r="L150" s="56">
        <v>3000</v>
      </c>
      <c r="M150" s="57">
        <v>0</v>
      </c>
      <c r="N150" s="72">
        <v>1000</v>
      </c>
      <c r="O150" s="57">
        <v>0</v>
      </c>
      <c r="P150" s="58">
        <v>0</v>
      </c>
      <c r="Q150" s="57">
        <v>0</v>
      </c>
      <c r="R150" s="58">
        <v>12485</v>
      </c>
      <c r="S150" s="57">
        <v>0</v>
      </c>
      <c r="T150" s="62"/>
      <c r="U150" s="62"/>
      <c r="V150" s="62"/>
      <c r="W150" s="62"/>
      <c r="X150" s="62"/>
      <c r="Y150" s="62"/>
      <c r="Z150" s="63" t="s">
        <v>327</v>
      </c>
      <c r="AA150" s="64" t="s">
        <v>328</v>
      </c>
      <c r="AB150" s="54">
        <v>42776</v>
      </c>
      <c r="AC150" s="65">
        <f t="shared" si="12"/>
        <v>0</v>
      </c>
      <c r="AD150" s="66">
        <f t="shared" si="11"/>
        <v>0</v>
      </c>
      <c r="AE150" s="67">
        <f t="shared" ca="1" si="10"/>
        <v>0</v>
      </c>
    </row>
    <row r="151" spans="1:31" x14ac:dyDescent="0.25">
      <c r="A151" s="50" t="s">
        <v>415</v>
      </c>
      <c r="B151" s="68" t="s">
        <v>416</v>
      </c>
      <c r="C151" s="52" t="s">
        <v>37</v>
      </c>
      <c r="D151" s="53">
        <v>2</v>
      </c>
      <c r="E151" s="54">
        <v>42776</v>
      </c>
      <c r="F151" s="79" t="s">
        <v>197</v>
      </c>
      <c r="G151" s="78" t="s">
        <v>417</v>
      </c>
      <c r="H151" s="56">
        <v>2000</v>
      </c>
      <c r="I151" s="57">
        <v>0</v>
      </c>
      <c r="J151" s="58">
        <v>0</v>
      </c>
      <c r="K151" s="57">
        <v>0</v>
      </c>
      <c r="L151" s="56">
        <v>3000</v>
      </c>
      <c r="M151" s="57">
        <v>0</v>
      </c>
      <c r="N151" s="72">
        <v>1000</v>
      </c>
      <c r="O151" s="57">
        <v>0</v>
      </c>
      <c r="P151" s="58">
        <v>0</v>
      </c>
      <c r="Q151" s="57">
        <v>0</v>
      </c>
      <c r="R151" s="58"/>
      <c r="S151" s="57"/>
      <c r="T151" s="62"/>
      <c r="U151" s="62"/>
      <c r="V151" s="62"/>
      <c r="W151" s="62"/>
      <c r="X151" s="62"/>
      <c r="Y151" s="62"/>
      <c r="Z151" s="63" t="s">
        <v>13</v>
      </c>
      <c r="AA151" s="64" t="s">
        <v>35</v>
      </c>
      <c r="AB151" s="54">
        <v>42776</v>
      </c>
      <c r="AC151" s="65">
        <f t="shared" si="12"/>
        <v>0</v>
      </c>
      <c r="AD151" s="66">
        <f t="shared" si="11"/>
        <v>0</v>
      </c>
      <c r="AE151" s="67">
        <f t="shared" ca="1" si="10"/>
        <v>0</v>
      </c>
    </row>
    <row r="152" spans="1:31" x14ac:dyDescent="0.25">
      <c r="A152" s="50" t="s">
        <v>418</v>
      </c>
      <c r="B152" s="68" t="s">
        <v>419</v>
      </c>
      <c r="C152" s="52" t="s">
        <v>38</v>
      </c>
      <c r="D152" s="53"/>
      <c r="E152" s="54">
        <v>42776</v>
      </c>
      <c r="F152" s="79" t="s">
        <v>197</v>
      </c>
      <c r="G152" s="78" t="s">
        <v>420</v>
      </c>
      <c r="H152" s="56">
        <v>2000</v>
      </c>
      <c r="I152" s="57">
        <v>0</v>
      </c>
      <c r="J152" s="58">
        <v>0</v>
      </c>
      <c r="K152" s="57">
        <v>0</v>
      </c>
      <c r="L152" s="56">
        <v>3000</v>
      </c>
      <c r="M152" s="57">
        <v>0</v>
      </c>
      <c r="N152" s="72">
        <v>1000</v>
      </c>
      <c r="O152" s="57">
        <v>0</v>
      </c>
      <c r="P152" s="58">
        <v>0</v>
      </c>
      <c r="Q152" s="57">
        <v>0</v>
      </c>
      <c r="R152" s="58">
        <v>3500</v>
      </c>
      <c r="S152" s="57">
        <v>0</v>
      </c>
      <c r="T152" s="62"/>
      <c r="U152" s="62"/>
      <c r="V152" s="62"/>
      <c r="W152" s="62"/>
      <c r="X152" s="62"/>
      <c r="Y152" s="62"/>
      <c r="Z152" s="63" t="s">
        <v>15</v>
      </c>
      <c r="AA152" s="64"/>
      <c r="AB152" s="54">
        <v>42777</v>
      </c>
      <c r="AC152" s="65">
        <f t="shared" si="12"/>
        <v>1</v>
      </c>
      <c r="AD152" s="66">
        <f t="shared" si="11"/>
        <v>0</v>
      </c>
      <c r="AE152" s="67">
        <f t="shared" ca="1" si="10"/>
        <v>0</v>
      </c>
    </row>
    <row r="153" spans="1:31" x14ac:dyDescent="0.25">
      <c r="A153" s="50" t="s">
        <v>421</v>
      </c>
      <c r="B153" s="68" t="s">
        <v>422</v>
      </c>
      <c r="C153" s="52" t="s">
        <v>38</v>
      </c>
      <c r="D153" s="53">
        <v>56</v>
      </c>
      <c r="E153" s="54">
        <v>42776</v>
      </c>
      <c r="F153" s="79" t="s">
        <v>197</v>
      </c>
      <c r="G153" s="78" t="s">
        <v>423</v>
      </c>
      <c r="H153" s="56">
        <v>2000</v>
      </c>
      <c r="I153" s="57">
        <v>0</v>
      </c>
      <c r="J153" s="58">
        <v>0</v>
      </c>
      <c r="K153" s="57">
        <v>0</v>
      </c>
      <c r="L153" s="56">
        <v>3000</v>
      </c>
      <c r="M153" s="57">
        <v>0</v>
      </c>
      <c r="N153" s="72">
        <v>1000</v>
      </c>
      <c r="O153" s="57">
        <v>0</v>
      </c>
      <c r="P153" s="58">
        <v>0</v>
      </c>
      <c r="Q153" s="57">
        <v>0</v>
      </c>
      <c r="R153" s="58"/>
      <c r="S153" s="57"/>
      <c r="T153" s="62"/>
      <c r="U153" s="62"/>
      <c r="V153" s="62"/>
      <c r="W153" s="62"/>
      <c r="X153" s="62"/>
      <c r="Y153" s="62"/>
      <c r="Z153" s="63"/>
      <c r="AA153" s="64"/>
      <c r="AB153" s="54"/>
      <c r="AC153" s="65">
        <f t="shared" si="12"/>
        <v>-42776</v>
      </c>
      <c r="AD153" s="66">
        <f t="shared" si="11"/>
        <v>0</v>
      </c>
      <c r="AE153" s="67">
        <f t="shared" ca="1" si="10"/>
        <v>0</v>
      </c>
    </row>
    <row r="154" spans="1:31" x14ac:dyDescent="0.25">
      <c r="A154" s="50" t="s">
        <v>424</v>
      </c>
      <c r="B154" s="68" t="s">
        <v>425</v>
      </c>
      <c r="C154" s="52" t="s">
        <v>38</v>
      </c>
      <c r="D154" s="53">
        <v>54</v>
      </c>
      <c r="E154" s="54">
        <v>42776</v>
      </c>
      <c r="F154" s="79" t="s">
        <v>197</v>
      </c>
      <c r="G154" s="78"/>
      <c r="H154" s="56">
        <v>1500</v>
      </c>
      <c r="I154" s="57">
        <v>0</v>
      </c>
      <c r="J154" s="58">
        <v>0</v>
      </c>
      <c r="K154" s="57">
        <v>0</v>
      </c>
      <c r="L154" s="56">
        <v>3000</v>
      </c>
      <c r="M154" s="57">
        <v>0</v>
      </c>
      <c r="N154" s="72">
        <v>1000</v>
      </c>
      <c r="O154" s="57">
        <v>0</v>
      </c>
      <c r="P154" s="58">
        <v>0</v>
      </c>
      <c r="Q154" s="57">
        <v>0</v>
      </c>
      <c r="R154" s="58">
        <v>2555</v>
      </c>
      <c r="S154" s="57">
        <v>0</v>
      </c>
      <c r="T154" s="62"/>
      <c r="U154" s="62"/>
      <c r="V154" s="62"/>
      <c r="W154" s="62"/>
      <c r="X154" s="62"/>
      <c r="Y154" s="62"/>
      <c r="Z154" s="63" t="s">
        <v>16</v>
      </c>
      <c r="AA154" s="64" t="s">
        <v>16</v>
      </c>
      <c r="AB154" s="54">
        <v>42776</v>
      </c>
      <c r="AC154" s="65">
        <f t="shared" si="12"/>
        <v>0</v>
      </c>
      <c r="AD154" s="66">
        <f t="shared" si="11"/>
        <v>0</v>
      </c>
      <c r="AE154" s="67">
        <f t="shared" ca="1" si="10"/>
        <v>0</v>
      </c>
    </row>
    <row r="155" spans="1:31" x14ac:dyDescent="0.25">
      <c r="A155" s="50" t="s">
        <v>426</v>
      </c>
      <c r="B155" s="68" t="s">
        <v>427</v>
      </c>
      <c r="C155" s="52" t="s">
        <v>38</v>
      </c>
      <c r="D155" s="53">
        <v>35</v>
      </c>
      <c r="E155" s="54">
        <v>42776</v>
      </c>
      <c r="F155" s="79" t="s">
        <v>197</v>
      </c>
      <c r="G155" s="78" t="s">
        <v>557</v>
      </c>
      <c r="H155" s="56">
        <v>1500</v>
      </c>
      <c r="I155" s="57">
        <v>0</v>
      </c>
      <c r="J155" s="58">
        <v>0</v>
      </c>
      <c r="K155" s="57">
        <v>0</v>
      </c>
      <c r="L155" s="56">
        <v>5000</v>
      </c>
      <c r="M155" s="57">
        <v>0</v>
      </c>
      <c r="N155" s="72">
        <v>0</v>
      </c>
      <c r="O155" s="57">
        <v>0</v>
      </c>
      <c r="P155" s="58">
        <v>0</v>
      </c>
      <c r="Q155" s="57">
        <v>0</v>
      </c>
      <c r="R155" s="58">
        <v>5585</v>
      </c>
      <c r="S155" s="57">
        <v>0</v>
      </c>
      <c r="T155" s="62"/>
      <c r="U155" s="62"/>
      <c r="V155" s="62"/>
      <c r="W155" s="62"/>
      <c r="X155" s="62"/>
      <c r="Y155" s="62"/>
      <c r="Z155" s="63" t="s">
        <v>327</v>
      </c>
      <c r="AA155" s="64" t="s">
        <v>328</v>
      </c>
      <c r="AB155" s="54">
        <v>42776</v>
      </c>
      <c r="AC155" s="65">
        <f t="shared" si="12"/>
        <v>0</v>
      </c>
      <c r="AD155" s="66">
        <f t="shared" si="11"/>
        <v>0</v>
      </c>
      <c r="AE155" s="67">
        <f t="shared" ca="1" si="10"/>
        <v>0</v>
      </c>
    </row>
    <row r="156" spans="1:31" x14ac:dyDescent="0.25">
      <c r="A156" s="50" t="s">
        <v>428</v>
      </c>
      <c r="B156" s="68" t="s">
        <v>429</v>
      </c>
      <c r="C156" s="52" t="s">
        <v>37</v>
      </c>
      <c r="D156" s="53">
        <v>22</v>
      </c>
      <c r="E156" s="54">
        <v>42776</v>
      </c>
      <c r="F156" s="79" t="s">
        <v>197</v>
      </c>
      <c r="G156" s="78"/>
      <c r="H156" s="56">
        <v>2000</v>
      </c>
      <c r="I156" s="57">
        <v>0</v>
      </c>
      <c r="J156" s="58">
        <v>0</v>
      </c>
      <c r="K156" s="57">
        <v>0</v>
      </c>
      <c r="L156" s="56">
        <v>3000</v>
      </c>
      <c r="M156" s="57">
        <v>0</v>
      </c>
      <c r="N156" s="72">
        <v>1000</v>
      </c>
      <c r="O156" s="57">
        <v>0</v>
      </c>
      <c r="P156" s="58">
        <v>0</v>
      </c>
      <c r="Q156" s="57">
        <v>0</v>
      </c>
      <c r="R156" s="58"/>
      <c r="S156" s="57"/>
      <c r="T156" s="62"/>
      <c r="U156" s="62"/>
      <c r="V156" s="62"/>
      <c r="W156" s="62"/>
      <c r="X156" s="62"/>
      <c r="Y156" s="62"/>
      <c r="Z156" s="63" t="s">
        <v>15</v>
      </c>
      <c r="AA156" s="64" t="s">
        <v>35</v>
      </c>
      <c r="AB156" s="54">
        <v>42776</v>
      </c>
      <c r="AC156" s="65">
        <f t="shared" si="12"/>
        <v>0</v>
      </c>
      <c r="AD156" s="66">
        <f t="shared" si="11"/>
        <v>0</v>
      </c>
      <c r="AE156" s="67">
        <f t="shared" ca="1" si="10"/>
        <v>0</v>
      </c>
    </row>
    <row r="157" spans="1:31" x14ac:dyDescent="0.25">
      <c r="A157" s="50" t="s">
        <v>430</v>
      </c>
      <c r="B157" s="68" t="s">
        <v>431</v>
      </c>
      <c r="C157" s="52" t="s">
        <v>38</v>
      </c>
      <c r="D157" s="53">
        <v>20</v>
      </c>
      <c r="E157" s="54">
        <v>42777</v>
      </c>
      <c r="F157" s="79" t="s">
        <v>432</v>
      </c>
      <c r="G157" s="78" t="s">
        <v>546</v>
      </c>
      <c r="H157" s="56">
        <v>2000</v>
      </c>
      <c r="I157" s="57">
        <v>0</v>
      </c>
      <c r="J157" s="58">
        <v>0</v>
      </c>
      <c r="K157" s="57">
        <v>0</v>
      </c>
      <c r="L157" s="56">
        <v>3000</v>
      </c>
      <c r="M157" s="57">
        <v>0</v>
      </c>
      <c r="N157" s="72">
        <v>1000</v>
      </c>
      <c r="O157" s="57">
        <v>0</v>
      </c>
      <c r="P157" s="58">
        <v>0</v>
      </c>
      <c r="Q157" s="57">
        <v>0</v>
      </c>
      <c r="R157" s="58">
        <v>9230</v>
      </c>
      <c r="S157" s="57">
        <v>0</v>
      </c>
      <c r="T157" s="62"/>
      <c r="U157" s="62"/>
      <c r="V157" s="62"/>
      <c r="W157" s="62"/>
      <c r="X157" s="62"/>
      <c r="Y157" s="62"/>
      <c r="Z157" s="63" t="s">
        <v>327</v>
      </c>
      <c r="AA157" s="64" t="s">
        <v>328</v>
      </c>
      <c r="AB157" s="54">
        <v>42777</v>
      </c>
      <c r="AC157" s="65">
        <f t="shared" si="12"/>
        <v>0</v>
      </c>
      <c r="AD157" s="66">
        <f t="shared" si="11"/>
        <v>0</v>
      </c>
      <c r="AE157" s="67">
        <f t="shared" ca="1" si="10"/>
        <v>0</v>
      </c>
    </row>
    <row r="158" spans="1:31" x14ac:dyDescent="0.25">
      <c r="A158" s="50" t="s">
        <v>433</v>
      </c>
      <c r="B158" s="68" t="s">
        <v>434</v>
      </c>
      <c r="C158" s="52" t="s">
        <v>37</v>
      </c>
      <c r="D158" s="53">
        <v>6</v>
      </c>
      <c r="E158" s="54">
        <v>42777</v>
      </c>
      <c r="F158" s="79" t="s">
        <v>432</v>
      </c>
      <c r="G158" s="78" t="s">
        <v>436</v>
      </c>
      <c r="H158" s="56">
        <v>2000</v>
      </c>
      <c r="I158" s="57">
        <v>0</v>
      </c>
      <c r="J158" s="58">
        <v>0</v>
      </c>
      <c r="K158" s="57">
        <v>0</v>
      </c>
      <c r="L158" s="56">
        <v>3000</v>
      </c>
      <c r="M158" s="57">
        <v>3000</v>
      </c>
      <c r="N158" s="72">
        <v>1000</v>
      </c>
      <c r="O158" s="57">
        <v>1000</v>
      </c>
      <c r="P158" s="58">
        <v>0</v>
      </c>
      <c r="Q158" s="57">
        <v>0</v>
      </c>
      <c r="R158" s="58"/>
      <c r="S158" s="57"/>
      <c r="T158" s="62"/>
      <c r="U158" s="62"/>
      <c r="V158" s="62"/>
      <c r="W158" s="62"/>
      <c r="X158" s="62"/>
      <c r="Y158" s="62"/>
      <c r="Z158" s="63" t="s">
        <v>54</v>
      </c>
      <c r="AA158" s="64" t="s">
        <v>35</v>
      </c>
      <c r="AB158" s="54"/>
      <c r="AC158" s="65">
        <v>42777</v>
      </c>
      <c r="AD158" s="66">
        <f t="shared" si="11"/>
        <v>4000</v>
      </c>
      <c r="AE158" s="67">
        <f t="shared" ca="1" si="10"/>
        <v>4000</v>
      </c>
    </row>
    <row r="159" spans="1:31" x14ac:dyDescent="0.25">
      <c r="A159" s="50" t="s">
        <v>435</v>
      </c>
      <c r="B159" s="68" t="s">
        <v>437</v>
      </c>
      <c r="C159" s="52" t="s">
        <v>38</v>
      </c>
      <c r="D159" s="53">
        <v>4</v>
      </c>
      <c r="E159" s="54">
        <v>42777</v>
      </c>
      <c r="F159" s="79" t="s">
        <v>432</v>
      </c>
      <c r="G159" s="78" t="s">
        <v>109</v>
      </c>
      <c r="H159" s="56">
        <v>2000</v>
      </c>
      <c r="I159" s="57">
        <v>0</v>
      </c>
      <c r="J159" s="58">
        <v>0</v>
      </c>
      <c r="K159" s="57">
        <v>0</v>
      </c>
      <c r="L159" s="56">
        <v>3000</v>
      </c>
      <c r="M159" s="57">
        <v>3000</v>
      </c>
      <c r="N159" s="72">
        <v>1000</v>
      </c>
      <c r="O159" s="57">
        <v>1000</v>
      </c>
      <c r="P159" s="58">
        <v>0</v>
      </c>
      <c r="Q159" s="57">
        <v>0</v>
      </c>
      <c r="R159" s="58"/>
      <c r="S159" s="57"/>
      <c r="T159" s="62"/>
      <c r="U159" s="62"/>
      <c r="V159" s="62"/>
      <c r="W159" s="62"/>
      <c r="X159" s="62"/>
      <c r="Y159" s="62"/>
      <c r="Z159" s="63" t="s">
        <v>54</v>
      </c>
      <c r="AA159" s="64"/>
      <c r="AB159" s="54">
        <v>42777</v>
      </c>
      <c r="AC159" s="65">
        <f t="shared" si="12"/>
        <v>0</v>
      </c>
      <c r="AD159" s="66">
        <f t="shared" si="11"/>
        <v>4000</v>
      </c>
      <c r="AE159" s="67">
        <f t="shared" ca="1" si="10"/>
        <v>4000</v>
      </c>
    </row>
    <row r="160" spans="1:31" x14ac:dyDescent="0.25">
      <c r="A160" s="50" t="s">
        <v>438</v>
      </c>
      <c r="B160" s="68" t="s">
        <v>439</v>
      </c>
      <c r="C160" s="52" t="s">
        <v>38</v>
      </c>
      <c r="D160" s="53"/>
      <c r="E160" s="54">
        <v>42777</v>
      </c>
      <c r="F160" s="79" t="s">
        <v>432</v>
      </c>
      <c r="G160" s="78" t="s">
        <v>440</v>
      </c>
      <c r="H160" s="56">
        <v>2000</v>
      </c>
      <c r="I160" s="57">
        <v>0</v>
      </c>
      <c r="J160" s="58">
        <v>0</v>
      </c>
      <c r="K160" s="57">
        <v>0</v>
      </c>
      <c r="L160" s="56">
        <v>3000</v>
      </c>
      <c r="M160" s="57">
        <v>0</v>
      </c>
      <c r="N160" s="72">
        <v>1000</v>
      </c>
      <c r="O160" s="57">
        <v>0</v>
      </c>
      <c r="P160" s="58">
        <v>0</v>
      </c>
      <c r="Q160" s="57">
        <v>0</v>
      </c>
      <c r="R160" s="58">
        <v>3280</v>
      </c>
      <c r="S160" s="57">
        <v>0</v>
      </c>
      <c r="T160" s="62"/>
      <c r="U160" s="62"/>
      <c r="V160" s="62"/>
      <c r="W160" s="62"/>
      <c r="X160" s="62"/>
      <c r="Y160" s="62"/>
      <c r="Z160" s="63" t="s">
        <v>327</v>
      </c>
      <c r="AA160" s="64" t="s">
        <v>328</v>
      </c>
      <c r="AB160" s="54">
        <v>42777</v>
      </c>
      <c r="AC160" s="65">
        <f t="shared" ref="AC160:AC172" si="13">SUM(AB160-E160)</f>
        <v>0</v>
      </c>
      <c r="AD160" s="66">
        <f t="shared" si="11"/>
        <v>0</v>
      </c>
      <c r="AE160" s="67">
        <f t="shared" ca="1" si="10"/>
        <v>0</v>
      </c>
    </row>
    <row r="161" spans="1:31" x14ac:dyDescent="0.25">
      <c r="A161" s="50" t="s">
        <v>441</v>
      </c>
      <c r="B161" s="68" t="s">
        <v>442</v>
      </c>
      <c r="C161" s="52" t="s">
        <v>38</v>
      </c>
      <c r="D161" s="53">
        <v>14</v>
      </c>
      <c r="E161" s="54">
        <v>42777</v>
      </c>
      <c r="F161" s="79" t="s">
        <v>432</v>
      </c>
      <c r="G161" s="78" t="s">
        <v>443</v>
      </c>
      <c r="H161" s="56">
        <v>2000</v>
      </c>
      <c r="I161" s="57">
        <v>0</v>
      </c>
      <c r="J161" s="58">
        <v>0</v>
      </c>
      <c r="K161" s="57">
        <v>0</v>
      </c>
      <c r="L161" s="56">
        <v>500</v>
      </c>
      <c r="M161" s="57">
        <v>0</v>
      </c>
      <c r="N161" s="72">
        <v>0</v>
      </c>
      <c r="O161" s="57">
        <v>0</v>
      </c>
      <c r="P161" s="58">
        <v>0</v>
      </c>
      <c r="Q161" s="57">
        <v>0</v>
      </c>
      <c r="R161" s="58">
        <v>1140</v>
      </c>
      <c r="S161" s="57">
        <v>0</v>
      </c>
      <c r="T161" s="62"/>
      <c r="U161" s="62"/>
      <c r="V161" s="62"/>
      <c r="W161" s="62"/>
      <c r="X161" s="62"/>
      <c r="Y161" s="62"/>
      <c r="Z161" s="63" t="s">
        <v>327</v>
      </c>
      <c r="AA161" s="64" t="s">
        <v>328</v>
      </c>
      <c r="AB161" s="54">
        <v>42777</v>
      </c>
      <c r="AC161" s="65">
        <f t="shared" si="13"/>
        <v>0</v>
      </c>
      <c r="AD161" s="66">
        <f t="shared" si="11"/>
        <v>0</v>
      </c>
      <c r="AE161" s="67">
        <f t="shared" ca="1" si="10"/>
        <v>0</v>
      </c>
    </row>
    <row r="162" spans="1:31" x14ac:dyDescent="0.25">
      <c r="A162" s="50" t="s">
        <v>444</v>
      </c>
      <c r="B162" s="68" t="s">
        <v>445</v>
      </c>
      <c r="C162" s="52" t="s">
        <v>37</v>
      </c>
      <c r="D162" s="53">
        <v>18</v>
      </c>
      <c r="E162" s="54">
        <v>42777</v>
      </c>
      <c r="F162" s="79" t="s">
        <v>432</v>
      </c>
      <c r="G162" s="78" t="s">
        <v>552</v>
      </c>
      <c r="H162" s="56">
        <v>2000</v>
      </c>
      <c r="I162" s="57">
        <v>0</v>
      </c>
      <c r="J162" s="58">
        <v>0</v>
      </c>
      <c r="K162" s="57">
        <v>0</v>
      </c>
      <c r="L162" s="56">
        <v>3000</v>
      </c>
      <c r="M162" s="57">
        <v>0</v>
      </c>
      <c r="N162" s="72">
        <v>1000</v>
      </c>
      <c r="O162" s="57">
        <v>0</v>
      </c>
      <c r="P162" s="58">
        <v>0</v>
      </c>
      <c r="Q162" s="57">
        <v>0</v>
      </c>
      <c r="R162" s="58">
        <v>3790</v>
      </c>
      <c r="S162" s="57">
        <v>0</v>
      </c>
      <c r="T162" s="62"/>
      <c r="U162" s="62"/>
      <c r="V162" s="62"/>
      <c r="W162" s="62"/>
      <c r="X162" s="62"/>
      <c r="Y162" s="62"/>
      <c r="Z162" s="63" t="s">
        <v>327</v>
      </c>
      <c r="AA162" s="64" t="s">
        <v>328</v>
      </c>
      <c r="AB162" s="54">
        <v>42777</v>
      </c>
      <c r="AC162" s="65">
        <f t="shared" si="13"/>
        <v>0</v>
      </c>
      <c r="AD162" s="66">
        <f t="shared" si="11"/>
        <v>0</v>
      </c>
      <c r="AE162" s="67">
        <f t="shared" ca="1" si="10"/>
        <v>0</v>
      </c>
    </row>
    <row r="163" spans="1:31" x14ac:dyDescent="0.25">
      <c r="A163" s="50" t="s">
        <v>446</v>
      </c>
      <c r="B163" s="68" t="s">
        <v>447</v>
      </c>
      <c r="C163" s="52" t="s">
        <v>37</v>
      </c>
      <c r="D163" s="53">
        <v>9</v>
      </c>
      <c r="E163" s="54">
        <v>42777</v>
      </c>
      <c r="F163" s="79" t="s">
        <v>432</v>
      </c>
      <c r="G163" s="78" t="s">
        <v>448</v>
      </c>
      <c r="H163" s="56">
        <v>2000</v>
      </c>
      <c r="I163" s="57">
        <v>0</v>
      </c>
      <c r="J163" s="58">
        <v>0</v>
      </c>
      <c r="K163" s="57">
        <v>0</v>
      </c>
      <c r="L163" s="56">
        <v>0</v>
      </c>
      <c r="M163" s="57">
        <v>0</v>
      </c>
      <c r="N163" s="72">
        <v>1000</v>
      </c>
      <c r="O163" s="57">
        <v>0</v>
      </c>
      <c r="P163" s="58">
        <v>0</v>
      </c>
      <c r="Q163" s="57">
        <v>0</v>
      </c>
      <c r="R163" s="58">
        <v>3375</v>
      </c>
      <c r="S163" s="57">
        <v>0</v>
      </c>
      <c r="T163" s="62"/>
      <c r="U163" s="62"/>
      <c r="V163" s="62"/>
      <c r="W163" s="62"/>
      <c r="X163" s="62"/>
      <c r="Y163" s="62"/>
      <c r="Z163" s="63" t="s">
        <v>327</v>
      </c>
      <c r="AA163" s="64" t="s">
        <v>328</v>
      </c>
      <c r="AB163" s="54">
        <v>42777</v>
      </c>
      <c r="AC163" s="65">
        <f t="shared" si="13"/>
        <v>0</v>
      </c>
      <c r="AD163" s="66">
        <f t="shared" si="11"/>
        <v>0</v>
      </c>
      <c r="AE163" s="67">
        <f t="shared" ca="1" si="10"/>
        <v>0</v>
      </c>
    </row>
    <row r="164" spans="1:31" x14ac:dyDescent="0.25">
      <c r="A164" s="50" t="s">
        <v>449</v>
      </c>
      <c r="B164" s="68" t="s">
        <v>450</v>
      </c>
      <c r="C164" s="52" t="s">
        <v>38</v>
      </c>
      <c r="D164" s="53"/>
      <c r="E164" s="54">
        <v>42777</v>
      </c>
      <c r="F164" s="79" t="s">
        <v>432</v>
      </c>
      <c r="G164" s="78"/>
      <c r="H164" s="56">
        <v>1500</v>
      </c>
      <c r="I164" s="57">
        <v>0</v>
      </c>
      <c r="J164" s="58">
        <v>0</v>
      </c>
      <c r="K164" s="57">
        <v>0</v>
      </c>
      <c r="L164" s="56">
        <v>3000</v>
      </c>
      <c r="M164" s="57">
        <v>0</v>
      </c>
      <c r="N164" s="72">
        <v>1000</v>
      </c>
      <c r="O164" s="57">
        <v>0</v>
      </c>
      <c r="P164" s="58">
        <v>0</v>
      </c>
      <c r="Q164" s="57">
        <v>0</v>
      </c>
      <c r="R164" s="58">
        <v>8825</v>
      </c>
      <c r="S164" s="57">
        <v>0</v>
      </c>
      <c r="T164" s="62"/>
      <c r="U164" s="62"/>
      <c r="V164" s="62"/>
      <c r="W164" s="62"/>
      <c r="X164" s="62"/>
      <c r="Y164" s="62"/>
      <c r="Z164" s="63" t="s">
        <v>15</v>
      </c>
      <c r="AA164" s="64" t="s">
        <v>35</v>
      </c>
      <c r="AB164" s="54">
        <v>42777</v>
      </c>
      <c r="AC164" s="65">
        <f t="shared" si="13"/>
        <v>0</v>
      </c>
      <c r="AD164" s="66">
        <f t="shared" si="11"/>
        <v>0</v>
      </c>
      <c r="AE164" s="67">
        <f t="shared" ca="1" si="10"/>
        <v>0</v>
      </c>
    </row>
    <row r="165" spans="1:31" x14ac:dyDescent="0.25">
      <c r="A165" s="50" t="s">
        <v>451</v>
      </c>
      <c r="B165" s="68" t="s">
        <v>452</v>
      </c>
      <c r="C165" s="52" t="s">
        <v>38</v>
      </c>
      <c r="D165" s="53"/>
      <c r="E165" s="54">
        <v>42777</v>
      </c>
      <c r="F165" s="79"/>
      <c r="G165" s="78"/>
      <c r="H165" s="56">
        <v>2000</v>
      </c>
      <c r="I165" s="57">
        <v>0</v>
      </c>
      <c r="J165" s="58">
        <v>0</v>
      </c>
      <c r="K165" s="57">
        <v>0</v>
      </c>
      <c r="L165" s="56">
        <v>3000</v>
      </c>
      <c r="M165" s="57">
        <v>0</v>
      </c>
      <c r="N165" s="72">
        <v>1000</v>
      </c>
      <c r="O165" s="57">
        <v>0</v>
      </c>
      <c r="P165" s="58">
        <v>0</v>
      </c>
      <c r="Q165" s="57">
        <v>0</v>
      </c>
      <c r="R165" s="58">
        <v>2890</v>
      </c>
      <c r="S165" s="57">
        <v>0</v>
      </c>
      <c r="T165" s="62"/>
      <c r="U165" s="62"/>
      <c r="V165" s="62"/>
      <c r="W165" s="62"/>
      <c r="X165" s="62"/>
      <c r="Y165" s="62"/>
      <c r="Z165" s="63" t="s">
        <v>327</v>
      </c>
      <c r="AA165" s="64" t="s">
        <v>328</v>
      </c>
      <c r="AB165" s="54">
        <v>42777</v>
      </c>
      <c r="AC165" s="65">
        <f t="shared" si="13"/>
        <v>0</v>
      </c>
      <c r="AD165" s="66">
        <f t="shared" si="11"/>
        <v>0</v>
      </c>
      <c r="AE165" s="67">
        <f t="shared" ca="1" si="10"/>
        <v>0</v>
      </c>
    </row>
    <row r="166" spans="1:31" x14ac:dyDescent="0.25">
      <c r="A166" s="50" t="s">
        <v>453</v>
      </c>
      <c r="B166" s="68" t="s">
        <v>454</v>
      </c>
      <c r="C166" s="52" t="s">
        <v>38</v>
      </c>
      <c r="D166" s="53"/>
      <c r="E166" s="54">
        <v>42777</v>
      </c>
      <c r="F166" s="79"/>
      <c r="G166" s="78"/>
      <c r="H166" s="56">
        <v>2000</v>
      </c>
      <c r="I166" s="57">
        <v>0</v>
      </c>
      <c r="J166" s="58">
        <v>0</v>
      </c>
      <c r="K166" s="57">
        <v>0</v>
      </c>
      <c r="L166" s="56">
        <v>3000</v>
      </c>
      <c r="M166" s="57">
        <v>0</v>
      </c>
      <c r="N166" s="72">
        <v>1000</v>
      </c>
      <c r="O166" s="57">
        <v>0</v>
      </c>
      <c r="P166" s="58">
        <v>0</v>
      </c>
      <c r="Q166" s="57">
        <v>0</v>
      </c>
      <c r="R166" s="58">
        <v>2390</v>
      </c>
      <c r="S166" s="57">
        <v>0</v>
      </c>
      <c r="T166" s="62"/>
      <c r="U166" s="62"/>
      <c r="V166" s="62"/>
      <c r="W166" s="62"/>
      <c r="X166" s="62"/>
      <c r="Y166" s="62"/>
      <c r="Z166" s="63" t="s">
        <v>327</v>
      </c>
      <c r="AA166" s="64" t="s">
        <v>328</v>
      </c>
      <c r="AB166" s="54">
        <v>42777</v>
      </c>
      <c r="AC166" s="65">
        <f t="shared" si="13"/>
        <v>0</v>
      </c>
      <c r="AD166" s="66">
        <f t="shared" si="11"/>
        <v>0</v>
      </c>
      <c r="AE166" s="67">
        <f t="shared" ca="1" si="10"/>
        <v>0</v>
      </c>
    </row>
    <row r="167" spans="1:31" x14ac:dyDescent="0.25">
      <c r="A167" s="50" t="s">
        <v>455</v>
      </c>
      <c r="B167" s="68" t="s">
        <v>456</v>
      </c>
      <c r="C167" s="52" t="s">
        <v>37</v>
      </c>
      <c r="D167" s="53">
        <v>9</v>
      </c>
      <c r="E167" s="54">
        <v>42777</v>
      </c>
      <c r="F167" s="79"/>
      <c r="G167" s="78"/>
      <c r="H167" s="56">
        <v>2000</v>
      </c>
      <c r="I167" s="57">
        <v>0</v>
      </c>
      <c r="J167" s="58">
        <v>0</v>
      </c>
      <c r="K167" s="57">
        <v>0</v>
      </c>
      <c r="L167" s="56">
        <v>3000</v>
      </c>
      <c r="M167" s="57">
        <v>0</v>
      </c>
      <c r="N167" s="72">
        <v>1000</v>
      </c>
      <c r="O167" s="57">
        <v>0</v>
      </c>
      <c r="P167" s="58">
        <v>0</v>
      </c>
      <c r="Q167" s="57">
        <v>0</v>
      </c>
      <c r="R167" s="58">
        <v>2890</v>
      </c>
      <c r="S167" s="57">
        <v>0</v>
      </c>
      <c r="T167" s="62"/>
      <c r="U167" s="62"/>
      <c r="V167" s="62"/>
      <c r="W167" s="62"/>
      <c r="X167" s="62"/>
      <c r="Y167" s="62"/>
      <c r="Z167" s="63" t="s">
        <v>16</v>
      </c>
      <c r="AA167" s="64" t="s">
        <v>16</v>
      </c>
      <c r="AB167" s="54">
        <v>42777</v>
      </c>
      <c r="AC167" s="65">
        <f t="shared" si="13"/>
        <v>0</v>
      </c>
      <c r="AD167" s="66">
        <f t="shared" si="11"/>
        <v>0</v>
      </c>
      <c r="AE167" s="67">
        <f t="shared" ca="1" si="10"/>
        <v>0</v>
      </c>
    </row>
    <row r="168" spans="1:31" x14ac:dyDescent="0.25">
      <c r="A168" s="50" t="s">
        <v>457</v>
      </c>
      <c r="B168" s="68" t="s">
        <v>458</v>
      </c>
      <c r="C168" s="52" t="s">
        <v>37</v>
      </c>
      <c r="D168" s="53">
        <v>9</v>
      </c>
      <c r="E168" s="54">
        <v>42777</v>
      </c>
      <c r="F168" s="79"/>
      <c r="G168" s="78"/>
      <c r="H168" s="56">
        <v>2000</v>
      </c>
      <c r="I168" s="57">
        <v>0</v>
      </c>
      <c r="J168" s="58">
        <v>0</v>
      </c>
      <c r="K168" s="57">
        <v>0</v>
      </c>
      <c r="L168" s="56">
        <v>3000</v>
      </c>
      <c r="M168" s="57">
        <v>0</v>
      </c>
      <c r="N168" s="72">
        <v>1000</v>
      </c>
      <c r="O168" s="57">
        <v>0</v>
      </c>
      <c r="P168" s="58">
        <v>0</v>
      </c>
      <c r="Q168" s="57">
        <v>0</v>
      </c>
      <c r="R168" s="58">
        <v>2890</v>
      </c>
      <c r="S168" s="57">
        <v>0</v>
      </c>
      <c r="T168" s="62"/>
      <c r="U168" s="62"/>
      <c r="V168" s="62"/>
      <c r="W168" s="62"/>
      <c r="X168" s="62"/>
      <c r="Y168" s="62"/>
      <c r="Z168" s="63" t="s">
        <v>327</v>
      </c>
      <c r="AA168" s="64" t="s">
        <v>328</v>
      </c>
      <c r="AB168" s="54">
        <v>42777</v>
      </c>
      <c r="AC168" s="65">
        <f t="shared" si="13"/>
        <v>0</v>
      </c>
      <c r="AD168" s="66">
        <f t="shared" si="11"/>
        <v>0</v>
      </c>
      <c r="AE168" s="67">
        <f t="shared" ca="1" si="10"/>
        <v>0</v>
      </c>
    </row>
    <row r="169" spans="1:31" x14ac:dyDescent="0.25">
      <c r="A169" s="50" t="s">
        <v>459</v>
      </c>
      <c r="B169" s="68" t="s">
        <v>460</v>
      </c>
      <c r="C169" s="52" t="s">
        <v>37</v>
      </c>
      <c r="D169" s="53">
        <v>18</v>
      </c>
      <c r="E169" s="54">
        <v>42777</v>
      </c>
      <c r="F169" s="79"/>
      <c r="G169" s="78"/>
      <c r="H169" s="56">
        <v>2000</v>
      </c>
      <c r="I169" s="57">
        <v>0</v>
      </c>
      <c r="J169" s="58">
        <v>0</v>
      </c>
      <c r="K169" s="57">
        <v>0</v>
      </c>
      <c r="L169" s="56">
        <v>3000</v>
      </c>
      <c r="M169" s="57">
        <v>0</v>
      </c>
      <c r="N169" s="72">
        <v>1000</v>
      </c>
      <c r="O169" s="57">
        <v>0</v>
      </c>
      <c r="P169" s="58">
        <v>0</v>
      </c>
      <c r="Q169" s="57">
        <v>0</v>
      </c>
      <c r="R169" s="58">
        <v>3100</v>
      </c>
      <c r="S169" s="57">
        <v>0</v>
      </c>
      <c r="T169" s="62"/>
      <c r="U169" s="62"/>
      <c r="V169" s="62"/>
      <c r="W169" s="62"/>
      <c r="X169" s="62"/>
      <c r="Y169" s="62"/>
      <c r="Z169" s="63" t="s">
        <v>327</v>
      </c>
      <c r="AA169" s="64" t="s">
        <v>328</v>
      </c>
      <c r="AB169" s="54">
        <v>42777</v>
      </c>
      <c r="AC169" s="65">
        <f t="shared" si="13"/>
        <v>0</v>
      </c>
      <c r="AD169" s="66">
        <f t="shared" si="11"/>
        <v>0</v>
      </c>
      <c r="AE169" s="67">
        <f t="shared" ca="1" si="10"/>
        <v>0</v>
      </c>
    </row>
    <row r="170" spans="1:31" x14ac:dyDescent="0.25">
      <c r="A170" s="50" t="s">
        <v>461</v>
      </c>
      <c r="B170" s="68" t="s">
        <v>462</v>
      </c>
      <c r="C170" s="52" t="s">
        <v>37</v>
      </c>
      <c r="D170" s="53"/>
      <c r="E170" s="54">
        <v>42777</v>
      </c>
      <c r="F170" s="79"/>
      <c r="G170" s="78"/>
      <c r="H170" s="56">
        <v>2000</v>
      </c>
      <c r="I170" s="57">
        <v>0</v>
      </c>
      <c r="J170" s="58">
        <v>0</v>
      </c>
      <c r="K170" s="57">
        <v>0</v>
      </c>
      <c r="L170" s="56">
        <v>3000</v>
      </c>
      <c r="M170" s="57">
        <v>0</v>
      </c>
      <c r="N170" s="72">
        <v>1000</v>
      </c>
      <c r="O170" s="57">
        <v>0</v>
      </c>
      <c r="P170" s="58">
        <v>0</v>
      </c>
      <c r="Q170" s="57">
        <v>0</v>
      </c>
      <c r="R170" s="58"/>
      <c r="S170" s="57"/>
      <c r="T170" s="62"/>
      <c r="U170" s="62"/>
      <c r="V170" s="62"/>
      <c r="W170" s="62"/>
      <c r="X170" s="62"/>
      <c r="Y170" s="62"/>
      <c r="Z170" s="63" t="s">
        <v>15</v>
      </c>
      <c r="AA170" s="64" t="s">
        <v>35</v>
      </c>
      <c r="AB170" s="54">
        <v>42777</v>
      </c>
      <c r="AC170" s="65">
        <f t="shared" si="13"/>
        <v>0</v>
      </c>
      <c r="AD170" s="66">
        <f t="shared" si="11"/>
        <v>0</v>
      </c>
      <c r="AE170" s="67">
        <f t="shared" ca="1" si="10"/>
        <v>0</v>
      </c>
    </row>
    <row r="171" spans="1:31" x14ac:dyDescent="0.25">
      <c r="A171" s="50" t="s">
        <v>463</v>
      </c>
      <c r="B171" s="68" t="s">
        <v>464</v>
      </c>
      <c r="C171" s="52" t="s">
        <v>38</v>
      </c>
      <c r="D171" s="53"/>
      <c r="E171" s="54">
        <v>42777</v>
      </c>
      <c r="F171" s="79" t="s">
        <v>194</v>
      </c>
      <c r="G171" s="78"/>
      <c r="H171" s="56">
        <v>2000</v>
      </c>
      <c r="I171" s="57">
        <v>0</v>
      </c>
      <c r="J171" s="58">
        <v>0</v>
      </c>
      <c r="K171" s="57">
        <v>0</v>
      </c>
      <c r="L171" s="56">
        <v>3000</v>
      </c>
      <c r="M171" s="57">
        <v>0</v>
      </c>
      <c r="N171" s="72">
        <v>1000</v>
      </c>
      <c r="O171" s="57">
        <v>0</v>
      </c>
      <c r="P171" s="58">
        <v>0</v>
      </c>
      <c r="Q171" s="57">
        <v>0</v>
      </c>
      <c r="R171" s="58">
        <v>6995</v>
      </c>
      <c r="S171" s="57">
        <v>0</v>
      </c>
      <c r="T171" s="62"/>
      <c r="U171" s="62"/>
      <c r="V171" s="62"/>
      <c r="W171" s="62"/>
      <c r="X171" s="62"/>
      <c r="Y171" s="62"/>
      <c r="Z171" s="63" t="s">
        <v>58</v>
      </c>
      <c r="AA171" s="64" t="s">
        <v>35</v>
      </c>
      <c r="AB171" s="54">
        <v>42777</v>
      </c>
      <c r="AC171" s="65">
        <f t="shared" si="13"/>
        <v>0</v>
      </c>
      <c r="AD171" s="66">
        <f t="shared" si="11"/>
        <v>0</v>
      </c>
      <c r="AE171" s="67">
        <f t="shared" ca="1" si="10"/>
        <v>0</v>
      </c>
    </row>
    <row r="172" spans="1:31" x14ac:dyDescent="0.25">
      <c r="A172" s="50" t="s">
        <v>465</v>
      </c>
      <c r="B172" s="68" t="s">
        <v>466</v>
      </c>
      <c r="C172" s="52" t="s">
        <v>38</v>
      </c>
      <c r="D172" s="53">
        <v>22</v>
      </c>
      <c r="E172" s="54">
        <v>42777</v>
      </c>
      <c r="F172" s="79" t="s">
        <v>194</v>
      </c>
      <c r="G172" s="78"/>
      <c r="H172" s="56">
        <v>2000</v>
      </c>
      <c r="I172" s="57">
        <v>0</v>
      </c>
      <c r="J172" s="58">
        <v>0</v>
      </c>
      <c r="K172" s="57">
        <v>0</v>
      </c>
      <c r="L172" s="56">
        <v>3000</v>
      </c>
      <c r="M172" s="57">
        <v>3000</v>
      </c>
      <c r="N172" s="72">
        <v>1000</v>
      </c>
      <c r="O172" s="57">
        <v>1000</v>
      </c>
      <c r="P172" s="58">
        <v>0</v>
      </c>
      <c r="Q172" s="57">
        <v>0</v>
      </c>
      <c r="R172" s="58"/>
      <c r="S172" s="57"/>
      <c r="T172" s="62"/>
      <c r="U172" s="62"/>
      <c r="V172" s="62"/>
      <c r="W172" s="62"/>
      <c r="X172" s="62"/>
      <c r="Y172" s="62"/>
      <c r="Z172" s="63" t="s">
        <v>15</v>
      </c>
      <c r="AA172" s="64" t="s">
        <v>35</v>
      </c>
      <c r="AB172" s="54">
        <v>42777</v>
      </c>
      <c r="AC172" s="65">
        <f t="shared" si="13"/>
        <v>0</v>
      </c>
      <c r="AD172" s="66">
        <f t="shared" si="11"/>
        <v>4000</v>
      </c>
      <c r="AE172" s="67">
        <f t="shared" ca="1" si="10"/>
        <v>4000</v>
      </c>
    </row>
    <row r="173" spans="1:31" x14ac:dyDescent="0.25">
      <c r="A173" s="50" t="s">
        <v>467</v>
      </c>
      <c r="B173" s="68" t="s">
        <v>468</v>
      </c>
      <c r="C173" s="52" t="s">
        <v>38</v>
      </c>
      <c r="D173" s="53"/>
      <c r="E173" s="54">
        <v>42777</v>
      </c>
      <c r="F173" s="79" t="s">
        <v>194</v>
      </c>
      <c r="G173" s="78" t="s">
        <v>546</v>
      </c>
      <c r="H173" s="56">
        <v>2000</v>
      </c>
      <c r="I173" s="57">
        <v>0</v>
      </c>
      <c r="J173" s="58">
        <v>0</v>
      </c>
      <c r="K173" s="57">
        <v>0</v>
      </c>
      <c r="L173" s="56">
        <v>3000</v>
      </c>
      <c r="M173" s="57">
        <v>0</v>
      </c>
      <c r="N173" s="72">
        <v>1000</v>
      </c>
      <c r="O173" s="57">
        <v>0</v>
      </c>
      <c r="P173" s="58">
        <v>0</v>
      </c>
      <c r="Q173" s="57">
        <v>0</v>
      </c>
      <c r="R173" s="58">
        <v>2905</v>
      </c>
      <c r="S173" s="57">
        <v>0</v>
      </c>
      <c r="T173" s="62"/>
      <c r="U173" s="62"/>
      <c r="V173" s="62"/>
      <c r="W173" s="62"/>
      <c r="X173" s="62"/>
      <c r="Y173" s="62"/>
      <c r="Z173" s="63" t="s">
        <v>327</v>
      </c>
      <c r="AA173" s="64" t="s">
        <v>328</v>
      </c>
      <c r="AB173" s="54">
        <v>42777</v>
      </c>
      <c r="AC173" s="65"/>
      <c r="AD173" s="66">
        <f t="shared" si="11"/>
        <v>0</v>
      </c>
      <c r="AE173" s="67">
        <f t="shared" ca="1" si="10"/>
        <v>0</v>
      </c>
    </row>
    <row r="174" spans="1:31" x14ac:dyDescent="0.25">
      <c r="A174" s="50" t="s">
        <v>469</v>
      </c>
      <c r="B174" s="68" t="s">
        <v>470</v>
      </c>
      <c r="C174" s="52" t="s">
        <v>38</v>
      </c>
      <c r="D174" s="53"/>
      <c r="E174" s="54">
        <v>42777</v>
      </c>
      <c r="F174" s="79" t="s">
        <v>194</v>
      </c>
      <c r="G174" s="78" t="s">
        <v>546</v>
      </c>
      <c r="H174" s="56">
        <v>2000</v>
      </c>
      <c r="I174" s="57">
        <v>0</v>
      </c>
      <c r="J174" s="58">
        <v>0</v>
      </c>
      <c r="K174" s="57">
        <v>0</v>
      </c>
      <c r="L174" s="56">
        <v>3000</v>
      </c>
      <c r="M174" s="57">
        <v>0</v>
      </c>
      <c r="N174" s="72">
        <v>1000</v>
      </c>
      <c r="O174" s="57">
        <v>0</v>
      </c>
      <c r="P174" s="58">
        <v>0</v>
      </c>
      <c r="Q174" s="57">
        <v>0</v>
      </c>
      <c r="R174" s="58">
        <v>6530</v>
      </c>
      <c r="S174" s="57">
        <v>0</v>
      </c>
      <c r="T174" s="62"/>
      <c r="U174" s="62"/>
      <c r="V174" s="62"/>
      <c r="W174" s="62"/>
      <c r="X174" s="62"/>
      <c r="Y174" s="62"/>
      <c r="Z174" s="63" t="s">
        <v>327</v>
      </c>
      <c r="AA174" s="64" t="s">
        <v>35</v>
      </c>
      <c r="AB174" s="54">
        <v>42777</v>
      </c>
      <c r="AC174" s="65"/>
      <c r="AD174" s="66">
        <f t="shared" si="11"/>
        <v>0</v>
      </c>
      <c r="AE174" s="67">
        <f t="shared" ca="1" si="10"/>
        <v>0</v>
      </c>
    </row>
    <row r="175" spans="1:31" x14ac:dyDescent="0.25">
      <c r="A175" s="50" t="s">
        <v>471</v>
      </c>
      <c r="B175" s="68" t="s">
        <v>472</v>
      </c>
      <c r="C175" s="52" t="s">
        <v>38</v>
      </c>
      <c r="D175" s="53"/>
      <c r="E175" s="54">
        <v>42777</v>
      </c>
      <c r="F175" s="79" t="s">
        <v>194</v>
      </c>
      <c r="G175" s="78" t="s">
        <v>546</v>
      </c>
      <c r="H175" s="56">
        <v>2000</v>
      </c>
      <c r="I175" s="57">
        <v>0</v>
      </c>
      <c r="J175" s="58">
        <v>0</v>
      </c>
      <c r="K175" s="57">
        <v>0</v>
      </c>
      <c r="L175" s="56">
        <v>3000</v>
      </c>
      <c r="M175" s="57">
        <v>0</v>
      </c>
      <c r="N175" s="72">
        <v>1000</v>
      </c>
      <c r="O175" s="57">
        <v>0</v>
      </c>
      <c r="P175" s="58">
        <v>0</v>
      </c>
      <c r="Q175" s="57">
        <v>0</v>
      </c>
      <c r="R175" s="58">
        <v>4155</v>
      </c>
      <c r="S175" s="57">
        <v>0</v>
      </c>
      <c r="T175" s="62"/>
      <c r="U175" s="62"/>
      <c r="V175" s="62"/>
      <c r="W175" s="62"/>
      <c r="X175" s="62"/>
      <c r="Y175" s="62"/>
      <c r="Z175" s="63" t="s">
        <v>327</v>
      </c>
      <c r="AA175" s="64" t="s">
        <v>328</v>
      </c>
      <c r="AB175" s="54">
        <v>42777</v>
      </c>
      <c r="AC175" s="65"/>
      <c r="AD175" s="66">
        <f t="shared" si="11"/>
        <v>0</v>
      </c>
      <c r="AE175" s="67">
        <f t="shared" ca="1" si="10"/>
        <v>0</v>
      </c>
    </row>
    <row r="176" spans="1:31" x14ac:dyDescent="0.25">
      <c r="A176" s="50" t="s">
        <v>473</v>
      </c>
      <c r="B176" s="68" t="s">
        <v>474</v>
      </c>
      <c r="C176" s="52" t="s">
        <v>38</v>
      </c>
      <c r="D176" s="53"/>
      <c r="E176" s="54">
        <v>42777</v>
      </c>
      <c r="F176" s="79" t="s">
        <v>194</v>
      </c>
      <c r="G176" s="78" t="s">
        <v>546</v>
      </c>
      <c r="H176" s="56">
        <v>2000</v>
      </c>
      <c r="I176" s="57">
        <v>0</v>
      </c>
      <c r="J176" s="58">
        <v>0</v>
      </c>
      <c r="K176" s="57">
        <v>0</v>
      </c>
      <c r="L176" s="56">
        <v>3000</v>
      </c>
      <c r="M176" s="57">
        <v>0</v>
      </c>
      <c r="N176" s="72">
        <v>1000</v>
      </c>
      <c r="O176" s="57">
        <v>0</v>
      </c>
      <c r="P176" s="58">
        <v>0</v>
      </c>
      <c r="Q176" s="57">
        <v>0</v>
      </c>
      <c r="R176" s="58">
        <v>2235</v>
      </c>
      <c r="S176" s="57">
        <v>0</v>
      </c>
      <c r="T176" s="62"/>
      <c r="U176" s="62"/>
      <c r="V176" s="62"/>
      <c r="W176" s="62"/>
      <c r="X176" s="62"/>
      <c r="Y176" s="62"/>
      <c r="Z176" s="63" t="s">
        <v>327</v>
      </c>
      <c r="AA176" s="64" t="s">
        <v>328</v>
      </c>
      <c r="AB176" s="54">
        <v>42777</v>
      </c>
      <c r="AC176" s="65"/>
      <c r="AD176" s="66">
        <f t="shared" si="11"/>
        <v>0</v>
      </c>
      <c r="AE176" s="67">
        <f t="shared" ca="1" si="10"/>
        <v>0</v>
      </c>
    </row>
    <row r="177" spans="1:31" x14ac:dyDescent="0.25">
      <c r="A177" s="50" t="s">
        <v>475</v>
      </c>
      <c r="B177" s="68" t="s">
        <v>476</v>
      </c>
      <c r="C177" s="52" t="s">
        <v>38</v>
      </c>
      <c r="D177" s="53"/>
      <c r="E177" s="54">
        <v>42777</v>
      </c>
      <c r="F177" s="79" t="s">
        <v>194</v>
      </c>
      <c r="G177" s="78" t="s">
        <v>546</v>
      </c>
      <c r="H177" s="56">
        <v>2000</v>
      </c>
      <c r="I177" s="57">
        <v>0</v>
      </c>
      <c r="J177" s="58">
        <v>5000</v>
      </c>
      <c r="K177" s="57">
        <v>0</v>
      </c>
      <c r="L177" s="56">
        <v>3000</v>
      </c>
      <c r="M177" s="57">
        <v>0</v>
      </c>
      <c r="N177" s="72">
        <v>1000</v>
      </c>
      <c r="O177" s="57">
        <v>0</v>
      </c>
      <c r="P177" s="58">
        <v>0</v>
      </c>
      <c r="Q177" s="57">
        <v>0</v>
      </c>
      <c r="R177" s="58">
        <v>8770</v>
      </c>
      <c r="S177" s="57">
        <v>0</v>
      </c>
      <c r="T177" s="62"/>
      <c r="U177" s="62"/>
      <c r="V177" s="62"/>
      <c r="W177" s="62"/>
      <c r="X177" s="62"/>
      <c r="Y177" s="62"/>
      <c r="Z177" s="63" t="s">
        <v>327</v>
      </c>
      <c r="AA177" s="64" t="s">
        <v>328</v>
      </c>
      <c r="AB177" s="54">
        <v>42777</v>
      </c>
      <c r="AC177" s="65"/>
      <c r="AD177" s="66">
        <f t="shared" si="11"/>
        <v>0</v>
      </c>
      <c r="AE177" s="67">
        <f t="shared" ca="1" si="10"/>
        <v>0</v>
      </c>
    </row>
    <row r="178" spans="1:31" x14ac:dyDescent="0.25">
      <c r="A178" s="50" t="s">
        <v>477</v>
      </c>
      <c r="B178" s="68" t="s">
        <v>478</v>
      </c>
      <c r="C178" s="52" t="s">
        <v>37</v>
      </c>
      <c r="D178" s="53"/>
      <c r="E178" s="54">
        <v>42777</v>
      </c>
      <c r="F178" s="79" t="s">
        <v>194</v>
      </c>
      <c r="G178" s="78" t="s">
        <v>346</v>
      </c>
      <c r="H178" s="56">
        <v>1500</v>
      </c>
      <c r="I178" s="57">
        <v>0</v>
      </c>
      <c r="J178" s="58">
        <v>5000</v>
      </c>
      <c r="K178" s="57">
        <v>0</v>
      </c>
      <c r="L178" s="56">
        <v>3000</v>
      </c>
      <c r="M178" s="57">
        <v>0</v>
      </c>
      <c r="N178" s="72">
        <v>1000</v>
      </c>
      <c r="O178" s="57">
        <v>0</v>
      </c>
      <c r="P178" s="58">
        <v>0</v>
      </c>
      <c r="Q178" s="57">
        <v>0</v>
      </c>
      <c r="R178" s="58"/>
      <c r="S178" s="57"/>
      <c r="T178" s="62"/>
      <c r="U178" s="62"/>
      <c r="V178" s="62"/>
      <c r="W178" s="62"/>
      <c r="X178" s="62"/>
      <c r="Y178" s="62"/>
      <c r="Z178" s="63" t="s">
        <v>54</v>
      </c>
      <c r="AA178" s="64" t="s">
        <v>35</v>
      </c>
      <c r="AB178" s="54">
        <v>42777</v>
      </c>
      <c r="AC178" s="65"/>
      <c r="AD178" s="66">
        <f t="shared" si="11"/>
        <v>0</v>
      </c>
      <c r="AE178" s="67">
        <f t="shared" ca="1" si="10"/>
        <v>0</v>
      </c>
    </row>
    <row r="179" spans="1:31" x14ac:dyDescent="0.25">
      <c r="A179" s="50" t="s">
        <v>479</v>
      </c>
      <c r="B179" s="68" t="s">
        <v>480</v>
      </c>
      <c r="C179" s="52" t="s">
        <v>38</v>
      </c>
      <c r="D179" s="53" t="s">
        <v>481</v>
      </c>
      <c r="E179" s="54">
        <v>42777</v>
      </c>
      <c r="F179" s="79" t="s">
        <v>194</v>
      </c>
      <c r="G179" s="78"/>
      <c r="H179" s="56">
        <v>1500</v>
      </c>
      <c r="I179" s="57">
        <v>1500</v>
      </c>
      <c r="J179" s="58"/>
      <c r="K179" s="57">
        <v>0</v>
      </c>
      <c r="L179" s="56">
        <v>3000</v>
      </c>
      <c r="M179" s="57">
        <v>3000</v>
      </c>
      <c r="N179" s="72">
        <v>1000</v>
      </c>
      <c r="O179" s="57">
        <v>0</v>
      </c>
      <c r="P179" s="58">
        <v>25000</v>
      </c>
      <c r="Q179" s="57">
        <v>25000</v>
      </c>
      <c r="R179" s="58">
        <v>2870</v>
      </c>
      <c r="S179" s="57">
        <v>0</v>
      </c>
      <c r="T179" s="62"/>
      <c r="U179" s="62"/>
      <c r="V179" s="62"/>
      <c r="W179" s="62"/>
      <c r="X179" s="62"/>
      <c r="Y179" s="62"/>
      <c r="Z179" s="63"/>
      <c r="AA179" s="64"/>
      <c r="AB179" s="54"/>
      <c r="AC179" s="65"/>
      <c r="AD179" s="66">
        <f t="shared" si="11"/>
        <v>29500</v>
      </c>
      <c r="AE179" s="67">
        <f t="shared" ca="1" si="10"/>
        <v>29500</v>
      </c>
    </row>
    <row r="180" spans="1:31" x14ac:dyDescent="0.25">
      <c r="A180" s="50" t="s">
        <v>482</v>
      </c>
      <c r="B180" s="68" t="s">
        <v>483</v>
      </c>
      <c r="C180" s="52" t="s">
        <v>38</v>
      </c>
      <c r="D180" s="53"/>
      <c r="E180" s="54">
        <v>42777</v>
      </c>
      <c r="F180" s="79" t="s">
        <v>194</v>
      </c>
      <c r="G180" s="78"/>
      <c r="H180" s="56">
        <v>2000</v>
      </c>
      <c r="I180" s="57">
        <v>0</v>
      </c>
      <c r="J180" s="58">
        <v>0</v>
      </c>
      <c r="K180" s="57">
        <v>0</v>
      </c>
      <c r="L180" s="56">
        <v>5000</v>
      </c>
      <c r="M180" s="57">
        <v>0</v>
      </c>
      <c r="N180" s="72">
        <v>0</v>
      </c>
      <c r="O180" s="57">
        <v>0</v>
      </c>
      <c r="P180" s="58">
        <v>0</v>
      </c>
      <c r="Q180" s="57">
        <v>0</v>
      </c>
      <c r="R180" s="58">
        <v>7605</v>
      </c>
      <c r="S180" s="57">
        <v>0</v>
      </c>
      <c r="T180" s="62"/>
      <c r="U180" s="62"/>
      <c r="V180" s="62"/>
      <c r="W180" s="62"/>
      <c r="X180" s="62"/>
      <c r="Y180" s="62"/>
      <c r="Z180" s="63" t="s">
        <v>327</v>
      </c>
      <c r="AA180" s="64" t="s">
        <v>328</v>
      </c>
      <c r="AB180" s="54">
        <v>42777</v>
      </c>
      <c r="AC180" s="65"/>
      <c r="AD180" s="66">
        <f t="shared" si="11"/>
        <v>0</v>
      </c>
      <c r="AE180" s="67">
        <f t="shared" ca="1" si="10"/>
        <v>0</v>
      </c>
    </row>
    <row r="181" spans="1:31" x14ac:dyDescent="0.25">
      <c r="A181" s="50" t="s">
        <v>484</v>
      </c>
      <c r="B181" s="68" t="s">
        <v>485</v>
      </c>
      <c r="C181" s="52" t="s">
        <v>38</v>
      </c>
      <c r="D181" s="53"/>
      <c r="E181" s="54">
        <v>42777</v>
      </c>
      <c r="F181" s="79" t="s">
        <v>194</v>
      </c>
      <c r="G181" s="78"/>
      <c r="H181" s="56">
        <v>1500</v>
      </c>
      <c r="I181" s="57">
        <v>1500</v>
      </c>
      <c r="J181" s="58">
        <v>5000</v>
      </c>
      <c r="K181" s="57">
        <v>5000</v>
      </c>
      <c r="L181" s="56">
        <v>3000</v>
      </c>
      <c r="M181" s="57">
        <v>3000</v>
      </c>
      <c r="N181" s="72">
        <v>1000</v>
      </c>
      <c r="O181" s="57">
        <v>1000</v>
      </c>
      <c r="P181" s="58">
        <v>0</v>
      </c>
      <c r="Q181" s="57">
        <v>0</v>
      </c>
      <c r="R181" s="58"/>
      <c r="S181" s="57"/>
      <c r="T181" s="62"/>
      <c r="U181" s="62"/>
      <c r="V181" s="62"/>
      <c r="W181" s="62"/>
      <c r="X181" s="62"/>
      <c r="Y181" s="62"/>
      <c r="Z181" s="63"/>
      <c r="AA181" s="64"/>
      <c r="AB181" s="54"/>
      <c r="AC181" s="65"/>
      <c r="AD181" s="66">
        <f t="shared" si="11"/>
        <v>10500</v>
      </c>
      <c r="AE181" s="67">
        <f t="shared" ca="1" si="10"/>
        <v>10500</v>
      </c>
    </row>
    <row r="182" spans="1:31" x14ac:dyDescent="0.25">
      <c r="A182" s="50" t="s">
        <v>486</v>
      </c>
      <c r="B182" s="68" t="s">
        <v>487</v>
      </c>
      <c r="C182" s="52" t="s">
        <v>37</v>
      </c>
      <c r="D182" s="53">
        <v>75</v>
      </c>
      <c r="E182" s="54">
        <v>42778</v>
      </c>
      <c r="F182" s="79" t="s">
        <v>490</v>
      </c>
      <c r="G182" s="78" t="s">
        <v>545</v>
      </c>
      <c r="H182" s="56">
        <v>2000</v>
      </c>
      <c r="I182" s="57">
        <v>0</v>
      </c>
      <c r="J182" s="58">
        <v>0</v>
      </c>
      <c r="K182" s="57">
        <v>0</v>
      </c>
      <c r="L182" s="56">
        <v>3000</v>
      </c>
      <c r="M182" s="57">
        <v>0</v>
      </c>
      <c r="N182" s="72">
        <v>1000</v>
      </c>
      <c r="O182" s="57">
        <v>0</v>
      </c>
      <c r="P182" s="58">
        <v>0</v>
      </c>
      <c r="Q182" s="57">
        <v>0</v>
      </c>
      <c r="R182" s="58">
        <v>2100</v>
      </c>
      <c r="S182" s="57">
        <v>0</v>
      </c>
      <c r="T182" s="62"/>
      <c r="U182" s="62"/>
      <c r="V182" s="62"/>
      <c r="W182" s="62"/>
      <c r="X182" s="62"/>
      <c r="Y182" s="62"/>
      <c r="Z182" s="63" t="s">
        <v>54</v>
      </c>
      <c r="AA182" s="64" t="s">
        <v>35</v>
      </c>
      <c r="AB182" s="54">
        <v>42778</v>
      </c>
      <c r="AC182" s="65"/>
      <c r="AD182" s="66">
        <f t="shared" si="11"/>
        <v>0</v>
      </c>
      <c r="AE182" s="67">
        <f t="shared" ca="1" si="10"/>
        <v>0</v>
      </c>
    </row>
    <row r="183" spans="1:31" x14ac:dyDescent="0.25">
      <c r="A183" s="50" t="s">
        <v>488</v>
      </c>
      <c r="B183" s="68" t="s">
        <v>489</v>
      </c>
      <c r="C183" s="52" t="s">
        <v>37</v>
      </c>
      <c r="D183" s="53">
        <v>2</v>
      </c>
      <c r="E183" s="54">
        <v>42778</v>
      </c>
      <c r="F183" s="79" t="s">
        <v>490</v>
      </c>
      <c r="G183" s="78" t="s">
        <v>491</v>
      </c>
      <c r="H183" s="56">
        <v>2000</v>
      </c>
      <c r="I183" s="57">
        <v>0</v>
      </c>
      <c r="J183" s="58">
        <v>0</v>
      </c>
      <c r="K183" s="57">
        <v>0</v>
      </c>
      <c r="L183" s="56">
        <v>3000</v>
      </c>
      <c r="M183" s="57">
        <v>0</v>
      </c>
      <c r="N183" s="72">
        <v>1000</v>
      </c>
      <c r="O183" s="57">
        <v>0</v>
      </c>
      <c r="P183" s="58">
        <v>0</v>
      </c>
      <c r="Q183" s="57">
        <v>0</v>
      </c>
      <c r="R183" s="58">
        <v>2005</v>
      </c>
      <c r="S183" s="57">
        <v>0</v>
      </c>
      <c r="T183" s="62"/>
      <c r="U183" s="62"/>
      <c r="V183" s="62"/>
      <c r="W183" s="62"/>
      <c r="X183" s="62"/>
      <c r="Y183" s="62"/>
      <c r="Z183" s="63" t="s">
        <v>54</v>
      </c>
      <c r="AA183" s="64" t="s">
        <v>35</v>
      </c>
      <c r="AB183" s="54">
        <v>42778</v>
      </c>
      <c r="AC183" s="65"/>
      <c r="AD183" s="66">
        <f t="shared" si="11"/>
        <v>0</v>
      </c>
      <c r="AE183" s="67">
        <f t="shared" ca="1" si="10"/>
        <v>0</v>
      </c>
    </row>
    <row r="184" spans="1:31" x14ac:dyDescent="0.25">
      <c r="A184" s="50" t="s">
        <v>492</v>
      </c>
      <c r="B184" s="68" t="s">
        <v>493</v>
      </c>
      <c r="C184" s="52" t="s">
        <v>37</v>
      </c>
      <c r="D184" s="53">
        <v>72</v>
      </c>
      <c r="E184" s="54">
        <v>42778</v>
      </c>
      <c r="F184" s="79" t="s">
        <v>490</v>
      </c>
      <c r="G184" s="78" t="s">
        <v>494</v>
      </c>
      <c r="H184" s="56">
        <v>2000</v>
      </c>
      <c r="I184" s="57">
        <v>0</v>
      </c>
      <c r="J184" s="58">
        <v>0</v>
      </c>
      <c r="K184" s="57">
        <v>0</v>
      </c>
      <c r="L184" s="56">
        <v>3000</v>
      </c>
      <c r="M184" s="57">
        <v>0</v>
      </c>
      <c r="N184" s="72">
        <v>1000</v>
      </c>
      <c r="O184" s="57">
        <v>0</v>
      </c>
      <c r="P184" s="58">
        <v>0</v>
      </c>
      <c r="Q184" s="57">
        <v>0</v>
      </c>
      <c r="R184" s="58">
        <v>2535</v>
      </c>
      <c r="S184" s="57">
        <v>0</v>
      </c>
      <c r="T184" s="62"/>
      <c r="U184" s="62"/>
      <c r="V184" s="62"/>
      <c r="W184" s="62"/>
      <c r="X184" s="62"/>
      <c r="Y184" s="62"/>
      <c r="Z184" s="63"/>
      <c r="AA184" s="64"/>
      <c r="AB184" s="54"/>
      <c r="AC184" s="65"/>
      <c r="AD184" s="66">
        <f t="shared" si="11"/>
        <v>0</v>
      </c>
      <c r="AE184" s="67">
        <f t="shared" ca="1" si="10"/>
        <v>0</v>
      </c>
    </row>
    <row r="185" spans="1:31" x14ac:dyDescent="0.25">
      <c r="A185" s="50" t="s">
        <v>496</v>
      </c>
      <c r="B185" s="68" t="s">
        <v>495</v>
      </c>
      <c r="C185" s="52" t="s">
        <v>38</v>
      </c>
      <c r="D185" s="53">
        <v>60</v>
      </c>
      <c r="E185" s="54">
        <v>42778</v>
      </c>
      <c r="F185" s="79" t="s">
        <v>490</v>
      </c>
      <c r="G185" s="78"/>
      <c r="H185" s="56">
        <v>2000</v>
      </c>
      <c r="I185" s="57">
        <v>0</v>
      </c>
      <c r="J185" s="58">
        <v>0</v>
      </c>
      <c r="K185" s="57">
        <v>0</v>
      </c>
      <c r="L185" s="56">
        <v>3000</v>
      </c>
      <c r="M185" s="57">
        <v>3000</v>
      </c>
      <c r="N185" s="72">
        <v>1000</v>
      </c>
      <c r="O185" s="57">
        <v>1000</v>
      </c>
      <c r="P185" s="58">
        <v>0</v>
      </c>
      <c r="Q185" s="57">
        <v>0</v>
      </c>
      <c r="R185" s="58"/>
      <c r="S185" s="57"/>
      <c r="T185" s="62"/>
      <c r="U185" s="62"/>
      <c r="V185" s="62"/>
      <c r="W185" s="62"/>
      <c r="X185" s="62"/>
      <c r="Y185" s="62"/>
      <c r="Z185" s="63" t="s">
        <v>13</v>
      </c>
      <c r="AA185" s="64" t="s">
        <v>35</v>
      </c>
      <c r="AB185" s="54">
        <v>42778</v>
      </c>
      <c r="AC185" s="65"/>
      <c r="AD185" s="66">
        <f t="shared" si="11"/>
        <v>4000</v>
      </c>
      <c r="AE185" s="67">
        <f t="shared" ca="1" si="10"/>
        <v>4000</v>
      </c>
    </row>
    <row r="186" spans="1:31" x14ac:dyDescent="0.25">
      <c r="A186" s="50" t="s">
        <v>497</v>
      </c>
      <c r="B186" s="68" t="s">
        <v>498</v>
      </c>
      <c r="C186" s="52" t="s">
        <v>37</v>
      </c>
      <c r="D186" s="53">
        <v>36</v>
      </c>
      <c r="E186" s="54">
        <v>42778</v>
      </c>
      <c r="F186" s="79" t="s">
        <v>490</v>
      </c>
      <c r="G186" s="78"/>
      <c r="H186" s="56">
        <v>1500</v>
      </c>
      <c r="I186" s="57">
        <v>1500</v>
      </c>
      <c r="J186" s="58">
        <v>0</v>
      </c>
      <c r="K186" s="57">
        <v>0</v>
      </c>
      <c r="L186" s="56">
        <v>3000</v>
      </c>
      <c r="M186" s="57">
        <v>3000</v>
      </c>
      <c r="N186" s="72">
        <v>1000</v>
      </c>
      <c r="O186" s="57">
        <v>1000</v>
      </c>
      <c r="P186" s="58">
        <v>0</v>
      </c>
      <c r="Q186" s="57">
        <v>0</v>
      </c>
      <c r="R186" s="58"/>
      <c r="S186" s="57"/>
      <c r="T186" s="62"/>
      <c r="U186" s="62"/>
      <c r="V186" s="62"/>
      <c r="W186" s="62"/>
      <c r="X186" s="62"/>
      <c r="Y186" s="62"/>
      <c r="Z186" s="63" t="s">
        <v>54</v>
      </c>
      <c r="AA186" s="64" t="s">
        <v>35</v>
      </c>
      <c r="AB186" s="54">
        <v>42778</v>
      </c>
      <c r="AC186" s="65"/>
      <c r="AD186" s="66">
        <f t="shared" si="11"/>
        <v>5500</v>
      </c>
      <c r="AE186" s="67">
        <f t="shared" ca="1" si="10"/>
        <v>5500</v>
      </c>
    </row>
    <row r="187" spans="1:31" x14ac:dyDescent="0.25">
      <c r="A187" s="50" t="s">
        <v>500</v>
      </c>
      <c r="B187" s="68" t="s">
        <v>499</v>
      </c>
      <c r="C187" s="52" t="s">
        <v>37</v>
      </c>
      <c r="D187" s="53">
        <v>56</v>
      </c>
      <c r="E187" s="54">
        <v>42778</v>
      </c>
      <c r="F187" s="79" t="s">
        <v>490</v>
      </c>
      <c r="G187" s="78"/>
      <c r="H187" s="56">
        <v>1500</v>
      </c>
      <c r="I187" s="57">
        <v>0</v>
      </c>
      <c r="J187" s="58">
        <v>0</v>
      </c>
      <c r="K187" s="57">
        <v>0</v>
      </c>
      <c r="L187" s="56">
        <v>3000</v>
      </c>
      <c r="M187" s="57">
        <v>0</v>
      </c>
      <c r="N187" s="72">
        <v>1000</v>
      </c>
      <c r="O187" s="57">
        <v>0</v>
      </c>
      <c r="P187" s="58">
        <v>0</v>
      </c>
      <c r="Q187" s="57">
        <v>0</v>
      </c>
      <c r="R187" s="58">
        <v>11255</v>
      </c>
      <c r="S187" s="57">
        <v>0</v>
      </c>
      <c r="T187" s="62"/>
      <c r="U187" s="62"/>
      <c r="V187" s="62"/>
      <c r="W187" s="62"/>
      <c r="X187" s="62"/>
      <c r="Y187" s="62"/>
      <c r="Z187" s="63" t="s">
        <v>123</v>
      </c>
      <c r="AA187" s="64" t="s">
        <v>42</v>
      </c>
      <c r="AB187" s="54">
        <v>42778</v>
      </c>
      <c r="AC187" s="65"/>
      <c r="AD187" s="66">
        <f t="shared" si="11"/>
        <v>0</v>
      </c>
      <c r="AE187" s="67">
        <f t="shared" ca="1" si="10"/>
        <v>0</v>
      </c>
    </row>
    <row r="188" spans="1:31" x14ac:dyDescent="0.25">
      <c r="A188" s="50" t="s">
        <v>501</v>
      </c>
      <c r="B188" s="68" t="s">
        <v>502</v>
      </c>
      <c r="C188" s="52" t="s">
        <v>37</v>
      </c>
      <c r="D188" s="53">
        <v>30</v>
      </c>
      <c r="E188" s="54">
        <v>42778</v>
      </c>
      <c r="F188" s="79" t="s">
        <v>503</v>
      </c>
      <c r="G188" s="78" t="s">
        <v>121</v>
      </c>
      <c r="H188" s="56">
        <v>2000</v>
      </c>
      <c r="I188" s="57">
        <v>0</v>
      </c>
      <c r="J188" s="58">
        <v>0</v>
      </c>
      <c r="K188" s="57">
        <v>0</v>
      </c>
      <c r="L188" s="56">
        <v>3000</v>
      </c>
      <c r="M188" s="57">
        <v>0</v>
      </c>
      <c r="N188" s="72">
        <v>1000</v>
      </c>
      <c r="O188" s="57">
        <v>0</v>
      </c>
      <c r="P188" s="58">
        <v>0</v>
      </c>
      <c r="Q188" s="57">
        <v>0</v>
      </c>
      <c r="R188" s="58">
        <v>3680</v>
      </c>
      <c r="S188" s="57">
        <v>0</v>
      </c>
      <c r="T188" s="62"/>
      <c r="U188" s="62"/>
      <c r="V188" s="62"/>
      <c r="W188" s="62"/>
      <c r="X188" s="62"/>
      <c r="Y188" s="62"/>
      <c r="Z188" s="63" t="s">
        <v>13</v>
      </c>
      <c r="AA188" s="64" t="s">
        <v>35</v>
      </c>
      <c r="AB188" s="54">
        <v>42778</v>
      </c>
      <c r="AC188" s="65"/>
      <c r="AD188" s="66">
        <f t="shared" si="11"/>
        <v>0</v>
      </c>
      <c r="AE188" s="67">
        <f t="shared" ca="1" si="10"/>
        <v>0</v>
      </c>
    </row>
    <row r="189" spans="1:31" x14ac:dyDescent="0.25">
      <c r="A189" s="50" t="s">
        <v>504</v>
      </c>
      <c r="B189" s="68" t="s">
        <v>505</v>
      </c>
      <c r="C189" s="52" t="s">
        <v>38</v>
      </c>
      <c r="D189" s="53"/>
      <c r="E189" s="54">
        <v>42778</v>
      </c>
      <c r="F189" s="79" t="s">
        <v>503</v>
      </c>
      <c r="G189" s="78" t="s">
        <v>94</v>
      </c>
      <c r="H189" s="56">
        <v>2000</v>
      </c>
      <c r="I189" s="57">
        <v>0</v>
      </c>
      <c r="J189" s="58">
        <v>5000</v>
      </c>
      <c r="K189" s="57">
        <v>0</v>
      </c>
      <c r="L189" s="56">
        <v>3000</v>
      </c>
      <c r="M189" s="57">
        <v>0</v>
      </c>
      <c r="N189" s="72">
        <v>1000</v>
      </c>
      <c r="O189" s="57">
        <v>0</v>
      </c>
      <c r="P189" s="58">
        <v>0</v>
      </c>
      <c r="Q189" s="57">
        <v>0</v>
      </c>
      <c r="R189" s="58">
        <v>9760</v>
      </c>
      <c r="S189" s="57">
        <v>0</v>
      </c>
      <c r="T189" s="62"/>
      <c r="U189" s="62"/>
      <c r="V189" s="62"/>
      <c r="W189" s="62"/>
      <c r="X189" s="62"/>
      <c r="Y189" s="62"/>
      <c r="Z189" s="63" t="s">
        <v>327</v>
      </c>
      <c r="AA189" s="64" t="s">
        <v>328</v>
      </c>
      <c r="AB189" s="54">
        <v>42778</v>
      </c>
      <c r="AC189" s="65"/>
      <c r="AD189" s="66">
        <f t="shared" si="11"/>
        <v>0</v>
      </c>
      <c r="AE189" s="67">
        <f t="shared" ca="1" si="10"/>
        <v>0</v>
      </c>
    </row>
    <row r="190" spans="1:31" x14ac:dyDescent="0.25">
      <c r="A190" s="50" t="s">
        <v>506</v>
      </c>
      <c r="B190" s="68" t="s">
        <v>507</v>
      </c>
      <c r="C190" s="52" t="s">
        <v>38</v>
      </c>
      <c r="D190" s="53">
        <v>22</v>
      </c>
      <c r="E190" s="54">
        <v>42778</v>
      </c>
      <c r="F190" s="79" t="s">
        <v>503</v>
      </c>
      <c r="G190" s="78" t="s">
        <v>508</v>
      </c>
      <c r="H190" s="56">
        <v>2000</v>
      </c>
      <c r="I190" s="57">
        <v>0</v>
      </c>
      <c r="J190" s="58">
        <v>0</v>
      </c>
      <c r="K190" s="57">
        <v>0</v>
      </c>
      <c r="L190" s="56">
        <v>3000</v>
      </c>
      <c r="M190" s="57">
        <v>0</v>
      </c>
      <c r="N190" s="72">
        <v>1000</v>
      </c>
      <c r="O190" s="57">
        <v>0</v>
      </c>
      <c r="P190" s="58">
        <v>0</v>
      </c>
      <c r="Q190" s="57">
        <v>0</v>
      </c>
      <c r="R190" s="58">
        <v>3250</v>
      </c>
      <c r="S190" s="57">
        <v>0</v>
      </c>
      <c r="T190" s="62"/>
      <c r="U190" s="62"/>
      <c r="V190" s="62"/>
      <c r="W190" s="62"/>
      <c r="X190" s="62"/>
      <c r="Y190" s="62"/>
      <c r="Z190" s="63" t="s">
        <v>327</v>
      </c>
      <c r="AA190" s="64" t="s">
        <v>328</v>
      </c>
      <c r="AB190" s="54">
        <v>42778</v>
      </c>
      <c r="AC190" s="65"/>
      <c r="AD190" s="66">
        <f t="shared" si="11"/>
        <v>0</v>
      </c>
      <c r="AE190" s="67">
        <f t="shared" ca="1" si="10"/>
        <v>0</v>
      </c>
    </row>
    <row r="191" spans="1:31" x14ac:dyDescent="0.25">
      <c r="A191" s="50" t="s">
        <v>509</v>
      </c>
      <c r="B191" s="68" t="s">
        <v>510</v>
      </c>
      <c r="C191" s="52" t="s">
        <v>38</v>
      </c>
      <c r="D191" s="53">
        <v>37</v>
      </c>
      <c r="E191" s="54">
        <v>42778</v>
      </c>
      <c r="F191" s="79" t="s">
        <v>503</v>
      </c>
      <c r="G191" s="78" t="s">
        <v>511</v>
      </c>
      <c r="H191" s="56">
        <v>2000</v>
      </c>
      <c r="I191" s="57">
        <v>0</v>
      </c>
      <c r="J191" s="58">
        <v>0</v>
      </c>
      <c r="K191" s="57">
        <v>0</v>
      </c>
      <c r="L191" s="56">
        <v>3000</v>
      </c>
      <c r="M191" s="57">
        <v>0</v>
      </c>
      <c r="N191" s="72">
        <v>1000</v>
      </c>
      <c r="O191" s="57">
        <v>0</v>
      </c>
      <c r="P191" s="58">
        <v>0</v>
      </c>
      <c r="Q191" s="57">
        <v>0</v>
      </c>
      <c r="R191" s="58">
        <v>4885</v>
      </c>
      <c r="S191" s="57">
        <v>0</v>
      </c>
      <c r="T191" s="62"/>
      <c r="U191" s="62"/>
      <c r="V191" s="62"/>
      <c r="W191" s="62"/>
      <c r="X191" s="62"/>
      <c r="Y191" s="62"/>
      <c r="Z191" s="63" t="s">
        <v>327</v>
      </c>
      <c r="AA191" s="64" t="s">
        <v>328</v>
      </c>
      <c r="AB191" s="54">
        <v>42778</v>
      </c>
      <c r="AC191" s="65"/>
      <c r="AD191" s="66">
        <f t="shared" si="11"/>
        <v>0</v>
      </c>
      <c r="AE191" s="67">
        <f t="shared" ca="1" si="10"/>
        <v>0</v>
      </c>
    </row>
    <row r="192" spans="1:31" x14ac:dyDescent="0.25">
      <c r="A192" s="50" t="s">
        <v>512</v>
      </c>
      <c r="B192" s="68" t="s">
        <v>513</v>
      </c>
      <c r="C192" s="52" t="s">
        <v>37</v>
      </c>
      <c r="D192" s="53">
        <v>37</v>
      </c>
      <c r="E192" s="54">
        <v>42778</v>
      </c>
      <c r="F192" s="79" t="s">
        <v>503</v>
      </c>
      <c r="G192" s="78" t="s">
        <v>514</v>
      </c>
      <c r="H192" s="56">
        <v>1500</v>
      </c>
      <c r="I192" s="57">
        <v>0</v>
      </c>
      <c r="J192" s="58">
        <v>0</v>
      </c>
      <c r="K192" s="57">
        <v>0</v>
      </c>
      <c r="L192" s="56">
        <v>3000</v>
      </c>
      <c r="M192" s="57">
        <v>3000</v>
      </c>
      <c r="N192" s="72">
        <v>1000</v>
      </c>
      <c r="O192" s="57">
        <v>1000</v>
      </c>
      <c r="P192" s="58">
        <v>0</v>
      </c>
      <c r="Q192" s="57">
        <v>0</v>
      </c>
      <c r="R192" s="58"/>
      <c r="S192" s="57"/>
      <c r="T192" s="62"/>
      <c r="U192" s="62"/>
      <c r="V192" s="62"/>
      <c r="W192" s="62"/>
      <c r="X192" s="62"/>
      <c r="Y192" s="62"/>
      <c r="Z192" s="63" t="s">
        <v>13</v>
      </c>
      <c r="AA192" s="64" t="s">
        <v>35</v>
      </c>
      <c r="AB192" s="54">
        <v>42778</v>
      </c>
      <c r="AC192" s="65"/>
      <c r="AD192" s="66">
        <f t="shared" si="11"/>
        <v>4000</v>
      </c>
      <c r="AE192" s="67">
        <f t="shared" ca="1" si="10"/>
        <v>4000</v>
      </c>
    </row>
    <row r="193" spans="1:31" x14ac:dyDescent="0.25">
      <c r="A193" s="50" t="s">
        <v>515</v>
      </c>
      <c r="B193" s="68" t="s">
        <v>516</v>
      </c>
      <c r="C193" s="52" t="s">
        <v>37</v>
      </c>
      <c r="D193" s="53">
        <v>22</v>
      </c>
      <c r="E193" s="54">
        <v>42779</v>
      </c>
      <c r="F193" s="79" t="s">
        <v>381</v>
      </c>
      <c r="G193" s="78" t="s">
        <v>545</v>
      </c>
      <c r="H193" s="56">
        <v>1500</v>
      </c>
      <c r="I193" s="57">
        <v>0</v>
      </c>
      <c r="J193" s="58">
        <v>0</v>
      </c>
      <c r="K193" s="57">
        <v>0</v>
      </c>
      <c r="L193" s="56">
        <v>3000</v>
      </c>
      <c r="M193" s="57">
        <v>0</v>
      </c>
      <c r="N193" s="72">
        <v>1000</v>
      </c>
      <c r="O193" s="57">
        <v>0</v>
      </c>
      <c r="P193" s="58">
        <v>0</v>
      </c>
      <c r="Q193" s="57">
        <v>0</v>
      </c>
      <c r="R193" s="58">
        <v>2705</v>
      </c>
      <c r="S193" s="57">
        <v>0</v>
      </c>
      <c r="T193" s="62"/>
      <c r="U193" s="62"/>
      <c r="V193" s="62"/>
      <c r="W193" s="62"/>
      <c r="X193" s="62"/>
      <c r="Y193" s="62"/>
      <c r="Z193" s="63" t="s">
        <v>327</v>
      </c>
      <c r="AA193" s="64" t="s">
        <v>328</v>
      </c>
      <c r="AB193" s="54">
        <v>42779</v>
      </c>
      <c r="AC193" s="65"/>
      <c r="AD193" s="66">
        <f t="shared" si="11"/>
        <v>0</v>
      </c>
      <c r="AE193" s="67">
        <f t="shared" ca="1" si="10"/>
        <v>0</v>
      </c>
    </row>
    <row r="194" spans="1:31" x14ac:dyDescent="0.25">
      <c r="A194" s="50" t="s">
        <v>517</v>
      </c>
      <c r="B194" s="68" t="s">
        <v>518</v>
      </c>
      <c r="C194" s="52" t="s">
        <v>38</v>
      </c>
      <c r="D194" s="53"/>
      <c r="E194" s="54">
        <v>42779</v>
      </c>
      <c r="F194" s="79" t="s">
        <v>381</v>
      </c>
      <c r="G194" s="78"/>
      <c r="H194" s="56">
        <v>1500</v>
      </c>
      <c r="I194" s="57">
        <v>0</v>
      </c>
      <c r="J194" s="58">
        <v>0</v>
      </c>
      <c r="K194" s="57">
        <v>0</v>
      </c>
      <c r="L194" s="56">
        <v>3000</v>
      </c>
      <c r="M194" s="57">
        <v>0</v>
      </c>
      <c r="N194" s="72">
        <v>1000</v>
      </c>
      <c r="O194" s="57">
        <v>0</v>
      </c>
      <c r="P194" s="58">
        <v>0</v>
      </c>
      <c r="Q194" s="57">
        <v>0</v>
      </c>
      <c r="R194" s="58"/>
      <c r="S194" s="57"/>
      <c r="T194" s="62"/>
      <c r="U194" s="62"/>
      <c r="V194" s="62"/>
      <c r="W194" s="62"/>
      <c r="X194" s="62"/>
      <c r="Y194" s="62"/>
      <c r="Z194" s="63" t="s">
        <v>54</v>
      </c>
      <c r="AA194" s="64" t="s">
        <v>35</v>
      </c>
      <c r="AB194" s="54">
        <v>42779</v>
      </c>
      <c r="AC194" s="65"/>
      <c r="AD194" s="66">
        <f t="shared" si="11"/>
        <v>0</v>
      </c>
      <c r="AE194" s="67">
        <f t="shared" ref="AE194:AE204" ca="1" si="14">INDEX(SO_TOT,MATCH(A194,SO_ID,0))</f>
        <v>0</v>
      </c>
    </row>
    <row r="195" spans="1:31" x14ac:dyDescent="0.25">
      <c r="A195" s="50" t="s">
        <v>519</v>
      </c>
      <c r="B195" s="68" t="s">
        <v>520</v>
      </c>
      <c r="C195" s="52" t="s">
        <v>38</v>
      </c>
      <c r="D195" s="53">
        <v>64</v>
      </c>
      <c r="E195" s="54">
        <v>42779</v>
      </c>
      <c r="F195" s="79" t="s">
        <v>381</v>
      </c>
      <c r="G195" s="78"/>
      <c r="H195" s="56">
        <v>2000</v>
      </c>
      <c r="I195" s="57">
        <v>0</v>
      </c>
      <c r="J195" s="58">
        <v>0</v>
      </c>
      <c r="K195" s="57">
        <v>0</v>
      </c>
      <c r="L195" s="56">
        <v>3000</v>
      </c>
      <c r="M195" s="57">
        <v>0</v>
      </c>
      <c r="N195" s="72">
        <v>1000</v>
      </c>
      <c r="O195" s="57">
        <v>0</v>
      </c>
      <c r="P195" s="58">
        <v>0</v>
      </c>
      <c r="Q195" s="57">
        <v>0</v>
      </c>
      <c r="R195" s="58">
        <v>3085</v>
      </c>
      <c r="S195" s="57">
        <v>0</v>
      </c>
      <c r="T195" s="62"/>
      <c r="U195" s="62"/>
      <c r="V195" s="62"/>
      <c r="W195" s="62"/>
      <c r="X195" s="62"/>
      <c r="Y195" s="62"/>
      <c r="Z195" s="63" t="s">
        <v>58</v>
      </c>
      <c r="AA195" s="64" t="s">
        <v>35</v>
      </c>
      <c r="AB195" s="54">
        <v>42779</v>
      </c>
      <c r="AC195" s="65"/>
      <c r="AD195" s="66">
        <f t="shared" ref="AD195:AD204" si="15">SUM(I195,K195,M195,O195,Q195,S195,U195,W195,Y195)</f>
        <v>0</v>
      </c>
      <c r="AE195" s="67">
        <f t="shared" ca="1" si="14"/>
        <v>0</v>
      </c>
    </row>
    <row r="196" spans="1:31" x14ac:dyDescent="0.25">
      <c r="A196" s="50" t="s">
        <v>521</v>
      </c>
      <c r="B196" s="68" t="s">
        <v>522</v>
      </c>
      <c r="C196" s="52" t="s">
        <v>37</v>
      </c>
      <c r="D196" s="53">
        <v>17</v>
      </c>
      <c r="E196" s="54">
        <v>42779</v>
      </c>
      <c r="F196" s="79" t="s">
        <v>381</v>
      </c>
      <c r="G196" s="78"/>
      <c r="H196" s="56">
        <v>1500</v>
      </c>
      <c r="I196" s="57">
        <v>0</v>
      </c>
      <c r="J196" s="58">
        <v>0</v>
      </c>
      <c r="K196" s="57">
        <v>0</v>
      </c>
      <c r="L196" s="56">
        <v>3000</v>
      </c>
      <c r="M196" s="57">
        <v>0</v>
      </c>
      <c r="N196" s="72">
        <v>1000</v>
      </c>
      <c r="O196" s="57">
        <v>0</v>
      </c>
      <c r="P196" s="58">
        <v>0</v>
      </c>
      <c r="Q196" s="57">
        <v>0</v>
      </c>
      <c r="R196" s="58">
        <v>3485</v>
      </c>
      <c r="S196" s="57">
        <v>0</v>
      </c>
      <c r="T196" s="62"/>
      <c r="U196" s="62"/>
      <c r="V196" s="62"/>
      <c r="W196" s="62"/>
      <c r="X196" s="62"/>
      <c r="Y196" s="62"/>
      <c r="Z196" s="63" t="s">
        <v>327</v>
      </c>
      <c r="AA196" s="64" t="s">
        <v>328</v>
      </c>
      <c r="AB196" s="54">
        <v>42779</v>
      </c>
      <c r="AC196" s="65"/>
      <c r="AD196" s="66">
        <f t="shared" si="15"/>
        <v>0</v>
      </c>
      <c r="AE196" s="67">
        <f t="shared" ca="1" si="14"/>
        <v>0</v>
      </c>
    </row>
    <row r="197" spans="1:31" x14ac:dyDescent="0.25">
      <c r="A197" s="50" t="s">
        <v>523</v>
      </c>
      <c r="B197" s="68" t="s">
        <v>524</v>
      </c>
      <c r="C197" s="52" t="s">
        <v>38</v>
      </c>
      <c r="D197" s="53">
        <v>5</v>
      </c>
      <c r="E197" s="54">
        <v>42779</v>
      </c>
      <c r="F197" s="79" t="s">
        <v>381</v>
      </c>
      <c r="G197" s="78" t="s">
        <v>180</v>
      </c>
      <c r="H197" s="56">
        <v>1500</v>
      </c>
      <c r="I197" s="57">
        <v>0</v>
      </c>
      <c r="J197" s="58">
        <v>0</v>
      </c>
      <c r="K197" s="57">
        <v>0</v>
      </c>
      <c r="L197" s="56">
        <v>3000</v>
      </c>
      <c r="M197" s="57">
        <v>0</v>
      </c>
      <c r="N197" s="72">
        <v>1000</v>
      </c>
      <c r="O197" s="57">
        <v>0</v>
      </c>
      <c r="P197" s="58">
        <v>0</v>
      </c>
      <c r="Q197" s="57">
        <v>0</v>
      </c>
      <c r="R197" s="58">
        <v>2775</v>
      </c>
      <c r="S197" s="57">
        <v>0</v>
      </c>
      <c r="T197" s="62"/>
      <c r="U197" s="62"/>
      <c r="V197" s="62"/>
      <c r="W197" s="62"/>
      <c r="X197" s="62"/>
      <c r="Y197" s="62"/>
      <c r="Z197" s="63" t="s">
        <v>54</v>
      </c>
      <c r="AA197" s="64" t="s">
        <v>35</v>
      </c>
      <c r="AB197" s="54">
        <v>42779</v>
      </c>
      <c r="AC197" s="65"/>
      <c r="AD197" s="66">
        <f t="shared" si="15"/>
        <v>0</v>
      </c>
      <c r="AE197" s="67">
        <f t="shared" ca="1" si="14"/>
        <v>0</v>
      </c>
    </row>
    <row r="198" spans="1:31" x14ac:dyDescent="0.25">
      <c r="A198" s="50" t="s">
        <v>525</v>
      </c>
      <c r="B198" s="68" t="s">
        <v>526</v>
      </c>
      <c r="C198" s="52" t="s">
        <v>37</v>
      </c>
      <c r="D198" s="53">
        <v>17</v>
      </c>
      <c r="E198" s="54">
        <v>42779</v>
      </c>
      <c r="F198" s="79" t="s">
        <v>381</v>
      </c>
      <c r="G198" s="78" t="s">
        <v>527</v>
      </c>
      <c r="H198" s="56">
        <v>2000</v>
      </c>
      <c r="I198" s="57">
        <v>0</v>
      </c>
      <c r="J198" s="58">
        <v>0</v>
      </c>
      <c r="K198" s="57">
        <v>0</v>
      </c>
      <c r="L198" s="56">
        <v>3000</v>
      </c>
      <c r="M198" s="57">
        <v>0</v>
      </c>
      <c r="N198" s="72">
        <v>1000</v>
      </c>
      <c r="O198" s="57">
        <v>0</v>
      </c>
      <c r="P198" s="58">
        <v>0</v>
      </c>
      <c r="Q198" s="57">
        <v>0</v>
      </c>
      <c r="R198" s="58">
        <v>2285</v>
      </c>
      <c r="S198" s="57"/>
      <c r="T198" s="62"/>
      <c r="U198" s="62"/>
      <c r="V198" s="62"/>
      <c r="W198" s="62"/>
      <c r="X198" s="62"/>
      <c r="Y198" s="62"/>
      <c r="Z198" s="63" t="s">
        <v>54</v>
      </c>
      <c r="AA198" s="64" t="s">
        <v>35</v>
      </c>
      <c r="AB198" s="54">
        <v>42779</v>
      </c>
      <c r="AC198" s="65"/>
      <c r="AD198" s="66">
        <f t="shared" si="15"/>
        <v>0</v>
      </c>
      <c r="AE198" s="67">
        <f t="shared" ca="1" si="14"/>
        <v>0</v>
      </c>
    </row>
    <row r="199" spans="1:31" x14ac:dyDescent="0.25">
      <c r="A199" s="50" t="s">
        <v>528</v>
      </c>
      <c r="B199" s="68" t="s">
        <v>529</v>
      </c>
      <c r="C199" s="52" t="s">
        <v>37</v>
      </c>
      <c r="D199" s="53">
        <v>81</v>
      </c>
      <c r="E199" s="54">
        <v>42779</v>
      </c>
      <c r="F199" s="79" t="s">
        <v>381</v>
      </c>
      <c r="G199" s="78"/>
      <c r="H199" s="56">
        <v>1500</v>
      </c>
      <c r="I199" s="57">
        <v>0</v>
      </c>
      <c r="J199" s="58">
        <v>0</v>
      </c>
      <c r="K199" s="57">
        <v>0</v>
      </c>
      <c r="L199" s="56">
        <v>3000</v>
      </c>
      <c r="M199" s="57">
        <v>0</v>
      </c>
      <c r="N199" s="72">
        <v>1000</v>
      </c>
      <c r="O199" s="57">
        <v>0</v>
      </c>
      <c r="P199" s="58">
        <v>120000</v>
      </c>
      <c r="Q199" s="57">
        <v>0</v>
      </c>
      <c r="R199" s="58">
        <v>8895</v>
      </c>
      <c r="S199" s="57">
        <v>0</v>
      </c>
      <c r="T199" s="62"/>
      <c r="U199" s="62"/>
      <c r="V199" s="62"/>
      <c r="W199" s="62"/>
      <c r="X199" s="62"/>
      <c r="Y199" s="62"/>
      <c r="Z199" s="63" t="s">
        <v>58</v>
      </c>
      <c r="AA199" s="64" t="s">
        <v>35</v>
      </c>
      <c r="AB199" s="54">
        <v>42779</v>
      </c>
      <c r="AC199" s="65"/>
      <c r="AD199" s="66">
        <f t="shared" si="15"/>
        <v>0</v>
      </c>
      <c r="AE199" s="67">
        <f t="shared" ca="1" si="14"/>
        <v>0</v>
      </c>
    </row>
    <row r="200" spans="1:31" x14ac:dyDescent="0.25">
      <c r="A200" s="50" t="s">
        <v>530</v>
      </c>
      <c r="B200" s="68" t="s">
        <v>531</v>
      </c>
      <c r="C200" s="52" t="s">
        <v>37</v>
      </c>
      <c r="D200" s="53">
        <v>17</v>
      </c>
      <c r="E200" s="54">
        <v>42779</v>
      </c>
      <c r="F200" s="79" t="s">
        <v>381</v>
      </c>
      <c r="G200" s="78" t="s">
        <v>532</v>
      </c>
      <c r="H200" s="56">
        <v>2000</v>
      </c>
      <c r="I200" s="57">
        <v>0</v>
      </c>
      <c r="J200" s="58">
        <v>0</v>
      </c>
      <c r="K200" s="57">
        <v>0</v>
      </c>
      <c r="L200" s="56">
        <v>3000</v>
      </c>
      <c r="M200" s="57">
        <v>0</v>
      </c>
      <c r="N200" s="72">
        <v>1000</v>
      </c>
      <c r="O200" s="57">
        <v>0</v>
      </c>
      <c r="P200" s="58">
        <v>0</v>
      </c>
      <c r="Q200" s="57">
        <v>0</v>
      </c>
      <c r="R200" s="58">
        <v>2125</v>
      </c>
      <c r="S200" s="57">
        <v>0</v>
      </c>
      <c r="T200" s="62"/>
      <c r="U200" s="62"/>
      <c r="V200" s="62"/>
      <c r="W200" s="62"/>
      <c r="X200" s="62"/>
      <c r="Y200" s="62"/>
      <c r="Z200" s="63" t="s">
        <v>327</v>
      </c>
      <c r="AA200" s="64" t="s">
        <v>328</v>
      </c>
      <c r="AB200" s="54">
        <v>42779</v>
      </c>
      <c r="AC200" s="65"/>
      <c r="AD200" s="66">
        <f t="shared" si="15"/>
        <v>0</v>
      </c>
      <c r="AE200" s="67">
        <f t="shared" ca="1" si="14"/>
        <v>0</v>
      </c>
    </row>
    <row r="201" spans="1:31" x14ac:dyDescent="0.25">
      <c r="A201" s="50" t="s">
        <v>533</v>
      </c>
      <c r="B201" s="68" t="s">
        <v>534</v>
      </c>
      <c r="C201" s="52" t="s">
        <v>37</v>
      </c>
      <c r="D201" s="53">
        <v>70</v>
      </c>
      <c r="E201" s="54">
        <v>42779</v>
      </c>
      <c r="F201" s="79" t="s">
        <v>381</v>
      </c>
      <c r="G201" s="78" t="s">
        <v>535</v>
      </c>
      <c r="H201" s="56">
        <v>2000</v>
      </c>
      <c r="I201" s="57">
        <v>0</v>
      </c>
      <c r="J201" s="58">
        <v>0</v>
      </c>
      <c r="K201" s="57">
        <v>0</v>
      </c>
      <c r="L201" s="56">
        <v>3000</v>
      </c>
      <c r="M201" s="57">
        <v>0</v>
      </c>
      <c r="N201" s="72">
        <v>1000</v>
      </c>
      <c r="O201" s="57">
        <v>0</v>
      </c>
      <c r="P201" s="58">
        <v>0</v>
      </c>
      <c r="Q201" s="57">
        <v>0</v>
      </c>
      <c r="R201" s="58">
        <v>1955</v>
      </c>
      <c r="S201" s="57">
        <v>0</v>
      </c>
      <c r="T201" s="62"/>
      <c r="U201" s="62"/>
      <c r="V201" s="62"/>
      <c r="W201" s="62"/>
      <c r="X201" s="62"/>
      <c r="Y201" s="62"/>
      <c r="Z201" s="63" t="s">
        <v>15</v>
      </c>
      <c r="AA201" s="64" t="s">
        <v>35</v>
      </c>
      <c r="AB201" s="54">
        <v>42779</v>
      </c>
      <c r="AC201" s="65"/>
      <c r="AD201" s="66">
        <f t="shared" si="15"/>
        <v>0</v>
      </c>
      <c r="AE201" s="67">
        <f t="shared" ca="1" si="14"/>
        <v>0</v>
      </c>
    </row>
    <row r="202" spans="1:31" x14ac:dyDescent="0.25">
      <c r="A202" s="50" t="s">
        <v>539</v>
      </c>
      <c r="B202" s="68" t="s">
        <v>536</v>
      </c>
      <c r="C202" s="52" t="s">
        <v>38</v>
      </c>
      <c r="D202" s="53">
        <v>25</v>
      </c>
      <c r="E202" s="54">
        <v>42779</v>
      </c>
      <c r="F202" s="79" t="s">
        <v>381</v>
      </c>
      <c r="G202" s="78"/>
      <c r="H202" s="56">
        <v>1500</v>
      </c>
      <c r="I202" s="57">
        <v>0</v>
      </c>
      <c r="J202" s="58">
        <v>5000</v>
      </c>
      <c r="K202" s="57">
        <v>0</v>
      </c>
      <c r="L202" s="56">
        <v>3000</v>
      </c>
      <c r="M202" s="57">
        <v>0</v>
      </c>
      <c r="N202" s="72">
        <v>1000</v>
      </c>
      <c r="O202" s="57">
        <v>0</v>
      </c>
      <c r="P202" s="58">
        <v>0</v>
      </c>
      <c r="Q202" s="57">
        <v>0</v>
      </c>
      <c r="R202" s="58"/>
      <c r="S202" s="57"/>
      <c r="T202" s="62"/>
      <c r="U202" s="62"/>
      <c r="V202" s="62"/>
      <c r="W202" s="62"/>
      <c r="X202" s="62"/>
      <c r="Y202" s="62"/>
      <c r="Z202" s="63"/>
      <c r="AA202" s="64"/>
      <c r="AB202" s="54"/>
      <c r="AC202" s="65"/>
      <c r="AD202" s="66">
        <f t="shared" si="15"/>
        <v>0</v>
      </c>
      <c r="AE202" s="67">
        <f t="shared" ca="1" si="14"/>
        <v>0</v>
      </c>
    </row>
    <row r="203" spans="1:31" x14ac:dyDescent="0.25">
      <c r="A203" s="50" t="s">
        <v>540</v>
      </c>
      <c r="B203" s="68" t="s">
        <v>537</v>
      </c>
      <c r="C203" s="52" t="s">
        <v>37</v>
      </c>
      <c r="D203" s="53">
        <v>37</v>
      </c>
      <c r="E203" s="54">
        <v>42779</v>
      </c>
      <c r="F203" s="79" t="s">
        <v>381</v>
      </c>
      <c r="G203" s="78" t="s">
        <v>538</v>
      </c>
      <c r="H203" s="56">
        <v>1500</v>
      </c>
      <c r="I203" s="57">
        <v>0</v>
      </c>
      <c r="J203" s="58">
        <v>0</v>
      </c>
      <c r="K203" s="57">
        <v>0</v>
      </c>
      <c r="L203" s="56">
        <v>3000</v>
      </c>
      <c r="M203" s="57">
        <v>0</v>
      </c>
      <c r="N203" s="72">
        <v>1000</v>
      </c>
      <c r="O203" s="57">
        <v>0</v>
      </c>
      <c r="P203" s="58">
        <v>0</v>
      </c>
      <c r="Q203" s="57">
        <v>0</v>
      </c>
      <c r="R203" s="58">
        <v>7130</v>
      </c>
      <c r="S203" s="57">
        <v>0</v>
      </c>
      <c r="T203" s="62"/>
      <c r="U203" s="62"/>
      <c r="V203" s="62"/>
      <c r="W203" s="62"/>
      <c r="X203" s="62"/>
      <c r="Y203" s="62"/>
      <c r="Z203" s="63" t="s">
        <v>327</v>
      </c>
      <c r="AA203" s="64" t="s">
        <v>328</v>
      </c>
      <c r="AB203" s="54">
        <v>42779</v>
      </c>
      <c r="AC203" s="65"/>
      <c r="AD203" s="66">
        <f t="shared" si="15"/>
        <v>0</v>
      </c>
      <c r="AE203" s="67">
        <f t="shared" ca="1" si="14"/>
        <v>0</v>
      </c>
    </row>
    <row r="204" spans="1:31" x14ac:dyDescent="0.25">
      <c r="A204" s="50" t="s">
        <v>541</v>
      </c>
      <c r="B204" s="68" t="s">
        <v>542</v>
      </c>
      <c r="C204" s="52" t="s">
        <v>37</v>
      </c>
      <c r="D204" s="53">
        <v>42</v>
      </c>
      <c r="E204" s="54">
        <v>42779</v>
      </c>
      <c r="F204" s="79" t="s">
        <v>381</v>
      </c>
      <c r="G204" s="78" t="s">
        <v>543</v>
      </c>
      <c r="H204" s="56">
        <v>2000</v>
      </c>
      <c r="I204" s="57">
        <v>0</v>
      </c>
      <c r="J204" s="58">
        <v>5000</v>
      </c>
      <c r="K204" s="57">
        <v>0</v>
      </c>
      <c r="L204" s="56">
        <v>3000</v>
      </c>
      <c r="M204" s="57">
        <v>0</v>
      </c>
      <c r="N204" s="72">
        <v>1000</v>
      </c>
      <c r="O204" s="57">
        <v>0</v>
      </c>
      <c r="P204" s="58">
        <v>0</v>
      </c>
      <c r="Q204" s="57">
        <v>0</v>
      </c>
      <c r="R204" s="58"/>
      <c r="S204" s="57"/>
      <c r="T204" s="62"/>
      <c r="U204" s="62"/>
      <c r="V204" s="62"/>
      <c r="W204" s="62"/>
      <c r="X204" s="62"/>
      <c r="Y204" s="62"/>
      <c r="Z204" s="63"/>
      <c r="AA204" s="64"/>
      <c r="AB204" s="54"/>
      <c r="AC204" s="65"/>
      <c r="AD204" s="66">
        <f t="shared" si="15"/>
        <v>0</v>
      </c>
      <c r="AE204" s="67">
        <f t="shared" ca="1" si="14"/>
        <v>0</v>
      </c>
    </row>
    <row r="291" spans="1:30" x14ac:dyDescent="0.25">
      <c r="A291" s="35">
        <v>0</v>
      </c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80"/>
    </row>
  </sheetData>
  <sheetProtection insertRows="0"/>
  <customSheetViews>
    <customSheetView guid="{3036A630-ADD1-4437-83D1-45D9E7C87967}" hiddenColumns="1" topLeftCell="A1867">
      <selection activeCell="O1880" sqref="A1880:XFD1880"/>
      <pageMargins left="0.7" right="0.7" top="0.75" bottom="0.75" header="0.3" footer="0.3"/>
      <pageSetup paperSize="9" orientation="portrait" horizontalDpi="300" r:id="rId1"/>
    </customSheetView>
    <customSheetView guid="{FBDAF871-C033-47FE-A510-D6D04B3BC140}" topLeftCell="A420">
      <selection activeCell="A441" sqref="A441"/>
      <pageMargins left="0.7" right="0.7" top="0.75" bottom="0.75" header="0.3" footer="0.3"/>
      <pageSetup paperSize="9" orientation="portrait" horizontalDpi="300" r:id="rId2"/>
    </customSheetView>
    <customSheetView guid="{5C5170D1-B966-4E46-BB22-CE8F5C0E690D}">
      <selection activeCell="B421" sqref="B421"/>
      <pageMargins left="0.7" right="0.7" top="0.75" bottom="0.75" header="0.3" footer="0.3"/>
      <pageSetup paperSize="9" orientation="portrait" horizontalDpi="300" r:id="rId3"/>
    </customSheetView>
    <customSheetView guid="{42E04D87-DD08-4D6E-8478-62667E3CDA44}" topLeftCell="X138">
      <selection activeCell="AE2" sqref="AE2:AE162"/>
      <pageMargins left="0.7" right="0.7" top="0.75" bottom="0.75" header="0.3" footer="0.3"/>
      <pageSetup paperSize="9" orientation="portrait" horizontalDpi="300" r:id="rId4"/>
    </customSheetView>
    <customSheetView guid="{1EEBFB96-A711-4278-A9AC-8E27875499D5}" topLeftCell="A163">
      <selection activeCell="B167" sqref="B167"/>
      <pageMargins left="0.7" right="0.7" top="0.75" bottom="0.75" header="0.3" footer="0.3"/>
      <pageSetup paperSize="9" orientation="portrait" horizontalDpi="300" r:id="rId5"/>
    </customSheetView>
    <customSheetView guid="{E11C8643-AC6A-45F1-BEBB-008AFAA114DD}" topLeftCell="A163">
      <selection activeCell="B182" sqref="B182"/>
      <pageMargins left="0.7" right="0.7" top="0.75" bottom="0.75" header="0.3" footer="0.3"/>
      <pageSetup paperSize="9" orientation="portrait" horizontalDpi="300" r:id="rId6"/>
    </customSheetView>
    <customSheetView guid="{DCB94ED3-DC73-4C9E-BE1C-ECA698251359}" topLeftCell="A397">
      <selection activeCell="A416" sqref="A416"/>
      <pageMargins left="0.7" right="0.7" top="0.75" bottom="0.75" header="0.3" footer="0.3"/>
      <pageSetup paperSize="9" orientation="portrait" horizontalDpi="300" r:id="rId7"/>
    </customSheetView>
    <customSheetView guid="{C38FBF23-853B-4A96-89A2-C25F9869DB4B}" hiddenColumns="1" topLeftCell="A1867">
      <selection activeCell="O1880" sqref="A1880:XFD1880"/>
      <pageMargins left="0.7" right="0.7" top="0.75" bottom="0.75" header="0.3" footer="0.3"/>
      <pageSetup paperSize="9" orientation="portrait" horizontalDpi="300" r:id="rId8"/>
    </customSheetView>
  </customSheetViews>
  <conditionalFormatting sqref="AD1:AD127 AD129:AD133 AE2:AE204 AD205:AD1048576">
    <cfRule type="cellIs" dxfId="11" priority="13" operator="greaterThan">
      <formula>0</formula>
    </cfRule>
  </conditionalFormatting>
  <conditionalFormatting sqref="AD3:AD127 AD129:AD130">
    <cfRule type="cellIs" dxfId="10" priority="12" operator="greaterThan">
      <formula>0</formula>
    </cfRule>
  </conditionalFormatting>
  <conditionalFormatting sqref="AD128">
    <cfRule type="cellIs" dxfId="9" priority="3" operator="greaterThan">
      <formula>0</formula>
    </cfRule>
  </conditionalFormatting>
  <conditionalFormatting sqref="AD128">
    <cfRule type="cellIs" dxfId="8" priority="2" operator="greaterThan">
      <formula>0</formula>
    </cfRule>
  </conditionalFormatting>
  <dataValidations count="7">
    <dataValidation operator="greaterThan" allowBlank="1" showInputMessage="1" showErrorMessage="1" sqref="G1 A2:A204"/>
    <dataValidation type="date" operator="greaterThanOrEqual" allowBlank="1" showInputMessage="1" showErrorMessage="1" sqref="AB2:AB204">
      <formula1>42736</formula1>
    </dataValidation>
    <dataValidation type="whole" operator="greaterThanOrEqual" allowBlank="1" showInputMessage="1" showErrorMessage="1" sqref="H1:H204">
      <formula1>0</formula1>
    </dataValidation>
    <dataValidation type="date" allowBlank="1" showInputMessage="1" showErrorMessage="1" sqref="E1:E204">
      <formula1>42736</formula1>
      <formula2>42916</formula2>
    </dataValidation>
    <dataValidation type="list" allowBlank="1" showInputMessage="1" showErrorMessage="1" sqref="C2:C204">
      <formula1>SEXE</formula1>
    </dataValidation>
    <dataValidation type="list" allowBlank="1" showInputMessage="1" showErrorMessage="1" sqref="AA2:AA204">
      <formula1>obs</formula1>
    </dataValidation>
    <dataValidation type="list" allowBlank="1" showInputMessage="1" showErrorMessage="1" sqref="Z2:Z204">
      <formula1>TRANSFERTS</formula1>
    </dataValidation>
  </dataValidations>
  <pageMargins left="0.7" right="0.7" top="0.75" bottom="0.75" header="0.3" footer="0.3"/>
  <pageSetup paperSize="9" orientation="portrait" horizontalDpi="300"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6"/>
  <sheetViews>
    <sheetView topLeftCell="A37" workbookViewId="0">
      <selection activeCell="A10" sqref="A10"/>
    </sheetView>
  </sheetViews>
  <sheetFormatPr baseColWidth="10" defaultRowHeight="15" x14ac:dyDescent="0.25"/>
  <sheetData>
    <row r="1" spans="1:1" x14ac:dyDescent="0.25">
      <c r="A1" t="s">
        <v>42</v>
      </c>
    </row>
    <row r="2" spans="1:1" x14ac:dyDescent="0.25">
      <c r="A2" t="s">
        <v>328</v>
      </c>
    </row>
    <row r="3" spans="1:1" x14ac:dyDescent="0.25">
      <c r="A3" t="s">
        <v>16</v>
      </c>
    </row>
    <row r="4" spans="1:1" x14ac:dyDescent="0.25">
      <c r="A4" t="s">
        <v>35</v>
      </c>
    </row>
    <row r="5" spans="1:1" x14ac:dyDescent="0.25">
      <c r="A5" t="s">
        <v>580</v>
      </c>
    </row>
    <row r="9" spans="1:1" x14ac:dyDescent="0.25">
      <c r="A9" t="s">
        <v>15</v>
      </c>
    </row>
    <row r="10" spans="1:1" x14ac:dyDescent="0.25">
      <c r="A10" t="s">
        <v>581</v>
      </c>
    </row>
    <row r="11" spans="1:1" x14ac:dyDescent="0.25">
      <c r="A11" t="s">
        <v>13</v>
      </c>
    </row>
    <row r="12" spans="1:1" x14ac:dyDescent="0.25">
      <c r="A12" t="s">
        <v>123</v>
      </c>
    </row>
    <row r="13" spans="1:1" x14ac:dyDescent="0.25">
      <c r="A13" t="s">
        <v>584</v>
      </c>
    </row>
    <row r="14" spans="1:1" x14ac:dyDescent="0.25">
      <c r="A14" t="s">
        <v>11</v>
      </c>
    </row>
    <row r="15" spans="1:1" x14ac:dyDescent="0.25">
      <c r="A15" t="s">
        <v>583</v>
      </c>
    </row>
    <row r="16" spans="1:1" x14ac:dyDescent="0.25">
      <c r="A16" t="s">
        <v>9</v>
      </c>
    </row>
    <row r="17" spans="1:1" x14ac:dyDescent="0.25">
      <c r="A17" t="s">
        <v>580</v>
      </c>
    </row>
    <row r="18" spans="1:1" x14ac:dyDescent="0.25">
      <c r="A18" t="s">
        <v>10</v>
      </c>
    </row>
    <row r="19" spans="1:1" x14ac:dyDescent="0.25">
      <c r="A19" t="s">
        <v>12</v>
      </c>
    </row>
    <row r="20" spans="1:1" x14ac:dyDescent="0.25">
      <c r="A20" t="s">
        <v>14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55</v>
      </c>
    </row>
    <row r="24" spans="1:1" x14ac:dyDescent="0.25">
      <c r="A24" t="s">
        <v>582</v>
      </c>
    </row>
    <row r="25" spans="1:1" x14ac:dyDescent="0.25">
      <c r="A25" t="s">
        <v>54</v>
      </c>
    </row>
    <row r="26" spans="1:1" x14ac:dyDescent="0.25">
      <c r="A26" t="s">
        <v>58</v>
      </c>
    </row>
    <row r="27" spans="1:1" x14ac:dyDescent="0.25">
      <c r="A27" t="s">
        <v>16</v>
      </c>
    </row>
    <row r="28" spans="1:1" x14ac:dyDescent="0.25">
      <c r="A28" t="s">
        <v>327</v>
      </c>
    </row>
    <row r="35" spans="1:1" x14ac:dyDescent="0.25">
      <c r="A35" t="s">
        <v>37</v>
      </c>
    </row>
    <row r="36" spans="1:1" x14ac:dyDescent="0.25">
      <c r="A36" t="s">
        <v>38</v>
      </c>
    </row>
  </sheetData>
  <sortState ref="A9:A28">
    <sortCondition ref="A9"/>
  </sortState>
  <customSheetViews>
    <customSheetView guid="{3036A630-ADD1-4437-83D1-45D9E7C87967}">
      <selection activeCell="D11" sqref="D11"/>
      <pageMargins left="0.7" right="0.7" top="0.75" bottom="0.75" header="0.3" footer="0.3"/>
    </customSheetView>
    <customSheetView guid="{FBDAF871-C033-47FE-A510-D6D04B3BC140}" state="hidden">
      <selection activeCell="I15" sqref="I15"/>
      <pageMargins left="0.7" right="0.7" top="0.75" bottom="0.75" header="0.3" footer="0.3"/>
    </customSheetView>
    <customSheetView guid="{5C5170D1-B966-4E46-BB22-CE8F5C0E690D}" state="hidden">
      <selection activeCell="I15" sqref="I15"/>
      <pageMargins left="0.7" right="0.7" top="0.75" bottom="0.75" header="0.3" footer="0.3"/>
    </customSheetView>
    <customSheetView guid="{42E04D87-DD08-4D6E-8478-62667E3CDA44}" topLeftCell="A13">
      <selection activeCell="H8" sqref="H8"/>
      <pageMargins left="0.7" right="0.7" top="0.75" bottom="0.75" header="0.3" footer="0.3"/>
    </customSheetView>
    <customSheetView guid="{1EEBFB96-A711-4278-A9AC-8E27875499D5}">
      <selection activeCell="I15" sqref="I15"/>
      <pageMargins left="0.7" right="0.7" top="0.75" bottom="0.75" header="0.3" footer="0.3"/>
    </customSheetView>
    <customSheetView guid="{E11C8643-AC6A-45F1-BEBB-008AFAA114DD}">
      <selection activeCell="I15" sqref="I15"/>
      <pageMargins left="0.7" right="0.7" top="0.75" bottom="0.75" header="0.3" footer="0.3"/>
    </customSheetView>
    <customSheetView guid="{DCB94ED3-DC73-4C9E-BE1C-ECA698251359}" state="hidden">
      <selection activeCell="I15" sqref="I15"/>
      <pageMargins left="0.7" right="0.7" top="0.75" bottom="0.75" header="0.3" footer="0.3"/>
    </customSheetView>
    <customSheetView guid="{C38FBF23-853B-4A96-89A2-C25F9869DB4B}">
      <selection activeCell="D11" sqref="D1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topLeftCell="A115" workbookViewId="0">
      <selection activeCell="J10" sqref="J10"/>
    </sheetView>
  </sheetViews>
  <sheetFormatPr baseColWidth="10" defaultRowHeight="15" x14ac:dyDescent="0.25"/>
  <sheetData>
    <row r="1" spans="1:8" x14ac:dyDescent="0.25">
      <c r="A1" s="5" t="s">
        <v>44</v>
      </c>
      <c r="B1" s="6" t="s">
        <v>45</v>
      </c>
      <c r="C1" s="6" t="s">
        <v>46</v>
      </c>
      <c r="D1" s="6" t="s">
        <v>47</v>
      </c>
      <c r="E1" s="6" t="s">
        <v>48</v>
      </c>
      <c r="F1" s="6" t="s">
        <v>49</v>
      </c>
      <c r="G1" s="7" t="s">
        <v>50</v>
      </c>
      <c r="H1" s="9" t="s">
        <v>562</v>
      </c>
    </row>
    <row r="2" spans="1:8" x14ac:dyDescent="0.25">
      <c r="A2" s="10" t="str">
        <f>URGENCES!A2</f>
        <v>UR0117001</v>
      </c>
      <c r="B2" s="12">
        <f t="shared" ref="B2:B65" ca="1" si="0">IFERROR(INDEX(UR_SOLD,MATCH(A2,UR_ID,0)),0)</f>
        <v>5500</v>
      </c>
      <c r="C2" s="8">
        <f t="shared" ref="C2" ca="1" si="1">IFERROR(INDEX(BL_SOLD,MATCH(A2,BL_ID,0)),0)</f>
        <v>0</v>
      </c>
      <c r="D2" s="8">
        <f t="shared" ref="D2:D65" ca="1" si="2">IFERROR(INDEX(PED_SOLD,MATCH(A2,PED_ID,0)),0)</f>
        <v>0</v>
      </c>
      <c r="E2" s="8">
        <f t="shared" ref="E2:E65" ca="1" si="3">IFERROR(INDEX(CH_SOLD,MATCH(A2,CH_ID,0)),0)</f>
        <v>0</v>
      </c>
      <c r="F2" s="8">
        <f t="shared" ref="F2:F65" ca="1" si="4">IFERROR(INDEX(RE_SOLD,MATCH(A2,RE_ID,0)),0)</f>
        <v>0</v>
      </c>
      <c r="G2" s="8">
        <f t="shared" ref="G2:G65" ca="1" si="5">IF(SUM(B2:F2)&lt;=H2,H2,SUM(B2:F2))</f>
        <v>5500</v>
      </c>
      <c r="H2">
        <f t="shared" ref="H2:H65" ca="1" si="6">IFERROR(IF(INDEX(RE_BON,MATCH(A2,RE_ID,0))&lt;SUM(B2:F2),INDEX(RE_BON,MATCH(A2,RE_ID,0)),SUM(B2:F2)),0)</f>
        <v>5500</v>
      </c>
    </row>
    <row r="3" spans="1:8" x14ac:dyDescent="0.25">
      <c r="A3" s="10" t="str">
        <f>URGENCES!A3</f>
        <v>UR0117002</v>
      </c>
      <c r="B3" s="12">
        <f t="shared" ca="1" si="0"/>
        <v>5500</v>
      </c>
      <c r="C3" s="8">
        <f t="shared" ref="C3:C66" ca="1" si="7">IFERROR(INDEX(BL_SOLD,MATCH(A3,BL_ID,0)),0)</f>
        <v>0</v>
      </c>
      <c r="D3" s="8">
        <f t="shared" ca="1" si="2"/>
        <v>0</v>
      </c>
      <c r="E3" s="8">
        <f t="shared" ca="1" si="3"/>
        <v>0</v>
      </c>
      <c r="F3" s="8">
        <f t="shared" ca="1" si="4"/>
        <v>0</v>
      </c>
      <c r="G3" s="8">
        <f t="shared" ca="1" si="5"/>
        <v>5500</v>
      </c>
      <c r="H3">
        <f t="shared" ca="1" si="6"/>
        <v>5500</v>
      </c>
    </row>
    <row r="4" spans="1:8" x14ac:dyDescent="0.25">
      <c r="A4" s="10" t="str">
        <f>URGENCES!A4</f>
        <v>UR0117003</v>
      </c>
      <c r="B4" s="12">
        <f t="shared" ca="1" si="0"/>
        <v>0</v>
      </c>
      <c r="C4" s="8">
        <f t="shared" ca="1" si="7"/>
        <v>0</v>
      </c>
      <c r="D4" s="8">
        <f t="shared" ca="1" si="2"/>
        <v>0</v>
      </c>
      <c r="E4" s="8">
        <f t="shared" ca="1" si="3"/>
        <v>0</v>
      </c>
      <c r="F4" s="8">
        <f t="shared" ca="1" si="4"/>
        <v>0</v>
      </c>
      <c r="G4" s="8">
        <f t="shared" ca="1" si="5"/>
        <v>0</v>
      </c>
      <c r="H4">
        <f t="shared" ca="1" si="6"/>
        <v>0</v>
      </c>
    </row>
    <row r="5" spans="1:8" x14ac:dyDescent="0.25">
      <c r="A5" s="10" t="str">
        <f>URGENCES!A5</f>
        <v>UR0117004</v>
      </c>
      <c r="B5" s="12">
        <f t="shared" ca="1" si="0"/>
        <v>0</v>
      </c>
      <c r="C5" s="8">
        <f t="shared" ca="1" si="7"/>
        <v>0</v>
      </c>
      <c r="D5" s="8">
        <f t="shared" ca="1" si="2"/>
        <v>0</v>
      </c>
      <c r="E5" s="8">
        <f t="shared" ca="1" si="3"/>
        <v>0</v>
      </c>
      <c r="F5" s="8">
        <f t="shared" ca="1" si="4"/>
        <v>0</v>
      </c>
      <c r="G5" s="8">
        <f t="shared" ca="1" si="5"/>
        <v>0</v>
      </c>
      <c r="H5">
        <f t="shared" ca="1" si="6"/>
        <v>0</v>
      </c>
    </row>
    <row r="6" spans="1:8" x14ac:dyDescent="0.25">
      <c r="A6" s="10" t="str">
        <f>URGENCES!A6</f>
        <v>UR0117005</v>
      </c>
      <c r="B6" s="12">
        <f t="shared" ca="1" si="0"/>
        <v>0</v>
      </c>
      <c r="C6" s="8">
        <f t="shared" ca="1" si="7"/>
        <v>0</v>
      </c>
      <c r="D6" s="8">
        <f t="shared" ca="1" si="2"/>
        <v>0</v>
      </c>
      <c r="E6" s="8">
        <f t="shared" ca="1" si="3"/>
        <v>0</v>
      </c>
      <c r="F6" s="8">
        <f t="shared" ca="1" si="4"/>
        <v>0</v>
      </c>
      <c r="G6" s="8">
        <f t="shared" ca="1" si="5"/>
        <v>0</v>
      </c>
      <c r="H6">
        <f t="shared" ca="1" si="6"/>
        <v>0</v>
      </c>
    </row>
    <row r="7" spans="1:8" x14ac:dyDescent="0.25">
      <c r="A7" s="10" t="str">
        <f>URGENCES!A7</f>
        <v>UR0117006</v>
      </c>
      <c r="B7" s="12">
        <f t="shared" ca="1" si="0"/>
        <v>10500</v>
      </c>
      <c r="C7" s="8">
        <f t="shared" ca="1" si="7"/>
        <v>0</v>
      </c>
      <c r="D7" s="8">
        <f t="shared" ca="1" si="2"/>
        <v>0</v>
      </c>
      <c r="E7" s="8">
        <f t="shared" ca="1" si="3"/>
        <v>0</v>
      </c>
      <c r="F7" s="8">
        <f t="shared" ca="1" si="4"/>
        <v>0</v>
      </c>
      <c r="G7" s="8">
        <f t="shared" ca="1" si="5"/>
        <v>10500</v>
      </c>
      <c r="H7">
        <f t="shared" ca="1" si="6"/>
        <v>10500</v>
      </c>
    </row>
    <row r="8" spans="1:8" x14ac:dyDescent="0.25">
      <c r="A8" s="10" t="str">
        <f>URGENCES!A8</f>
        <v>UR0117007</v>
      </c>
      <c r="B8" s="12">
        <f t="shared" ca="1" si="0"/>
        <v>0</v>
      </c>
      <c r="C8" s="8">
        <f t="shared" ca="1" si="7"/>
        <v>0</v>
      </c>
      <c r="D8" s="8">
        <f t="shared" ca="1" si="2"/>
        <v>0</v>
      </c>
      <c r="E8" s="8">
        <f t="shared" ca="1" si="3"/>
        <v>0</v>
      </c>
      <c r="F8" s="8">
        <f t="shared" ca="1" si="4"/>
        <v>0</v>
      </c>
      <c r="G8" s="8">
        <f t="shared" ca="1" si="5"/>
        <v>0</v>
      </c>
      <c r="H8">
        <f t="shared" ca="1" si="6"/>
        <v>0</v>
      </c>
    </row>
    <row r="9" spans="1:8" x14ac:dyDescent="0.25">
      <c r="A9" s="10" t="str">
        <f>URGENCES!A9</f>
        <v>UR0117008</v>
      </c>
      <c r="B9" s="12">
        <f t="shared" ca="1" si="0"/>
        <v>0</v>
      </c>
      <c r="C9" s="8">
        <f t="shared" ca="1" si="7"/>
        <v>0</v>
      </c>
      <c r="D9" s="8">
        <f t="shared" ca="1" si="2"/>
        <v>0</v>
      </c>
      <c r="E9" s="8">
        <f t="shared" ca="1" si="3"/>
        <v>0</v>
      </c>
      <c r="F9" s="8">
        <f t="shared" ca="1" si="4"/>
        <v>0</v>
      </c>
      <c r="G9" s="8">
        <f t="shared" ca="1" si="5"/>
        <v>0</v>
      </c>
      <c r="H9">
        <f t="shared" ca="1" si="6"/>
        <v>0</v>
      </c>
    </row>
    <row r="10" spans="1:8" x14ac:dyDescent="0.25">
      <c r="A10" s="10" t="str">
        <f>URGENCES!A10</f>
        <v>UR0117009</v>
      </c>
      <c r="B10" s="12">
        <f t="shared" ca="1" si="0"/>
        <v>0</v>
      </c>
      <c r="C10" s="8">
        <f t="shared" ca="1" si="7"/>
        <v>0</v>
      </c>
      <c r="D10" s="8">
        <f t="shared" ca="1" si="2"/>
        <v>0</v>
      </c>
      <c r="E10" s="8">
        <f t="shared" ca="1" si="3"/>
        <v>0</v>
      </c>
      <c r="F10" s="8">
        <f t="shared" ca="1" si="4"/>
        <v>0</v>
      </c>
      <c r="G10" s="8">
        <f t="shared" ca="1" si="5"/>
        <v>0</v>
      </c>
      <c r="H10">
        <f t="shared" ca="1" si="6"/>
        <v>0</v>
      </c>
    </row>
    <row r="11" spans="1:8" x14ac:dyDescent="0.25">
      <c r="A11" s="10" t="str">
        <f>URGENCES!A11</f>
        <v>UR0117010</v>
      </c>
      <c r="B11" s="12">
        <f t="shared" ca="1" si="0"/>
        <v>0</v>
      </c>
      <c r="C11" s="8">
        <f t="shared" ca="1" si="7"/>
        <v>0</v>
      </c>
      <c r="D11" s="8">
        <f t="shared" ca="1" si="2"/>
        <v>0</v>
      </c>
      <c r="E11" s="8">
        <f t="shared" ca="1" si="3"/>
        <v>0</v>
      </c>
      <c r="F11" s="8">
        <f t="shared" ca="1" si="4"/>
        <v>0</v>
      </c>
      <c r="G11" s="8">
        <f t="shared" ca="1" si="5"/>
        <v>0</v>
      </c>
      <c r="H11">
        <f t="shared" ca="1" si="6"/>
        <v>0</v>
      </c>
    </row>
    <row r="12" spans="1:8" x14ac:dyDescent="0.25">
      <c r="A12" s="10" t="str">
        <f>URGENCES!A12</f>
        <v>UR0117011</v>
      </c>
      <c r="B12" s="12">
        <f t="shared" ca="1" si="0"/>
        <v>0</v>
      </c>
      <c r="C12" s="8">
        <f t="shared" ca="1" si="7"/>
        <v>0</v>
      </c>
      <c r="D12" s="8">
        <f t="shared" ca="1" si="2"/>
        <v>0</v>
      </c>
      <c r="E12" s="8">
        <f t="shared" ca="1" si="3"/>
        <v>0</v>
      </c>
      <c r="F12" s="8">
        <f t="shared" ca="1" si="4"/>
        <v>0</v>
      </c>
      <c r="G12" s="8">
        <f t="shared" ca="1" si="5"/>
        <v>0</v>
      </c>
      <c r="H12">
        <f t="shared" ca="1" si="6"/>
        <v>0</v>
      </c>
    </row>
    <row r="13" spans="1:8" x14ac:dyDescent="0.25">
      <c r="A13" s="10" t="str">
        <f>URGENCES!A13</f>
        <v>UR0217001</v>
      </c>
      <c r="B13" s="12">
        <f t="shared" ca="1" si="0"/>
        <v>0</v>
      </c>
      <c r="C13" s="8">
        <f t="shared" ca="1" si="7"/>
        <v>0</v>
      </c>
      <c r="D13" s="8">
        <f t="shared" ca="1" si="2"/>
        <v>0</v>
      </c>
      <c r="E13" s="8">
        <f t="shared" ca="1" si="3"/>
        <v>0</v>
      </c>
      <c r="F13" s="8">
        <f t="shared" ca="1" si="4"/>
        <v>0</v>
      </c>
      <c r="G13" s="8">
        <f t="shared" ca="1" si="5"/>
        <v>0</v>
      </c>
      <c r="H13">
        <f t="shared" ca="1" si="6"/>
        <v>0</v>
      </c>
    </row>
    <row r="14" spans="1:8" x14ac:dyDescent="0.25">
      <c r="A14" s="10" t="str">
        <f>URGENCES!A14</f>
        <v>UR0217002</v>
      </c>
      <c r="B14" s="12">
        <f t="shared" ca="1" si="0"/>
        <v>0</v>
      </c>
      <c r="C14" s="8">
        <f t="shared" ca="1" si="7"/>
        <v>0</v>
      </c>
      <c r="D14" s="8">
        <f t="shared" ca="1" si="2"/>
        <v>0</v>
      </c>
      <c r="E14" s="8">
        <f t="shared" ca="1" si="3"/>
        <v>0</v>
      </c>
      <c r="F14" s="8">
        <f t="shared" ca="1" si="4"/>
        <v>0</v>
      </c>
      <c r="G14" s="8">
        <f t="shared" ca="1" si="5"/>
        <v>0</v>
      </c>
      <c r="H14">
        <f t="shared" ca="1" si="6"/>
        <v>0</v>
      </c>
    </row>
    <row r="15" spans="1:8" x14ac:dyDescent="0.25">
      <c r="A15" s="10" t="str">
        <f>URGENCES!A15</f>
        <v>UR0217003</v>
      </c>
      <c r="B15" s="12">
        <f t="shared" ca="1" si="0"/>
        <v>0</v>
      </c>
      <c r="C15" s="8">
        <f t="shared" ca="1" si="7"/>
        <v>0</v>
      </c>
      <c r="D15" s="8">
        <f t="shared" ca="1" si="2"/>
        <v>0</v>
      </c>
      <c r="E15" s="8">
        <f t="shared" ca="1" si="3"/>
        <v>0</v>
      </c>
      <c r="F15" s="8">
        <f t="shared" ca="1" si="4"/>
        <v>0</v>
      </c>
      <c r="G15" s="8">
        <f t="shared" ca="1" si="5"/>
        <v>0</v>
      </c>
      <c r="H15">
        <f t="shared" ca="1" si="6"/>
        <v>0</v>
      </c>
    </row>
    <row r="16" spans="1:8" x14ac:dyDescent="0.25">
      <c r="A16" s="10" t="str">
        <f>URGENCES!A16</f>
        <v>UR0217004</v>
      </c>
      <c r="B16" s="12">
        <f t="shared" ca="1" si="0"/>
        <v>0</v>
      </c>
      <c r="C16" s="8">
        <f t="shared" ca="1" si="7"/>
        <v>0</v>
      </c>
      <c r="D16" s="8">
        <f t="shared" ca="1" si="2"/>
        <v>0</v>
      </c>
      <c r="E16" s="8">
        <f t="shared" ca="1" si="3"/>
        <v>0</v>
      </c>
      <c r="F16" s="8">
        <f t="shared" ca="1" si="4"/>
        <v>0</v>
      </c>
      <c r="G16" s="8">
        <f t="shared" ca="1" si="5"/>
        <v>0</v>
      </c>
      <c r="H16">
        <f t="shared" ca="1" si="6"/>
        <v>0</v>
      </c>
    </row>
    <row r="17" spans="1:8" x14ac:dyDescent="0.25">
      <c r="A17" s="10" t="str">
        <f>URGENCES!A17</f>
        <v>UR0217005</v>
      </c>
      <c r="B17" s="12">
        <f t="shared" ca="1" si="0"/>
        <v>0</v>
      </c>
      <c r="C17" s="8">
        <f t="shared" ca="1" si="7"/>
        <v>0</v>
      </c>
      <c r="D17" s="8">
        <f t="shared" ca="1" si="2"/>
        <v>0</v>
      </c>
      <c r="E17" s="8">
        <f t="shared" ca="1" si="3"/>
        <v>0</v>
      </c>
      <c r="F17" s="8">
        <f t="shared" ca="1" si="4"/>
        <v>0</v>
      </c>
      <c r="G17" s="8">
        <f t="shared" ca="1" si="5"/>
        <v>0</v>
      </c>
      <c r="H17">
        <f t="shared" ca="1" si="6"/>
        <v>0</v>
      </c>
    </row>
    <row r="18" spans="1:8" x14ac:dyDescent="0.25">
      <c r="A18" s="10" t="str">
        <f>URGENCES!A18</f>
        <v>UR0217006</v>
      </c>
      <c r="B18" s="12">
        <f t="shared" ca="1" si="0"/>
        <v>0</v>
      </c>
      <c r="C18" s="8">
        <f t="shared" ca="1" si="7"/>
        <v>0</v>
      </c>
      <c r="D18" s="8">
        <f t="shared" ca="1" si="2"/>
        <v>0</v>
      </c>
      <c r="E18" s="8">
        <f t="shared" ca="1" si="3"/>
        <v>0</v>
      </c>
      <c r="F18" s="8">
        <f t="shared" ca="1" si="4"/>
        <v>0</v>
      </c>
      <c r="G18" s="8">
        <f t="shared" ca="1" si="5"/>
        <v>0</v>
      </c>
      <c r="H18">
        <f t="shared" ca="1" si="6"/>
        <v>0</v>
      </c>
    </row>
    <row r="19" spans="1:8" x14ac:dyDescent="0.25">
      <c r="A19" s="10" t="str">
        <f>URGENCES!A19</f>
        <v>UR0217007</v>
      </c>
      <c r="B19" s="12">
        <f t="shared" ca="1" si="0"/>
        <v>0</v>
      </c>
      <c r="C19" s="8">
        <f t="shared" ca="1" si="7"/>
        <v>0</v>
      </c>
      <c r="D19" s="8">
        <f t="shared" ca="1" si="2"/>
        <v>0</v>
      </c>
      <c r="E19" s="8">
        <f t="shared" ca="1" si="3"/>
        <v>0</v>
      </c>
      <c r="F19" s="8">
        <f t="shared" ca="1" si="4"/>
        <v>0</v>
      </c>
      <c r="G19" s="8">
        <f t="shared" ca="1" si="5"/>
        <v>0</v>
      </c>
      <c r="H19">
        <f t="shared" ca="1" si="6"/>
        <v>0</v>
      </c>
    </row>
    <row r="20" spans="1:8" x14ac:dyDescent="0.25">
      <c r="A20" s="10" t="str">
        <f>URGENCES!A20</f>
        <v>UR0217008</v>
      </c>
      <c r="B20" s="12">
        <f t="shared" ca="1" si="0"/>
        <v>0</v>
      </c>
      <c r="C20" s="8">
        <f t="shared" ca="1" si="7"/>
        <v>0</v>
      </c>
      <c r="D20" s="8">
        <f t="shared" ca="1" si="2"/>
        <v>0</v>
      </c>
      <c r="E20" s="8">
        <f t="shared" ca="1" si="3"/>
        <v>0</v>
      </c>
      <c r="F20" s="8">
        <f t="shared" ca="1" si="4"/>
        <v>0</v>
      </c>
      <c r="G20" s="8">
        <f t="shared" ca="1" si="5"/>
        <v>0</v>
      </c>
      <c r="H20">
        <f t="shared" ca="1" si="6"/>
        <v>0</v>
      </c>
    </row>
    <row r="21" spans="1:8" x14ac:dyDescent="0.25">
      <c r="A21" s="10" t="str">
        <f>URGENCES!A21</f>
        <v>UR0217009</v>
      </c>
      <c r="B21" s="12">
        <f t="shared" ca="1" si="0"/>
        <v>0</v>
      </c>
      <c r="C21" s="8">
        <f t="shared" ca="1" si="7"/>
        <v>0</v>
      </c>
      <c r="D21" s="8">
        <f t="shared" ca="1" si="2"/>
        <v>0</v>
      </c>
      <c r="E21" s="8">
        <f t="shared" ca="1" si="3"/>
        <v>0</v>
      </c>
      <c r="F21" s="8">
        <f t="shared" ca="1" si="4"/>
        <v>0</v>
      </c>
      <c r="G21" s="8">
        <f t="shared" ca="1" si="5"/>
        <v>0</v>
      </c>
      <c r="H21">
        <f t="shared" ca="1" si="6"/>
        <v>0</v>
      </c>
    </row>
    <row r="22" spans="1:8" x14ac:dyDescent="0.25">
      <c r="A22" s="10" t="str">
        <f>URGENCES!A22</f>
        <v>UR0217010</v>
      </c>
      <c r="B22" s="12">
        <f t="shared" ca="1" si="0"/>
        <v>0</v>
      </c>
      <c r="C22" s="8">
        <f t="shared" ca="1" si="7"/>
        <v>0</v>
      </c>
      <c r="D22" s="8">
        <f t="shared" ca="1" si="2"/>
        <v>0</v>
      </c>
      <c r="E22" s="8">
        <f t="shared" ca="1" si="3"/>
        <v>0</v>
      </c>
      <c r="F22" s="8">
        <f t="shared" ca="1" si="4"/>
        <v>0</v>
      </c>
      <c r="G22" s="8">
        <f t="shared" ca="1" si="5"/>
        <v>0</v>
      </c>
      <c r="H22">
        <f t="shared" ca="1" si="6"/>
        <v>0</v>
      </c>
    </row>
    <row r="23" spans="1:8" x14ac:dyDescent="0.25">
      <c r="A23" s="10" t="str">
        <f>URGENCES!A23</f>
        <v>UR0217011</v>
      </c>
      <c r="B23" s="12">
        <f t="shared" ca="1" si="0"/>
        <v>154000</v>
      </c>
      <c r="C23" s="8">
        <f t="shared" ca="1" si="7"/>
        <v>0</v>
      </c>
      <c r="D23" s="8">
        <f t="shared" ca="1" si="2"/>
        <v>0</v>
      </c>
      <c r="E23" s="8">
        <f t="shared" ca="1" si="3"/>
        <v>0</v>
      </c>
      <c r="F23" s="8">
        <f t="shared" ca="1" si="4"/>
        <v>0</v>
      </c>
      <c r="G23" s="8">
        <f t="shared" ca="1" si="5"/>
        <v>154000</v>
      </c>
      <c r="H23">
        <f t="shared" ca="1" si="6"/>
        <v>154000</v>
      </c>
    </row>
    <row r="24" spans="1:8" x14ac:dyDescent="0.25">
      <c r="A24" s="10" t="str">
        <f>URGENCES!A24</f>
        <v>UR0217012</v>
      </c>
      <c r="B24" s="12">
        <f t="shared" ca="1" si="0"/>
        <v>7505</v>
      </c>
      <c r="C24" s="8">
        <f t="shared" ca="1" si="7"/>
        <v>0</v>
      </c>
      <c r="D24" s="8">
        <f t="shared" ca="1" si="2"/>
        <v>0</v>
      </c>
      <c r="E24" s="8">
        <f t="shared" ca="1" si="3"/>
        <v>0</v>
      </c>
      <c r="F24" s="8">
        <f t="shared" ca="1" si="4"/>
        <v>0</v>
      </c>
      <c r="G24" s="8">
        <f t="shared" ca="1" si="5"/>
        <v>7505</v>
      </c>
      <c r="H24">
        <f t="shared" ca="1" si="6"/>
        <v>7505</v>
      </c>
    </row>
    <row r="25" spans="1:8" x14ac:dyDescent="0.25">
      <c r="A25" s="10" t="str">
        <f>URGENCES!A25</f>
        <v>UR0217013</v>
      </c>
      <c r="B25" s="12">
        <f t="shared" ca="1" si="0"/>
        <v>0</v>
      </c>
      <c r="C25" s="8">
        <f t="shared" ca="1" si="7"/>
        <v>0</v>
      </c>
      <c r="D25" s="8">
        <f t="shared" ca="1" si="2"/>
        <v>0</v>
      </c>
      <c r="E25" s="8">
        <f t="shared" ca="1" si="3"/>
        <v>0</v>
      </c>
      <c r="F25" s="8">
        <f t="shared" ca="1" si="4"/>
        <v>0</v>
      </c>
      <c r="G25" s="8">
        <f t="shared" ca="1" si="5"/>
        <v>0</v>
      </c>
      <c r="H25">
        <f t="shared" ca="1" si="6"/>
        <v>0</v>
      </c>
    </row>
    <row r="26" spans="1:8" x14ac:dyDescent="0.25">
      <c r="A26" s="10" t="str">
        <f>URGENCES!A26</f>
        <v>UR0217014</v>
      </c>
      <c r="B26" s="12">
        <f t="shared" ca="1" si="0"/>
        <v>15640</v>
      </c>
      <c r="C26" s="8">
        <f t="shared" ca="1" si="7"/>
        <v>0</v>
      </c>
      <c r="D26" s="8">
        <f t="shared" ca="1" si="2"/>
        <v>0</v>
      </c>
      <c r="E26" s="8">
        <f t="shared" ca="1" si="3"/>
        <v>0</v>
      </c>
      <c r="F26" s="8">
        <f t="shared" ca="1" si="4"/>
        <v>0</v>
      </c>
      <c r="G26" s="8">
        <f t="shared" ca="1" si="5"/>
        <v>15640</v>
      </c>
      <c r="H26">
        <f t="shared" ca="1" si="6"/>
        <v>15640</v>
      </c>
    </row>
    <row r="27" spans="1:8" x14ac:dyDescent="0.25">
      <c r="A27" s="10" t="str">
        <f>URGENCES!A27</f>
        <v>UR0217015</v>
      </c>
      <c r="B27" s="12">
        <f t="shared" ca="1" si="0"/>
        <v>5500</v>
      </c>
      <c r="C27" s="8">
        <f t="shared" ca="1" si="7"/>
        <v>0</v>
      </c>
      <c r="D27" s="8">
        <f t="shared" ca="1" si="2"/>
        <v>0</v>
      </c>
      <c r="E27" s="8">
        <f t="shared" ca="1" si="3"/>
        <v>0</v>
      </c>
      <c r="F27" s="8">
        <f t="shared" ca="1" si="4"/>
        <v>0</v>
      </c>
      <c r="G27" s="8">
        <f t="shared" ca="1" si="5"/>
        <v>5500</v>
      </c>
      <c r="H27">
        <f t="shared" ca="1" si="6"/>
        <v>5500</v>
      </c>
    </row>
    <row r="28" spans="1:8" x14ac:dyDescent="0.25">
      <c r="A28" s="10" t="str">
        <f>URGENCES!A28</f>
        <v>UR0217016</v>
      </c>
      <c r="B28" s="12">
        <f t="shared" ca="1" si="0"/>
        <v>0</v>
      </c>
      <c r="C28" s="8">
        <f t="shared" ca="1" si="7"/>
        <v>0</v>
      </c>
      <c r="D28" s="8">
        <f t="shared" ca="1" si="2"/>
        <v>0</v>
      </c>
      <c r="E28" s="8">
        <f t="shared" ca="1" si="3"/>
        <v>0</v>
      </c>
      <c r="F28" s="8">
        <f t="shared" ca="1" si="4"/>
        <v>0</v>
      </c>
      <c r="G28" s="8">
        <f t="shared" ca="1" si="5"/>
        <v>0</v>
      </c>
      <c r="H28">
        <f t="shared" ca="1" si="6"/>
        <v>0</v>
      </c>
    </row>
    <row r="29" spans="1:8" x14ac:dyDescent="0.25">
      <c r="A29" s="10" t="str">
        <f>URGENCES!A29</f>
        <v>UR0217017</v>
      </c>
      <c r="B29" s="12">
        <f t="shared" ca="1" si="0"/>
        <v>0</v>
      </c>
      <c r="C29" s="8">
        <f t="shared" ca="1" si="7"/>
        <v>0</v>
      </c>
      <c r="D29" s="8">
        <f t="shared" ca="1" si="2"/>
        <v>0</v>
      </c>
      <c r="E29" s="8">
        <f t="shared" ca="1" si="3"/>
        <v>0</v>
      </c>
      <c r="F29" s="8">
        <f t="shared" ca="1" si="4"/>
        <v>0</v>
      </c>
      <c r="G29" s="8">
        <f t="shared" ca="1" si="5"/>
        <v>0</v>
      </c>
      <c r="H29">
        <f t="shared" ca="1" si="6"/>
        <v>0</v>
      </c>
    </row>
    <row r="30" spans="1:8" x14ac:dyDescent="0.25">
      <c r="A30" s="10" t="str">
        <f>URGENCES!A30</f>
        <v>UR0217018</v>
      </c>
      <c r="B30" s="12">
        <f t="shared" ca="1" si="0"/>
        <v>0</v>
      </c>
      <c r="C30" s="8">
        <f t="shared" ca="1" si="7"/>
        <v>0</v>
      </c>
      <c r="D30" s="8">
        <f t="shared" ca="1" si="2"/>
        <v>0</v>
      </c>
      <c r="E30" s="8">
        <f t="shared" ca="1" si="3"/>
        <v>0</v>
      </c>
      <c r="F30" s="8">
        <f t="shared" ca="1" si="4"/>
        <v>0</v>
      </c>
      <c r="G30" s="8">
        <f t="shared" ca="1" si="5"/>
        <v>0</v>
      </c>
      <c r="H30">
        <f t="shared" ca="1" si="6"/>
        <v>0</v>
      </c>
    </row>
    <row r="31" spans="1:8" x14ac:dyDescent="0.25">
      <c r="A31" s="10" t="str">
        <f>URGENCES!A31</f>
        <v>UR0217019</v>
      </c>
      <c r="B31" s="12">
        <f t="shared" ca="1" si="0"/>
        <v>0</v>
      </c>
      <c r="C31" s="8">
        <f t="shared" ca="1" si="7"/>
        <v>0</v>
      </c>
      <c r="D31" s="8">
        <f t="shared" ca="1" si="2"/>
        <v>0</v>
      </c>
      <c r="E31" s="8">
        <f t="shared" ca="1" si="3"/>
        <v>0</v>
      </c>
      <c r="F31" s="8">
        <f t="shared" ca="1" si="4"/>
        <v>0</v>
      </c>
      <c r="G31" s="8">
        <f t="shared" ca="1" si="5"/>
        <v>0</v>
      </c>
      <c r="H31">
        <f t="shared" ca="1" si="6"/>
        <v>0</v>
      </c>
    </row>
    <row r="32" spans="1:8" x14ac:dyDescent="0.25">
      <c r="A32" s="10" t="str">
        <f>URGENCES!A32</f>
        <v>UR0217020</v>
      </c>
      <c r="B32" s="12">
        <f t="shared" ca="1" si="0"/>
        <v>0</v>
      </c>
      <c r="C32" s="8">
        <f t="shared" ca="1" si="7"/>
        <v>0</v>
      </c>
      <c r="D32" s="8">
        <f t="shared" ca="1" si="2"/>
        <v>0</v>
      </c>
      <c r="E32" s="8">
        <f t="shared" ca="1" si="3"/>
        <v>0</v>
      </c>
      <c r="F32" s="8">
        <f t="shared" ca="1" si="4"/>
        <v>0</v>
      </c>
      <c r="G32" s="8">
        <f t="shared" ca="1" si="5"/>
        <v>0</v>
      </c>
      <c r="H32">
        <f t="shared" ca="1" si="6"/>
        <v>0</v>
      </c>
    </row>
    <row r="33" spans="1:8" x14ac:dyDescent="0.25">
      <c r="A33" s="10" t="str">
        <f>URGENCES!A33</f>
        <v>UR0217021</v>
      </c>
      <c r="B33" s="12">
        <f t="shared" ca="1" si="0"/>
        <v>0</v>
      </c>
      <c r="C33" s="8">
        <f t="shared" ca="1" si="7"/>
        <v>0</v>
      </c>
      <c r="D33" s="8">
        <f t="shared" ca="1" si="2"/>
        <v>0</v>
      </c>
      <c r="E33" s="8">
        <f t="shared" ca="1" si="3"/>
        <v>0</v>
      </c>
      <c r="F33" s="8">
        <f t="shared" ca="1" si="4"/>
        <v>0</v>
      </c>
      <c r="G33" s="8">
        <f t="shared" ca="1" si="5"/>
        <v>0</v>
      </c>
      <c r="H33">
        <f t="shared" ca="1" si="6"/>
        <v>0</v>
      </c>
    </row>
    <row r="34" spans="1:8" x14ac:dyDescent="0.25">
      <c r="A34" s="10" t="str">
        <f>URGENCES!A34</f>
        <v>UR0217022</v>
      </c>
      <c r="B34" s="12">
        <f t="shared" ca="1" si="0"/>
        <v>5500</v>
      </c>
      <c r="C34" s="8">
        <f t="shared" ca="1" si="7"/>
        <v>0</v>
      </c>
      <c r="D34" s="8">
        <f t="shared" ca="1" si="2"/>
        <v>0</v>
      </c>
      <c r="E34" s="8">
        <f t="shared" ca="1" si="3"/>
        <v>0</v>
      </c>
      <c r="F34" s="8">
        <f t="shared" ca="1" si="4"/>
        <v>0</v>
      </c>
      <c r="G34" s="8">
        <f t="shared" ca="1" si="5"/>
        <v>5500</v>
      </c>
      <c r="H34">
        <f t="shared" ca="1" si="6"/>
        <v>5500</v>
      </c>
    </row>
    <row r="35" spans="1:8" x14ac:dyDescent="0.25">
      <c r="A35" s="10" t="str">
        <f>URGENCES!A35</f>
        <v>UR0217023</v>
      </c>
      <c r="B35" s="12">
        <f t="shared" ca="1" si="0"/>
        <v>0</v>
      </c>
      <c r="C35" s="8">
        <f t="shared" ca="1" si="7"/>
        <v>0</v>
      </c>
      <c r="D35" s="8">
        <f t="shared" ca="1" si="2"/>
        <v>0</v>
      </c>
      <c r="E35" s="8">
        <f t="shared" ca="1" si="3"/>
        <v>0</v>
      </c>
      <c r="F35" s="8">
        <f t="shared" ca="1" si="4"/>
        <v>0</v>
      </c>
      <c r="G35" s="8">
        <f t="shared" ca="1" si="5"/>
        <v>0</v>
      </c>
      <c r="H35">
        <f t="shared" ca="1" si="6"/>
        <v>0</v>
      </c>
    </row>
    <row r="36" spans="1:8" x14ac:dyDescent="0.25">
      <c r="A36" s="10" t="str">
        <f>URGENCES!A36</f>
        <v>UR0217024</v>
      </c>
      <c r="B36" s="12">
        <f t="shared" ca="1" si="0"/>
        <v>1500</v>
      </c>
      <c r="C36" s="8">
        <f t="shared" ca="1" si="7"/>
        <v>0</v>
      </c>
      <c r="D36" s="8">
        <f t="shared" ca="1" si="2"/>
        <v>0</v>
      </c>
      <c r="E36" s="8">
        <f t="shared" ca="1" si="3"/>
        <v>0</v>
      </c>
      <c r="F36" s="8">
        <f t="shared" ca="1" si="4"/>
        <v>0</v>
      </c>
      <c r="G36" s="8">
        <f t="shared" ca="1" si="5"/>
        <v>1500</v>
      </c>
      <c r="H36">
        <f t="shared" ca="1" si="6"/>
        <v>1500</v>
      </c>
    </row>
    <row r="37" spans="1:8" x14ac:dyDescent="0.25">
      <c r="A37" s="10" t="str">
        <f>URGENCES!A37</f>
        <v>UR0217025</v>
      </c>
      <c r="B37" s="12">
        <f t="shared" ca="1" si="0"/>
        <v>4000</v>
      </c>
      <c r="C37" s="8">
        <f t="shared" ca="1" si="7"/>
        <v>0</v>
      </c>
      <c r="D37" s="8">
        <f t="shared" ca="1" si="2"/>
        <v>0</v>
      </c>
      <c r="E37" s="8">
        <f t="shared" ca="1" si="3"/>
        <v>0</v>
      </c>
      <c r="F37" s="8">
        <f t="shared" ca="1" si="4"/>
        <v>0</v>
      </c>
      <c r="G37" s="8">
        <f t="shared" ca="1" si="5"/>
        <v>4000</v>
      </c>
      <c r="H37">
        <f t="shared" ca="1" si="6"/>
        <v>4000</v>
      </c>
    </row>
    <row r="38" spans="1:8" x14ac:dyDescent="0.25">
      <c r="A38" s="10" t="str">
        <f>URGENCES!A38</f>
        <v>UR0217026</v>
      </c>
      <c r="B38" s="12">
        <f t="shared" ca="1" si="0"/>
        <v>5500</v>
      </c>
      <c r="C38" s="8">
        <f t="shared" ca="1" si="7"/>
        <v>0</v>
      </c>
      <c r="D38" s="8">
        <f t="shared" ca="1" si="2"/>
        <v>0</v>
      </c>
      <c r="E38" s="8">
        <f t="shared" ca="1" si="3"/>
        <v>0</v>
      </c>
      <c r="F38" s="8">
        <f t="shared" ca="1" si="4"/>
        <v>0</v>
      </c>
      <c r="G38" s="8">
        <f t="shared" ca="1" si="5"/>
        <v>5500</v>
      </c>
      <c r="H38">
        <f t="shared" ca="1" si="6"/>
        <v>5500</v>
      </c>
    </row>
    <row r="39" spans="1:8" x14ac:dyDescent="0.25">
      <c r="A39" s="10" t="str">
        <f>URGENCES!A39</f>
        <v>UR0217027</v>
      </c>
      <c r="B39" s="12">
        <f t="shared" ca="1" si="0"/>
        <v>0</v>
      </c>
      <c r="C39" s="8">
        <f t="shared" ca="1" si="7"/>
        <v>0</v>
      </c>
      <c r="D39" s="8">
        <f t="shared" ca="1" si="2"/>
        <v>0</v>
      </c>
      <c r="E39" s="8">
        <f t="shared" ca="1" si="3"/>
        <v>0</v>
      </c>
      <c r="F39" s="8">
        <f t="shared" ca="1" si="4"/>
        <v>0</v>
      </c>
      <c r="G39" s="8">
        <f t="shared" ca="1" si="5"/>
        <v>0</v>
      </c>
      <c r="H39">
        <f t="shared" ca="1" si="6"/>
        <v>0</v>
      </c>
    </row>
    <row r="40" spans="1:8" x14ac:dyDescent="0.25">
      <c r="A40" s="10" t="str">
        <f>URGENCES!A40</f>
        <v>UR0217028</v>
      </c>
      <c r="B40" s="12">
        <f t="shared" ca="1" si="0"/>
        <v>7500</v>
      </c>
      <c r="C40" s="8">
        <f t="shared" ca="1" si="7"/>
        <v>0</v>
      </c>
      <c r="D40" s="8">
        <f t="shared" ca="1" si="2"/>
        <v>0</v>
      </c>
      <c r="E40" s="8">
        <f t="shared" ca="1" si="3"/>
        <v>0</v>
      </c>
      <c r="F40" s="8">
        <f t="shared" ca="1" si="4"/>
        <v>0</v>
      </c>
      <c r="G40" s="8">
        <f t="shared" ca="1" si="5"/>
        <v>7500</v>
      </c>
      <c r="H40">
        <f t="shared" ca="1" si="6"/>
        <v>7500</v>
      </c>
    </row>
    <row r="41" spans="1:8" x14ac:dyDescent="0.25">
      <c r="A41" s="10" t="str">
        <f>URGENCES!A41</f>
        <v>UR0217029</v>
      </c>
      <c r="B41" s="12">
        <f t="shared" ca="1" si="0"/>
        <v>9845</v>
      </c>
      <c r="C41" s="8">
        <f t="shared" ca="1" si="7"/>
        <v>0</v>
      </c>
      <c r="D41" s="8">
        <f t="shared" ca="1" si="2"/>
        <v>0</v>
      </c>
      <c r="E41" s="8">
        <f t="shared" ca="1" si="3"/>
        <v>0</v>
      </c>
      <c r="F41" s="8">
        <f t="shared" ca="1" si="4"/>
        <v>0</v>
      </c>
      <c r="G41" s="8">
        <f t="shared" ca="1" si="5"/>
        <v>9845</v>
      </c>
      <c r="H41">
        <f t="shared" ca="1" si="6"/>
        <v>9845</v>
      </c>
    </row>
    <row r="42" spans="1:8" x14ac:dyDescent="0.25">
      <c r="A42" s="10" t="str">
        <f>URGENCES!A42</f>
        <v>UR0217030</v>
      </c>
      <c r="B42" s="12">
        <f t="shared" ca="1" si="0"/>
        <v>6075</v>
      </c>
      <c r="C42" s="8">
        <f t="shared" ca="1" si="7"/>
        <v>0</v>
      </c>
      <c r="D42" s="8">
        <f t="shared" ca="1" si="2"/>
        <v>0</v>
      </c>
      <c r="E42" s="8">
        <f t="shared" ca="1" si="3"/>
        <v>0</v>
      </c>
      <c r="F42" s="8">
        <f t="shared" ca="1" si="4"/>
        <v>0</v>
      </c>
      <c r="G42" s="8">
        <f t="shared" ca="1" si="5"/>
        <v>6075</v>
      </c>
      <c r="H42">
        <f t="shared" ca="1" si="6"/>
        <v>6075</v>
      </c>
    </row>
    <row r="43" spans="1:8" x14ac:dyDescent="0.25">
      <c r="A43" s="10" t="str">
        <f>URGENCES!A43</f>
        <v>UR0217031</v>
      </c>
      <c r="B43" s="12">
        <f t="shared" ca="1" si="0"/>
        <v>0</v>
      </c>
      <c r="C43" s="8">
        <f t="shared" ca="1" si="7"/>
        <v>0</v>
      </c>
      <c r="D43" s="8">
        <f t="shared" ca="1" si="2"/>
        <v>0</v>
      </c>
      <c r="E43" s="8">
        <f t="shared" ca="1" si="3"/>
        <v>0</v>
      </c>
      <c r="F43" s="8">
        <f t="shared" ca="1" si="4"/>
        <v>0</v>
      </c>
      <c r="G43" s="8">
        <f t="shared" ca="1" si="5"/>
        <v>0</v>
      </c>
      <c r="H43">
        <f t="shared" ca="1" si="6"/>
        <v>0</v>
      </c>
    </row>
    <row r="44" spans="1:8" x14ac:dyDescent="0.25">
      <c r="A44" s="10" t="str">
        <f>URGENCES!A44</f>
        <v>UR0217032</v>
      </c>
      <c r="B44" s="12">
        <f t="shared" ca="1" si="0"/>
        <v>0</v>
      </c>
      <c r="C44" s="8">
        <f t="shared" ca="1" si="7"/>
        <v>0</v>
      </c>
      <c r="D44" s="8">
        <f t="shared" ca="1" si="2"/>
        <v>0</v>
      </c>
      <c r="E44" s="8">
        <f t="shared" ca="1" si="3"/>
        <v>0</v>
      </c>
      <c r="F44" s="8">
        <f t="shared" ca="1" si="4"/>
        <v>0</v>
      </c>
      <c r="G44" s="8">
        <f t="shared" ca="1" si="5"/>
        <v>0</v>
      </c>
      <c r="H44">
        <f t="shared" ca="1" si="6"/>
        <v>0</v>
      </c>
    </row>
    <row r="45" spans="1:8" x14ac:dyDescent="0.25">
      <c r="A45" s="10" t="str">
        <f>URGENCES!A45</f>
        <v>UR0217033</v>
      </c>
      <c r="B45" s="12">
        <f t="shared" ca="1" si="0"/>
        <v>5500</v>
      </c>
      <c r="C45" s="8">
        <f t="shared" ca="1" si="7"/>
        <v>0</v>
      </c>
      <c r="D45" s="8">
        <f t="shared" ca="1" si="2"/>
        <v>0</v>
      </c>
      <c r="E45" s="8">
        <f t="shared" ca="1" si="3"/>
        <v>0</v>
      </c>
      <c r="F45" s="8">
        <f t="shared" ca="1" si="4"/>
        <v>0</v>
      </c>
      <c r="G45" s="8">
        <f t="shared" ca="1" si="5"/>
        <v>5500</v>
      </c>
      <c r="H45">
        <f t="shared" ca="1" si="6"/>
        <v>5500</v>
      </c>
    </row>
    <row r="46" spans="1:8" x14ac:dyDescent="0.25">
      <c r="A46" s="10" t="str">
        <f>URGENCES!A46</f>
        <v>UR0217034</v>
      </c>
      <c r="B46" s="12">
        <f t="shared" ca="1" si="0"/>
        <v>1500</v>
      </c>
      <c r="C46" s="8">
        <f t="shared" ca="1" si="7"/>
        <v>0</v>
      </c>
      <c r="D46" s="8">
        <f t="shared" ca="1" si="2"/>
        <v>0</v>
      </c>
      <c r="E46" s="8">
        <f t="shared" ca="1" si="3"/>
        <v>0</v>
      </c>
      <c r="F46" s="8">
        <f t="shared" ca="1" si="4"/>
        <v>0</v>
      </c>
      <c r="G46" s="8">
        <f t="shared" ca="1" si="5"/>
        <v>1500</v>
      </c>
      <c r="H46">
        <f t="shared" ca="1" si="6"/>
        <v>1500</v>
      </c>
    </row>
    <row r="47" spans="1:8" x14ac:dyDescent="0.25">
      <c r="A47" s="10" t="str">
        <f>URGENCES!A47</f>
        <v>UR0217035</v>
      </c>
      <c r="B47" s="12">
        <f t="shared" ca="1" si="0"/>
        <v>0</v>
      </c>
      <c r="C47" s="8">
        <f t="shared" ca="1" si="7"/>
        <v>0</v>
      </c>
      <c r="D47" s="8">
        <f t="shared" ca="1" si="2"/>
        <v>0</v>
      </c>
      <c r="E47" s="8">
        <f t="shared" ca="1" si="3"/>
        <v>0</v>
      </c>
      <c r="F47" s="8">
        <f t="shared" ca="1" si="4"/>
        <v>0</v>
      </c>
      <c r="G47" s="8">
        <f t="shared" ca="1" si="5"/>
        <v>0</v>
      </c>
      <c r="H47">
        <f t="shared" ca="1" si="6"/>
        <v>0</v>
      </c>
    </row>
    <row r="48" spans="1:8" x14ac:dyDescent="0.25">
      <c r="A48" s="10" t="str">
        <f>URGENCES!A48</f>
        <v>UR0217036</v>
      </c>
      <c r="B48" s="12">
        <f t="shared" ca="1" si="0"/>
        <v>0</v>
      </c>
      <c r="C48" s="8">
        <f t="shared" ca="1" si="7"/>
        <v>0</v>
      </c>
      <c r="D48" s="8">
        <f t="shared" ca="1" si="2"/>
        <v>0</v>
      </c>
      <c r="E48" s="8">
        <f t="shared" ca="1" si="3"/>
        <v>0</v>
      </c>
      <c r="F48" s="8">
        <f t="shared" ca="1" si="4"/>
        <v>0</v>
      </c>
      <c r="G48" s="8">
        <f t="shared" ca="1" si="5"/>
        <v>0</v>
      </c>
      <c r="H48">
        <f t="shared" ca="1" si="6"/>
        <v>0</v>
      </c>
    </row>
    <row r="49" spans="1:8" x14ac:dyDescent="0.25">
      <c r="A49" s="10" t="str">
        <f>URGENCES!A49</f>
        <v>UR0217037</v>
      </c>
      <c r="B49" s="12">
        <f t="shared" ca="1" si="0"/>
        <v>0</v>
      </c>
      <c r="C49" s="8">
        <f t="shared" ca="1" si="7"/>
        <v>0</v>
      </c>
      <c r="D49" s="8">
        <f t="shared" ca="1" si="2"/>
        <v>0</v>
      </c>
      <c r="E49" s="8">
        <f t="shared" ca="1" si="3"/>
        <v>0</v>
      </c>
      <c r="F49" s="8">
        <f t="shared" ca="1" si="4"/>
        <v>0</v>
      </c>
      <c r="G49" s="8">
        <f t="shared" ca="1" si="5"/>
        <v>0</v>
      </c>
      <c r="H49">
        <f t="shared" ca="1" si="6"/>
        <v>0</v>
      </c>
    </row>
    <row r="50" spans="1:8" x14ac:dyDescent="0.25">
      <c r="A50" s="10" t="str">
        <f>URGENCES!A50</f>
        <v>UR0217038</v>
      </c>
      <c r="B50" s="12">
        <f t="shared" ca="1" si="0"/>
        <v>0</v>
      </c>
      <c r="C50" s="8">
        <f t="shared" ca="1" si="7"/>
        <v>0</v>
      </c>
      <c r="D50" s="8">
        <f t="shared" ca="1" si="2"/>
        <v>0</v>
      </c>
      <c r="E50" s="8">
        <f t="shared" ca="1" si="3"/>
        <v>0</v>
      </c>
      <c r="F50" s="8">
        <f t="shared" ca="1" si="4"/>
        <v>0</v>
      </c>
      <c r="G50" s="8">
        <f t="shared" ca="1" si="5"/>
        <v>0</v>
      </c>
      <c r="H50">
        <f t="shared" ca="1" si="6"/>
        <v>0</v>
      </c>
    </row>
    <row r="51" spans="1:8" x14ac:dyDescent="0.25">
      <c r="A51" s="10" t="str">
        <f>URGENCES!A51</f>
        <v>UR0217039</v>
      </c>
      <c r="B51" s="12">
        <f t="shared" ca="1" si="0"/>
        <v>0</v>
      </c>
      <c r="C51" s="8">
        <f t="shared" ca="1" si="7"/>
        <v>0</v>
      </c>
      <c r="D51" s="8">
        <f t="shared" ca="1" si="2"/>
        <v>0</v>
      </c>
      <c r="E51" s="8">
        <f t="shared" ca="1" si="3"/>
        <v>0</v>
      </c>
      <c r="F51" s="8">
        <f t="shared" ca="1" si="4"/>
        <v>0</v>
      </c>
      <c r="G51" s="8">
        <f t="shared" ca="1" si="5"/>
        <v>0</v>
      </c>
      <c r="H51">
        <f t="shared" ca="1" si="6"/>
        <v>0</v>
      </c>
    </row>
    <row r="52" spans="1:8" x14ac:dyDescent="0.25">
      <c r="A52" s="10" t="str">
        <f>URGENCES!A52</f>
        <v>UR0217040</v>
      </c>
      <c r="B52" s="12">
        <f t="shared" ca="1" si="0"/>
        <v>0</v>
      </c>
      <c r="C52" s="8">
        <f t="shared" ca="1" si="7"/>
        <v>0</v>
      </c>
      <c r="D52" s="8">
        <f t="shared" ca="1" si="2"/>
        <v>0</v>
      </c>
      <c r="E52" s="8">
        <f t="shared" ca="1" si="3"/>
        <v>0</v>
      </c>
      <c r="F52" s="8">
        <f t="shared" ca="1" si="4"/>
        <v>0</v>
      </c>
      <c r="G52" s="8">
        <f t="shared" ca="1" si="5"/>
        <v>0</v>
      </c>
      <c r="H52">
        <f t="shared" ca="1" si="6"/>
        <v>0</v>
      </c>
    </row>
    <row r="53" spans="1:8" x14ac:dyDescent="0.25">
      <c r="A53" s="10" t="str">
        <f>URGENCES!A53</f>
        <v>UR0217041</v>
      </c>
      <c r="B53" s="12">
        <f t="shared" ca="1" si="0"/>
        <v>0</v>
      </c>
      <c r="C53" s="8">
        <f t="shared" ca="1" si="7"/>
        <v>0</v>
      </c>
      <c r="D53" s="8">
        <f t="shared" ca="1" si="2"/>
        <v>0</v>
      </c>
      <c r="E53" s="8">
        <f t="shared" ca="1" si="3"/>
        <v>0</v>
      </c>
      <c r="F53" s="8">
        <f t="shared" ca="1" si="4"/>
        <v>0</v>
      </c>
      <c r="G53" s="8">
        <f t="shared" ca="1" si="5"/>
        <v>0</v>
      </c>
      <c r="H53">
        <f t="shared" ca="1" si="6"/>
        <v>0</v>
      </c>
    </row>
    <row r="54" spans="1:8" x14ac:dyDescent="0.25">
      <c r="A54" s="10" t="str">
        <f>URGENCES!A54</f>
        <v>UR0217042</v>
      </c>
      <c r="B54" s="12">
        <f t="shared" ca="1" si="0"/>
        <v>0</v>
      </c>
      <c r="C54" s="8">
        <f t="shared" ca="1" si="7"/>
        <v>0</v>
      </c>
      <c r="D54" s="8">
        <f t="shared" ca="1" si="2"/>
        <v>0</v>
      </c>
      <c r="E54" s="8">
        <f t="shared" ca="1" si="3"/>
        <v>0</v>
      </c>
      <c r="F54" s="8">
        <f t="shared" ca="1" si="4"/>
        <v>0</v>
      </c>
      <c r="G54" s="8">
        <f t="shared" ca="1" si="5"/>
        <v>0</v>
      </c>
      <c r="H54">
        <f t="shared" ca="1" si="6"/>
        <v>0</v>
      </c>
    </row>
    <row r="55" spans="1:8" x14ac:dyDescent="0.25">
      <c r="A55" s="10" t="str">
        <f>URGENCES!A55</f>
        <v>UR0217043</v>
      </c>
      <c r="B55" s="12">
        <f t="shared" ca="1" si="0"/>
        <v>0</v>
      </c>
      <c r="C55" s="8">
        <f t="shared" ca="1" si="7"/>
        <v>0</v>
      </c>
      <c r="D55" s="8">
        <f t="shared" ca="1" si="2"/>
        <v>0</v>
      </c>
      <c r="E55" s="8">
        <f t="shared" ca="1" si="3"/>
        <v>0</v>
      </c>
      <c r="F55" s="8">
        <f t="shared" ca="1" si="4"/>
        <v>0</v>
      </c>
      <c r="G55" s="8">
        <f t="shared" ca="1" si="5"/>
        <v>0</v>
      </c>
      <c r="H55">
        <f t="shared" ca="1" si="6"/>
        <v>0</v>
      </c>
    </row>
    <row r="56" spans="1:8" x14ac:dyDescent="0.25">
      <c r="A56" s="10" t="str">
        <f>URGENCES!A56</f>
        <v>UR0217044</v>
      </c>
      <c r="B56" s="12">
        <f t="shared" ca="1" si="0"/>
        <v>5500</v>
      </c>
      <c r="C56" s="8">
        <f t="shared" ca="1" si="7"/>
        <v>0</v>
      </c>
      <c r="D56" s="8">
        <f t="shared" ca="1" si="2"/>
        <v>0</v>
      </c>
      <c r="E56" s="8">
        <f t="shared" ca="1" si="3"/>
        <v>0</v>
      </c>
      <c r="F56" s="8">
        <f t="shared" ca="1" si="4"/>
        <v>0</v>
      </c>
      <c r="G56" s="8">
        <f t="shared" ca="1" si="5"/>
        <v>5500</v>
      </c>
      <c r="H56">
        <f t="shared" ca="1" si="6"/>
        <v>5500</v>
      </c>
    </row>
    <row r="57" spans="1:8" x14ac:dyDescent="0.25">
      <c r="A57" s="10" t="str">
        <f>URGENCES!A57</f>
        <v>UR0217045</v>
      </c>
      <c r="B57" s="12">
        <f t="shared" ca="1" si="0"/>
        <v>0</v>
      </c>
      <c r="C57" s="8">
        <f t="shared" ca="1" si="7"/>
        <v>0</v>
      </c>
      <c r="D57" s="8">
        <f t="shared" ca="1" si="2"/>
        <v>0</v>
      </c>
      <c r="E57" s="8">
        <f t="shared" ca="1" si="3"/>
        <v>0</v>
      </c>
      <c r="F57" s="8">
        <f t="shared" ca="1" si="4"/>
        <v>0</v>
      </c>
      <c r="G57" s="8">
        <f t="shared" ca="1" si="5"/>
        <v>0</v>
      </c>
      <c r="H57">
        <f t="shared" ca="1" si="6"/>
        <v>0</v>
      </c>
    </row>
    <row r="58" spans="1:8" x14ac:dyDescent="0.25">
      <c r="A58" s="10" t="str">
        <f>URGENCES!A58</f>
        <v>UR0217046</v>
      </c>
      <c r="B58" s="12">
        <f t="shared" ca="1" si="0"/>
        <v>0</v>
      </c>
      <c r="C58" s="8">
        <f t="shared" ca="1" si="7"/>
        <v>0</v>
      </c>
      <c r="D58" s="8">
        <f t="shared" ca="1" si="2"/>
        <v>0</v>
      </c>
      <c r="E58" s="8">
        <f t="shared" ca="1" si="3"/>
        <v>0</v>
      </c>
      <c r="F58" s="8">
        <f t="shared" ca="1" si="4"/>
        <v>0</v>
      </c>
      <c r="G58" s="8">
        <f t="shared" ca="1" si="5"/>
        <v>0</v>
      </c>
      <c r="H58">
        <f t="shared" ca="1" si="6"/>
        <v>0</v>
      </c>
    </row>
    <row r="59" spans="1:8" x14ac:dyDescent="0.25">
      <c r="A59" s="10" t="str">
        <f>URGENCES!A59</f>
        <v>UR0217047</v>
      </c>
      <c r="B59" s="12">
        <f t="shared" ca="1" si="0"/>
        <v>0</v>
      </c>
      <c r="C59" s="8">
        <f t="shared" ca="1" si="7"/>
        <v>0</v>
      </c>
      <c r="D59" s="8">
        <f t="shared" ca="1" si="2"/>
        <v>0</v>
      </c>
      <c r="E59" s="8">
        <f t="shared" ca="1" si="3"/>
        <v>0</v>
      </c>
      <c r="F59" s="8">
        <f t="shared" ca="1" si="4"/>
        <v>0</v>
      </c>
      <c r="G59" s="8">
        <f t="shared" ca="1" si="5"/>
        <v>0</v>
      </c>
      <c r="H59">
        <f t="shared" ca="1" si="6"/>
        <v>0</v>
      </c>
    </row>
    <row r="60" spans="1:8" x14ac:dyDescent="0.25">
      <c r="A60" s="10" t="str">
        <f>URGENCES!A60</f>
        <v>UR0217048</v>
      </c>
      <c r="B60" s="12">
        <f t="shared" ca="1" si="0"/>
        <v>0</v>
      </c>
      <c r="C60" s="8">
        <f t="shared" ca="1" si="7"/>
        <v>0</v>
      </c>
      <c r="D60" s="8">
        <f t="shared" ca="1" si="2"/>
        <v>0</v>
      </c>
      <c r="E60" s="8">
        <f t="shared" ca="1" si="3"/>
        <v>0</v>
      </c>
      <c r="F60" s="8">
        <f t="shared" ca="1" si="4"/>
        <v>0</v>
      </c>
      <c r="G60" s="8">
        <f t="shared" ca="1" si="5"/>
        <v>0</v>
      </c>
      <c r="H60">
        <f t="shared" ca="1" si="6"/>
        <v>0</v>
      </c>
    </row>
    <row r="61" spans="1:8" x14ac:dyDescent="0.25">
      <c r="A61" s="10" t="str">
        <f>URGENCES!A61</f>
        <v>UR0217049</v>
      </c>
      <c r="B61" s="12">
        <f t="shared" ca="1" si="0"/>
        <v>4000</v>
      </c>
      <c r="C61" s="8">
        <f t="shared" ca="1" si="7"/>
        <v>0</v>
      </c>
      <c r="D61" s="8">
        <f t="shared" ca="1" si="2"/>
        <v>0</v>
      </c>
      <c r="E61" s="8">
        <f t="shared" ca="1" si="3"/>
        <v>0</v>
      </c>
      <c r="F61" s="8">
        <f t="shared" ca="1" si="4"/>
        <v>0</v>
      </c>
      <c r="G61" s="8">
        <f t="shared" ca="1" si="5"/>
        <v>4000</v>
      </c>
      <c r="H61">
        <f t="shared" ca="1" si="6"/>
        <v>4000</v>
      </c>
    </row>
    <row r="62" spans="1:8" x14ac:dyDescent="0.25">
      <c r="A62" s="10" t="str">
        <f>URGENCES!A62</f>
        <v>UR0217050</v>
      </c>
      <c r="B62" s="12">
        <f t="shared" ca="1" si="0"/>
        <v>0</v>
      </c>
      <c r="C62" s="8">
        <f t="shared" ca="1" si="7"/>
        <v>0</v>
      </c>
      <c r="D62" s="8">
        <f t="shared" ca="1" si="2"/>
        <v>0</v>
      </c>
      <c r="E62" s="8">
        <f t="shared" ca="1" si="3"/>
        <v>0</v>
      </c>
      <c r="F62" s="8">
        <f t="shared" ca="1" si="4"/>
        <v>0</v>
      </c>
      <c r="G62" s="8">
        <f t="shared" ca="1" si="5"/>
        <v>0</v>
      </c>
      <c r="H62">
        <f t="shared" ca="1" si="6"/>
        <v>0</v>
      </c>
    </row>
    <row r="63" spans="1:8" x14ac:dyDescent="0.25">
      <c r="A63" s="10" t="str">
        <f>URGENCES!A63</f>
        <v>UR0217051</v>
      </c>
      <c r="B63" s="12">
        <f t="shared" ca="1" si="0"/>
        <v>0</v>
      </c>
      <c r="C63" s="8">
        <f t="shared" ca="1" si="7"/>
        <v>0</v>
      </c>
      <c r="D63" s="8">
        <f t="shared" ca="1" si="2"/>
        <v>0</v>
      </c>
      <c r="E63" s="8">
        <f t="shared" ca="1" si="3"/>
        <v>0</v>
      </c>
      <c r="F63" s="8">
        <f t="shared" ca="1" si="4"/>
        <v>0</v>
      </c>
      <c r="G63" s="8">
        <f t="shared" ca="1" si="5"/>
        <v>0</v>
      </c>
      <c r="H63">
        <f t="shared" ca="1" si="6"/>
        <v>0</v>
      </c>
    </row>
    <row r="64" spans="1:8" x14ac:dyDescent="0.25">
      <c r="A64" s="10" t="str">
        <f>URGENCES!A64</f>
        <v>UR0217052</v>
      </c>
      <c r="B64" s="12">
        <f t="shared" ca="1" si="0"/>
        <v>0</v>
      </c>
      <c r="C64" s="8">
        <f t="shared" ca="1" si="7"/>
        <v>0</v>
      </c>
      <c r="D64" s="8">
        <f t="shared" ca="1" si="2"/>
        <v>0</v>
      </c>
      <c r="E64" s="8">
        <f t="shared" ca="1" si="3"/>
        <v>0</v>
      </c>
      <c r="F64" s="8">
        <f t="shared" ca="1" si="4"/>
        <v>0</v>
      </c>
      <c r="G64" s="8">
        <f t="shared" ca="1" si="5"/>
        <v>0</v>
      </c>
      <c r="H64">
        <f t="shared" ca="1" si="6"/>
        <v>0</v>
      </c>
    </row>
    <row r="65" spans="1:8" x14ac:dyDescent="0.25">
      <c r="A65" s="10" t="str">
        <f>URGENCES!A65</f>
        <v>UR0217053</v>
      </c>
      <c r="B65" s="12">
        <f t="shared" ca="1" si="0"/>
        <v>0</v>
      </c>
      <c r="C65" s="8">
        <f t="shared" ca="1" si="7"/>
        <v>0</v>
      </c>
      <c r="D65" s="8">
        <f t="shared" ca="1" si="2"/>
        <v>0</v>
      </c>
      <c r="E65" s="8">
        <f t="shared" ca="1" si="3"/>
        <v>0</v>
      </c>
      <c r="F65" s="8">
        <f t="shared" ca="1" si="4"/>
        <v>0</v>
      </c>
      <c r="G65" s="8">
        <f t="shared" ca="1" si="5"/>
        <v>0</v>
      </c>
      <c r="H65">
        <f t="shared" ca="1" si="6"/>
        <v>0</v>
      </c>
    </row>
    <row r="66" spans="1:8" x14ac:dyDescent="0.25">
      <c r="A66" s="10" t="str">
        <f>URGENCES!A66</f>
        <v>UR0217054</v>
      </c>
      <c r="B66" s="12">
        <f t="shared" ref="B66:B129" ca="1" si="8">IFERROR(INDEX(UR_SOLD,MATCH(A66,UR_ID,0)),0)</f>
        <v>0</v>
      </c>
      <c r="C66" s="8">
        <f t="shared" ca="1" si="7"/>
        <v>0</v>
      </c>
      <c r="D66" s="8">
        <f t="shared" ref="D66:D129" ca="1" si="9">IFERROR(INDEX(PED_SOLD,MATCH(A66,PED_ID,0)),0)</f>
        <v>0</v>
      </c>
      <c r="E66" s="8">
        <f t="shared" ref="E66:E129" ca="1" si="10">IFERROR(INDEX(CH_SOLD,MATCH(A66,CH_ID,0)),0)</f>
        <v>0</v>
      </c>
      <c r="F66" s="8">
        <f t="shared" ref="F66:F129" ca="1" si="11">IFERROR(INDEX(RE_SOLD,MATCH(A66,RE_ID,0)),0)</f>
        <v>0</v>
      </c>
      <c r="G66" s="8">
        <f t="shared" ref="G66:G129" ca="1" si="12">IF(SUM(B66:F66)&lt;=H66,H66,SUM(B66:F66))</f>
        <v>0</v>
      </c>
      <c r="H66">
        <f t="shared" ref="H66:H129" ca="1" si="13">IFERROR(IF(INDEX(RE_BON,MATCH(A66,RE_ID,0))&lt;SUM(B66:F66),INDEX(RE_BON,MATCH(A66,RE_ID,0)),SUM(B66:F66)),0)</f>
        <v>0</v>
      </c>
    </row>
    <row r="67" spans="1:8" x14ac:dyDescent="0.25">
      <c r="A67" s="10" t="str">
        <f>URGENCES!A67</f>
        <v>UR0217055</v>
      </c>
      <c r="B67" s="12">
        <f t="shared" ca="1" si="8"/>
        <v>0</v>
      </c>
      <c r="C67" s="8">
        <f t="shared" ref="C67:C130" ca="1" si="14">IFERROR(INDEX(BL_SOLD,MATCH(A67,BL_ID,0)),0)</f>
        <v>0</v>
      </c>
      <c r="D67" s="8">
        <f t="shared" ca="1" si="9"/>
        <v>0</v>
      </c>
      <c r="E67" s="8">
        <f t="shared" ca="1" si="10"/>
        <v>0</v>
      </c>
      <c r="F67" s="8">
        <f t="shared" ca="1" si="11"/>
        <v>0</v>
      </c>
      <c r="G67" s="8">
        <f t="shared" ca="1" si="12"/>
        <v>0</v>
      </c>
      <c r="H67">
        <f t="shared" ca="1" si="13"/>
        <v>0</v>
      </c>
    </row>
    <row r="68" spans="1:8" x14ac:dyDescent="0.25">
      <c r="A68" s="10" t="str">
        <f>URGENCES!A68</f>
        <v>UR0217056</v>
      </c>
      <c r="B68" s="12">
        <f t="shared" ca="1" si="8"/>
        <v>0</v>
      </c>
      <c r="C68" s="8">
        <f t="shared" ca="1" si="14"/>
        <v>0</v>
      </c>
      <c r="D68" s="8">
        <f t="shared" ca="1" si="9"/>
        <v>0</v>
      </c>
      <c r="E68" s="8">
        <f t="shared" ca="1" si="10"/>
        <v>0</v>
      </c>
      <c r="F68" s="8">
        <f t="shared" ca="1" si="11"/>
        <v>0</v>
      </c>
      <c r="G68" s="8">
        <f t="shared" ca="1" si="12"/>
        <v>0</v>
      </c>
      <c r="H68">
        <f t="shared" ca="1" si="13"/>
        <v>0</v>
      </c>
    </row>
    <row r="69" spans="1:8" x14ac:dyDescent="0.25">
      <c r="A69" s="10" t="str">
        <f>URGENCES!A69</f>
        <v>UR0217057</v>
      </c>
      <c r="B69" s="12">
        <f t="shared" ca="1" si="8"/>
        <v>0</v>
      </c>
      <c r="C69" s="8">
        <f t="shared" ca="1" si="14"/>
        <v>0</v>
      </c>
      <c r="D69" s="8">
        <f t="shared" ca="1" si="9"/>
        <v>0</v>
      </c>
      <c r="E69" s="8">
        <f t="shared" ca="1" si="10"/>
        <v>0</v>
      </c>
      <c r="F69" s="8">
        <f t="shared" ca="1" si="11"/>
        <v>0</v>
      </c>
      <c r="G69" s="8">
        <f t="shared" ca="1" si="12"/>
        <v>0</v>
      </c>
      <c r="H69">
        <f t="shared" ca="1" si="13"/>
        <v>0</v>
      </c>
    </row>
    <row r="70" spans="1:8" x14ac:dyDescent="0.25">
      <c r="A70" s="10" t="str">
        <f>URGENCES!A70</f>
        <v>UR0217058</v>
      </c>
      <c r="B70" s="12">
        <f t="shared" ca="1" si="8"/>
        <v>0</v>
      </c>
      <c r="C70" s="8">
        <f t="shared" ca="1" si="14"/>
        <v>0</v>
      </c>
      <c r="D70" s="8">
        <f t="shared" ca="1" si="9"/>
        <v>0</v>
      </c>
      <c r="E70" s="8">
        <f t="shared" ca="1" si="10"/>
        <v>0</v>
      </c>
      <c r="F70" s="8">
        <f t="shared" ca="1" si="11"/>
        <v>0</v>
      </c>
      <c r="G70" s="8">
        <f t="shared" ca="1" si="12"/>
        <v>0</v>
      </c>
      <c r="H70">
        <f t="shared" ca="1" si="13"/>
        <v>0</v>
      </c>
    </row>
    <row r="71" spans="1:8" x14ac:dyDescent="0.25">
      <c r="A71" s="10" t="str">
        <f>URGENCES!A71</f>
        <v>UR0217059</v>
      </c>
      <c r="B71" s="12">
        <f t="shared" ca="1" si="8"/>
        <v>0</v>
      </c>
      <c r="C71" s="8">
        <f t="shared" ca="1" si="14"/>
        <v>0</v>
      </c>
      <c r="D71" s="8">
        <f t="shared" ca="1" si="9"/>
        <v>0</v>
      </c>
      <c r="E71" s="8">
        <f t="shared" ca="1" si="10"/>
        <v>0</v>
      </c>
      <c r="F71" s="8">
        <f t="shared" ca="1" si="11"/>
        <v>0</v>
      </c>
      <c r="G71" s="8">
        <f t="shared" ca="1" si="12"/>
        <v>0</v>
      </c>
      <c r="H71">
        <f t="shared" ca="1" si="13"/>
        <v>0</v>
      </c>
    </row>
    <row r="72" spans="1:8" x14ac:dyDescent="0.25">
      <c r="A72" s="10" t="str">
        <f>URGENCES!A72</f>
        <v>UR0217060</v>
      </c>
      <c r="B72" s="12">
        <f t="shared" ca="1" si="8"/>
        <v>0</v>
      </c>
      <c r="C72" s="8">
        <f t="shared" ca="1" si="14"/>
        <v>0</v>
      </c>
      <c r="D72" s="8">
        <f t="shared" ca="1" si="9"/>
        <v>0</v>
      </c>
      <c r="E72" s="8">
        <f t="shared" ca="1" si="10"/>
        <v>0</v>
      </c>
      <c r="F72" s="8">
        <f t="shared" ca="1" si="11"/>
        <v>0</v>
      </c>
      <c r="G72" s="8">
        <f t="shared" ca="1" si="12"/>
        <v>0</v>
      </c>
      <c r="H72">
        <f t="shared" ca="1" si="13"/>
        <v>0</v>
      </c>
    </row>
    <row r="73" spans="1:8" x14ac:dyDescent="0.25">
      <c r="A73" s="10" t="str">
        <f>URGENCES!A73</f>
        <v>UR0217061</v>
      </c>
      <c r="B73" s="12">
        <f t="shared" ca="1" si="8"/>
        <v>0</v>
      </c>
      <c r="C73" s="8">
        <f t="shared" ca="1" si="14"/>
        <v>0</v>
      </c>
      <c r="D73" s="8">
        <f t="shared" ca="1" si="9"/>
        <v>0</v>
      </c>
      <c r="E73" s="8">
        <f t="shared" ca="1" si="10"/>
        <v>0</v>
      </c>
      <c r="F73" s="8">
        <f t="shared" ca="1" si="11"/>
        <v>0</v>
      </c>
      <c r="G73" s="8">
        <f t="shared" ca="1" si="12"/>
        <v>0</v>
      </c>
      <c r="H73">
        <f t="shared" ca="1" si="13"/>
        <v>0</v>
      </c>
    </row>
    <row r="74" spans="1:8" x14ac:dyDescent="0.25">
      <c r="A74" s="10" t="str">
        <f>URGENCES!A74</f>
        <v>UR0217062</v>
      </c>
      <c r="B74" s="12">
        <f t="shared" ca="1" si="8"/>
        <v>0</v>
      </c>
      <c r="C74" s="8">
        <f t="shared" ca="1" si="14"/>
        <v>0</v>
      </c>
      <c r="D74" s="8">
        <f t="shared" ca="1" si="9"/>
        <v>0</v>
      </c>
      <c r="E74" s="8">
        <f t="shared" ca="1" si="10"/>
        <v>0</v>
      </c>
      <c r="F74" s="8">
        <f t="shared" ca="1" si="11"/>
        <v>0</v>
      </c>
      <c r="G74" s="8">
        <f t="shared" ca="1" si="12"/>
        <v>0</v>
      </c>
      <c r="H74">
        <f t="shared" ca="1" si="13"/>
        <v>0</v>
      </c>
    </row>
    <row r="75" spans="1:8" x14ac:dyDescent="0.25">
      <c r="A75" s="10" t="str">
        <f>URGENCES!A75</f>
        <v>UR0217063</v>
      </c>
      <c r="B75" s="12">
        <f t="shared" ca="1" si="8"/>
        <v>0</v>
      </c>
      <c r="C75" s="8">
        <f t="shared" ca="1" si="14"/>
        <v>0</v>
      </c>
      <c r="D75" s="8">
        <f t="shared" ca="1" si="9"/>
        <v>0</v>
      </c>
      <c r="E75" s="8">
        <f t="shared" ca="1" si="10"/>
        <v>0</v>
      </c>
      <c r="F75" s="8">
        <f t="shared" ca="1" si="11"/>
        <v>0</v>
      </c>
      <c r="G75" s="8">
        <f t="shared" ca="1" si="12"/>
        <v>0</v>
      </c>
      <c r="H75">
        <f t="shared" ca="1" si="13"/>
        <v>0</v>
      </c>
    </row>
    <row r="76" spans="1:8" x14ac:dyDescent="0.25">
      <c r="A76" s="10" t="str">
        <f>URGENCES!A76</f>
        <v>UR0217064</v>
      </c>
      <c r="B76" s="12">
        <f t="shared" ca="1" si="8"/>
        <v>0</v>
      </c>
      <c r="C76" s="8">
        <f t="shared" ca="1" si="14"/>
        <v>0</v>
      </c>
      <c r="D76" s="8">
        <f t="shared" ca="1" si="9"/>
        <v>0</v>
      </c>
      <c r="E76" s="8">
        <f t="shared" ca="1" si="10"/>
        <v>0</v>
      </c>
      <c r="F76" s="8">
        <f t="shared" ca="1" si="11"/>
        <v>0</v>
      </c>
      <c r="G76" s="8">
        <f t="shared" ca="1" si="12"/>
        <v>0</v>
      </c>
      <c r="H76">
        <f t="shared" ca="1" si="13"/>
        <v>0</v>
      </c>
    </row>
    <row r="77" spans="1:8" x14ac:dyDescent="0.25">
      <c r="A77" s="10" t="str">
        <f>URGENCES!A77</f>
        <v>UR0217065</v>
      </c>
      <c r="B77" s="12">
        <f t="shared" ca="1" si="8"/>
        <v>0</v>
      </c>
      <c r="C77" s="8">
        <f t="shared" ca="1" si="14"/>
        <v>0</v>
      </c>
      <c r="D77" s="8">
        <f t="shared" ca="1" si="9"/>
        <v>0</v>
      </c>
      <c r="E77" s="8">
        <f t="shared" ca="1" si="10"/>
        <v>0</v>
      </c>
      <c r="F77" s="8">
        <f t="shared" ca="1" si="11"/>
        <v>0</v>
      </c>
      <c r="G77" s="8">
        <f t="shared" ca="1" si="12"/>
        <v>0</v>
      </c>
      <c r="H77">
        <f t="shared" ca="1" si="13"/>
        <v>0</v>
      </c>
    </row>
    <row r="78" spans="1:8" x14ac:dyDescent="0.25">
      <c r="A78" s="10" t="str">
        <f>URGENCES!A78</f>
        <v>UR0217066</v>
      </c>
      <c r="B78" s="12">
        <f t="shared" ca="1" si="8"/>
        <v>0</v>
      </c>
      <c r="C78" s="8">
        <f t="shared" ca="1" si="14"/>
        <v>0</v>
      </c>
      <c r="D78" s="8">
        <f t="shared" ca="1" si="9"/>
        <v>0</v>
      </c>
      <c r="E78" s="8">
        <f t="shared" ca="1" si="10"/>
        <v>0</v>
      </c>
      <c r="F78" s="8">
        <f t="shared" ca="1" si="11"/>
        <v>0</v>
      </c>
      <c r="G78" s="8">
        <f t="shared" ca="1" si="12"/>
        <v>0</v>
      </c>
      <c r="H78">
        <f t="shared" ca="1" si="13"/>
        <v>0</v>
      </c>
    </row>
    <row r="79" spans="1:8" x14ac:dyDescent="0.25">
      <c r="A79" s="10" t="str">
        <f>URGENCES!A79</f>
        <v>UR0217067</v>
      </c>
      <c r="B79" s="12">
        <f t="shared" ca="1" si="8"/>
        <v>0</v>
      </c>
      <c r="C79" s="8">
        <f t="shared" ca="1" si="14"/>
        <v>0</v>
      </c>
      <c r="D79" s="8">
        <f t="shared" ca="1" si="9"/>
        <v>0</v>
      </c>
      <c r="E79" s="8">
        <f t="shared" ca="1" si="10"/>
        <v>0</v>
      </c>
      <c r="F79" s="8">
        <f t="shared" ca="1" si="11"/>
        <v>0</v>
      </c>
      <c r="G79" s="8">
        <f t="shared" ca="1" si="12"/>
        <v>0</v>
      </c>
      <c r="H79">
        <f t="shared" ca="1" si="13"/>
        <v>0</v>
      </c>
    </row>
    <row r="80" spans="1:8" x14ac:dyDescent="0.25">
      <c r="A80" s="10" t="str">
        <f>URGENCES!A80</f>
        <v>UR0217068</v>
      </c>
      <c r="B80" s="12">
        <f t="shared" ca="1" si="8"/>
        <v>0</v>
      </c>
      <c r="C80" s="8">
        <f t="shared" ca="1" si="14"/>
        <v>0</v>
      </c>
      <c r="D80" s="8">
        <f t="shared" ca="1" si="9"/>
        <v>0</v>
      </c>
      <c r="E80" s="8">
        <f t="shared" ca="1" si="10"/>
        <v>0</v>
      </c>
      <c r="F80" s="8">
        <f t="shared" ca="1" si="11"/>
        <v>0</v>
      </c>
      <c r="G80" s="8">
        <f t="shared" ca="1" si="12"/>
        <v>0</v>
      </c>
      <c r="H80">
        <f t="shared" ca="1" si="13"/>
        <v>0</v>
      </c>
    </row>
    <row r="81" spans="1:8" x14ac:dyDescent="0.25">
      <c r="A81" s="10" t="str">
        <f>URGENCES!A81</f>
        <v>UR0217069</v>
      </c>
      <c r="B81" s="12">
        <f t="shared" ca="1" si="8"/>
        <v>9000</v>
      </c>
      <c r="C81" s="8">
        <f t="shared" ca="1" si="14"/>
        <v>0</v>
      </c>
      <c r="D81" s="8">
        <f t="shared" ca="1" si="9"/>
        <v>0</v>
      </c>
      <c r="E81" s="8">
        <f t="shared" ca="1" si="10"/>
        <v>0</v>
      </c>
      <c r="F81" s="8">
        <f t="shared" ca="1" si="11"/>
        <v>0</v>
      </c>
      <c r="G81" s="8">
        <f t="shared" ca="1" si="12"/>
        <v>9000</v>
      </c>
      <c r="H81">
        <f t="shared" ca="1" si="13"/>
        <v>9000</v>
      </c>
    </row>
    <row r="82" spans="1:8" x14ac:dyDescent="0.25">
      <c r="A82" s="10" t="str">
        <f>URGENCES!A82</f>
        <v>UR0217070</v>
      </c>
      <c r="B82" s="12">
        <f t="shared" ca="1" si="8"/>
        <v>4000</v>
      </c>
      <c r="C82" s="8">
        <f t="shared" ca="1" si="14"/>
        <v>0</v>
      </c>
      <c r="D82" s="8">
        <f t="shared" ca="1" si="9"/>
        <v>0</v>
      </c>
      <c r="E82" s="8">
        <f t="shared" ca="1" si="10"/>
        <v>0</v>
      </c>
      <c r="F82" s="8">
        <f t="shared" ca="1" si="11"/>
        <v>0</v>
      </c>
      <c r="G82" s="8">
        <f t="shared" ca="1" si="12"/>
        <v>4000</v>
      </c>
      <c r="H82">
        <f t="shared" ca="1" si="13"/>
        <v>4000</v>
      </c>
    </row>
    <row r="83" spans="1:8" x14ac:dyDescent="0.25">
      <c r="A83" s="10" t="str">
        <f>URGENCES!A83</f>
        <v>UR0217071</v>
      </c>
      <c r="B83" s="12">
        <f t="shared" ca="1" si="8"/>
        <v>0</v>
      </c>
      <c r="C83" s="8">
        <f t="shared" ca="1" si="14"/>
        <v>0</v>
      </c>
      <c r="D83" s="8">
        <f t="shared" ca="1" si="9"/>
        <v>0</v>
      </c>
      <c r="E83" s="8">
        <f t="shared" ca="1" si="10"/>
        <v>0</v>
      </c>
      <c r="F83" s="8">
        <f t="shared" ca="1" si="11"/>
        <v>0</v>
      </c>
      <c r="G83" s="8">
        <f t="shared" ca="1" si="12"/>
        <v>0</v>
      </c>
      <c r="H83">
        <f t="shared" ca="1" si="13"/>
        <v>0</v>
      </c>
    </row>
    <row r="84" spans="1:8" x14ac:dyDescent="0.25">
      <c r="A84" s="10" t="str">
        <f>URGENCES!A84</f>
        <v>UR0217072</v>
      </c>
      <c r="B84" s="12">
        <f t="shared" ca="1" si="8"/>
        <v>0</v>
      </c>
      <c r="C84" s="8">
        <f t="shared" ca="1" si="14"/>
        <v>0</v>
      </c>
      <c r="D84" s="8">
        <f t="shared" ca="1" si="9"/>
        <v>0</v>
      </c>
      <c r="E84" s="8">
        <f t="shared" ca="1" si="10"/>
        <v>0</v>
      </c>
      <c r="F84" s="8">
        <f t="shared" ca="1" si="11"/>
        <v>0</v>
      </c>
      <c r="G84" s="8">
        <f t="shared" ca="1" si="12"/>
        <v>0</v>
      </c>
      <c r="H84">
        <f t="shared" ca="1" si="13"/>
        <v>0</v>
      </c>
    </row>
    <row r="85" spans="1:8" x14ac:dyDescent="0.25">
      <c r="A85" s="10" t="str">
        <f>URGENCES!A85</f>
        <v>UR0217073</v>
      </c>
      <c r="B85" s="12">
        <f t="shared" ca="1" si="8"/>
        <v>5500</v>
      </c>
      <c r="C85" s="8">
        <f t="shared" ca="1" si="14"/>
        <v>0</v>
      </c>
      <c r="D85" s="8">
        <f t="shared" ca="1" si="9"/>
        <v>0</v>
      </c>
      <c r="E85" s="8">
        <f t="shared" ca="1" si="10"/>
        <v>0</v>
      </c>
      <c r="F85" s="8">
        <f t="shared" ca="1" si="11"/>
        <v>0</v>
      </c>
      <c r="G85" s="8">
        <f t="shared" ca="1" si="12"/>
        <v>5500</v>
      </c>
      <c r="H85">
        <f t="shared" ca="1" si="13"/>
        <v>5500</v>
      </c>
    </row>
    <row r="86" spans="1:8" x14ac:dyDescent="0.25">
      <c r="A86" s="10" t="str">
        <f>URGENCES!A86</f>
        <v>UR0217074</v>
      </c>
      <c r="B86" s="12">
        <f t="shared" ca="1" si="8"/>
        <v>0</v>
      </c>
      <c r="C86" s="8">
        <f t="shared" ca="1" si="14"/>
        <v>0</v>
      </c>
      <c r="D86" s="8">
        <f t="shared" ca="1" si="9"/>
        <v>0</v>
      </c>
      <c r="E86" s="8">
        <f t="shared" ca="1" si="10"/>
        <v>0</v>
      </c>
      <c r="F86" s="8">
        <f t="shared" ca="1" si="11"/>
        <v>0</v>
      </c>
      <c r="G86" s="8">
        <f t="shared" ca="1" si="12"/>
        <v>0</v>
      </c>
      <c r="H86">
        <f t="shared" ca="1" si="13"/>
        <v>0</v>
      </c>
    </row>
    <row r="87" spans="1:8" x14ac:dyDescent="0.25">
      <c r="A87" s="10" t="str">
        <f>URGENCES!A87</f>
        <v>UR0217075</v>
      </c>
      <c r="B87" s="12">
        <f t="shared" ca="1" si="8"/>
        <v>0</v>
      </c>
      <c r="C87" s="8">
        <f t="shared" ca="1" si="14"/>
        <v>0</v>
      </c>
      <c r="D87" s="8">
        <f t="shared" ca="1" si="9"/>
        <v>0</v>
      </c>
      <c r="E87" s="8">
        <f t="shared" ca="1" si="10"/>
        <v>0</v>
      </c>
      <c r="F87" s="8">
        <f t="shared" ca="1" si="11"/>
        <v>0</v>
      </c>
      <c r="G87" s="8">
        <f t="shared" ca="1" si="12"/>
        <v>0</v>
      </c>
      <c r="H87">
        <f t="shared" ca="1" si="13"/>
        <v>0</v>
      </c>
    </row>
    <row r="88" spans="1:8" x14ac:dyDescent="0.25">
      <c r="A88" s="10" t="str">
        <f>URGENCES!A88</f>
        <v>UR0217076</v>
      </c>
      <c r="B88" s="12">
        <f t="shared" ca="1" si="8"/>
        <v>5500</v>
      </c>
      <c r="C88" s="8">
        <f t="shared" ca="1" si="14"/>
        <v>0</v>
      </c>
      <c r="D88" s="8">
        <f t="shared" ca="1" si="9"/>
        <v>0</v>
      </c>
      <c r="E88" s="8">
        <f t="shared" ca="1" si="10"/>
        <v>0</v>
      </c>
      <c r="F88" s="8">
        <f t="shared" ca="1" si="11"/>
        <v>0</v>
      </c>
      <c r="G88" s="8">
        <f t="shared" ca="1" si="12"/>
        <v>5500</v>
      </c>
      <c r="H88">
        <f t="shared" ca="1" si="13"/>
        <v>5500</v>
      </c>
    </row>
    <row r="89" spans="1:8" x14ac:dyDescent="0.25">
      <c r="A89" s="10" t="str">
        <f>URGENCES!A89</f>
        <v>UR0217077</v>
      </c>
      <c r="B89" s="12">
        <f t="shared" ca="1" si="8"/>
        <v>0</v>
      </c>
      <c r="C89" s="8">
        <f t="shared" ca="1" si="14"/>
        <v>0</v>
      </c>
      <c r="D89" s="8">
        <f t="shared" ca="1" si="9"/>
        <v>0</v>
      </c>
      <c r="E89" s="8">
        <f t="shared" ca="1" si="10"/>
        <v>0</v>
      </c>
      <c r="F89" s="8">
        <f t="shared" ca="1" si="11"/>
        <v>0</v>
      </c>
      <c r="G89" s="8">
        <f t="shared" ca="1" si="12"/>
        <v>0</v>
      </c>
      <c r="H89">
        <f t="shared" ca="1" si="13"/>
        <v>0</v>
      </c>
    </row>
    <row r="90" spans="1:8" x14ac:dyDescent="0.25">
      <c r="A90" s="10" t="str">
        <f>URGENCES!A90</f>
        <v>UR0217078</v>
      </c>
      <c r="B90" s="12">
        <f t="shared" ca="1" si="8"/>
        <v>0</v>
      </c>
      <c r="C90" s="8">
        <f t="shared" ca="1" si="14"/>
        <v>0</v>
      </c>
      <c r="D90" s="8">
        <f t="shared" ca="1" si="9"/>
        <v>0</v>
      </c>
      <c r="E90" s="8">
        <f t="shared" ca="1" si="10"/>
        <v>0</v>
      </c>
      <c r="F90" s="8">
        <f t="shared" ca="1" si="11"/>
        <v>0</v>
      </c>
      <c r="G90" s="8">
        <f t="shared" ca="1" si="12"/>
        <v>0</v>
      </c>
      <c r="H90">
        <f t="shared" ca="1" si="13"/>
        <v>0</v>
      </c>
    </row>
    <row r="91" spans="1:8" x14ac:dyDescent="0.25">
      <c r="A91" s="10" t="str">
        <f>URGENCES!A91</f>
        <v>UR0217079</v>
      </c>
      <c r="B91" s="12">
        <f t="shared" ca="1" si="8"/>
        <v>0</v>
      </c>
      <c r="C91" s="8">
        <f t="shared" ca="1" si="14"/>
        <v>0</v>
      </c>
      <c r="D91" s="8">
        <f t="shared" ca="1" si="9"/>
        <v>0</v>
      </c>
      <c r="E91" s="8">
        <f t="shared" ca="1" si="10"/>
        <v>0</v>
      </c>
      <c r="F91" s="8">
        <f t="shared" ca="1" si="11"/>
        <v>0</v>
      </c>
      <c r="G91" s="8">
        <f t="shared" ca="1" si="12"/>
        <v>0</v>
      </c>
      <c r="H91">
        <f t="shared" ca="1" si="13"/>
        <v>0</v>
      </c>
    </row>
    <row r="92" spans="1:8" x14ac:dyDescent="0.25">
      <c r="A92" s="10" t="str">
        <f>URGENCES!A92</f>
        <v>UR0217080</v>
      </c>
      <c r="B92" s="12">
        <f t="shared" ca="1" si="8"/>
        <v>5500</v>
      </c>
      <c r="C92" s="8">
        <f t="shared" ca="1" si="14"/>
        <v>0</v>
      </c>
      <c r="D92" s="8">
        <f t="shared" ca="1" si="9"/>
        <v>0</v>
      </c>
      <c r="E92" s="8">
        <f t="shared" ca="1" si="10"/>
        <v>0</v>
      </c>
      <c r="F92" s="8">
        <f t="shared" ca="1" si="11"/>
        <v>0</v>
      </c>
      <c r="G92" s="8">
        <f t="shared" ca="1" si="12"/>
        <v>5500</v>
      </c>
      <c r="H92">
        <f t="shared" ca="1" si="13"/>
        <v>5500</v>
      </c>
    </row>
    <row r="93" spans="1:8" x14ac:dyDescent="0.25">
      <c r="A93" s="10" t="str">
        <f>URGENCES!A93</f>
        <v>UR0217081</v>
      </c>
      <c r="B93" s="12">
        <f t="shared" ca="1" si="8"/>
        <v>0</v>
      </c>
      <c r="C93" s="8">
        <f t="shared" ca="1" si="14"/>
        <v>0</v>
      </c>
      <c r="D93" s="8">
        <f t="shared" ca="1" si="9"/>
        <v>0</v>
      </c>
      <c r="E93" s="8">
        <f t="shared" ca="1" si="10"/>
        <v>0</v>
      </c>
      <c r="F93" s="8">
        <f t="shared" ca="1" si="11"/>
        <v>0</v>
      </c>
      <c r="G93" s="8">
        <f t="shared" ca="1" si="12"/>
        <v>0</v>
      </c>
      <c r="H93">
        <f t="shared" ca="1" si="13"/>
        <v>0</v>
      </c>
    </row>
    <row r="94" spans="1:8" x14ac:dyDescent="0.25">
      <c r="A94" s="10" t="str">
        <f>URGENCES!A94</f>
        <v>UR0217082</v>
      </c>
      <c r="B94" s="12">
        <f t="shared" ca="1" si="8"/>
        <v>0</v>
      </c>
      <c r="C94" s="8">
        <f t="shared" ca="1" si="14"/>
        <v>0</v>
      </c>
      <c r="D94" s="8">
        <f t="shared" ca="1" si="9"/>
        <v>0</v>
      </c>
      <c r="E94" s="8">
        <f t="shared" ca="1" si="10"/>
        <v>0</v>
      </c>
      <c r="F94" s="8">
        <f t="shared" ca="1" si="11"/>
        <v>0</v>
      </c>
      <c r="G94" s="8">
        <f t="shared" ca="1" si="12"/>
        <v>0</v>
      </c>
      <c r="H94">
        <f t="shared" ca="1" si="13"/>
        <v>0</v>
      </c>
    </row>
    <row r="95" spans="1:8" x14ac:dyDescent="0.25">
      <c r="A95" s="10" t="str">
        <f>URGENCES!A95</f>
        <v>UR0217083</v>
      </c>
      <c r="B95" s="12">
        <f t="shared" ca="1" si="8"/>
        <v>4000</v>
      </c>
      <c r="C95" s="8">
        <f t="shared" ca="1" si="14"/>
        <v>0</v>
      </c>
      <c r="D95" s="8">
        <f t="shared" ca="1" si="9"/>
        <v>0</v>
      </c>
      <c r="E95" s="8">
        <f t="shared" ca="1" si="10"/>
        <v>0</v>
      </c>
      <c r="F95" s="8">
        <f t="shared" ca="1" si="11"/>
        <v>0</v>
      </c>
      <c r="G95" s="8">
        <f t="shared" ca="1" si="12"/>
        <v>4000</v>
      </c>
      <c r="H95">
        <f t="shared" ca="1" si="13"/>
        <v>4000</v>
      </c>
    </row>
    <row r="96" spans="1:8" x14ac:dyDescent="0.25">
      <c r="A96" s="10" t="str">
        <f>URGENCES!A96</f>
        <v>UR0217084</v>
      </c>
      <c r="B96" s="12">
        <f t="shared" ca="1" si="8"/>
        <v>0</v>
      </c>
      <c r="C96" s="8">
        <f t="shared" ca="1" si="14"/>
        <v>0</v>
      </c>
      <c r="D96" s="8">
        <f t="shared" ca="1" si="9"/>
        <v>0</v>
      </c>
      <c r="E96" s="8">
        <f t="shared" ca="1" si="10"/>
        <v>0</v>
      </c>
      <c r="F96" s="8">
        <f t="shared" ca="1" si="11"/>
        <v>0</v>
      </c>
      <c r="G96" s="8">
        <f t="shared" ca="1" si="12"/>
        <v>0</v>
      </c>
      <c r="H96">
        <f t="shared" ca="1" si="13"/>
        <v>0</v>
      </c>
    </row>
    <row r="97" spans="1:8" x14ac:dyDescent="0.25">
      <c r="A97" s="10" t="str">
        <f>URGENCES!A97</f>
        <v>UR0217085</v>
      </c>
      <c r="B97" s="12">
        <f t="shared" ca="1" si="8"/>
        <v>0</v>
      </c>
      <c r="C97" s="8">
        <f t="shared" ca="1" si="14"/>
        <v>0</v>
      </c>
      <c r="D97" s="8">
        <f t="shared" ca="1" si="9"/>
        <v>0</v>
      </c>
      <c r="E97" s="8">
        <f t="shared" ca="1" si="10"/>
        <v>0</v>
      </c>
      <c r="F97" s="8">
        <f t="shared" ca="1" si="11"/>
        <v>0</v>
      </c>
      <c r="G97" s="8">
        <f t="shared" ca="1" si="12"/>
        <v>0</v>
      </c>
      <c r="H97">
        <f t="shared" ca="1" si="13"/>
        <v>0</v>
      </c>
    </row>
    <row r="98" spans="1:8" x14ac:dyDescent="0.25">
      <c r="A98" s="10" t="str">
        <f>URGENCES!A98</f>
        <v>UR0217086</v>
      </c>
      <c r="B98" s="12">
        <f t="shared" ca="1" si="8"/>
        <v>0</v>
      </c>
      <c r="C98" s="8">
        <f t="shared" ca="1" si="14"/>
        <v>0</v>
      </c>
      <c r="D98" s="8">
        <f t="shared" ca="1" si="9"/>
        <v>0</v>
      </c>
      <c r="E98" s="8">
        <f t="shared" ca="1" si="10"/>
        <v>0</v>
      </c>
      <c r="F98" s="8">
        <f t="shared" ca="1" si="11"/>
        <v>0</v>
      </c>
      <c r="G98" s="8">
        <f t="shared" ca="1" si="12"/>
        <v>0</v>
      </c>
      <c r="H98">
        <f t="shared" ca="1" si="13"/>
        <v>0</v>
      </c>
    </row>
    <row r="99" spans="1:8" x14ac:dyDescent="0.25">
      <c r="A99" s="10" t="str">
        <f>URGENCES!A99</f>
        <v>UR0217087</v>
      </c>
      <c r="B99" s="12">
        <f t="shared" ca="1" si="8"/>
        <v>0</v>
      </c>
      <c r="C99" s="8">
        <f t="shared" ca="1" si="14"/>
        <v>0</v>
      </c>
      <c r="D99" s="8">
        <f t="shared" ca="1" si="9"/>
        <v>0</v>
      </c>
      <c r="E99" s="8">
        <f t="shared" ca="1" si="10"/>
        <v>0</v>
      </c>
      <c r="F99" s="8">
        <f t="shared" ca="1" si="11"/>
        <v>0</v>
      </c>
      <c r="G99" s="8">
        <f t="shared" ca="1" si="12"/>
        <v>0</v>
      </c>
      <c r="H99">
        <f t="shared" ca="1" si="13"/>
        <v>0</v>
      </c>
    </row>
    <row r="100" spans="1:8" x14ac:dyDescent="0.25">
      <c r="A100" s="10" t="str">
        <f>URGENCES!A100</f>
        <v>UR0217088</v>
      </c>
      <c r="B100" s="12">
        <f t="shared" ca="1" si="8"/>
        <v>0</v>
      </c>
      <c r="C100" s="8">
        <f t="shared" ca="1" si="14"/>
        <v>0</v>
      </c>
      <c r="D100" s="8">
        <f t="shared" ca="1" si="9"/>
        <v>0</v>
      </c>
      <c r="E100" s="8">
        <f t="shared" ca="1" si="10"/>
        <v>0</v>
      </c>
      <c r="F100" s="8">
        <f t="shared" ca="1" si="11"/>
        <v>0</v>
      </c>
      <c r="G100" s="8">
        <f t="shared" ca="1" si="12"/>
        <v>0</v>
      </c>
      <c r="H100">
        <f t="shared" ca="1" si="13"/>
        <v>0</v>
      </c>
    </row>
    <row r="101" spans="1:8" x14ac:dyDescent="0.25">
      <c r="A101" s="10" t="str">
        <f>URGENCES!A101</f>
        <v>UR0217089</v>
      </c>
      <c r="B101" s="12">
        <f t="shared" ca="1" si="8"/>
        <v>0</v>
      </c>
      <c r="C101" s="8">
        <f t="shared" ca="1" si="14"/>
        <v>0</v>
      </c>
      <c r="D101" s="8">
        <f t="shared" ca="1" si="9"/>
        <v>0</v>
      </c>
      <c r="E101" s="8">
        <f t="shared" ca="1" si="10"/>
        <v>0</v>
      </c>
      <c r="F101" s="8">
        <f t="shared" ca="1" si="11"/>
        <v>0</v>
      </c>
      <c r="G101" s="8">
        <f t="shared" ca="1" si="12"/>
        <v>0</v>
      </c>
      <c r="H101">
        <f t="shared" ca="1" si="13"/>
        <v>0</v>
      </c>
    </row>
    <row r="102" spans="1:8" x14ac:dyDescent="0.25">
      <c r="A102" s="10" t="str">
        <f>URGENCES!A102</f>
        <v>UR0217090</v>
      </c>
      <c r="B102" s="12">
        <f t="shared" ca="1" si="8"/>
        <v>0</v>
      </c>
      <c r="C102" s="8">
        <f t="shared" ca="1" si="14"/>
        <v>0</v>
      </c>
      <c r="D102" s="8">
        <f t="shared" ca="1" si="9"/>
        <v>0</v>
      </c>
      <c r="E102" s="8">
        <f t="shared" ca="1" si="10"/>
        <v>0</v>
      </c>
      <c r="F102" s="8">
        <f t="shared" ca="1" si="11"/>
        <v>0</v>
      </c>
      <c r="G102" s="8">
        <f t="shared" ca="1" si="12"/>
        <v>0</v>
      </c>
      <c r="H102">
        <f t="shared" ca="1" si="13"/>
        <v>0</v>
      </c>
    </row>
    <row r="103" spans="1:8" x14ac:dyDescent="0.25">
      <c r="A103" s="10" t="str">
        <f>URGENCES!A103</f>
        <v>UR0217091</v>
      </c>
      <c r="B103" s="12">
        <f t="shared" ca="1" si="8"/>
        <v>0</v>
      </c>
      <c r="C103" s="8">
        <f t="shared" ca="1" si="14"/>
        <v>0</v>
      </c>
      <c r="D103" s="8">
        <f t="shared" ca="1" si="9"/>
        <v>0</v>
      </c>
      <c r="E103" s="8">
        <f t="shared" ca="1" si="10"/>
        <v>0</v>
      </c>
      <c r="F103" s="8">
        <f t="shared" ca="1" si="11"/>
        <v>0</v>
      </c>
      <c r="G103" s="8">
        <f t="shared" ca="1" si="12"/>
        <v>0</v>
      </c>
      <c r="H103">
        <f t="shared" ca="1" si="13"/>
        <v>0</v>
      </c>
    </row>
    <row r="104" spans="1:8" x14ac:dyDescent="0.25">
      <c r="A104" s="10" t="str">
        <f>URGENCES!A104</f>
        <v>UR0217092</v>
      </c>
      <c r="B104" s="12">
        <f t="shared" ca="1" si="8"/>
        <v>0</v>
      </c>
      <c r="C104" s="8">
        <f t="shared" ca="1" si="14"/>
        <v>0</v>
      </c>
      <c r="D104" s="8">
        <f t="shared" ca="1" si="9"/>
        <v>0</v>
      </c>
      <c r="E104" s="8">
        <f t="shared" ca="1" si="10"/>
        <v>0</v>
      </c>
      <c r="F104" s="8">
        <f t="shared" ca="1" si="11"/>
        <v>0</v>
      </c>
      <c r="G104" s="8">
        <f t="shared" ca="1" si="12"/>
        <v>0</v>
      </c>
      <c r="H104">
        <f t="shared" ca="1" si="13"/>
        <v>0</v>
      </c>
    </row>
    <row r="105" spans="1:8" x14ac:dyDescent="0.25">
      <c r="A105" s="10" t="str">
        <f>URGENCES!A105</f>
        <v>UR0217093</v>
      </c>
      <c r="B105" s="12">
        <f t="shared" ca="1" si="8"/>
        <v>0</v>
      </c>
      <c r="C105" s="8">
        <f t="shared" ca="1" si="14"/>
        <v>0</v>
      </c>
      <c r="D105" s="8">
        <f t="shared" ca="1" si="9"/>
        <v>0</v>
      </c>
      <c r="E105" s="8">
        <f t="shared" ca="1" si="10"/>
        <v>0</v>
      </c>
      <c r="F105" s="8">
        <f t="shared" ca="1" si="11"/>
        <v>0</v>
      </c>
      <c r="G105" s="8">
        <f t="shared" ca="1" si="12"/>
        <v>0</v>
      </c>
      <c r="H105">
        <f t="shared" ca="1" si="13"/>
        <v>0</v>
      </c>
    </row>
    <row r="106" spans="1:8" x14ac:dyDescent="0.25">
      <c r="A106" s="10" t="str">
        <f>URGENCES!A106</f>
        <v>UR0217094</v>
      </c>
      <c r="B106" s="12">
        <f t="shared" ca="1" si="8"/>
        <v>0</v>
      </c>
      <c r="C106" s="8">
        <f t="shared" ca="1" si="14"/>
        <v>0</v>
      </c>
      <c r="D106" s="8">
        <f t="shared" ca="1" si="9"/>
        <v>0</v>
      </c>
      <c r="E106" s="8">
        <f t="shared" ca="1" si="10"/>
        <v>0</v>
      </c>
      <c r="F106" s="8">
        <f t="shared" ca="1" si="11"/>
        <v>0</v>
      </c>
      <c r="G106" s="8">
        <f t="shared" ca="1" si="12"/>
        <v>0</v>
      </c>
      <c r="H106">
        <f t="shared" ca="1" si="13"/>
        <v>0</v>
      </c>
    </row>
    <row r="107" spans="1:8" x14ac:dyDescent="0.25">
      <c r="A107" s="10" t="str">
        <f>URGENCES!A107</f>
        <v>UR0217095</v>
      </c>
      <c r="B107" s="12">
        <f t="shared" ca="1" si="8"/>
        <v>0</v>
      </c>
      <c r="C107" s="8">
        <f t="shared" ca="1" si="14"/>
        <v>0</v>
      </c>
      <c r="D107" s="8">
        <f t="shared" ca="1" si="9"/>
        <v>0</v>
      </c>
      <c r="E107" s="8">
        <f t="shared" ca="1" si="10"/>
        <v>0</v>
      </c>
      <c r="F107" s="8">
        <f t="shared" ca="1" si="11"/>
        <v>0</v>
      </c>
      <c r="G107" s="8">
        <f t="shared" ca="1" si="12"/>
        <v>0</v>
      </c>
      <c r="H107">
        <f t="shared" ca="1" si="13"/>
        <v>0</v>
      </c>
    </row>
    <row r="108" spans="1:8" x14ac:dyDescent="0.25">
      <c r="A108" s="10" t="str">
        <f>URGENCES!A108</f>
        <v>UR0217096</v>
      </c>
      <c r="B108" s="12">
        <f t="shared" ca="1" si="8"/>
        <v>0</v>
      </c>
      <c r="C108" s="8">
        <f t="shared" ca="1" si="14"/>
        <v>0</v>
      </c>
      <c r="D108" s="8">
        <f t="shared" ca="1" si="9"/>
        <v>0</v>
      </c>
      <c r="E108" s="8">
        <f t="shared" ca="1" si="10"/>
        <v>0</v>
      </c>
      <c r="F108" s="8">
        <f t="shared" ca="1" si="11"/>
        <v>0</v>
      </c>
      <c r="G108" s="8">
        <f t="shared" ca="1" si="12"/>
        <v>0</v>
      </c>
      <c r="H108">
        <f t="shared" ca="1" si="13"/>
        <v>0</v>
      </c>
    </row>
    <row r="109" spans="1:8" x14ac:dyDescent="0.25">
      <c r="A109" s="10" t="str">
        <f>URGENCES!A109</f>
        <v>UR0217097</v>
      </c>
      <c r="B109" s="12">
        <f t="shared" ca="1" si="8"/>
        <v>0</v>
      </c>
      <c r="C109" s="8">
        <f t="shared" ca="1" si="14"/>
        <v>0</v>
      </c>
      <c r="D109" s="8">
        <f t="shared" ca="1" si="9"/>
        <v>0</v>
      </c>
      <c r="E109" s="8">
        <f t="shared" ca="1" si="10"/>
        <v>0</v>
      </c>
      <c r="F109" s="8">
        <f t="shared" ca="1" si="11"/>
        <v>0</v>
      </c>
      <c r="G109" s="8">
        <f t="shared" ca="1" si="12"/>
        <v>0</v>
      </c>
      <c r="H109">
        <f t="shared" ca="1" si="13"/>
        <v>0</v>
      </c>
    </row>
    <row r="110" spans="1:8" x14ac:dyDescent="0.25">
      <c r="A110" s="10" t="str">
        <f>URGENCES!A110</f>
        <v>UR0217098</v>
      </c>
      <c r="B110" s="12">
        <f t="shared" ca="1" si="8"/>
        <v>0</v>
      </c>
      <c r="C110" s="8">
        <f t="shared" ca="1" si="14"/>
        <v>0</v>
      </c>
      <c r="D110" s="8">
        <f t="shared" ca="1" si="9"/>
        <v>0</v>
      </c>
      <c r="E110" s="8">
        <f t="shared" ca="1" si="10"/>
        <v>0</v>
      </c>
      <c r="F110" s="8">
        <f t="shared" ca="1" si="11"/>
        <v>0</v>
      </c>
      <c r="G110" s="8">
        <f t="shared" ca="1" si="12"/>
        <v>0</v>
      </c>
      <c r="H110">
        <f t="shared" ca="1" si="13"/>
        <v>0</v>
      </c>
    </row>
    <row r="111" spans="1:8" x14ac:dyDescent="0.25">
      <c r="A111" s="10" t="str">
        <f>URGENCES!A111</f>
        <v>UR0217099</v>
      </c>
      <c r="B111" s="12">
        <f t="shared" ca="1" si="8"/>
        <v>0</v>
      </c>
      <c r="C111" s="8">
        <f t="shared" ca="1" si="14"/>
        <v>0</v>
      </c>
      <c r="D111" s="8">
        <f t="shared" ca="1" si="9"/>
        <v>0</v>
      </c>
      <c r="E111" s="8">
        <f t="shared" ca="1" si="10"/>
        <v>0</v>
      </c>
      <c r="F111" s="8">
        <f t="shared" ca="1" si="11"/>
        <v>0</v>
      </c>
      <c r="G111" s="8">
        <f t="shared" ca="1" si="12"/>
        <v>0</v>
      </c>
      <c r="H111">
        <f t="shared" ca="1" si="13"/>
        <v>0</v>
      </c>
    </row>
    <row r="112" spans="1:8" x14ac:dyDescent="0.25">
      <c r="A112" s="10" t="str">
        <f>URGENCES!A112</f>
        <v>UR0217100</v>
      </c>
      <c r="B112" s="12">
        <f t="shared" ca="1" si="8"/>
        <v>0</v>
      </c>
      <c r="C112" s="8">
        <f t="shared" ca="1" si="14"/>
        <v>0</v>
      </c>
      <c r="D112" s="8">
        <f t="shared" ca="1" si="9"/>
        <v>0</v>
      </c>
      <c r="E112" s="8">
        <f t="shared" ca="1" si="10"/>
        <v>0</v>
      </c>
      <c r="F112" s="8">
        <f t="shared" ca="1" si="11"/>
        <v>0</v>
      </c>
      <c r="G112" s="8">
        <f t="shared" ca="1" si="12"/>
        <v>0</v>
      </c>
      <c r="H112">
        <f t="shared" ca="1" si="13"/>
        <v>0</v>
      </c>
    </row>
    <row r="113" spans="1:8" x14ac:dyDescent="0.25">
      <c r="A113" s="10" t="str">
        <f>URGENCES!A113</f>
        <v>UR0217101</v>
      </c>
      <c r="B113" s="12">
        <f t="shared" ca="1" si="8"/>
        <v>0</v>
      </c>
      <c r="C113" s="8">
        <f t="shared" ca="1" si="14"/>
        <v>0</v>
      </c>
      <c r="D113" s="8">
        <f t="shared" ca="1" si="9"/>
        <v>0</v>
      </c>
      <c r="E113" s="8">
        <f t="shared" ca="1" si="10"/>
        <v>0</v>
      </c>
      <c r="F113" s="8">
        <f t="shared" ca="1" si="11"/>
        <v>0</v>
      </c>
      <c r="G113" s="8">
        <f t="shared" ca="1" si="12"/>
        <v>0</v>
      </c>
      <c r="H113">
        <f t="shared" ca="1" si="13"/>
        <v>0</v>
      </c>
    </row>
    <row r="114" spans="1:8" x14ac:dyDescent="0.25">
      <c r="A114" s="10" t="str">
        <f>URGENCES!A114</f>
        <v>UR0217102</v>
      </c>
      <c r="B114" s="12">
        <f t="shared" ca="1" si="8"/>
        <v>4000</v>
      </c>
      <c r="C114" s="8">
        <f t="shared" ca="1" si="14"/>
        <v>0</v>
      </c>
      <c r="D114" s="8">
        <f t="shared" ca="1" si="9"/>
        <v>0</v>
      </c>
      <c r="E114" s="8">
        <f t="shared" ca="1" si="10"/>
        <v>0</v>
      </c>
      <c r="F114" s="8">
        <f t="shared" ca="1" si="11"/>
        <v>0</v>
      </c>
      <c r="G114" s="8">
        <f t="shared" ca="1" si="12"/>
        <v>4000</v>
      </c>
      <c r="H114">
        <f t="shared" ca="1" si="13"/>
        <v>4000</v>
      </c>
    </row>
    <row r="115" spans="1:8" x14ac:dyDescent="0.25">
      <c r="A115" s="10" t="str">
        <f>URGENCES!A115</f>
        <v>UR0217103</v>
      </c>
      <c r="B115" s="12">
        <f t="shared" ca="1" si="8"/>
        <v>0</v>
      </c>
      <c r="C115" s="8">
        <f t="shared" ca="1" si="14"/>
        <v>0</v>
      </c>
      <c r="D115" s="8">
        <f t="shared" ca="1" si="9"/>
        <v>0</v>
      </c>
      <c r="E115" s="8">
        <f t="shared" ca="1" si="10"/>
        <v>0</v>
      </c>
      <c r="F115" s="8">
        <f t="shared" ca="1" si="11"/>
        <v>0</v>
      </c>
      <c r="G115" s="8">
        <f t="shared" ca="1" si="12"/>
        <v>0</v>
      </c>
      <c r="H115">
        <f t="shared" ca="1" si="13"/>
        <v>0</v>
      </c>
    </row>
    <row r="116" spans="1:8" x14ac:dyDescent="0.25">
      <c r="A116" s="10" t="str">
        <f>URGENCES!A116</f>
        <v>UR0217104</v>
      </c>
      <c r="B116" s="12">
        <f t="shared" ca="1" si="8"/>
        <v>0</v>
      </c>
      <c r="C116" s="8">
        <f t="shared" ca="1" si="14"/>
        <v>0</v>
      </c>
      <c r="D116" s="8">
        <f t="shared" ca="1" si="9"/>
        <v>0</v>
      </c>
      <c r="E116" s="8">
        <f t="shared" ca="1" si="10"/>
        <v>0</v>
      </c>
      <c r="F116" s="8">
        <f t="shared" ca="1" si="11"/>
        <v>0</v>
      </c>
      <c r="G116" s="8">
        <f t="shared" ca="1" si="12"/>
        <v>0</v>
      </c>
      <c r="H116">
        <f t="shared" ca="1" si="13"/>
        <v>0</v>
      </c>
    </row>
    <row r="117" spans="1:8" x14ac:dyDescent="0.25">
      <c r="A117" s="10" t="str">
        <f>URGENCES!A117</f>
        <v>UR0217105</v>
      </c>
      <c r="B117" s="12">
        <f t="shared" ca="1" si="8"/>
        <v>1500</v>
      </c>
      <c r="C117" s="8">
        <f t="shared" ca="1" si="14"/>
        <v>0</v>
      </c>
      <c r="D117" s="8">
        <f t="shared" ca="1" si="9"/>
        <v>0</v>
      </c>
      <c r="E117" s="8">
        <f t="shared" ca="1" si="10"/>
        <v>0</v>
      </c>
      <c r="F117" s="8">
        <f t="shared" ca="1" si="11"/>
        <v>0</v>
      </c>
      <c r="G117" s="8">
        <f t="shared" ca="1" si="12"/>
        <v>1500</v>
      </c>
      <c r="H117">
        <f t="shared" ca="1" si="13"/>
        <v>1500</v>
      </c>
    </row>
    <row r="118" spans="1:8" x14ac:dyDescent="0.25">
      <c r="A118" s="10" t="str">
        <f>URGENCES!A118</f>
        <v>UR0217106</v>
      </c>
      <c r="B118" s="12">
        <f t="shared" ca="1" si="8"/>
        <v>5500</v>
      </c>
      <c r="C118" s="8">
        <f t="shared" ca="1" si="14"/>
        <v>0</v>
      </c>
      <c r="D118" s="8">
        <f t="shared" ca="1" si="9"/>
        <v>0</v>
      </c>
      <c r="E118" s="8">
        <f t="shared" ca="1" si="10"/>
        <v>0</v>
      </c>
      <c r="F118" s="8">
        <f t="shared" ca="1" si="11"/>
        <v>0</v>
      </c>
      <c r="G118" s="8">
        <f t="shared" ca="1" si="12"/>
        <v>5500</v>
      </c>
      <c r="H118">
        <f t="shared" ca="1" si="13"/>
        <v>5500</v>
      </c>
    </row>
    <row r="119" spans="1:8" x14ac:dyDescent="0.25">
      <c r="A119" s="10" t="str">
        <f>URGENCES!A119</f>
        <v>UR0217107</v>
      </c>
      <c r="B119" s="12">
        <f t="shared" ca="1" si="8"/>
        <v>0</v>
      </c>
      <c r="C119" s="8">
        <f t="shared" ca="1" si="14"/>
        <v>0</v>
      </c>
      <c r="D119" s="8">
        <f t="shared" ca="1" si="9"/>
        <v>0</v>
      </c>
      <c r="E119" s="8">
        <f t="shared" ca="1" si="10"/>
        <v>0</v>
      </c>
      <c r="F119" s="8">
        <f t="shared" ca="1" si="11"/>
        <v>0</v>
      </c>
      <c r="G119" s="8">
        <f t="shared" ca="1" si="12"/>
        <v>0</v>
      </c>
      <c r="H119">
        <f t="shared" ca="1" si="13"/>
        <v>0</v>
      </c>
    </row>
    <row r="120" spans="1:8" x14ac:dyDescent="0.25">
      <c r="A120" s="10" t="str">
        <f>URGENCES!A120</f>
        <v>UR0217108</v>
      </c>
      <c r="B120" s="12">
        <f t="shared" ca="1" si="8"/>
        <v>0</v>
      </c>
      <c r="C120" s="8">
        <f t="shared" ca="1" si="14"/>
        <v>0</v>
      </c>
      <c r="D120" s="8">
        <f t="shared" ca="1" si="9"/>
        <v>0</v>
      </c>
      <c r="E120" s="8">
        <f t="shared" ca="1" si="10"/>
        <v>0</v>
      </c>
      <c r="F120" s="8">
        <f t="shared" ca="1" si="11"/>
        <v>0</v>
      </c>
      <c r="G120" s="8">
        <f t="shared" ca="1" si="12"/>
        <v>0</v>
      </c>
      <c r="H120">
        <f t="shared" ca="1" si="13"/>
        <v>0</v>
      </c>
    </row>
    <row r="121" spans="1:8" x14ac:dyDescent="0.25">
      <c r="A121" s="10" t="str">
        <f>URGENCES!A121</f>
        <v>UR0217109</v>
      </c>
      <c r="B121" s="12">
        <f t="shared" ca="1" si="8"/>
        <v>0</v>
      </c>
      <c r="C121" s="8">
        <f t="shared" ca="1" si="14"/>
        <v>0</v>
      </c>
      <c r="D121" s="8">
        <f t="shared" ca="1" si="9"/>
        <v>0</v>
      </c>
      <c r="E121" s="8">
        <f t="shared" ca="1" si="10"/>
        <v>0</v>
      </c>
      <c r="F121" s="8">
        <f t="shared" ca="1" si="11"/>
        <v>0</v>
      </c>
      <c r="G121" s="8">
        <f t="shared" ca="1" si="12"/>
        <v>0</v>
      </c>
      <c r="H121">
        <f t="shared" ca="1" si="13"/>
        <v>0</v>
      </c>
    </row>
    <row r="122" spans="1:8" x14ac:dyDescent="0.25">
      <c r="A122" s="10" t="str">
        <f>URGENCES!A122</f>
        <v>UR0217110</v>
      </c>
      <c r="B122" s="12">
        <f t="shared" ca="1" si="8"/>
        <v>0</v>
      </c>
      <c r="C122" s="8">
        <f t="shared" ca="1" si="14"/>
        <v>0</v>
      </c>
      <c r="D122" s="8">
        <f t="shared" ca="1" si="9"/>
        <v>0</v>
      </c>
      <c r="E122" s="8">
        <f t="shared" ca="1" si="10"/>
        <v>0</v>
      </c>
      <c r="F122" s="8">
        <f t="shared" ca="1" si="11"/>
        <v>0</v>
      </c>
      <c r="G122" s="8">
        <f t="shared" ca="1" si="12"/>
        <v>0</v>
      </c>
      <c r="H122">
        <f t="shared" ca="1" si="13"/>
        <v>0</v>
      </c>
    </row>
    <row r="123" spans="1:8" x14ac:dyDescent="0.25">
      <c r="A123" s="10" t="str">
        <f>URGENCES!A123</f>
        <v>UR0217111</v>
      </c>
      <c r="B123" s="12">
        <f t="shared" ca="1" si="8"/>
        <v>0</v>
      </c>
      <c r="C123" s="8">
        <f t="shared" ca="1" si="14"/>
        <v>0</v>
      </c>
      <c r="D123" s="8">
        <f t="shared" ca="1" si="9"/>
        <v>0</v>
      </c>
      <c r="E123" s="8">
        <f t="shared" ca="1" si="10"/>
        <v>0</v>
      </c>
      <c r="F123" s="8">
        <f t="shared" ca="1" si="11"/>
        <v>0</v>
      </c>
      <c r="G123" s="8">
        <f t="shared" ca="1" si="12"/>
        <v>0</v>
      </c>
      <c r="H123">
        <f t="shared" ca="1" si="13"/>
        <v>0</v>
      </c>
    </row>
    <row r="124" spans="1:8" x14ac:dyDescent="0.25">
      <c r="A124" s="10" t="str">
        <f>URGENCES!A124</f>
        <v>UR0217112</v>
      </c>
      <c r="B124" s="12">
        <f t="shared" ca="1" si="8"/>
        <v>5500</v>
      </c>
      <c r="C124" s="8">
        <f t="shared" ca="1" si="14"/>
        <v>0</v>
      </c>
      <c r="D124" s="8">
        <f t="shared" ca="1" si="9"/>
        <v>0</v>
      </c>
      <c r="E124" s="8">
        <f t="shared" ca="1" si="10"/>
        <v>0</v>
      </c>
      <c r="F124" s="8">
        <f t="shared" ca="1" si="11"/>
        <v>0</v>
      </c>
      <c r="G124" s="8">
        <f t="shared" ca="1" si="12"/>
        <v>5500</v>
      </c>
      <c r="H124">
        <f t="shared" ca="1" si="13"/>
        <v>5500</v>
      </c>
    </row>
    <row r="125" spans="1:8" x14ac:dyDescent="0.25">
      <c r="A125" s="10" t="str">
        <f>URGENCES!A125</f>
        <v>UR0217113</v>
      </c>
      <c r="B125" s="12">
        <f t="shared" ca="1" si="8"/>
        <v>0</v>
      </c>
      <c r="C125" s="8">
        <f t="shared" ca="1" si="14"/>
        <v>0</v>
      </c>
      <c r="D125" s="8">
        <f t="shared" ca="1" si="9"/>
        <v>0</v>
      </c>
      <c r="E125" s="8">
        <f t="shared" ca="1" si="10"/>
        <v>0</v>
      </c>
      <c r="F125" s="8">
        <f t="shared" ca="1" si="11"/>
        <v>0</v>
      </c>
      <c r="G125" s="8">
        <f t="shared" ca="1" si="12"/>
        <v>0</v>
      </c>
      <c r="H125">
        <f t="shared" ca="1" si="13"/>
        <v>0</v>
      </c>
    </row>
    <row r="126" spans="1:8" x14ac:dyDescent="0.25">
      <c r="A126" s="10" t="str">
        <f>URGENCES!A126</f>
        <v>UR0217114</v>
      </c>
      <c r="B126" s="12">
        <f t="shared" ca="1" si="8"/>
        <v>0</v>
      </c>
      <c r="C126" s="8">
        <f t="shared" ca="1" si="14"/>
        <v>0</v>
      </c>
      <c r="D126" s="8">
        <f t="shared" ca="1" si="9"/>
        <v>0</v>
      </c>
      <c r="E126" s="8">
        <f t="shared" ca="1" si="10"/>
        <v>0</v>
      </c>
      <c r="F126" s="8">
        <f t="shared" ca="1" si="11"/>
        <v>0</v>
      </c>
      <c r="G126" s="8">
        <f t="shared" ca="1" si="12"/>
        <v>0</v>
      </c>
      <c r="H126">
        <f t="shared" ca="1" si="13"/>
        <v>0</v>
      </c>
    </row>
    <row r="127" spans="1:8" x14ac:dyDescent="0.25">
      <c r="A127" s="10" t="str">
        <f>URGENCES!A127</f>
        <v>UR0217115</v>
      </c>
      <c r="B127" s="12">
        <f t="shared" ca="1" si="8"/>
        <v>5500</v>
      </c>
      <c r="C127" s="8">
        <f t="shared" ca="1" si="14"/>
        <v>0</v>
      </c>
      <c r="D127" s="8">
        <f t="shared" ca="1" si="9"/>
        <v>0</v>
      </c>
      <c r="E127" s="8">
        <f t="shared" ca="1" si="10"/>
        <v>0</v>
      </c>
      <c r="F127" s="8">
        <f t="shared" ca="1" si="11"/>
        <v>0</v>
      </c>
      <c r="G127" s="8">
        <f t="shared" ca="1" si="12"/>
        <v>5500</v>
      </c>
      <c r="H127">
        <f t="shared" ca="1" si="13"/>
        <v>5500</v>
      </c>
    </row>
    <row r="128" spans="1:8" x14ac:dyDescent="0.25">
      <c r="A128" s="10" t="str">
        <f>URGENCES!A128</f>
        <v>UR0217116</v>
      </c>
      <c r="B128" s="12">
        <f t="shared" ca="1" si="8"/>
        <v>0</v>
      </c>
      <c r="C128" s="8">
        <f t="shared" ca="1" si="14"/>
        <v>0</v>
      </c>
      <c r="D128" s="8">
        <f t="shared" ca="1" si="9"/>
        <v>0</v>
      </c>
      <c r="E128" s="8">
        <f t="shared" ca="1" si="10"/>
        <v>0</v>
      </c>
      <c r="F128" s="8">
        <f t="shared" ca="1" si="11"/>
        <v>0</v>
      </c>
      <c r="G128" s="8">
        <f t="shared" ca="1" si="12"/>
        <v>0</v>
      </c>
      <c r="H128">
        <f t="shared" ca="1" si="13"/>
        <v>0</v>
      </c>
    </row>
    <row r="129" spans="1:8" x14ac:dyDescent="0.25">
      <c r="A129" s="10" t="str">
        <f>URGENCES!A129</f>
        <v>UR0217117</v>
      </c>
      <c r="B129" s="12">
        <f t="shared" ca="1" si="8"/>
        <v>0</v>
      </c>
      <c r="C129" s="8">
        <f t="shared" ca="1" si="14"/>
        <v>0</v>
      </c>
      <c r="D129" s="8">
        <f t="shared" ca="1" si="9"/>
        <v>0</v>
      </c>
      <c r="E129" s="8">
        <f t="shared" ca="1" si="10"/>
        <v>0</v>
      </c>
      <c r="F129" s="8">
        <f t="shared" ca="1" si="11"/>
        <v>0</v>
      </c>
      <c r="G129" s="8">
        <f t="shared" ca="1" si="12"/>
        <v>0</v>
      </c>
      <c r="H129">
        <f t="shared" ca="1" si="13"/>
        <v>0</v>
      </c>
    </row>
    <row r="130" spans="1:8" x14ac:dyDescent="0.25">
      <c r="A130" s="10" t="str">
        <f>URGENCES!A130</f>
        <v>UR0217118</v>
      </c>
      <c r="B130" s="12">
        <f t="shared" ref="B130:B193" ca="1" si="15">IFERROR(INDEX(UR_SOLD,MATCH(A130,UR_ID,0)),0)</f>
        <v>54000</v>
      </c>
      <c r="C130" s="8">
        <f t="shared" ca="1" si="14"/>
        <v>0</v>
      </c>
      <c r="D130" s="8">
        <f t="shared" ref="D130:D193" ca="1" si="16">IFERROR(INDEX(PED_SOLD,MATCH(A130,PED_ID,0)),0)</f>
        <v>0</v>
      </c>
      <c r="E130" s="8">
        <f t="shared" ref="E130:E193" ca="1" si="17">IFERROR(INDEX(CH_SOLD,MATCH(A130,CH_ID,0)),0)</f>
        <v>0</v>
      </c>
      <c r="F130" s="8">
        <f t="shared" ref="F130:F193" ca="1" si="18">IFERROR(INDEX(RE_SOLD,MATCH(A130,RE_ID,0)),0)</f>
        <v>0</v>
      </c>
      <c r="G130" s="8">
        <f t="shared" ref="G130:G193" ca="1" si="19">IF(SUM(B130:F130)&lt;=H130,H130,SUM(B130:F130))</f>
        <v>54000</v>
      </c>
      <c r="H130">
        <f t="shared" ref="H130:H193" ca="1" si="20">IFERROR(IF(INDEX(RE_BON,MATCH(A130,RE_ID,0))&lt;SUM(B130:F130),INDEX(RE_BON,MATCH(A130,RE_ID,0)),SUM(B130:F130)),0)</f>
        <v>54000</v>
      </c>
    </row>
    <row r="131" spans="1:8" x14ac:dyDescent="0.25">
      <c r="A131" s="10" t="str">
        <f>URGENCES!A131</f>
        <v>UR0217119</v>
      </c>
      <c r="B131" s="12">
        <f t="shared" ca="1" si="15"/>
        <v>4000</v>
      </c>
      <c r="C131" s="8">
        <f t="shared" ref="C131:C194" ca="1" si="21">IFERROR(INDEX(BL_SOLD,MATCH(A131,BL_ID,0)),0)</f>
        <v>0</v>
      </c>
      <c r="D131" s="8">
        <f t="shared" ca="1" si="16"/>
        <v>0</v>
      </c>
      <c r="E131" s="8">
        <f t="shared" ca="1" si="17"/>
        <v>0</v>
      </c>
      <c r="F131" s="8">
        <f t="shared" ca="1" si="18"/>
        <v>0</v>
      </c>
      <c r="G131" s="8">
        <f t="shared" ca="1" si="19"/>
        <v>4000</v>
      </c>
      <c r="H131">
        <f t="shared" ca="1" si="20"/>
        <v>4000</v>
      </c>
    </row>
    <row r="132" spans="1:8" x14ac:dyDescent="0.25">
      <c r="A132" s="10" t="str">
        <f>URGENCES!A132</f>
        <v>UR0217120</v>
      </c>
      <c r="B132" s="12">
        <f t="shared" ca="1" si="15"/>
        <v>0</v>
      </c>
      <c r="C132" s="8">
        <f t="shared" ca="1" si="21"/>
        <v>0</v>
      </c>
      <c r="D132" s="8">
        <f t="shared" ca="1" si="16"/>
        <v>0</v>
      </c>
      <c r="E132" s="8">
        <f t="shared" ca="1" si="17"/>
        <v>0</v>
      </c>
      <c r="F132" s="8">
        <f t="shared" ca="1" si="18"/>
        <v>0</v>
      </c>
      <c r="G132" s="8">
        <f t="shared" ca="1" si="19"/>
        <v>0</v>
      </c>
      <c r="H132">
        <f t="shared" ca="1" si="20"/>
        <v>0</v>
      </c>
    </row>
    <row r="133" spans="1:8" x14ac:dyDescent="0.25">
      <c r="A133" s="10" t="str">
        <f>URGENCES!A133</f>
        <v>UR0217121</v>
      </c>
      <c r="B133" s="12">
        <f t="shared" ca="1" si="15"/>
        <v>5500</v>
      </c>
      <c r="C133" s="8">
        <f t="shared" ca="1" si="21"/>
        <v>0</v>
      </c>
      <c r="D133" s="8">
        <f t="shared" ca="1" si="16"/>
        <v>0</v>
      </c>
      <c r="E133" s="8">
        <f t="shared" ca="1" si="17"/>
        <v>0</v>
      </c>
      <c r="F133" s="8">
        <f t="shared" ca="1" si="18"/>
        <v>0</v>
      </c>
      <c r="G133" s="8">
        <f t="shared" ca="1" si="19"/>
        <v>5500</v>
      </c>
      <c r="H133">
        <f t="shared" ca="1" si="20"/>
        <v>5500</v>
      </c>
    </row>
    <row r="134" spans="1:8" x14ac:dyDescent="0.25">
      <c r="A134" s="10" t="str">
        <f>URGENCES!A134</f>
        <v>UR0217122</v>
      </c>
      <c r="B134" s="12">
        <f t="shared" ca="1" si="15"/>
        <v>5500</v>
      </c>
      <c r="C134" s="8">
        <f t="shared" ca="1" si="21"/>
        <v>0</v>
      </c>
      <c r="D134" s="8">
        <f t="shared" ca="1" si="16"/>
        <v>0</v>
      </c>
      <c r="E134" s="8">
        <f t="shared" ca="1" si="17"/>
        <v>0</v>
      </c>
      <c r="F134" s="8">
        <f t="shared" ca="1" si="18"/>
        <v>0</v>
      </c>
      <c r="G134" s="8">
        <f t="shared" ca="1" si="19"/>
        <v>5500</v>
      </c>
      <c r="H134">
        <f t="shared" ca="1" si="20"/>
        <v>5500</v>
      </c>
    </row>
    <row r="135" spans="1:8" x14ac:dyDescent="0.25">
      <c r="A135" s="10" t="str">
        <f>URGENCES!A135</f>
        <v>UR0217123</v>
      </c>
      <c r="B135" s="12">
        <f t="shared" ca="1" si="15"/>
        <v>0</v>
      </c>
      <c r="C135" s="8">
        <f t="shared" ca="1" si="21"/>
        <v>0</v>
      </c>
      <c r="D135" s="8">
        <f t="shared" ca="1" si="16"/>
        <v>0</v>
      </c>
      <c r="E135" s="8">
        <f t="shared" ca="1" si="17"/>
        <v>0</v>
      </c>
      <c r="F135" s="8">
        <f t="shared" ca="1" si="18"/>
        <v>0</v>
      </c>
      <c r="G135" s="8">
        <f t="shared" ca="1" si="19"/>
        <v>0</v>
      </c>
      <c r="H135">
        <f t="shared" ca="1" si="20"/>
        <v>0</v>
      </c>
    </row>
    <row r="136" spans="1:8" x14ac:dyDescent="0.25">
      <c r="A136" s="10" t="str">
        <f>URGENCES!A136</f>
        <v>UR0217124</v>
      </c>
      <c r="B136" s="12">
        <f t="shared" ca="1" si="15"/>
        <v>4000</v>
      </c>
      <c r="C136" s="8">
        <f t="shared" ca="1" si="21"/>
        <v>0</v>
      </c>
      <c r="D136" s="8">
        <f t="shared" ca="1" si="16"/>
        <v>0</v>
      </c>
      <c r="E136" s="8">
        <f t="shared" ca="1" si="17"/>
        <v>0</v>
      </c>
      <c r="F136" s="8">
        <f t="shared" ca="1" si="18"/>
        <v>0</v>
      </c>
      <c r="G136" s="8">
        <f t="shared" ca="1" si="19"/>
        <v>4000</v>
      </c>
      <c r="H136">
        <f t="shared" ca="1" si="20"/>
        <v>4000</v>
      </c>
    </row>
    <row r="137" spans="1:8" x14ac:dyDescent="0.25">
      <c r="A137" s="10" t="str">
        <f>URGENCES!A137</f>
        <v>UR0217125</v>
      </c>
      <c r="B137" s="12">
        <f t="shared" ca="1" si="15"/>
        <v>5500</v>
      </c>
      <c r="C137" s="8">
        <f t="shared" ca="1" si="21"/>
        <v>0</v>
      </c>
      <c r="D137" s="8">
        <f t="shared" ca="1" si="16"/>
        <v>0</v>
      </c>
      <c r="E137" s="8">
        <f t="shared" ca="1" si="17"/>
        <v>0</v>
      </c>
      <c r="F137" s="8">
        <f t="shared" ca="1" si="18"/>
        <v>0</v>
      </c>
      <c r="G137" s="8">
        <f t="shared" ca="1" si="19"/>
        <v>5500</v>
      </c>
      <c r="H137">
        <f t="shared" ca="1" si="20"/>
        <v>5500</v>
      </c>
    </row>
    <row r="138" spans="1:8" x14ac:dyDescent="0.25">
      <c r="A138" s="10" t="str">
        <f>URGENCES!A138</f>
        <v>UR0217126</v>
      </c>
      <c r="B138" s="12">
        <f t="shared" ca="1" si="15"/>
        <v>0</v>
      </c>
      <c r="C138" s="8">
        <f t="shared" ca="1" si="21"/>
        <v>0</v>
      </c>
      <c r="D138" s="8">
        <f t="shared" ca="1" si="16"/>
        <v>0</v>
      </c>
      <c r="E138" s="8">
        <f t="shared" ca="1" si="17"/>
        <v>0</v>
      </c>
      <c r="F138" s="8">
        <f t="shared" ca="1" si="18"/>
        <v>0</v>
      </c>
      <c r="G138" s="8">
        <f t="shared" ca="1" si="19"/>
        <v>0</v>
      </c>
      <c r="H138">
        <f t="shared" ca="1" si="20"/>
        <v>0</v>
      </c>
    </row>
    <row r="139" spans="1:8" x14ac:dyDescent="0.25">
      <c r="A139" s="10" t="str">
        <f>URGENCES!A139</f>
        <v>UR0217127</v>
      </c>
      <c r="B139" s="12">
        <f t="shared" ca="1" si="15"/>
        <v>0</v>
      </c>
      <c r="C139" s="8">
        <f t="shared" ca="1" si="21"/>
        <v>0</v>
      </c>
      <c r="D139" s="8">
        <f t="shared" ca="1" si="16"/>
        <v>0</v>
      </c>
      <c r="E139" s="8">
        <f t="shared" ca="1" si="17"/>
        <v>0</v>
      </c>
      <c r="F139" s="8">
        <f t="shared" ca="1" si="18"/>
        <v>0</v>
      </c>
      <c r="G139" s="8">
        <f t="shared" ca="1" si="19"/>
        <v>0</v>
      </c>
      <c r="H139">
        <f t="shared" ca="1" si="20"/>
        <v>0</v>
      </c>
    </row>
    <row r="140" spans="1:8" x14ac:dyDescent="0.25">
      <c r="A140" s="10" t="str">
        <f>URGENCES!A140</f>
        <v>UR0217128</v>
      </c>
      <c r="B140" s="12">
        <f t="shared" ca="1" si="15"/>
        <v>0</v>
      </c>
      <c r="C140" s="8">
        <f t="shared" ca="1" si="21"/>
        <v>0</v>
      </c>
      <c r="D140" s="8">
        <f t="shared" ca="1" si="16"/>
        <v>0</v>
      </c>
      <c r="E140" s="8">
        <f t="shared" ca="1" si="17"/>
        <v>0</v>
      </c>
      <c r="F140" s="8">
        <f t="shared" ca="1" si="18"/>
        <v>0</v>
      </c>
      <c r="G140" s="8">
        <f t="shared" ca="1" si="19"/>
        <v>0</v>
      </c>
      <c r="H140">
        <f t="shared" ca="1" si="20"/>
        <v>0</v>
      </c>
    </row>
    <row r="141" spans="1:8" x14ac:dyDescent="0.25">
      <c r="A141" s="10" t="str">
        <f>URGENCES!A141</f>
        <v>UR0217129</v>
      </c>
      <c r="B141" s="12">
        <f t="shared" ca="1" si="15"/>
        <v>0</v>
      </c>
      <c r="C141" s="8">
        <f t="shared" ca="1" si="21"/>
        <v>0</v>
      </c>
      <c r="D141" s="8">
        <f t="shared" ca="1" si="16"/>
        <v>0</v>
      </c>
      <c r="E141" s="8">
        <f t="shared" ca="1" si="17"/>
        <v>0</v>
      </c>
      <c r="F141" s="8">
        <f t="shared" ca="1" si="18"/>
        <v>0</v>
      </c>
      <c r="G141" s="8">
        <f t="shared" ca="1" si="19"/>
        <v>0</v>
      </c>
      <c r="H141">
        <f t="shared" ca="1" si="20"/>
        <v>0</v>
      </c>
    </row>
    <row r="142" spans="1:8" x14ac:dyDescent="0.25">
      <c r="A142" s="10" t="str">
        <f>URGENCES!A142</f>
        <v>UR0217130</v>
      </c>
      <c r="B142" s="12">
        <f t="shared" ca="1" si="15"/>
        <v>0</v>
      </c>
      <c r="C142" s="8">
        <f t="shared" ca="1" si="21"/>
        <v>0</v>
      </c>
      <c r="D142" s="8">
        <f t="shared" ca="1" si="16"/>
        <v>0</v>
      </c>
      <c r="E142" s="8">
        <f t="shared" ca="1" si="17"/>
        <v>0</v>
      </c>
      <c r="F142" s="8">
        <f t="shared" ca="1" si="18"/>
        <v>0</v>
      </c>
      <c r="G142" s="8">
        <f t="shared" ca="1" si="19"/>
        <v>0</v>
      </c>
      <c r="H142">
        <f t="shared" ca="1" si="20"/>
        <v>0</v>
      </c>
    </row>
    <row r="143" spans="1:8" x14ac:dyDescent="0.25">
      <c r="A143" s="10" t="str">
        <f>URGENCES!A143</f>
        <v>UR0217131</v>
      </c>
      <c r="B143" s="12">
        <f t="shared" ca="1" si="15"/>
        <v>4000</v>
      </c>
      <c r="C143" s="8">
        <f t="shared" ca="1" si="21"/>
        <v>0</v>
      </c>
      <c r="D143" s="8">
        <f t="shared" ca="1" si="16"/>
        <v>0</v>
      </c>
      <c r="E143" s="8">
        <f t="shared" ca="1" si="17"/>
        <v>0</v>
      </c>
      <c r="F143" s="8">
        <f t="shared" ca="1" si="18"/>
        <v>0</v>
      </c>
      <c r="G143" s="8">
        <f t="shared" ca="1" si="19"/>
        <v>4000</v>
      </c>
      <c r="H143">
        <f t="shared" ca="1" si="20"/>
        <v>4000</v>
      </c>
    </row>
    <row r="144" spans="1:8" x14ac:dyDescent="0.25">
      <c r="A144" s="10" t="str">
        <f>URGENCES!A144</f>
        <v>UR0217132</v>
      </c>
      <c r="B144" s="12">
        <f t="shared" ca="1" si="15"/>
        <v>0</v>
      </c>
      <c r="C144" s="8">
        <f t="shared" ca="1" si="21"/>
        <v>0</v>
      </c>
      <c r="D144" s="8">
        <f t="shared" ca="1" si="16"/>
        <v>0</v>
      </c>
      <c r="E144" s="8">
        <f t="shared" ca="1" si="17"/>
        <v>0</v>
      </c>
      <c r="F144" s="8">
        <f t="shared" ca="1" si="18"/>
        <v>0</v>
      </c>
      <c r="G144" s="8">
        <f t="shared" ca="1" si="19"/>
        <v>0</v>
      </c>
      <c r="H144">
        <f t="shared" ca="1" si="20"/>
        <v>0</v>
      </c>
    </row>
    <row r="145" spans="1:8" x14ac:dyDescent="0.25">
      <c r="A145" s="10" t="str">
        <f>URGENCES!A145</f>
        <v>UR0217133</v>
      </c>
      <c r="B145" s="12">
        <f t="shared" ca="1" si="15"/>
        <v>0</v>
      </c>
      <c r="C145" s="8">
        <f t="shared" ca="1" si="21"/>
        <v>0</v>
      </c>
      <c r="D145" s="8">
        <f t="shared" ca="1" si="16"/>
        <v>0</v>
      </c>
      <c r="E145" s="8">
        <f t="shared" ca="1" si="17"/>
        <v>0</v>
      </c>
      <c r="F145" s="8">
        <f t="shared" ca="1" si="18"/>
        <v>0</v>
      </c>
      <c r="G145" s="8">
        <f t="shared" ca="1" si="19"/>
        <v>0</v>
      </c>
      <c r="H145">
        <f t="shared" ca="1" si="20"/>
        <v>0</v>
      </c>
    </row>
    <row r="146" spans="1:8" x14ac:dyDescent="0.25">
      <c r="A146" s="10" t="str">
        <f>URGENCES!A146</f>
        <v>UR0217134</v>
      </c>
      <c r="B146" s="12">
        <f t="shared" ca="1" si="15"/>
        <v>4000</v>
      </c>
      <c r="C146" s="8">
        <f t="shared" ca="1" si="21"/>
        <v>0</v>
      </c>
      <c r="D146" s="8">
        <f t="shared" ca="1" si="16"/>
        <v>0</v>
      </c>
      <c r="E146" s="8">
        <f t="shared" ca="1" si="17"/>
        <v>0</v>
      </c>
      <c r="F146" s="8">
        <f t="shared" ca="1" si="18"/>
        <v>0</v>
      </c>
      <c r="G146" s="8">
        <f t="shared" ca="1" si="19"/>
        <v>4000</v>
      </c>
      <c r="H146">
        <f t="shared" ca="1" si="20"/>
        <v>4000</v>
      </c>
    </row>
    <row r="147" spans="1:8" x14ac:dyDescent="0.25">
      <c r="A147" s="10" t="str">
        <f>URGENCES!A147</f>
        <v>UR0217135</v>
      </c>
      <c r="B147" s="12">
        <f t="shared" ca="1" si="15"/>
        <v>5500</v>
      </c>
      <c r="C147" s="8">
        <f t="shared" ca="1" si="21"/>
        <v>0</v>
      </c>
      <c r="D147" s="8">
        <f t="shared" ca="1" si="16"/>
        <v>0</v>
      </c>
      <c r="E147" s="8">
        <f t="shared" ca="1" si="17"/>
        <v>0</v>
      </c>
      <c r="F147" s="8">
        <f t="shared" ca="1" si="18"/>
        <v>0</v>
      </c>
      <c r="G147" s="8">
        <f t="shared" ca="1" si="19"/>
        <v>5500</v>
      </c>
      <c r="H147">
        <f t="shared" ca="1" si="20"/>
        <v>5500</v>
      </c>
    </row>
    <row r="148" spans="1:8" x14ac:dyDescent="0.25">
      <c r="A148" s="10" t="str">
        <f>URGENCES!A148</f>
        <v>UR0217136</v>
      </c>
      <c r="B148" s="12">
        <f t="shared" ca="1" si="15"/>
        <v>0</v>
      </c>
      <c r="C148" s="8">
        <f t="shared" ca="1" si="21"/>
        <v>0</v>
      </c>
      <c r="D148" s="8">
        <f t="shared" ca="1" si="16"/>
        <v>0</v>
      </c>
      <c r="E148" s="8">
        <f t="shared" ca="1" si="17"/>
        <v>0</v>
      </c>
      <c r="F148" s="8">
        <f t="shared" ca="1" si="18"/>
        <v>0</v>
      </c>
      <c r="G148" s="8">
        <f t="shared" ca="1" si="19"/>
        <v>0</v>
      </c>
      <c r="H148">
        <f t="shared" ca="1" si="20"/>
        <v>0</v>
      </c>
    </row>
    <row r="149" spans="1:8" x14ac:dyDescent="0.25">
      <c r="A149" s="10" t="str">
        <f>URGENCES!A149</f>
        <v>UR0217137</v>
      </c>
      <c r="B149" s="12">
        <f t="shared" ca="1" si="15"/>
        <v>0</v>
      </c>
      <c r="C149" s="8">
        <f t="shared" ca="1" si="21"/>
        <v>0</v>
      </c>
      <c r="D149" s="8">
        <f t="shared" ca="1" si="16"/>
        <v>0</v>
      </c>
      <c r="E149" s="8">
        <f t="shared" ca="1" si="17"/>
        <v>0</v>
      </c>
      <c r="F149" s="8">
        <f t="shared" ca="1" si="18"/>
        <v>0</v>
      </c>
      <c r="G149" s="8">
        <f t="shared" ca="1" si="19"/>
        <v>0</v>
      </c>
      <c r="H149">
        <f t="shared" ca="1" si="20"/>
        <v>0</v>
      </c>
    </row>
    <row r="150" spans="1:8" x14ac:dyDescent="0.25">
      <c r="A150" s="10" t="str">
        <f>URGENCES!A150</f>
        <v>UR0217138</v>
      </c>
      <c r="B150" s="12">
        <f t="shared" ca="1" si="15"/>
        <v>0</v>
      </c>
      <c r="C150" s="8">
        <f t="shared" ca="1" si="21"/>
        <v>0</v>
      </c>
      <c r="D150" s="8">
        <f t="shared" ca="1" si="16"/>
        <v>0</v>
      </c>
      <c r="E150" s="8">
        <f t="shared" ca="1" si="17"/>
        <v>0</v>
      </c>
      <c r="F150" s="8">
        <f t="shared" ca="1" si="18"/>
        <v>0</v>
      </c>
      <c r="G150" s="8">
        <f t="shared" ca="1" si="19"/>
        <v>0</v>
      </c>
      <c r="H150">
        <f t="shared" ca="1" si="20"/>
        <v>0</v>
      </c>
    </row>
    <row r="151" spans="1:8" x14ac:dyDescent="0.25">
      <c r="A151" s="10" t="str">
        <f>URGENCES!A151</f>
        <v>UR0217139</v>
      </c>
      <c r="B151" s="12">
        <f t="shared" ca="1" si="15"/>
        <v>0</v>
      </c>
      <c r="C151" s="8">
        <f t="shared" ca="1" si="21"/>
        <v>0</v>
      </c>
      <c r="D151" s="8">
        <f t="shared" ca="1" si="16"/>
        <v>0</v>
      </c>
      <c r="E151" s="8">
        <f t="shared" ca="1" si="17"/>
        <v>0</v>
      </c>
      <c r="F151" s="8">
        <f t="shared" ca="1" si="18"/>
        <v>0</v>
      </c>
      <c r="G151" s="8">
        <f t="shared" ca="1" si="19"/>
        <v>0</v>
      </c>
      <c r="H151">
        <f t="shared" ca="1" si="20"/>
        <v>0</v>
      </c>
    </row>
    <row r="152" spans="1:8" x14ac:dyDescent="0.25">
      <c r="A152" s="10" t="str">
        <f>URGENCES!A152</f>
        <v>UR0217140</v>
      </c>
      <c r="B152" s="12">
        <f t="shared" ca="1" si="15"/>
        <v>0</v>
      </c>
      <c r="C152" s="8">
        <f t="shared" ca="1" si="21"/>
        <v>0</v>
      </c>
      <c r="D152" s="8">
        <f t="shared" ca="1" si="16"/>
        <v>0</v>
      </c>
      <c r="E152" s="8">
        <f t="shared" ca="1" si="17"/>
        <v>0</v>
      </c>
      <c r="F152" s="8">
        <f t="shared" ca="1" si="18"/>
        <v>0</v>
      </c>
      <c r="G152" s="8">
        <f t="shared" ca="1" si="19"/>
        <v>0</v>
      </c>
      <c r="H152">
        <f t="shared" ca="1" si="20"/>
        <v>0</v>
      </c>
    </row>
    <row r="153" spans="1:8" x14ac:dyDescent="0.25">
      <c r="A153" s="10" t="str">
        <f>URGENCES!A153</f>
        <v>UR0217141</v>
      </c>
      <c r="B153" s="12">
        <f t="shared" ca="1" si="15"/>
        <v>0</v>
      </c>
      <c r="C153" s="8">
        <f t="shared" ca="1" si="21"/>
        <v>0</v>
      </c>
      <c r="D153" s="8">
        <f t="shared" ca="1" si="16"/>
        <v>0</v>
      </c>
      <c r="E153" s="8">
        <f t="shared" ca="1" si="17"/>
        <v>0</v>
      </c>
      <c r="F153" s="8">
        <f t="shared" ca="1" si="18"/>
        <v>0</v>
      </c>
      <c r="G153" s="8">
        <f t="shared" ca="1" si="19"/>
        <v>0</v>
      </c>
      <c r="H153">
        <f t="shared" ca="1" si="20"/>
        <v>0</v>
      </c>
    </row>
    <row r="154" spans="1:8" x14ac:dyDescent="0.25">
      <c r="A154" s="10" t="str">
        <f>URGENCES!A154</f>
        <v>UR0217142</v>
      </c>
      <c r="B154" s="12">
        <f t="shared" ca="1" si="15"/>
        <v>0</v>
      </c>
      <c r="C154" s="8">
        <f t="shared" ca="1" si="21"/>
        <v>0</v>
      </c>
      <c r="D154" s="8">
        <f t="shared" ca="1" si="16"/>
        <v>0</v>
      </c>
      <c r="E154" s="8">
        <f t="shared" ca="1" si="17"/>
        <v>0</v>
      </c>
      <c r="F154" s="8">
        <f t="shared" ca="1" si="18"/>
        <v>0</v>
      </c>
      <c r="G154" s="8">
        <f t="shared" ca="1" si="19"/>
        <v>0</v>
      </c>
      <c r="H154">
        <f t="shared" ca="1" si="20"/>
        <v>0</v>
      </c>
    </row>
    <row r="155" spans="1:8" x14ac:dyDescent="0.25">
      <c r="A155" s="10" t="str">
        <f>URGENCES!A155</f>
        <v>UR0217143</v>
      </c>
      <c r="B155" s="12">
        <f t="shared" ca="1" si="15"/>
        <v>0</v>
      </c>
      <c r="C155" s="8">
        <f t="shared" ca="1" si="21"/>
        <v>0</v>
      </c>
      <c r="D155" s="8">
        <f t="shared" ca="1" si="16"/>
        <v>0</v>
      </c>
      <c r="E155" s="8">
        <f t="shared" ca="1" si="17"/>
        <v>0</v>
      </c>
      <c r="F155" s="8">
        <f t="shared" ca="1" si="18"/>
        <v>0</v>
      </c>
      <c r="G155" s="8">
        <f t="shared" ca="1" si="19"/>
        <v>0</v>
      </c>
      <c r="H155">
        <f t="shared" ca="1" si="20"/>
        <v>0</v>
      </c>
    </row>
    <row r="156" spans="1:8" x14ac:dyDescent="0.25">
      <c r="A156" s="10" t="str">
        <f>URGENCES!A156</f>
        <v>UR0217144</v>
      </c>
      <c r="B156" s="12">
        <f t="shared" ca="1" si="15"/>
        <v>0</v>
      </c>
      <c r="C156" s="8">
        <f t="shared" ca="1" si="21"/>
        <v>0</v>
      </c>
      <c r="D156" s="8">
        <f t="shared" ca="1" si="16"/>
        <v>0</v>
      </c>
      <c r="E156" s="8">
        <f t="shared" ca="1" si="17"/>
        <v>0</v>
      </c>
      <c r="F156" s="8">
        <f t="shared" ca="1" si="18"/>
        <v>0</v>
      </c>
      <c r="G156" s="8">
        <f t="shared" ca="1" si="19"/>
        <v>0</v>
      </c>
      <c r="H156">
        <f t="shared" ca="1" si="20"/>
        <v>0</v>
      </c>
    </row>
    <row r="157" spans="1:8" x14ac:dyDescent="0.25">
      <c r="A157" s="10" t="str">
        <f>URGENCES!A157</f>
        <v>UR0217145</v>
      </c>
      <c r="B157" s="12">
        <f t="shared" ca="1" si="15"/>
        <v>0</v>
      </c>
      <c r="C157" s="8">
        <f t="shared" ca="1" si="21"/>
        <v>0</v>
      </c>
      <c r="D157" s="8">
        <f t="shared" ca="1" si="16"/>
        <v>0</v>
      </c>
      <c r="E157" s="8">
        <f t="shared" ca="1" si="17"/>
        <v>0</v>
      </c>
      <c r="F157" s="8">
        <f t="shared" ca="1" si="18"/>
        <v>0</v>
      </c>
      <c r="G157" s="8">
        <f t="shared" ca="1" si="19"/>
        <v>0</v>
      </c>
      <c r="H157">
        <f t="shared" ca="1" si="20"/>
        <v>0</v>
      </c>
    </row>
    <row r="158" spans="1:8" x14ac:dyDescent="0.25">
      <c r="A158" s="10" t="str">
        <f>URGENCES!A158</f>
        <v>UR0217146</v>
      </c>
      <c r="B158" s="12">
        <f t="shared" ca="1" si="15"/>
        <v>4000</v>
      </c>
      <c r="C158" s="8">
        <f t="shared" ca="1" si="21"/>
        <v>0</v>
      </c>
      <c r="D158" s="8">
        <f t="shared" ca="1" si="16"/>
        <v>0</v>
      </c>
      <c r="E158" s="8">
        <f t="shared" ca="1" si="17"/>
        <v>0</v>
      </c>
      <c r="F158" s="8">
        <f t="shared" ca="1" si="18"/>
        <v>0</v>
      </c>
      <c r="G158" s="8">
        <f t="shared" ca="1" si="19"/>
        <v>4000</v>
      </c>
      <c r="H158">
        <f t="shared" ca="1" si="20"/>
        <v>4000</v>
      </c>
    </row>
    <row r="159" spans="1:8" x14ac:dyDescent="0.25">
      <c r="A159" s="10" t="str">
        <f>URGENCES!A159</f>
        <v>UR0217147</v>
      </c>
      <c r="B159" s="12">
        <f t="shared" ca="1" si="15"/>
        <v>4000</v>
      </c>
      <c r="C159" s="8">
        <f t="shared" ca="1" si="21"/>
        <v>0</v>
      </c>
      <c r="D159" s="8">
        <f t="shared" ca="1" si="16"/>
        <v>0</v>
      </c>
      <c r="E159" s="8">
        <f t="shared" ca="1" si="17"/>
        <v>0</v>
      </c>
      <c r="F159" s="8">
        <f t="shared" ca="1" si="18"/>
        <v>0</v>
      </c>
      <c r="G159" s="8">
        <f t="shared" ca="1" si="19"/>
        <v>4000</v>
      </c>
      <c r="H159">
        <f t="shared" ca="1" si="20"/>
        <v>4000</v>
      </c>
    </row>
    <row r="160" spans="1:8" x14ac:dyDescent="0.25">
      <c r="A160" s="10" t="str">
        <f>URGENCES!A160</f>
        <v>UR0217148</v>
      </c>
      <c r="B160" s="12">
        <f t="shared" ca="1" si="15"/>
        <v>0</v>
      </c>
      <c r="C160" s="8">
        <f t="shared" ca="1" si="21"/>
        <v>0</v>
      </c>
      <c r="D160" s="8">
        <f t="shared" ca="1" si="16"/>
        <v>0</v>
      </c>
      <c r="E160" s="8">
        <f t="shared" ca="1" si="17"/>
        <v>0</v>
      </c>
      <c r="F160" s="8">
        <f t="shared" ca="1" si="18"/>
        <v>0</v>
      </c>
      <c r="G160" s="8">
        <f t="shared" ca="1" si="19"/>
        <v>0</v>
      </c>
      <c r="H160">
        <f t="shared" ca="1" si="20"/>
        <v>0</v>
      </c>
    </row>
    <row r="161" spans="1:8" x14ac:dyDescent="0.25">
      <c r="A161" s="10" t="str">
        <f>URGENCES!A161</f>
        <v>UR0217149</v>
      </c>
      <c r="B161" s="12">
        <f t="shared" ca="1" si="15"/>
        <v>0</v>
      </c>
      <c r="C161" s="8">
        <f t="shared" ca="1" si="21"/>
        <v>0</v>
      </c>
      <c r="D161" s="8">
        <f t="shared" ca="1" si="16"/>
        <v>0</v>
      </c>
      <c r="E161" s="8">
        <f t="shared" ca="1" si="17"/>
        <v>0</v>
      </c>
      <c r="F161" s="8">
        <f t="shared" ca="1" si="18"/>
        <v>0</v>
      </c>
      <c r="G161" s="8">
        <f t="shared" ca="1" si="19"/>
        <v>0</v>
      </c>
      <c r="H161">
        <f t="shared" ca="1" si="20"/>
        <v>0</v>
      </c>
    </row>
    <row r="162" spans="1:8" x14ac:dyDescent="0.25">
      <c r="A162" s="10" t="str">
        <f>URGENCES!A162</f>
        <v>UR0217150</v>
      </c>
      <c r="B162" s="12">
        <f t="shared" ca="1" si="15"/>
        <v>0</v>
      </c>
      <c r="C162" s="8">
        <f t="shared" ca="1" si="21"/>
        <v>0</v>
      </c>
      <c r="D162" s="8">
        <f t="shared" ca="1" si="16"/>
        <v>0</v>
      </c>
      <c r="E162" s="8">
        <f t="shared" ca="1" si="17"/>
        <v>0</v>
      </c>
      <c r="F162" s="8">
        <f t="shared" ca="1" si="18"/>
        <v>0</v>
      </c>
      <c r="G162" s="8">
        <f t="shared" ca="1" si="19"/>
        <v>0</v>
      </c>
      <c r="H162">
        <f t="shared" ca="1" si="20"/>
        <v>0</v>
      </c>
    </row>
    <row r="163" spans="1:8" x14ac:dyDescent="0.25">
      <c r="A163" s="10" t="str">
        <f>URGENCES!A163</f>
        <v>UR0217151</v>
      </c>
      <c r="B163" s="12">
        <f t="shared" ca="1" si="15"/>
        <v>0</v>
      </c>
      <c r="C163" s="8">
        <f t="shared" ca="1" si="21"/>
        <v>0</v>
      </c>
      <c r="D163" s="8">
        <f t="shared" ca="1" si="16"/>
        <v>0</v>
      </c>
      <c r="E163" s="8">
        <f t="shared" ca="1" si="17"/>
        <v>0</v>
      </c>
      <c r="F163" s="8">
        <f t="shared" ca="1" si="18"/>
        <v>0</v>
      </c>
      <c r="G163" s="8">
        <f t="shared" ca="1" si="19"/>
        <v>0</v>
      </c>
      <c r="H163">
        <f t="shared" ca="1" si="20"/>
        <v>0</v>
      </c>
    </row>
    <row r="164" spans="1:8" x14ac:dyDescent="0.25">
      <c r="A164" s="10" t="str">
        <f>URGENCES!A164</f>
        <v>UR0217152</v>
      </c>
      <c r="B164" s="12">
        <f t="shared" ca="1" si="15"/>
        <v>0</v>
      </c>
      <c r="C164" s="8">
        <f t="shared" ca="1" si="21"/>
        <v>0</v>
      </c>
      <c r="D164" s="8">
        <f t="shared" ca="1" si="16"/>
        <v>0</v>
      </c>
      <c r="E164" s="8">
        <f t="shared" ca="1" si="17"/>
        <v>0</v>
      </c>
      <c r="F164" s="8">
        <f t="shared" ca="1" si="18"/>
        <v>0</v>
      </c>
      <c r="G164" s="8">
        <f t="shared" ca="1" si="19"/>
        <v>0</v>
      </c>
      <c r="H164">
        <f t="shared" ca="1" si="20"/>
        <v>0</v>
      </c>
    </row>
    <row r="165" spans="1:8" x14ac:dyDescent="0.25">
      <c r="A165" s="10" t="str">
        <f>URGENCES!A165</f>
        <v>UR0217153</v>
      </c>
      <c r="B165" s="12">
        <f t="shared" ca="1" si="15"/>
        <v>0</v>
      </c>
      <c r="C165" s="8">
        <f t="shared" ca="1" si="21"/>
        <v>0</v>
      </c>
      <c r="D165" s="8">
        <f t="shared" ca="1" si="16"/>
        <v>0</v>
      </c>
      <c r="E165" s="8">
        <f t="shared" ca="1" si="17"/>
        <v>0</v>
      </c>
      <c r="F165" s="8">
        <f t="shared" ca="1" si="18"/>
        <v>0</v>
      </c>
      <c r="G165" s="8">
        <f t="shared" ca="1" si="19"/>
        <v>0</v>
      </c>
      <c r="H165">
        <f t="shared" ca="1" si="20"/>
        <v>0</v>
      </c>
    </row>
    <row r="166" spans="1:8" x14ac:dyDescent="0.25">
      <c r="A166" s="10" t="str">
        <f>URGENCES!A166</f>
        <v>UR0217154</v>
      </c>
      <c r="B166" s="12">
        <f t="shared" ca="1" si="15"/>
        <v>0</v>
      </c>
      <c r="C166" s="8">
        <f t="shared" ca="1" si="21"/>
        <v>0</v>
      </c>
      <c r="D166" s="8">
        <f t="shared" ca="1" si="16"/>
        <v>0</v>
      </c>
      <c r="E166" s="8">
        <f t="shared" ca="1" si="17"/>
        <v>0</v>
      </c>
      <c r="F166" s="8">
        <f t="shared" ca="1" si="18"/>
        <v>0</v>
      </c>
      <c r="G166" s="8">
        <f t="shared" ca="1" si="19"/>
        <v>0</v>
      </c>
      <c r="H166">
        <f t="shared" ca="1" si="20"/>
        <v>0</v>
      </c>
    </row>
    <row r="167" spans="1:8" x14ac:dyDescent="0.25">
      <c r="A167" s="10" t="str">
        <f>URGENCES!A167</f>
        <v>UR0217155</v>
      </c>
      <c r="B167" s="12">
        <f t="shared" ca="1" si="15"/>
        <v>0</v>
      </c>
      <c r="C167" s="8">
        <f t="shared" ca="1" si="21"/>
        <v>0</v>
      </c>
      <c r="D167" s="8">
        <f t="shared" ca="1" si="16"/>
        <v>0</v>
      </c>
      <c r="E167" s="8">
        <f t="shared" ca="1" si="17"/>
        <v>0</v>
      </c>
      <c r="F167" s="8">
        <f t="shared" ca="1" si="18"/>
        <v>0</v>
      </c>
      <c r="G167" s="8">
        <f t="shared" ca="1" si="19"/>
        <v>0</v>
      </c>
      <c r="H167">
        <f t="shared" ca="1" si="20"/>
        <v>0</v>
      </c>
    </row>
    <row r="168" spans="1:8" x14ac:dyDescent="0.25">
      <c r="A168" s="10" t="str">
        <f>URGENCES!A168</f>
        <v>UR0217156</v>
      </c>
      <c r="B168" s="12">
        <f t="shared" ca="1" si="15"/>
        <v>0</v>
      </c>
      <c r="C168" s="8">
        <f t="shared" ca="1" si="21"/>
        <v>0</v>
      </c>
      <c r="D168" s="8">
        <f t="shared" ca="1" si="16"/>
        <v>0</v>
      </c>
      <c r="E168" s="8">
        <f t="shared" ca="1" si="17"/>
        <v>0</v>
      </c>
      <c r="F168" s="8">
        <f t="shared" ca="1" si="18"/>
        <v>0</v>
      </c>
      <c r="G168" s="8">
        <f t="shared" ca="1" si="19"/>
        <v>0</v>
      </c>
      <c r="H168">
        <f t="shared" ca="1" si="20"/>
        <v>0</v>
      </c>
    </row>
    <row r="169" spans="1:8" x14ac:dyDescent="0.25">
      <c r="A169" s="10" t="str">
        <f>URGENCES!A169</f>
        <v>UR0217157</v>
      </c>
      <c r="B169" s="12">
        <f t="shared" ca="1" si="15"/>
        <v>0</v>
      </c>
      <c r="C169" s="8">
        <f t="shared" ca="1" si="21"/>
        <v>0</v>
      </c>
      <c r="D169" s="8">
        <f t="shared" ca="1" si="16"/>
        <v>0</v>
      </c>
      <c r="E169" s="8">
        <f t="shared" ca="1" si="17"/>
        <v>0</v>
      </c>
      <c r="F169" s="8">
        <f t="shared" ca="1" si="18"/>
        <v>0</v>
      </c>
      <c r="G169" s="8">
        <f t="shared" ca="1" si="19"/>
        <v>0</v>
      </c>
      <c r="H169">
        <f t="shared" ca="1" si="20"/>
        <v>0</v>
      </c>
    </row>
    <row r="170" spans="1:8" x14ac:dyDescent="0.25">
      <c r="A170" s="10" t="str">
        <f>URGENCES!A170</f>
        <v>UR0217158</v>
      </c>
      <c r="B170" s="12">
        <f t="shared" ca="1" si="15"/>
        <v>0</v>
      </c>
      <c r="C170" s="8">
        <f t="shared" ca="1" si="21"/>
        <v>0</v>
      </c>
      <c r="D170" s="8">
        <f t="shared" ca="1" si="16"/>
        <v>0</v>
      </c>
      <c r="E170" s="8">
        <f t="shared" ca="1" si="17"/>
        <v>0</v>
      </c>
      <c r="F170" s="8">
        <f t="shared" ca="1" si="18"/>
        <v>0</v>
      </c>
      <c r="G170" s="8">
        <f t="shared" ca="1" si="19"/>
        <v>0</v>
      </c>
      <c r="H170">
        <f t="shared" ca="1" si="20"/>
        <v>0</v>
      </c>
    </row>
    <row r="171" spans="1:8" x14ac:dyDescent="0.25">
      <c r="A171" s="10" t="str">
        <f>URGENCES!A171</f>
        <v>UR0217159</v>
      </c>
      <c r="B171" s="12">
        <f t="shared" ca="1" si="15"/>
        <v>0</v>
      </c>
      <c r="C171" s="8">
        <f t="shared" ca="1" si="21"/>
        <v>0</v>
      </c>
      <c r="D171" s="8">
        <f t="shared" ca="1" si="16"/>
        <v>0</v>
      </c>
      <c r="E171" s="8">
        <f t="shared" ca="1" si="17"/>
        <v>0</v>
      </c>
      <c r="F171" s="8">
        <f t="shared" ca="1" si="18"/>
        <v>0</v>
      </c>
      <c r="G171" s="8">
        <f t="shared" ca="1" si="19"/>
        <v>0</v>
      </c>
      <c r="H171">
        <f t="shared" ca="1" si="20"/>
        <v>0</v>
      </c>
    </row>
    <row r="172" spans="1:8" x14ac:dyDescent="0.25">
      <c r="A172" s="10" t="str">
        <f>URGENCES!A172</f>
        <v>UR0217160</v>
      </c>
      <c r="B172" s="12">
        <f t="shared" ca="1" si="15"/>
        <v>4000</v>
      </c>
      <c r="C172" s="8">
        <f t="shared" ca="1" si="21"/>
        <v>0</v>
      </c>
      <c r="D172" s="8">
        <f t="shared" ca="1" si="16"/>
        <v>0</v>
      </c>
      <c r="E172" s="8">
        <f t="shared" ca="1" si="17"/>
        <v>0</v>
      </c>
      <c r="F172" s="8">
        <f t="shared" ca="1" si="18"/>
        <v>0</v>
      </c>
      <c r="G172" s="8">
        <f t="shared" ca="1" si="19"/>
        <v>4000</v>
      </c>
      <c r="H172">
        <f t="shared" ca="1" si="20"/>
        <v>4000</v>
      </c>
    </row>
    <row r="173" spans="1:8" x14ac:dyDescent="0.25">
      <c r="A173" s="10" t="str">
        <f>URGENCES!A173</f>
        <v>UR0217161</v>
      </c>
      <c r="B173" s="12">
        <f t="shared" ca="1" si="15"/>
        <v>0</v>
      </c>
      <c r="C173" s="8">
        <f t="shared" ca="1" si="21"/>
        <v>0</v>
      </c>
      <c r="D173" s="8">
        <f t="shared" ca="1" si="16"/>
        <v>0</v>
      </c>
      <c r="E173" s="8">
        <f t="shared" ca="1" si="17"/>
        <v>0</v>
      </c>
      <c r="F173" s="8">
        <f t="shared" ca="1" si="18"/>
        <v>0</v>
      </c>
      <c r="G173" s="8">
        <f t="shared" ca="1" si="19"/>
        <v>0</v>
      </c>
      <c r="H173">
        <f t="shared" ca="1" si="20"/>
        <v>0</v>
      </c>
    </row>
    <row r="174" spans="1:8" x14ac:dyDescent="0.25">
      <c r="A174" s="10" t="str">
        <f>URGENCES!A174</f>
        <v>UR0217162</v>
      </c>
      <c r="B174" s="12">
        <f t="shared" ca="1" si="15"/>
        <v>0</v>
      </c>
      <c r="C174" s="8">
        <f t="shared" ca="1" si="21"/>
        <v>0</v>
      </c>
      <c r="D174" s="8">
        <f t="shared" ca="1" si="16"/>
        <v>0</v>
      </c>
      <c r="E174" s="8">
        <f t="shared" ca="1" si="17"/>
        <v>0</v>
      </c>
      <c r="F174" s="8">
        <f t="shared" ca="1" si="18"/>
        <v>0</v>
      </c>
      <c r="G174" s="8">
        <f t="shared" ca="1" si="19"/>
        <v>0</v>
      </c>
      <c r="H174">
        <f t="shared" ca="1" si="20"/>
        <v>0</v>
      </c>
    </row>
    <row r="175" spans="1:8" x14ac:dyDescent="0.25">
      <c r="A175" s="10" t="str">
        <f>URGENCES!A175</f>
        <v>UR0217163</v>
      </c>
      <c r="B175" s="12">
        <f t="shared" ca="1" si="15"/>
        <v>0</v>
      </c>
      <c r="C175" s="8">
        <f t="shared" ca="1" si="21"/>
        <v>0</v>
      </c>
      <c r="D175" s="8">
        <f t="shared" ca="1" si="16"/>
        <v>0</v>
      </c>
      <c r="E175" s="8">
        <f t="shared" ca="1" si="17"/>
        <v>0</v>
      </c>
      <c r="F175" s="8">
        <f t="shared" ca="1" si="18"/>
        <v>0</v>
      </c>
      <c r="G175" s="8">
        <f t="shared" ca="1" si="19"/>
        <v>0</v>
      </c>
      <c r="H175">
        <f t="shared" ca="1" si="20"/>
        <v>0</v>
      </c>
    </row>
    <row r="176" spans="1:8" x14ac:dyDescent="0.25">
      <c r="A176" s="10" t="str">
        <f>URGENCES!A176</f>
        <v>UR0217164</v>
      </c>
      <c r="B176" s="12">
        <f t="shared" ca="1" si="15"/>
        <v>0</v>
      </c>
      <c r="C176" s="8">
        <f t="shared" ca="1" si="21"/>
        <v>0</v>
      </c>
      <c r="D176" s="8">
        <f t="shared" ca="1" si="16"/>
        <v>0</v>
      </c>
      <c r="E176" s="8">
        <f t="shared" ca="1" si="17"/>
        <v>0</v>
      </c>
      <c r="F176" s="8">
        <f t="shared" ca="1" si="18"/>
        <v>0</v>
      </c>
      <c r="G176" s="8">
        <f t="shared" ca="1" si="19"/>
        <v>0</v>
      </c>
      <c r="H176">
        <f t="shared" ca="1" si="20"/>
        <v>0</v>
      </c>
    </row>
    <row r="177" spans="1:8" x14ac:dyDescent="0.25">
      <c r="A177" s="10" t="str">
        <f>URGENCES!A177</f>
        <v>UR0217165</v>
      </c>
      <c r="B177" s="12">
        <f t="shared" ca="1" si="15"/>
        <v>0</v>
      </c>
      <c r="C177" s="8">
        <f t="shared" ca="1" si="21"/>
        <v>0</v>
      </c>
      <c r="D177" s="8">
        <f t="shared" ca="1" si="16"/>
        <v>0</v>
      </c>
      <c r="E177" s="8">
        <f t="shared" ca="1" si="17"/>
        <v>0</v>
      </c>
      <c r="F177" s="8">
        <f t="shared" ca="1" si="18"/>
        <v>0</v>
      </c>
      <c r="G177" s="8">
        <f t="shared" ca="1" si="19"/>
        <v>0</v>
      </c>
      <c r="H177">
        <f t="shared" ca="1" si="20"/>
        <v>0</v>
      </c>
    </row>
    <row r="178" spans="1:8" x14ac:dyDescent="0.25">
      <c r="A178" s="10" t="str">
        <f>URGENCES!A178</f>
        <v>UR0217166</v>
      </c>
      <c r="B178" s="12">
        <f t="shared" ca="1" si="15"/>
        <v>0</v>
      </c>
      <c r="C178" s="8">
        <f t="shared" ca="1" si="21"/>
        <v>0</v>
      </c>
      <c r="D178" s="8">
        <f t="shared" ca="1" si="16"/>
        <v>0</v>
      </c>
      <c r="E178" s="8">
        <f t="shared" ca="1" si="17"/>
        <v>0</v>
      </c>
      <c r="F178" s="8">
        <f t="shared" ca="1" si="18"/>
        <v>0</v>
      </c>
      <c r="G178" s="8">
        <f t="shared" ca="1" si="19"/>
        <v>0</v>
      </c>
      <c r="H178">
        <f t="shared" ca="1" si="20"/>
        <v>0</v>
      </c>
    </row>
    <row r="179" spans="1:8" x14ac:dyDescent="0.25">
      <c r="A179" s="10" t="str">
        <f>URGENCES!A179</f>
        <v>UR0217167</v>
      </c>
      <c r="B179" s="12">
        <f t="shared" ca="1" si="15"/>
        <v>29500</v>
      </c>
      <c r="C179" s="8">
        <f t="shared" ca="1" si="21"/>
        <v>0</v>
      </c>
      <c r="D179" s="8">
        <f t="shared" ca="1" si="16"/>
        <v>0</v>
      </c>
      <c r="E179" s="8">
        <f t="shared" ca="1" si="17"/>
        <v>0</v>
      </c>
      <c r="F179" s="8">
        <f t="shared" ca="1" si="18"/>
        <v>0</v>
      </c>
      <c r="G179" s="8">
        <f t="shared" ca="1" si="19"/>
        <v>29500</v>
      </c>
      <c r="H179">
        <f t="shared" ca="1" si="20"/>
        <v>29500</v>
      </c>
    </row>
    <row r="180" spans="1:8" x14ac:dyDescent="0.25">
      <c r="A180" s="10" t="str">
        <f>URGENCES!A180</f>
        <v>UR0217168</v>
      </c>
      <c r="B180" s="12">
        <f t="shared" ca="1" si="15"/>
        <v>0</v>
      </c>
      <c r="C180" s="8">
        <f t="shared" ca="1" si="21"/>
        <v>0</v>
      </c>
      <c r="D180" s="8">
        <f t="shared" ca="1" si="16"/>
        <v>0</v>
      </c>
      <c r="E180" s="8">
        <f t="shared" ca="1" si="17"/>
        <v>0</v>
      </c>
      <c r="F180" s="8">
        <f t="shared" ca="1" si="18"/>
        <v>0</v>
      </c>
      <c r="G180" s="8">
        <f t="shared" ca="1" si="19"/>
        <v>0</v>
      </c>
      <c r="H180">
        <f t="shared" ca="1" si="20"/>
        <v>0</v>
      </c>
    </row>
    <row r="181" spans="1:8" x14ac:dyDescent="0.25">
      <c r="A181" s="10" t="str">
        <f>URGENCES!A181</f>
        <v>UR0217169</v>
      </c>
      <c r="B181" s="12">
        <f t="shared" ca="1" si="15"/>
        <v>10500</v>
      </c>
      <c r="C181" s="8">
        <f t="shared" ca="1" si="21"/>
        <v>0</v>
      </c>
      <c r="D181" s="8">
        <f t="shared" ca="1" si="16"/>
        <v>0</v>
      </c>
      <c r="E181" s="8">
        <f t="shared" ca="1" si="17"/>
        <v>0</v>
      </c>
      <c r="F181" s="8">
        <f t="shared" ca="1" si="18"/>
        <v>0</v>
      </c>
      <c r="G181" s="8">
        <f t="shared" ca="1" si="19"/>
        <v>10500</v>
      </c>
      <c r="H181">
        <f t="shared" ca="1" si="20"/>
        <v>10500</v>
      </c>
    </row>
    <row r="182" spans="1:8" x14ac:dyDescent="0.25">
      <c r="A182" s="10" t="str">
        <f>URGENCES!A182</f>
        <v>UR0217170</v>
      </c>
      <c r="B182" s="12">
        <f t="shared" ca="1" si="15"/>
        <v>0</v>
      </c>
      <c r="C182" s="8">
        <f t="shared" ca="1" si="21"/>
        <v>0</v>
      </c>
      <c r="D182" s="8">
        <f t="shared" ca="1" si="16"/>
        <v>0</v>
      </c>
      <c r="E182" s="8">
        <f t="shared" ca="1" si="17"/>
        <v>0</v>
      </c>
      <c r="F182" s="8">
        <f t="shared" ca="1" si="18"/>
        <v>0</v>
      </c>
      <c r="G182" s="8">
        <f t="shared" ca="1" si="19"/>
        <v>0</v>
      </c>
      <c r="H182">
        <f t="shared" ca="1" si="20"/>
        <v>0</v>
      </c>
    </row>
    <row r="183" spans="1:8" x14ac:dyDescent="0.25">
      <c r="A183" s="10" t="str">
        <f>URGENCES!A183</f>
        <v>UR0217171</v>
      </c>
      <c r="B183" s="12">
        <f t="shared" ca="1" si="15"/>
        <v>0</v>
      </c>
      <c r="C183" s="8">
        <f t="shared" ca="1" si="21"/>
        <v>0</v>
      </c>
      <c r="D183" s="8">
        <f t="shared" ca="1" si="16"/>
        <v>0</v>
      </c>
      <c r="E183" s="8">
        <f t="shared" ca="1" si="17"/>
        <v>0</v>
      </c>
      <c r="F183" s="8">
        <f t="shared" ca="1" si="18"/>
        <v>0</v>
      </c>
      <c r="G183" s="8">
        <f t="shared" ca="1" si="19"/>
        <v>0</v>
      </c>
      <c r="H183">
        <f t="shared" ca="1" si="20"/>
        <v>0</v>
      </c>
    </row>
    <row r="184" spans="1:8" x14ac:dyDescent="0.25">
      <c r="A184" s="10" t="str">
        <f>URGENCES!A184</f>
        <v>UR0217172</v>
      </c>
      <c r="B184" s="12">
        <f t="shared" ca="1" si="15"/>
        <v>0</v>
      </c>
      <c r="C184" s="8">
        <f t="shared" ca="1" si="21"/>
        <v>0</v>
      </c>
      <c r="D184" s="8">
        <f t="shared" ca="1" si="16"/>
        <v>0</v>
      </c>
      <c r="E184" s="8">
        <f t="shared" ca="1" si="17"/>
        <v>0</v>
      </c>
      <c r="F184" s="8">
        <f t="shared" ca="1" si="18"/>
        <v>0</v>
      </c>
      <c r="G184" s="8">
        <f t="shared" ca="1" si="19"/>
        <v>0</v>
      </c>
      <c r="H184">
        <f t="shared" ca="1" si="20"/>
        <v>0</v>
      </c>
    </row>
    <row r="185" spans="1:8" x14ac:dyDescent="0.25">
      <c r="A185" s="10" t="str">
        <f>URGENCES!A185</f>
        <v>UR0217173</v>
      </c>
      <c r="B185" s="12">
        <f t="shared" ca="1" si="15"/>
        <v>4000</v>
      </c>
      <c r="C185" s="8">
        <f t="shared" ca="1" si="21"/>
        <v>0</v>
      </c>
      <c r="D185" s="8">
        <f t="shared" ca="1" si="16"/>
        <v>0</v>
      </c>
      <c r="E185" s="8">
        <f t="shared" ca="1" si="17"/>
        <v>0</v>
      </c>
      <c r="F185" s="8">
        <f t="shared" ca="1" si="18"/>
        <v>0</v>
      </c>
      <c r="G185" s="8">
        <f t="shared" ca="1" si="19"/>
        <v>4000</v>
      </c>
      <c r="H185">
        <f t="shared" ca="1" si="20"/>
        <v>4000</v>
      </c>
    </row>
    <row r="186" spans="1:8" x14ac:dyDescent="0.25">
      <c r="A186" s="10" t="str">
        <f>URGENCES!A186</f>
        <v>UR0217174</v>
      </c>
      <c r="B186" s="12">
        <f t="shared" ca="1" si="15"/>
        <v>5500</v>
      </c>
      <c r="C186" s="8">
        <f t="shared" ca="1" si="21"/>
        <v>0</v>
      </c>
      <c r="D186" s="8">
        <f t="shared" ca="1" si="16"/>
        <v>0</v>
      </c>
      <c r="E186" s="8">
        <f t="shared" ca="1" si="17"/>
        <v>0</v>
      </c>
      <c r="F186" s="8">
        <f t="shared" ca="1" si="18"/>
        <v>0</v>
      </c>
      <c r="G186" s="8">
        <f t="shared" ca="1" si="19"/>
        <v>5500</v>
      </c>
      <c r="H186">
        <f t="shared" ca="1" si="20"/>
        <v>5500</v>
      </c>
    </row>
    <row r="187" spans="1:8" x14ac:dyDescent="0.25">
      <c r="A187" s="10" t="str">
        <f>URGENCES!A187</f>
        <v>UR0217175</v>
      </c>
      <c r="B187" s="12">
        <f t="shared" ca="1" si="15"/>
        <v>0</v>
      </c>
      <c r="C187" s="8">
        <f t="shared" ca="1" si="21"/>
        <v>0</v>
      </c>
      <c r="D187" s="8">
        <f t="shared" ca="1" si="16"/>
        <v>0</v>
      </c>
      <c r="E187" s="8">
        <f t="shared" ca="1" si="17"/>
        <v>0</v>
      </c>
      <c r="F187" s="8">
        <f t="shared" ca="1" si="18"/>
        <v>0</v>
      </c>
      <c r="G187" s="8">
        <f t="shared" ca="1" si="19"/>
        <v>0</v>
      </c>
      <c r="H187">
        <f t="shared" ca="1" si="20"/>
        <v>0</v>
      </c>
    </row>
    <row r="188" spans="1:8" x14ac:dyDescent="0.25">
      <c r="A188" s="10" t="str">
        <f>URGENCES!A188</f>
        <v>UR0217176</v>
      </c>
      <c r="B188" s="12">
        <f t="shared" ca="1" si="15"/>
        <v>0</v>
      </c>
      <c r="C188" s="8">
        <f t="shared" ca="1" si="21"/>
        <v>0</v>
      </c>
      <c r="D188" s="8">
        <f t="shared" ca="1" si="16"/>
        <v>0</v>
      </c>
      <c r="E188" s="8">
        <f t="shared" ca="1" si="17"/>
        <v>0</v>
      </c>
      <c r="F188" s="8">
        <f t="shared" ca="1" si="18"/>
        <v>0</v>
      </c>
      <c r="G188" s="8">
        <f t="shared" ca="1" si="19"/>
        <v>0</v>
      </c>
      <c r="H188">
        <f t="shared" ca="1" si="20"/>
        <v>0</v>
      </c>
    </row>
    <row r="189" spans="1:8" x14ac:dyDescent="0.25">
      <c r="A189" s="10" t="str">
        <f>URGENCES!A189</f>
        <v>UR0217177</v>
      </c>
      <c r="B189" s="12">
        <f t="shared" ca="1" si="15"/>
        <v>0</v>
      </c>
      <c r="C189" s="8">
        <f t="shared" ca="1" si="21"/>
        <v>0</v>
      </c>
      <c r="D189" s="8">
        <f t="shared" ca="1" si="16"/>
        <v>0</v>
      </c>
      <c r="E189" s="8">
        <f t="shared" ca="1" si="17"/>
        <v>0</v>
      </c>
      <c r="F189" s="8">
        <f t="shared" ca="1" si="18"/>
        <v>0</v>
      </c>
      <c r="G189" s="8">
        <f t="shared" ca="1" si="19"/>
        <v>0</v>
      </c>
      <c r="H189">
        <f t="shared" ca="1" si="20"/>
        <v>0</v>
      </c>
    </row>
    <row r="190" spans="1:8" x14ac:dyDescent="0.25">
      <c r="A190" s="10" t="str">
        <f>URGENCES!A190</f>
        <v>UR0217178</v>
      </c>
      <c r="B190" s="12">
        <f t="shared" ca="1" si="15"/>
        <v>0</v>
      </c>
      <c r="C190" s="8">
        <f t="shared" ca="1" si="21"/>
        <v>0</v>
      </c>
      <c r="D190" s="8">
        <f t="shared" ca="1" si="16"/>
        <v>0</v>
      </c>
      <c r="E190" s="8">
        <f t="shared" ca="1" si="17"/>
        <v>0</v>
      </c>
      <c r="F190" s="8">
        <f t="shared" ca="1" si="18"/>
        <v>0</v>
      </c>
      <c r="G190" s="8">
        <f t="shared" ca="1" si="19"/>
        <v>0</v>
      </c>
      <c r="H190">
        <f t="shared" ca="1" si="20"/>
        <v>0</v>
      </c>
    </row>
    <row r="191" spans="1:8" x14ac:dyDescent="0.25">
      <c r="A191" s="10" t="str">
        <f>URGENCES!A191</f>
        <v>UR0217179</v>
      </c>
      <c r="B191" s="12">
        <f t="shared" ca="1" si="15"/>
        <v>0</v>
      </c>
      <c r="C191" s="8">
        <f t="shared" ca="1" si="21"/>
        <v>0</v>
      </c>
      <c r="D191" s="8">
        <f t="shared" ca="1" si="16"/>
        <v>0</v>
      </c>
      <c r="E191" s="8">
        <f t="shared" ca="1" si="17"/>
        <v>0</v>
      </c>
      <c r="F191" s="8">
        <f t="shared" ca="1" si="18"/>
        <v>0</v>
      </c>
      <c r="G191" s="8">
        <f t="shared" ca="1" si="19"/>
        <v>0</v>
      </c>
      <c r="H191">
        <f t="shared" ca="1" si="20"/>
        <v>0</v>
      </c>
    </row>
    <row r="192" spans="1:8" x14ac:dyDescent="0.25">
      <c r="A192" s="10" t="str">
        <f>URGENCES!A192</f>
        <v>UR0217180</v>
      </c>
      <c r="B192" s="12">
        <f t="shared" ca="1" si="15"/>
        <v>4000</v>
      </c>
      <c r="C192" s="8">
        <f t="shared" ca="1" si="21"/>
        <v>0</v>
      </c>
      <c r="D192" s="8">
        <f t="shared" ca="1" si="16"/>
        <v>0</v>
      </c>
      <c r="E192" s="8">
        <f t="shared" ca="1" si="17"/>
        <v>0</v>
      </c>
      <c r="F192" s="8">
        <f t="shared" ca="1" si="18"/>
        <v>0</v>
      </c>
      <c r="G192" s="8">
        <f t="shared" ca="1" si="19"/>
        <v>4000</v>
      </c>
      <c r="H192">
        <f t="shared" ca="1" si="20"/>
        <v>4000</v>
      </c>
    </row>
    <row r="193" spans="1:8" x14ac:dyDescent="0.25">
      <c r="A193" s="10" t="str">
        <f>URGENCES!A193</f>
        <v>UR0217181</v>
      </c>
      <c r="B193" s="12">
        <f t="shared" ca="1" si="15"/>
        <v>0</v>
      </c>
      <c r="C193" s="8">
        <f t="shared" ca="1" si="21"/>
        <v>0</v>
      </c>
      <c r="D193" s="8">
        <f t="shared" ca="1" si="16"/>
        <v>0</v>
      </c>
      <c r="E193" s="8">
        <f t="shared" ca="1" si="17"/>
        <v>0</v>
      </c>
      <c r="F193" s="8">
        <f t="shared" ca="1" si="18"/>
        <v>0</v>
      </c>
      <c r="G193" s="8">
        <f t="shared" ca="1" si="19"/>
        <v>0</v>
      </c>
      <c r="H193">
        <f t="shared" ca="1" si="20"/>
        <v>0</v>
      </c>
    </row>
    <row r="194" spans="1:8" x14ac:dyDescent="0.25">
      <c r="A194" s="10" t="str">
        <f>URGENCES!A194</f>
        <v>UR0217182</v>
      </c>
      <c r="B194" s="12">
        <f t="shared" ref="B194:B204" ca="1" si="22">IFERROR(INDEX(UR_SOLD,MATCH(A194,UR_ID,0)),0)</f>
        <v>0</v>
      </c>
      <c r="C194" s="8">
        <f t="shared" ca="1" si="21"/>
        <v>0</v>
      </c>
      <c r="D194" s="8">
        <f t="shared" ref="D194:D204" ca="1" si="23">IFERROR(INDEX(PED_SOLD,MATCH(A194,PED_ID,0)),0)</f>
        <v>0</v>
      </c>
      <c r="E194" s="8">
        <f t="shared" ref="E194:E204" ca="1" si="24">IFERROR(INDEX(CH_SOLD,MATCH(A194,CH_ID,0)),0)</f>
        <v>0</v>
      </c>
      <c r="F194" s="8">
        <f t="shared" ref="F194:F204" ca="1" si="25">IFERROR(INDEX(RE_SOLD,MATCH(A194,RE_ID,0)),0)</f>
        <v>0</v>
      </c>
      <c r="G194" s="8">
        <f t="shared" ref="G194:G257" ca="1" si="26">IF(SUM(B194:F194)&lt;=H194,H194,SUM(B194:F194))</f>
        <v>0</v>
      </c>
      <c r="H194">
        <f t="shared" ref="H194:H204" ca="1" si="27">IFERROR(IF(INDEX(RE_BON,MATCH(A194,RE_ID,0))&lt;SUM(B194:F194),INDEX(RE_BON,MATCH(A194,RE_ID,0)),SUM(B194:F194)),0)</f>
        <v>0</v>
      </c>
    </row>
    <row r="195" spans="1:8" x14ac:dyDescent="0.25">
      <c r="A195" s="10" t="str">
        <f>URGENCES!A195</f>
        <v>UR0217183</v>
      </c>
      <c r="B195" s="12">
        <f t="shared" ca="1" si="22"/>
        <v>0</v>
      </c>
      <c r="C195" s="8">
        <f t="shared" ref="C195:C204" ca="1" si="28">IFERROR(INDEX(BL_SOLD,MATCH(A195,BL_ID,0)),0)</f>
        <v>0</v>
      </c>
      <c r="D195" s="8">
        <f t="shared" ca="1" si="23"/>
        <v>0</v>
      </c>
      <c r="E195" s="8">
        <f t="shared" ca="1" si="24"/>
        <v>0</v>
      </c>
      <c r="F195" s="8">
        <f t="shared" ca="1" si="25"/>
        <v>0</v>
      </c>
      <c r="G195" s="8">
        <f t="shared" ca="1" si="26"/>
        <v>0</v>
      </c>
      <c r="H195">
        <f t="shared" ca="1" si="27"/>
        <v>0</v>
      </c>
    </row>
    <row r="196" spans="1:8" x14ac:dyDescent="0.25">
      <c r="A196" s="10" t="str">
        <f>URGENCES!A196</f>
        <v>UR0217184</v>
      </c>
      <c r="B196" s="12">
        <f t="shared" ca="1" si="22"/>
        <v>0</v>
      </c>
      <c r="C196" s="8">
        <f t="shared" ca="1" si="28"/>
        <v>0</v>
      </c>
      <c r="D196" s="8">
        <f t="shared" ca="1" si="23"/>
        <v>0</v>
      </c>
      <c r="E196" s="8">
        <f t="shared" ca="1" si="24"/>
        <v>0</v>
      </c>
      <c r="F196" s="8">
        <f t="shared" ca="1" si="25"/>
        <v>0</v>
      </c>
      <c r="G196" s="8">
        <f t="shared" ca="1" si="26"/>
        <v>0</v>
      </c>
      <c r="H196">
        <f t="shared" ca="1" si="27"/>
        <v>0</v>
      </c>
    </row>
    <row r="197" spans="1:8" x14ac:dyDescent="0.25">
      <c r="A197" s="10" t="str">
        <f>URGENCES!A197</f>
        <v>UR0217185</v>
      </c>
      <c r="B197" s="12">
        <f t="shared" ca="1" si="22"/>
        <v>0</v>
      </c>
      <c r="C197" s="8">
        <f t="shared" ca="1" si="28"/>
        <v>0</v>
      </c>
      <c r="D197" s="8">
        <f t="shared" ca="1" si="23"/>
        <v>0</v>
      </c>
      <c r="E197" s="8">
        <f t="shared" ca="1" si="24"/>
        <v>0</v>
      </c>
      <c r="F197" s="8">
        <f t="shared" ca="1" si="25"/>
        <v>0</v>
      </c>
      <c r="G197" s="8">
        <f t="shared" ca="1" si="26"/>
        <v>0</v>
      </c>
      <c r="H197">
        <f t="shared" ca="1" si="27"/>
        <v>0</v>
      </c>
    </row>
    <row r="198" spans="1:8" x14ac:dyDescent="0.25">
      <c r="A198" s="10" t="str">
        <f>URGENCES!A198</f>
        <v>UR0217186</v>
      </c>
      <c r="B198" s="12">
        <f t="shared" ca="1" si="22"/>
        <v>0</v>
      </c>
      <c r="C198" s="8">
        <f t="shared" ca="1" si="28"/>
        <v>0</v>
      </c>
      <c r="D198" s="8">
        <f t="shared" ca="1" si="23"/>
        <v>0</v>
      </c>
      <c r="E198" s="8">
        <f t="shared" ca="1" si="24"/>
        <v>0</v>
      </c>
      <c r="F198" s="8">
        <f t="shared" ca="1" si="25"/>
        <v>0</v>
      </c>
      <c r="G198" s="8">
        <f t="shared" ca="1" si="26"/>
        <v>0</v>
      </c>
      <c r="H198">
        <f t="shared" ca="1" si="27"/>
        <v>0</v>
      </c>
    </row>
    <row r="199" spans="1:8" x14ac:dyDescent="0.25">
      <c r="A199" s="10" t="str">
        <f>URGENCES!A199</f>
        <v>UR0217187</v>
      </c>
      <c r="B199" s="12">
        <f t="shared" ca="1" si="22"/>
        <v>0</v>
      </c>
      <c r="C199" s="8">
        <f t="shared" ca="1" si="28"/>
        <v>0</v>
      </c>
      <c r="D199" s="8">
        <f t="shared" ca="1" si="23"/>
        <v>0</v>
      </c>
      <c r="E199" s="8">
        <f t="shared" ca="1" si="24"/>
        <v>0</v>
      </c>
      <c r="F199" s="8">
        <f t="shared" ca="1" si="25"/>
        <v>0</v>
      </c>
      <c r="G199" s="8">
        <f t="shared" ca="1" si="26"/>
        <v>0</v>
      </c>
      <c r="H199">
        <f t="shared" ca="1" si="27"/>
        <v>0</v>
      </c>
    </row>
    <row r="200" spans="1:8" x14ac:dyDescent="0.25">
      <c r="A200" s="10" t="str">
        <f>URGENCES!A200</f>
        <v>UR0217188</v>
      </c>
      <c r="B200" s="12">
        <f t="shared" ca="1" si="22"/>
        <v>0</v>
      </c>
      <c r="C200" s="8">
        <f t="shared" ca="1" si="28"/>
        <v>0</v>
      </c>
      <c r="D200" s="8">
        <f t="shared" ca="1" si="23"/>
        <v>0</v>
      </c>
      <c r="E200" s="8">
        <f t="shared" ca="1" si="24"/>
        <v>0</v>
      </c>
      <c r="F200" s="8">
        <f t="shared" ca="1" si="25"/>
        <v>0</v>
      </c>
      <c r="G200" s="8">
        <f t="shared" ca="1" si="26"/>
        <v>0</v>
      </c>
      <c r="H200">
        <f t="shared" ca="1" si="27"/>
        <v>0</v>
      </c>
    </row>
    <row r="201" spans="1:8" x14ac:dyDescent="0.25">
      <c r="A201" s="10" t="str">
        <f>URGENCES!A201</f>
        <v>UR0217189</v>
      </c>
      <c r="B201" s="12">
        <f t="shared" ca="1" si="22"/>
        <v>0</v>
      </c>
      <c r="C201" s="8">
        <f t="shared" ca="1" si="28"/>
        <v>0</v>
      </c>
      <c r="D201" s="8">
        <f t="shared" ca="1" si="23"/>
        <v>0</v>
      </c>
      <c r="E201" s="8">
        <f t="shared" ca="1" si="24"/>
        <v>0</v>
      </c>
      <c r="F201" s="8">
        <f t="shared" ca="1" si="25"/>
        <v>0</v>
      </c>
      <c r="G201" s="8">
        <f t="shared" ca="1" si="26"/>
        <v>0</v>
      </c>
      <c r="H201">
        <f t="shared" ca="1" si="27"/>
        <v>0</v>
      </c>
    </row>
    <row r="202" spans="1:8" x14ac:dyDescent="0.25">
      <c r="A202" s="10" t="str">
        <f>URGENCES!A202</f>
        <v>UR0217190</v>
      </c>
      <c r="B202" s="12">
        <f t="shared" ca="1" si="22"/>
        <v>0</v>
      </c>
      <c r="C202" s="8">
        <f t="shared" ca="1" si="28"/>
        <v>0</v>
      </c>
      <c r="D202" s="8">
        <f t="shared" ca="1" si="23"/>
        <v>0</v>
      </c>
      <c r="E202" s="8">
        <f t="shared" ca="1" si="24"/>
        <v>0</v>
      </c>
      <c r="F202" s="8">
        <f t="shared" ca="1" si="25"/>
        <v>0</v>
      </c>
      <c r="G202" s="8">
        <f t="shared" ca="1" si="26"/>
        <v>0</v>
      </c>
      <c r="H202">
        <f t="shared" ca="1" si="27"/>
        <v>0</v>
      </c>
    </row>
    <row r="203" spans="1:8" x14ac:dyDescent="0.25">
      <c r="A203" s="10" t="str">
        <f>URGENCES!A203</f>
        <v>UR0217191</v>
      </c>
      <c r="B203" s="12">
        <f t="shared" ca="1" si="22"/>
        <v>0</v>
      </c>
      <c r="C203" s="8">
        <f t="shared" ca="1" si="28"/>
        <v>0</v>
      </c>
      <c r="D203" s="8">
        <f t="shared" ca="1" si="23"/>
        <v>0</v>
      </c>
      <c r="E203" s="8">
        <f t="shared" ca="1" si="24"/>
        <v>0</v>
      </c>
      <c r="F203" s="8">
        <f t="shared" ca="1" si="25"/>
        <v>0</v>
      </c>
      <c r="G203" s="8">
        <f t="shared" ca="1" si="26"/>
        <v>0</v>
      </c>
      <c r="H203">
        <f t="shared" ca="1" si="27"/>
        <v>0</v>
      </c>
    </row>
    <row r="204" spans="1:8" x14ac:dyDescent="0.25">
      <c r="A204" s="10" t="str">
        <f>URGENCES!A204</f>
        <v>UR0217192</v>
      </c>
      <c r="B204" s="12">
        <f t="shared" ca="1" si="22"/>
        <v>0</v>
      </c>
      <c r="C204" s="8">
        <f t="shared" ca="1" si="28"/>
        <v>0</v>
      </c>
      <c r="D204" s="8">
        <f t="shared" ca="1" si="23"/>
        <v>0</v>
      </c>
      <c r="E204" s="8">
        <f t="shared" ca="1" si="24"/>
        <v>0</v>
      </c>
      <c r="F204" s="8">
        <f t="shared" ca="1" si="25"/>
        <v>0</v>
      </c>
      <c r="G204" s="8">
        <f t="shared" ca="1" si="26"/>
        <v>0</v>
      </c>
      <c r="H204">
        <f t="shared" ca="1" si="27"/>
        <v>0</v>
      </c>
    </row>
  </sheetData>
  <customSheetViews>
    <customSheetView guid="{3036A630-ADD1-4437-83D1-45D9E7C87967}" topLeftCell="A1722">
      <selection activeCell="Q8526" sqref="Q8526"/>
      <pageMargins left="0.7" right="0.7" top="0.75" bottom="0.75" header="0.3" footer="0.3"/>
    </customSheetView>
    <customSheetView guid="{FBDAF871-C033-47FE-A510-D6D04B3BC140}" topLeftCell="A299">
      <selection activeCell="A429" sqref="A429"/>
      <pageMargins left="0.7" right="0.7" top="0.75" bottom="0.75" header="0.3" footer="0.3"/>
    </customSheetView>
    <customSheetView guid="{5C5170D1-B966-4E46-BB22-CE8F5C0E690D}" topLeftCell="A299">
      <selection activeCell="A429" sqref="A429"/>
      <pageMargins left="0.7" right="0.7" top="0.75" bottom="0.75" header="0.3" footer="0.3"/>
    </customSheetView>
    <customSheetView guid="{C38FBF23-853B-4A96-89A2-C25F9869DB4B}" topLeftCell="A1722">
      <selection activeCell="Q8526" sqref="Q852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24"/>
  <sheetViews>
    <sheetView topLeftCell="A203" workbookViewId="0">
      <selection activeCell="B499" sqref="B499"/>
    </sheetView>
  </sheetViews>
  <sheetFormatPr baseColWidth="10" defaultRowHeight="15" x14ac:dyDescent="0.25"/>
  <cols>
    <col min="1" max="1" width="18.7109375" style="1" customWidth="1"/>
    <col min="2" max="2" width="32.42578125" customWidth="1"/>
    <col min="3" max="3" width="14.85546875" customWidth="1"/>
    <col min="4" max="4" width="15.85546875" customWidth="1"/>
    <col min="5" max="5" width="11.7109375" bestFit="1" customWidth="1"/>
    <col min="6" max="6" width="17.42578125" bestFit="1" customWidth="1"/>
  </cols>
  <sheetData>
    <row r="1" spans="1:6" x14ac:dyDescent="0.25">
      <c r="A1" s="13" t="s">
        <v>41</v>
      </c>
      <c r="B1" s="2" t="s">
        <v>0</v>
      </c>
      <c r="C1" s="2" t="s">
        <v>3</v>
      </c>
      <c r="D1" t="s">
        <v>575</v>
      </c>
      <c r="E1" s="4" t="s">
        <v>574</v>
      </c>
      <c r="F1" s="4" t="s">
        <v>573</v>
      </c>
    </row>
    <row r="2" spans="1:6" x14ac:dyDescent="0.25">
      <c r="A2" s="1" t="s">
        <v>211</v>
      </c>
      <c r="B2" t="s">
        <v>53</v>
      </c>
      <c r="C2" s="11">
        <v>42766</v>
      </c>
      <c r="D2" s="3">
        <v>5500</v>
      </c>
      <c r="F2">
        <f>D2-E2</f>
        <v>5500</v>
      </c>
    </row>
    <row r="3" spans="1:6" x14ac:dyDescent="0.25">
      <c r="A3" s="1" t="s">
        <v>212</v>
      </c>
      <c r="B3" t="s">
        <v>59</v>
      </c>
      <c r="C3" s="11">
        <v>42766</v>
      </c>
      <c r="D3" s="3">
        <v>5500</v>
      </c>
      <c r="F3">
        <f t="shared" ref="F3:F65" si="0">D3-E3</f>
        <v>5500</v>
      </c>
    </row>
    <row r="4" spans="1:6" x14ac:dyDescent="0.25">
      <c r="A4" s="1" t="s">
        <v>216</v>
      </c>
      <c r="B4" t="s">
        <v>63</v>
      </c>
      <c r="C4" s="11">
        <v>42766</v>
      </c>
      <c r="D4" s="3">
        <v>10500</v>
      </c>
      <c r="F4">
        <f t="shared" si="0"/>
        <v>10500</v>
      </c>
    </row>
    <row r="5" spans="1:6" x14ac:dyDescent="0.25">
      <c r="A5" s="1" t="s">
        <v>231</v>
      </c>
      <c r="B5" t="s">
        <v>78</v>
      </c>
      <c r="C5" s="11">
        <v>42767</v>
      </c>
      <c r="D5" s="3">
        <v>154000</v>
      </c>
      <c r="F5">
        <f t="shared" si="0"/>
        <v>154000</v>
      </c>
    </row>
    <row r="6" spans="1:6" x14ac:dyDescent="0.25">
      <c r="A6" s="1" t="s">
        <v>232</v>
      </c>
      <c r="B6" t="s">
        <v>79</v>
      </c>
      <c r="C6" s="11">
        <v>42768</v>
      </c>
      <c r="D6" s="3">
        <v>7505</v>
      </c>
      <c r="F6">
        <f t="shared" si="0"/>
        <v>7505</v>
      </c>
    </row>
    <row r="7" spans="1:6" x14ac:dyDescent="0.25">
      <c r="A7" s="1" t="s">
        <v>234</v>
      </c>
      <c r="B7" t="s">
        <v>81</v>
      </c>
      <c r="C7" s="11">
        <v>42768</v>
      </c>
      <c r="D7" s="3">
        <v>15640</v>
      </c>
      <c r="F7">
        <f t="shared" si="0"/>
        <v>15640</v>
      </c>
    </row>
    <row r="8" spans="1:6" x14ac:dyDescent="0.25">
      <c r="A8" s="1" t="s">
        <v>235</v>
      </c>
      <c r="B8" t="s">
        <v>82</v>
      </c>
      <c r="C8" s="11">
        <v>42768</v>
      </c>
      <c r="D8" s="3">
        <v>5500</v>
      </c>
      <c r="F8">
        <f t="shared" si="0"/>
        <v>5500</v>
      </c>
    </row>
    <row r="9" spans="1:6" x14ac:dyDescent="0.25">
      <c r="A9" s="1" t="s">
        <v>242</v>
      </c>
      <c r="B9" t="s">
        <v>89</v>
      </c>
      <c r="C9" s="11">
        <v>42768</v>
      </c>
      <c r="D9" s="3">
        <v>5500</v>
      </c>
      <c r="F9">
        <f t="shared" si="0"/>
        <v>5500</v>
      </c>
    </row>
    <row r="10" spans="1:6" x14ac:dyDescent="0.25">
      <c r="A10" s="1" t="s">
        <v>244</v>
      </c>
      <c r="B10" t="s">
        <v>91</v>
      </c>
      <c r="C10" s="11">
        <v>42768</v>
      </c>
      <c r="D10" s="3">
        <v>1500</v>
      </c>
      <c r="F10">
        <f t="shared" si="0"/>
        <v>1500</v>
      </c>
    </row>
    <row r="11" spans="1:6" x14ac:dyDescent="0.25">
      <c r="A11" s="1" t="s">
        <v>245</v>
      </c>
      <c r="B11" t="s">
        <v>92</v>
      </c>
      <c r="C11" s="11">
        <v>42768</v>
      </c>
      <c r="D11" s="3">
        <v>4000</v>
      </c>
      <c r="F11">
        <f t="shared" si="0"/>
        <v>4000</v>
      </c>
    </row>
    <row r="12" spans="1:6" x14ac:dyDescent="0.25">
      <c r="A12" s="1" t="s">
        <v>246</v>
      </c>
      <c r="B12" t="s">
        <v>93</v>
      </c>
      <c r="C12" s="11">
        <v>42769</v>
      </c>
      <c r="D12" s="3">
        <v>5500</v>
      </c>
      <c r="F12">
        <f t="shared" si="0"/>
        <v>5500</v>
      </c>
    </row>
    <row r="13" spans="1:6" x14ac:dyDescent="0.25">
      <c r="A13" s="1" t="s">
        <v>248</v>
      </c>
      <c r="B13" t="s">
        <v>97</v>
      </c>
      <c r="C13" s="11">
        <v>42769</v>
      </c>
      <c r="D13" s="3">
        <v>7500</v>
      </c>
      <c r="F13">
        <f t="shared" si="0"/>
        <v>7500</v>
      </c>
    </row>
    <row r="14" spans="1:6" x14ac:dyDescent="0.25">
      <c r="A14" s="1" t="s">
        <v>249</v>
      </c>
      <c r="B14" t="s">
        <v>100</v>
      </c>
      <c r="C14" s="11">
        <v>42769</v>
      </c>
      <c r="D14" s="3">
        <v>9845</v>
      </c>
      <c r="F14">
        <f t="shared" si="0"/>
        <v>9845</v>
      </c>
    </row>
    <row r="15" spans="1:6" x14ac:dyDescent="0.25">
      <c r="A15" s="1" t="s">
        <v>250</v>
      </c>
      <c r="B15" t="s">
        <v>102</v>
      </c>
      <c r="C15" s="11">
        <v>42769</v>
      </c>
      <c r="D15" s="3">
        <v>6075</v>
      </c>
      <c r="F15">
        <f t="shared" si="0"/>
        <v>6075</v>
      </c>
    </row>
    <row r="16" spans="1:6" x14ac:dyDescent="0.25">
      <c r="A16" s="1" t="s">
        <v>253</v>
      </c>
      <c r="B16" t="s">
        <v>105</v>
      </c>
      <c r="C16" s="11">
        <v>42769</v>
      </c>
      <c r="D16" s="3">
        <v>5500</v>
      </c>
      <c r="F16">
        <f t="shared" si="0"/>
        <v>5500</v>
      </c>
    </row>
    <row r="17" spans="1:6" x14ac:dyDescent="0.25">
      <c r="A17" s="1" t="s">
        <v>254</v>
      </c>
      <c r="B17" t="s">
        <v>106</v>
      </c>
      <c r="C17" s="11">
        <v>42769</v>
      </c>
      <c r="D17" s="3">
        <v>1500</v>
      </c>
      <c r="F17">
        <f t="shared" si="0"/>
        <v>1500</v>
      </c>
    </row>
    <row r="18" spans="1:6" x14ac:dyDescent="0.25">
      <c r="A18" s="1" t="s">
        <v>264</v>
      </c>
      <c r="B18" t="s">
        <v>126</v>
      </c>
      <c r="C18" s="11">
        <v>42770</v>
      </c>
      <c r="D18" s="3">
        <v>5500</v>
      </c>
      <c r="F18">
        <f t="shared" si="0"/>
        <v>5500</v>
      </c>
    </row>
    <row r="19" spans="1:6" x14ac:dyDescent="0.25">
      <c r="A19" s="1" t="s">
        <v>269</v>
      </c>
      <c r="B19" t="s">
        <v>131</v>
      </c>
      <c r="C19" s="11">
        <v>42770</v>
      </c>
      <c r="D19" s="3">
        <v>4000</v>
      </c>
      <c r="F19">
        <f t="shared" si="0"/>
        <v>4000</v>
      </c>
    </row>
    <row r="20" spans="1:6" x14ac:dyDescent="0.25">
      <c r="A20" s="1" t="s">
        <v>289</v>
      </c>
      <c r="B20" t="s">
        <v>157</v>
      </c>
      <c r="C20" s="11">
        <v>42771</v>
      </c>
      <c r="D20" s="3">
        <v>9000</v>
      </c>
      <c r="F20">
        <f t="shared" si="0"/>
        <v>9000</v>
      </c>
    </row>
    <row r="21" spans="1:6" x14ac:dyDescent="0.25">
      <c r="A21" s="1" t="s">
        <v>290</v>
      </c>
      <c r="B21" t="s">
        <v>158</v>
      </c>
      <c r="C21" s="11">
        <v>42771</v>
      </c>
      <c r="D21" s="3">
        <v>4000</v>
      </c>
      <c r="F21">
        <f t="shared" si="0"/>
        <v>4000</v>
      </c>
    </row>
    <row r="22" spans="1:6" x14ac:dyDescent="0.25">
      <c r="A22" s="1" t="s">
        <v>293</v>
      </c>
      <c r="B22" t="s">
        <v>162</v>
      </c>
      <c r="C22" s="11">
        <v>42771</v>
      </c>
      <c r="D22" s="3">
        <v>5500</v>
      </c>
      <c r="F22">
        <f t="shared" si="0"/>
        <v>5500</v>
      </c>
    </row>
    <row r="23" spans="1:6" x14ac:dyDescent="0.25">
      <c r="A23" s="1" t="s">
        <v>296</v>
      </c>
      <c r="B23" t="s">
        <v>165</v>
      </c>
      <c r="C23" s="11">
        <v>42771</v>
      </c>
      <c r="D23" s="3">
        <v>5500</v>
      </c>
      <c r="F23">
        <f t="shared" si="0"/>
        <v>5500</v>
      </c>
    </row>
    <row r="24" spans="1:6" x14ac:dyDescent="0.25">
      <c r="A24" s="1" t="s">
        <v>300</v>
      </c>
      <c r="B24" t="s">
        <v>170</v>
      </c>
      <c r="C24" s="11">
        <v>42772</v>
      </c>
      <c r="D24" s="3">
        <v>5500</v>
      </c>
      <c r="F24">
        <f t="shared" si="0"/>
        <v>5500</v>
      </c>
    </row>
    <row r="25" spans="1:6" x14ac:dyDescent="0.25">
      <c r="A25" s="1" t="s">
        <v>303</v>
      </c>
      <c r="B25" t="s">
        <v>175</v>
      </c>
      <c r="C25" s="11">
        <v>42772</v>
      </c>
      <c r="D25" s="3">
        <v>4000</v>
      </c>
      <c r="F25">
        <f t="shared" si="0"/>
        <v>4000</v>
      </c>
    </row>
    <row r="26" spans="1:6" x14ac:dyDescent="0.25">
      <c r="A26" s="1" t="s">
        <v>322</v>
      </c>
      <c r="B26" t="s">
        <v>558</v>
      </c>
      <c r="C26" s="11">
        <v>42773</v>
      </c>
      <c r="D26" s="3">
        <v>4000</v>
      </c>
      <c r="F26">
        <f t="shared" si="0"/>
        <v>4000</v>
      </c>
    </row>
    <row r="27" spans="1:6" x14ac:dyDescent="0.25">
      <c r="A27" s="1" t="s">
        <v>329</v>
      </c>
      <c r="B27" t="s">
        <v>330</v>
      </c>
      <c r="C27" s="11">
        <v>42774</v>
      </c>
      <c r="D27" s="3">
        <v>1500</v>
      </c>
      <c r="F27">
        <f t="shared" si="0"/>
        <v>1500</v>
      </c>
    </row>
    <row r="28" spans="1:6" x14ac:dyDescent="0.25">
      <c r="A28" s="1" t="s">
        <v>561</v>
      </c>
      <c r="B28" t="s">
        <v>332</v>
      </c>
      <c r="C28" s="11">
        <v>42774</v>
      </c>
      <c r="D28" s="3">
        <v>5500</v>
      </c>
      <c r="F28">
        <f t="shared" si="0"/>
        <v>5500</v>
      </c>
    </row>
    <row r="29" spans="1:6" x14ac:dyDescent="0.25">
      <c r="A29" s="1" t="s">
        <v>347</v>
      </c>
      <c r="B29" t="s">
        <v>348</v>
      </c>
      <c r="C29" s="11">
        <v>42774</v>
      </c>
      <c r="D29" s="3">
        <v>5500</v>
      </c>
      <c r="F29">
        <f t="shared" si="0"/>
        <v>5500</v>
      </c>
    </row>
    <row r="30" spans="1:6" x14ac:dyDescent="0.25">
      <c r="A30" s="1" t="s">
        <v>355</v>
      </c>
      <c r="B30" t="s">
        <v>356</v>
      </c>
      <c r="C30" s="11">
        <v>42774</v>
      </c>
      <c r="D30" s="3">
        <v>5500</v>
      </c>
      <c r="F30">
        <f t="shared" si="0"/>
        <v>5500</v>
      </c>
    </row>
    <row r="31" spans="1:6" x14ac:dyDescent="0.25">
      <c r="A31" s="1" t="s">
        <v>362</v>
      </c>
      <c r="B31" t="s">
        <v>363</v>
      </c>
      <c r="C31" s="11">
        <v>42774</v>
      </c>
      <c r="D31" s="3">
        <v>54000</v>
      </c>
      <c r="F31">
        <f t="shared" si="0"/>
        <v>54000</v>
      </c>
    </row>
    <row r="32" spans="1:6" x14ac:dyDescent="0.25">
      <c r="A32" s="1" t="s">
        <v>364</v>
      </c>
      <c r="B32" t="s">
        <v>365</v>
      </c>
      <c r="C32" s="11">
        <v>42775</v>
      </c>
      <c r="D32" s="3">
        <v>4000</v>
      </c>
      <c r="F32">
        <f t="shared" si="0"/>
        <v>4000</v>
      </c>
    </row>
    <row r="33" spans="1:6" x14ac:dyDescent="0.25">
      <c r="A33" s="1" t="s">
        <v>369</v>
      </c>
      <c r="B33" t="s">
        <v>370</v>
      </c>
      <c r="C33" s="11">
        <v>42775</v>
      </c>
      <c r="D33" s="3">
        <v>5500</v>
      </c>
      <c r="F33">
        <f t="shared" si="0"/>
        <v>5500</v>
      </c>
    </row>
    <row r="34" spans="1:6" x14ac:dyDescent="0.25">
      <c r="A34" s="1" t="s">
        <v>372</v>
      </c>
      <c r="B34" t="s">
        <v>373</v>
      </c>
      <c r="C34" s="11">
        <v>42775</v>
      </c>
      <c r="D34" s="3">
        <v>5500</v>
      </c>
      <c r="F34">
        <f t="shared" si="0"/>
        <v>5500</v>
      </c>
    </row>
    <row r="35" spans="1:6" x14ac:dyDescent="0.25">
      <c r="A35" s="1" t="s">
        <v>376</v>
      </c>
      <c r="B35" t="s">
        <v>377</v>
      </c>
      <c r="C35" s="11">
        <v>42775</v>
      </c>
      <c r="D35" s="3">
        <v>4000</v>
      </c>
      <c r="F35">
        <f t="shared" si="0"/>
        <v>4000</v>
      </c>
    </row>
    <row r="36" spans="1:6" x14ac:dyDescent="0.25">
      <c r="A36" s="1" t="s">
        <v>379</v>
      </c>
      <c r="B36" t="s">
        <v>380</v>
      </c>
      <c r="C36" s="11">
        <v>42775</v>
      </c>
      <c r="D36" s="3">
        <v>5500</v>
      </c>
      <c r="F36">
        <f t="shared" si="0"/>
        <v>5500</v>
      </c>
    </row>
    <row r="37" spans="1:6" x14ac:dyDescent="0.25">
      <c r="A37" s="1" t="s">
        <v>396</v>
      </c>
      <c r="B37" t="s">
        <v>397</v>
      </c>
      <c r="C37" s="11">
        <v>42776</v>
      </c>
      <c r="D37" s="3">
        <v>4000</v>
      </c>
      <c r="F37">
        <f t="shared" si="0"/>
        <v>4000</v>
      </c>
    </row>
    <row r="38" spans="1:6" x14ac:dyDescent="0.25">
      <c r="A38" s="1" t="s">
        <v>402</v>
      </c>
      <c r="B38" t="s">
        <v>403</v>
      </c>
      <c r="C38" s="11">
        <v>42776</v>
      </c>
      <c r="D38" s="3">
        <v>4000</v>
      </c>
      <c r="F38">
        <f t="shared" si="0"/>
        <v>4000</v>
      </c>
    </row>
    <row r="39" spans="1:6" x14ac:dyDescent="0.25">
      <c r="A39" s="1" t="s">
        <v>404</v>
      </c>
      <c r="B39" t="s">
        <v>405</v>
      </c>
      <c r="C39" s="11">
        <v>42776</v>
      </c>
      <c r="D39" s="3">
        <v>5500</v>
      </c>
      <c r="F39">
        <f t="shared" si="0"/>
        <v>5500</v>
      </c>
    </row>
    <row r="40" spans="1:6" x14ac:dyDescent="0.25">
      <c r="A40" s="1" t="s">
        <v>433</v>
      </c>
      <c r="B40" t="s">
        <v>434</v>
      </c>
      <c r="C40" s="11">
        <v>42777</v>
      </c>
      <c r="D40" s="3">
        <v>4000</v>
      </c>
      <c r="F40">
        <f t="shared" si="0"/>
        <v>4000</v>
      </c>
    </row>
    <row r="41" spans="1:6" x14ac:dyDescent="0.25">
      <c r="A41" s="1" t="s">
        <v>435</v>
      </c>
      <c r="B41" t="s">
        <v>437</v>
      </c>
      <c r="C41" s="11">
        <v>42777</v>
      </c>
      <c r="D41" s="3">
        <v>4000</v>
      </c>
      <c r="F41">
        <f t="shared" si="0"/>
        <v>4000</v>
      </c>
    </row>
    <row r="42" spans="1:6" x14ac:dyDescent="0.25">
      <c r="A42" s="1" t="s">
        <v>465</v>
      </c>
      <c r="B42" t="s">
        <v>466</v>
      </c>
      <c r="C42" s="11">
        <v>42777</v>
      </c>
      <c r="D42" s="3">
        <v>4000</v>
      </c>
      <c r="F42">
        <f t="shared" si="0"/>
        <v>4000</v>
      </c>
    </row>
    <row r="43" spans="1:6" x14ac:dyDescent="0.25">
      <c r="A43" s="1" t="s">
        <v>479</v>
      </c>
      <c r="B43" t="s">
        <v>480</v>
      </c>
      <c r="C43" s="11">
        <v>42777</v>
      </c>
      <c r="D43" s="3">
        <v>29500</v>
      </c>
      <c r="F43">
        <f t="shared" si="0"/>
        <v>29500</v>
      </c>
    </row>
    <row r="44" spans="1:6" x14ac:dyDescent="0.25">
      <c r="A44" s="1" t="s">
        <v>484</v>
      </c>
      <c r="B44" t="s">
        <v>485</v>
      </c>
      <c r="C44" s="11">
        <v>42777</v>
      </c>
      <c r="D44" s="3">
        <v>10500</v>
      </c>
      <c r="F44">
        <f t="shared" si="0"/>
        <v>10500</v>
      </c>
    </row>
    <row r="45" spans="1:6" x14ac:dyDescent="0.25">
      <c r="A45" s="1" t="s">
        <v>496</v>
      </c>
      <c r="B45" t="s">
        <v>495</v>
      </c>
      <c r="C45" s="11">
        <v>42778</v>
      </c>
      <c r="D45" s="3">
        <v>4000</v>
      </c>
      <c r="F45">
        <f t="shared" si="0"/>
        <v>4000</v>
      </c>
    </row>
    <row r="46" spans="1:6" x14ac:dyDescent="0.25">
      <c r="A46" s="1" t="s">
        <v>497</v>
      </c>
      <c r="B46" t="s">
        <v>498</v>
      </c>
      <c r="C46" s="11">
        <v>42778</v>
      </c>
      <c r="D46" s="3">
        <v>5500</v>
      </c>
      <c r="F46">
        <f t="shared" si="0"/>
        <v>5500</v>
      </c>
    </row>
    <row r="47" spans="1:6" x14ac:dyDescent="0.25">
      <c r="A47" s="1" t="s">
        <v>512</v>
      </c>
      <c r="B47" t="s">
        <v>513</v>
      </c>
      <c r="C47" s="11">
        <v>42778</v>
      </c>
      <c r="D47" s="3">
        <v>4000</v>
      </c>
      <c r="F47">
        <f t="shared" si="0"/>
        <v>4000</v>
      </c>
    </row>
    <row r="48" spans="1:6" x14ac:dyDescent="0.25">
      <c r="A48" s="1" t="s">
        <v>386</v>
      </c>
      <c r="B48" s="1"/>
      <c r="C48" s="1"/>
      <c r="D48" s="3">
        <v>473565</v>
      </c>
      <c r="F48">
        <f t="shared" si="0"/>
        <v>473565</v>
      </c>
    </row>
    <row r="49" spans="1:6" x14ac:dyDescent="0.25">
      <c r="A49"/>
      <c r="F49">
        <f t="shared" si="0"/>
        <v>0</v>
      </c>
    </row>
    <row r="50" spans="1:6" x14ac:dyDescent="0.25">
      <c r="A50"/>
      <c r="F50">
        <f t="shared" si="0"/>
        <v>0</v>
      </c>
    </row>
    <row r="51" spans="1:6" x14ac:dyDescent="0.25">
      <c r="A51"/>
      <c r="F51">
        <f t="shared" si="0"/>
        <v>0</v>
      </c>
    </row>
    <row r="52" spans="1:6" x14ac:dyDescent="0.25">
      <c r="A52"/>
      <c r="F52">
        <f t="shared" si="0"/>
        <v>0</v>
      </c>
    </row>
    <row r="53" spans="1:6" x14ac:dyDescent="0.25">
      <c r="A53"/>
      <c r="F53">
        <f t="shared" si="0"/>
        <v>0</v>
      </c>
    </row>
    <row r="54" spans="1:6" x14ac:dyDescent="0.25">
      <c r="A54"/>
      <c r="F54">
        <f t="shared" si="0"/>
        <v>0</v>
      </c>
    </row>
    <row r="55" spans="1:6" x14ac:dyDescent="0.25">
      <c r="A55"/>
      <c r="F55">
        <f t="shared" si="0"/>
        <v>0</v>
      </c>
    </row>
    <row r="56" spans="1:6" x14ac:dyDescent="0.25">
      <c r="A56"/>
      <c r="F56">
        <f t="shared" si="0"/>
        <v>0</v>
      </c>
    </row>
    <row r="57" spans="1:6" x14ac:dyDescent="0.25">
      <c r="A57"/>
      <c r="F57">
        <f t="shared" si="0"/>
        <v>0</v>
      </c>
    </row>
    <row r="58" spans="1:6" x14ac:dyDescent="0.25">
      <c r="A58"/>
      <c r="F58">
        <f t="shared" si="0"/>
        <v>0</v>
      </c>
    </row>
    <row r="59" spans="1:6" x14ac:dyDescent="0.25">
      <c r="A59"/>
      <c r="F59">
        <f t="shared" si="0"/>
        <v>0</v>
      </c>
    </row>
    <row r="60" spans="1:6" x14ac:dyDescent="0.25">
      <c r="A60"/>
      <c r="F60">
        <f t="shared" si="0"/>
        <v>0</v>
      </c>
    </row>
    <row r="61" spans="1:6" x14ac:dyDescent="0.25">
      <c r="A61"/>
      <c r="F61">
        <f t="shared" si="0"/>
        <v>0</v>
      </c>
    </row>
    <row r="62" spans="1:6" x14ac:dyDescent="0.25">
      <c r="A62"/>
      <c r="F62">
        <f t="shared" si="0"/>
        <v>0</v>
      </c>
    </row>
    <row r="63" spans="1:6" x14ac:dyDescent="0.25">
      <c r="A63"/>
      <c r="F63">
        <f t="shared" si="0"/>
        <v>0</v>
      </c>
    </row>
    <row r="64" spans="1:6" x14ac:dyDescent="0.25">
      <c r="A64"/>
      <c r="F64">
        <f t="shared" si="0"/>
        <v>0</v>
      </c>
    </row>
    <row r="65" spans="1:6" x14ac:dyDescent="0.25">
      <c r="A65"/>
      <c r="F65">
        <f t="shared" si="0"/>
        <v>0</v>
      </c>
    </row>
    <row r="66" spans="1:6" x14ac:dyDescent="0.25">
      <c r="A66"/>
      <c r="F66">
        <f t="shared" ref="F66:F129" si="1">D66-E66</f>
        <v>0</v>
      </c>
    </row>
    <row r="67" spans="1:6" x14ac:dyDescent="0.25">
      <c r="A67"/>
      <c r="F67">
        <f t="shared" si="1"/>
        <v>0</v>
      </c>
    </row>
    <row r="68" spans="1:6" x14ac:dyDescent="0.25">
      <c r="A68"/>
      <c r="F68">
        <f t="shared" si="1"/>
        <v>0</v>
      </c>
    </row>
    <row r="69" spans="1:6" x14ac:dyDescent="0.25">
      <c r="A69"/>
      <c r="F69">
        <f t="shared" si="1"/>
        <v>0</v>
      </c>
    </row>
    <row r="70" spans="1:6" x14ac:dyDescent="0.25">
      <c r="A70"/>
      <c r="F70">
        <f t="shared" si="1"/>
        <v>0</v>
      </c>
    </row>
    <row r="71" spans="1:6" x14ac:dyDescent="0.25">
      <c r="A71"/>
      <c r="F71">
        <f t="shared" si="1"/>
        <v>0</v>
      </c>
    </row>
    <row r="72" spans="1:6" x14ac:dyDescent="0.25">
      <c r="A72"/>
      <c r="F72">
        <f t="shared" si="1"/>
        <v>0</v>
      </c>
    </row>
    <row r="73" spans="1:6" x14ac:dyDescent="0.25">
      <c r="A73"/>
      <c r="F73">
        <f t="shared" si="1"/>
        <v>0</v>
      </c>
    </row>
    <row r="74" spans="1:6" x14ac:dyDescent="0.25">
      <c r="A74"/>
      <c r="F74">
        <f t="shared" si="1"/>
        <v>0</v>
      </c>
    </row>
    <row r="75" spans="1:6" x14ac:dyDescent="0.25">
      <c r="A75"/>
      <c r="F75">
        <f t="shared" si="1"/>
        <v>0</v>
      </c>
    </row>
    <row r="76" spans="1:6" x14ac:dyDescent="0.25">
      <c r="A76"/>
      <c r="F76">
        <f t="shared" si="1"/>
        <v>0</v>
      </c>
    </row>
    <row r="77" spans="1:6" x14ac:dyDescent="0.25">
      <c r="A77"/>
      <c r="F77">
        <f t="shared" si="1"/>
        <v>0</v>
      </c>
    </row>
    <row r="78" spans="1:6" x14ac:dyDescent="0.25">
      <c r="A78"/>
      <c r="F78">
        <f t="shared" si="1"/>
        <v>0</v>
      </c>
    </row>
    <row r="79" spans="1:6" x14ac:dyDescent="0.25">
      <c r="A79"/>
      <c r="F79">
        <f t="shared" si="1"/>
        <v>0</v>
      </c>
    </row>
    <row r="80" spans="1:6" x14ac:dyDescent="0.25">
      <c r="A80"/>
      <c r="F80">
        <f t="shared" si="1"/>
        <v>0</v>
      </c>
    </row>
    <row r="81" spans="1:6" x14ac:dyDescent="0.25">
      <c r="A81"/>
      <c r="F81">
        <f t="shared" si="1"/>
        <v>0</v>
      </c>
    </row>
    <row r="82" spans="1:6" x14ac:dyDescent="0.25">
      <c r="A82"/>
      <c r="F82">
        <f t="shared" si="1"/>
        <v>0</v>
      </c>
    </row>
    <row r="83" spans="1:6" x14ac:dyDescent="0.25">
      <c r="A83"/>
      <c r="F83">
        <f t="shared" si="1"/>
        <v>0</v>
      </c>
    </row>
    <row r="84" spans="1:6" x14ac:dyDescent="0.25">
      <c r="A84"/>
      <c r="F84">
        <f t="shared" si="1"/>
        <v>0</v>
      </c>
    </row>
    <row r="85" spans="1:6" x14ac:dyDescent="0.25">
      <c r="A85"/>
      <c r="F85">
        <f t="shared" si="1"/>
        <v>0</v>
      </c>
    </row>
    <row r="86" spans="1:6" x14ac:dyDescent="0.25">
      <c r="A86"/>
      <c r="F86">
        <f t="shared" si="1"/>
        <v>0</v>
      </c>
    </row>
    <row r="87" spans="1:6" x14ac:dyDescent="0.25">
      <c r="A87"/>
      <c r="F87">
        <f t="shared" si="1"/>
        <v>0</v>
      </c>
    </row>
    <row r="88" spans="1:6" x14ac:dyDescent="0.25">
      <c r="A88"/>
      <c r="F88">
        <f t="shared" si="1"/>
        <v>0</v>
      </c>
    </row>
    <row r="89" spans="1:6" x14ac:dyDescent="0.25">
      <c r="A89"/>
      <c r="F89">
        <f t="shared" si="1"/>
        <v>0</v>
      </c>
    </row>
    <row r="90" spans="1:6" x14ac:dyDescent="0.25">
      <c r="A90"/>
      <c r="F90">
        <f t="shared" si="1"/>
        <v>0</v>
      </c>
    </row>
    <row r="91" spans="1:6" x14ac:dyDescent="0.25">
      <c r="A91"/>
      <c r="F91">
        <f t="shared" si="1"/>
        <v>0</v>
      </c>
    </row>
    <row r="92" spans="1:6" x14ac:dyDescent="0.25">
      <c r="A92"/>
      <c r="F92">
        <f t="shared" si="1"/>
        <v>0</v>
      </c>
    </row>
    <row r="93" spans="1:6" x14ac:dyDescent="0.25">
      <c r="A93"/>
      <c r="F93">
        <f t="shared" si="1"/>
        <v>0</v>
      </c>
    </row>
    <row r="94" spans="1:6" x14ac:dyDescent="0.25">
      <c r="A94"/>
      <c r="F94">
        <f t="shared" si="1"/>
        <v>0</v>
      </c>
    </row>
    <row r="95" spans="1:6" x14ac:dyDescent="0.25">
      <c r="A95"/>
      <c r="F95">
        <f t="shared" si="1"/>
        <v>0</v>
      </c>
    </row>
    <row r="96" spans="1:6" x14ac:dyDescent="0.25">
      <c r="A96"/>
      <c r="F96">
        <f t="shared" si="1"/>
        <v>0</v>
      </c>
    </row>
    <row r="97" spans="1:6" x14ac:dyDescent="0.25">
      <c r="A97"/>
      <c r="F97">
        <f t="shared" si="1"/>
        <v>0</v>
      </c>
    </row>
    <row r="98" spans="1:6" x14ac:dyDescent="0.25">
      <c r="A98"/>
      <c r="F98">
        <f t="shared" si="1"/>
        <v>0</v>
      </c>
    </row>
    <row r="99" spans="1:6" x14ac:dyDescent="0.25">
      <c r="A99"/>
      <c r="F99">
        <f t="shared" si="1"/>
        <v>0</v>
      </c>
    </row>
    <row r="100" spans="1:6" x14ac:dyDescent="0.25">
      <c r="A100"/>
      <c r="F100">
        <f t="shared" si="1"/>
        <v>0</v>
      </c>
    </row>
    <row r="101" spans="1:6" x14ac:dyDescent="0.25">
      <c r="A101"/>
      <c r="F101">
        <f t="shared" si="1"/>
        <v>0</v>
      </c>
    </row>
    <row r="102" spans="1:6" x14ac:dyDescent="0.25">
      <c r="A102"/>
      <c r="F102">
        <f t="shared" si="1"/>
        <v>0</v>
      </c>
    </row>
    <row r="103" spans="1:6" x14ac:dyDescent="0.25">
      <c r="A103"/>
      <c r="F103">
        <f t="shared" si="1"/>
        <v>0</v>
      </c>
    </row>
    <row r="104" spans="1:6" x14ac:dyDescent="0.25">
      <c r="A104"/>
      <c r="F104">
        <f t="shared" si="1"/>
        <v>0</v>
      </c>
    </row>
    <row r="105" spans="1:6" x14ac:dyDescent="0.25">
      <c r="A105"/>
      <c r="F105">
        <f t="shared" si="1"/>
        <v>0</v>
      </c>
    </row>
    <row r="106" spans="1:6" x14ac:dyDescent="0.25">
      <c r="A106"/>
      <c r="F106">
        <f t="shared" si="1"/>
        <v>0</v>
      </c>
    </row>
    <row r="107" spans="1:6" x14ac:dyDescent="0.25">
      <c r="A107"/>
      <c r="F107">
        <f t="shared" si="1"/>
        <v>0</v>
      </c>
    </row>
    <row r="108" spans="1:6" x14ac:dyDescent="0.25">
      <c r="A108"/>
      <c r="F108">
        <f t="shared" si="1"/>
        <v>0</v>
      </c>
    </row>
    <row r="109" spans="1:6" x14ac:dyDescent="0.25">
      <c r="A109"/>
      <c r="F109">
        <f t="shared" si="1"/>
        <v>0</v>
      </c>
    </row>
    <row r="110" spans="1:6" x14ac:dyDescent="0.25">
      <c r="A110"/>
      <c r="F110">
        <f t="shared" si="1"/>
        <v>0</v>
      </c>
    </row>
    <row r="111" spans="1:6" x14ac:dyDescent="0.25">
      <c r="A111"/>
      <c r="F111">
        <f t="shared" si="1"/>
        <v>0</v>
      </c>
    </row>
    <row r="112" spans="1:6" x14ac:dyDescent="0.25">
      <c r="A112"/>
      <c r="F112">
        <f t="shared" si="1"/>
        <v>0</v>
      </c>
    </row>
    <row r="113" spans="1:6" x14ac:dyDescent="0.25">
      <c r="A113"/>
      <c r="F113">
        <f t="shared" si="1"/>
        <v>0</v>
      </c>
    </row>
    <row r="114" spans="1:6" x14ac:dyDescent="0.25">
      <c r="A114"/>
      <c r="F114">
        <f t="shared" si="1"/>
        <v>0</v>
      </c>
    </row>
    <row r="115" spans="1:6" x14ac:dyDescent="0.25">
      <c r="A115"/>
      <c r="F115">
        <f t="shared" si="1"/>
        <v>0</v>
      </c>
    </row>
    <row r="116" spans="1:6" x14ac:dyDescent="0.25">
      <c r="A116"/>
      <c r="F116">
        <f t="shared" si="1"/>
        <v>0</v>
      </c>
    </row>
    <row r="117" spans="1:6" x14ac:dyDescent="0.25">
      <c r="A117"/>
      <c r="F117">
        <f t="shared" si="1"/>
        <v>0</v>
      </c>
    </row>
    <row r="118" spans="1:6" x14ac:dyDescent="0.25">
      <c r="A118"/>
      <c r="F118">
        <f t="shared" si="1"/>
        <v>0</v>
      </c>
    </row>
    <row r="119" spans="1:6" x14ac:dyDescent="0.25">
      <c r="A119"/>
      <c r="F119">
        <f t="shared" si="1"/>
        <v>0</v>
      </c>
    </row>
    <row r="120" spans="1:6" x14ac:dyDescent="0.25">
      <c r="A120"/>
      <c r="F120">
        <f t="shared" si="1"/>
        <v>0</v>
      </c>
    </row>
    <row r="121" spans="1:6" x14ac:dyDescent="0.25">
      <c r="A121"/>
      <c r="F121">
        <f t="shared" si="1"/>
        <v>0</v>
      </c>
    </row>
    <row r="122" spans="1:6" x14ac:dyDescent="0.25">
      <c r="A122"/>
      <c r="F122">
        <f t="shared" si="1"/>
        <v>0</v>
      </c>
    </row>
    <row r="123" spans="1:6" x14ac:dyDescent="0.25">
      <c r="A123"/>
      <c r="F123">
        <f t="shared" si="1"/>
        <v>0</v>
      </c>
    </row>
    <row r="124" spans="1:6" x14ac:dyDescent="0.25">
      <c r="A124"/>
      <c r="F124">
        <f t="shared" si="1"/>
        <v>0</v>
      </c>
    </row>
    <row r="125" spans="1:6" x14ac:dyDescent="0.25">
      <c r="A125"/>
      <c r="F125">
        <f t="shared" si="1"/>
        <v>0</v>
      </c>
    </row>
    <row r="126" spans="1:6" x14ac:dyDescent="0.25">
      <c r="A126"/>
      <c r="F126">
        <f t="shared" si="1"/>
        <v>0</v>
      </c>
    </row>
    <row r="127" spans="1:6" x14ac:dyDescent="0.25">
      <c r="A127"/>
      <c r="F127">
        <f t="shared" si="1"/>
        <v>0</v>
      </c>
    </row>
    <row r="128" spans="1:6" x14ac:dyDescent="0.25">
      <c r="A128"/>
      <c r="F128">
        <f t="shared" si="1"/>
        <v>0</v>
      </c>
    </row>
    <row r="129" spans="1:6" x14ac:dyDescent="0.25">
      <c r="A129"/>
      <c r="F129">
        <f t="shared" si="1"/>
        <v>0</v>
      </c>
    </row>
    <row r="130" spans="1:6" x14ac:dyDescent="0.25">
      <c r="A130"/>
      <c r="F130">
        <f t="shared" ref="F130:F193" si="2">D130-E130</f>
        <v>0</v>
      </c>
    </row>
    <row r="131" spans="1:6" x14ac:dyDescent="0.25">
      <c r="A131"/>
      <c r="F131">
        <f t="shared" si="2"/>
        <v>0</v>
      </c>
    </row>
    <row r="132" spans="1:6" x14ac:dyDescent="0.25">
      <c r="A132"/>
      <c r="F132">
        <f t="shared" si="2"/>
        <v>0</v>
      </c>
    </row>
    <row r="133" spans="1:6" x14ac:dyDescent="0.25">
      <c r="A133"/>
      <c r="F133">
        <f t="shared" si="2"/>
        <v>0</v>
      </c>
    </row>
    <row r="134" spans="1:6" x14ac:dyDescent="0.25">
      <c r="A134"/>
      <c r="F134">
        <f t="shared" si="2"/>
        <v>0</v>
      </c>
    </row>
    <row r="135" spans="1:6" x14ac:dyDescent="0.25">
      <c r="A135"/>
      <c r="F135">
        <f t="shared" si="2"/>
        <v>0</v>
      </c>
    </row>
    <row r="136" spans="1:6" x14ac:dyDescent="0.25">
      <c r="A136"/>
      <c r="F136">
        <f t="shared" si="2"/>
        <v>0</v>
      </c>
    </row>
    <row r="137" spans="1:6" x14ac:dyDescent="0.25">
      <c r="A137"/>
      <c r="F137">
        <f t="shared" si="2"/>
        <v>0</v>
      </c>
    </row>
    <row r="138" spans="1:6" x14ac:dyDescent="0.25">
      <c r="A138"/>
      <c r="F138">
        <f t="shared" si="2"/>
        <v>0</v>
      </c>
    </row>
    <row r="139" spans="1:6" x14ac:dyDescent="0.25">
      <c r="A139"/>
      <c r="F139">
        <f t="shared" si="2"/>
        <v>0</v>
      </c>
    </row>
    <row r="140" spans="1:6" x14ac:dyDescent="0.25">
      <c r="A140"/>
      <c r="F140">
        <f t="shared" si="2"/>
        <v>0</v>
      </c>
    </row>
    <row r="141" spans="1:6" x14ac:dyDescent="0.25">
      <c r="A141"/>
      <c r="F141">
        <f t="shared" si="2"/>
        <v>0</v>
      </c>
    </row>
    <row r="142" spans="1:6" x14ac:dyDescent="0.25">
      <c r="A142"/>
      <c r="F142">
        <f t="shared" si="2"/>
        <v>0</v>
      </c>
    </row>
    <row r="143" spans="1:6" x14ac:dyDescent="0.25">
      <c r="A143"/>
      <c r="F143">
        <f t="shared" si="2"/>
        <v>0</v>
      </c>
    </row>
    <row r="144" spans="1:6" x14ac:dyDescent="0.25">
      <c r="A144"/>
      <c r="F144">
        <f t="shared" si="2"/>
        <v>0</v>
      </c>
    </row>
    <row r="145" spans="1:6" x14ac:dyDescent="0.25">
      <c r="A145"/>
      <c r="F145">
        <f t="shared" si="2"/>
        <v>0</v>
      </c>
    </row>
    <row r="146" spans="1:6" x14ac:dyDescent="0.25">
      <c r="A146"/>
      <c r="F146">
        <f t="shared" si="2"/>
        <v>0</v>
      </c>
    </row>
    <row r="147" spans="1:6" x14ac:dyDescent="0.25">
      <c r="A147"/>
      <c r="F147">
        <f t="shared" si="2"/>
        <v>0</v>
      </c>
    </row>
    <row r="148" spans="1:6" x14ac:dyDescent="0.25">
      <c r="A148"/>
      <c r="F148">
        <f t="shared" si="2"/>
        <v>0</v>
      </c>
    </row>
    <row r="149" spans="1:6" x14ac:dyDescent="0.25">
      <c r="A149"/>
      <c r="F149">
        <f t="shared" si="2"/>
        <v>0</v>
      </c>
    </row>
    <row r="150" spans="1:6" x14ac:dyDescent="0.25">
      <c r="A150"/>
      <c r="F150">
        <f t="shared" si="2"/>
        <v>0</v>
      </c>
    </row>
    <row r="151" spans="1:6" x14ac:dyDescent="0.25">
      <c r="A151"/>
      <c r="F151">
        <f t="shared" si="2"/>
        <v>0</v>
      </c>
    </row>
    <row r="152" spans="1:6" x14ac:dyDescent="0.25">
      <c r="A152"/>
      <c r="F152">
        <f t="shared" si="2"/>
        <v>0</v>
      </c>
    </row>
    <row r="153" spans="1:6" x14ac:dyDescent="0.25">
      <c r="A153"/>
      <c r="F153">
        <f t="shared" si="2"/>
        <v>0</v>
      </c>
    </row>
    <row r="154" spans="1:6" x14ac:dyDescent="0.25">
      <c r="A154"/>
      <c r="F154">
        <f t="shared" si="2"/>
        <v>0</v>
      </c>
    </row>
    <row r="155" spans="1:6" x14ac:dyDescent="0.25">
      <c r="A155"/>
      <c r="F155">
        <f t="shared" si="2"/>
        <v>0</v>
      </c>
    </row>
    <row r="156" spans="1:6" x14ac:dyDescent="0.25">
      <c r="A156"/>
      <c r="F156">
        <f t="shared" si="2"/>
        <v>0</v>
      </c>
    </row>
    <row r="157" spans="1:6" x14ac:dyDescent="0.25">
      <c r="A157"/>
      <c r="F157">
        <f t="shared" si="2"/>
        <v>0</v>
      </c>
    </row>
    <row r="158" spans="1:6" x14ac:dyDescent="0.25">
      <c r="A158"/>
      <c r="F158">
        <f t="shared" si="2"/>
        <v>0</v>
      </c>
    </row>
    <row r="159" spans="1:6" x14ac:dyDescent="0.25">
      <c r="A159"/>
      <c r="F159">
        <f t="shared" si="2"/>
        <v>0</v>
      </c>
    </row>
    <row r="160" spans="1:6" x14ac:dyDescent="0.25">
      <c r="A160"/>
      <c r="F160">
        <f t="shared" si="2"/>
        <v>0</v>
      </c>
    </row>
    <row r="161" spans="1:6" x14ac:dyDescent="0.25">
      <c r="A161"/>
      <c r="F161">
        <f t="shared" si="2"/>
        <v>0</v>
      </c>
    </row>
    <row r="162" spans="1:6" x14ac:dyDescent="0.25">
      <c r="A162"/>
      <c r="F162">
        <f t="shared" si="2"/>
        <v>0</v>
      </c>
    </row>
    <row r="163" spans="1:6" x14ac:dyDescent="0.25">
      <c r="A163"/>
      <c r="F163">
        <f t="shared" si="2"/>
        <v>0</v>
      </c>
    </row>
    <row r="164" spans="1:6" x14ac:dyDescent="0.25">
      <c r="A164"/>
      <c r="F164">
        <f t="shared" si="2"/>
        <v>0</v>
      </c>
    </row>
    <row r="165" spans="1:6" x14ac:dyDescent="0.25">
      <c r="A165"/>
      <c r="F165">
        <f t="shared" si="2"/>
        <v>0</v>
      </c>
    </row>
    <row r="166" spans="1:6" x14ac:dyDescent="0.25">
      <c r="A166"/>
      <c r="F166">
        <f t="shared" si="2"/>
        <v>0</v>
      </c>
    </row>
    <row r="167" spans="1:6" x14ac:dyDescent="0.25">
      <c r="A167"/>
      <c r="F167">
        <f t="shared" si="2"/>
        <v>0</v>
      </c>
    </row>
    <row r="168" spans="1:6" x14ac:dyDescent="0.25">
      <c r="A168"/>
      <c r="F168">
        <f t="shared" si="2"/>
        <v>0</v>
      </c>
    </row>
    <row r="169" spans="1:6" x14ac:dyDescent="0.25">
      <c r="A169"/>
      <c r="F169">
        <f t="shared" si="2"/>
        <v>0</v>
      </c>
    </row>
    <row r="170" spans="1:6" x14ac:dyDescent="0.25">
      <c r="A170"/>
      <c r="F170">
        <f t="shared" si="2"/>
        <v>0</v>
      </c>
    </row>
    <row r="171" spans="1:6" x14ac:dyDescent="0.25">
      <c r="A171"/>
      <c r="F171">
        <f t="shared" si="2"/>
        <v>0</v>
      </c>
    </row>
    <row r="172" spans="1:6" x14ac:dyDescent="0.25">
      <c r="A172"/>
      <c r="F172">
        <f t="shared" si="2"/>
        <v>0</v>
      </c>
    </row>
    <row r="173" spans="1:6" x14ac:dyDescent="0.25">
      <c r="A173"/>
      <c r="F173">
        <f t="shared" si="2"/>
        <v>0</v>
      </c>
    </row>
    <row r="174" spans="1:6" x14ac:dyDescent="0.25">
      <c r="A174"/>
      <c r="F174">
        <f t="shared" si="2"/>
        <v>0</v>
      </c>
    </row>
    <row r="175" spans="1:6" x14ac:dyDescent="0.25">
      <c r="A175"/>
      <c r="F175">
        <f t="shared" si="2"/>
        <v>0</v>
      </c>
    </row>
    <row r="176" spans="1:6" x14ac:dyDescent="0.25">
      <c r="A176"/>
      <c r="F176">
        <f t="shared" si="2"/>
        <v>0</v>
      </c>
    </row>
    <row r="177" spans="1:6" x14ac:dyDescent="0.25">
      <c r="A177"/>
      <c r="F177">
        <f t="shared" si="2"/>
        <v>0</v>
      </c>
    </row>
    <row r="178" spans="1:6" x14ac:dyDescent="0.25">
      <c r="A178"/>
      <c r="F178">
        <f t="shared" si="2"/>
        <v>0</v>
      </c>
    </row>
    <row r="179" spans="1:6" x14ac:dyDescent="0.25">
      <c r="A179"/>
      <c r="F179">
        <f t="shared" si="2"/>
        <v>0</v>
      </c>
    </row>
    <row r="180" spans="1:6" x14ac:dyDescent="0.25">
      <c r="A180"/>
      <c r="F180">
        <f t="shared" si="2"/>
        <v>0</v>
      </c>
    </row>
    <row r="181" spans="1:6" x14ac:dyDescent="0.25">
      <c r="A181"/>
      <c r="F181">
        <f t="shared" si="2"/>
        <v>0</v>
      </c>
    </row>
    <row r="182" spans="1:6" x14ac:dyDescent="0.25">
      <c r="A182"/>
      <c r="F182">
        <f t="shared" si="2"/>
        <v>0</v>
      </c>
    </row>
    <row r="183" spans="1:6" x14ac:dyDescent="0.25">
      <c r="A183"/>
      <c r="F183">
        <f t="shared" si="2"/>
        <v>0</v>
      </c>
    </row>
    <row r="184" spans="1:6" x14ac:dyDescent="0.25">
      <c r="A184"/>
      <c r="F184">
        <f t="shared" si="2"/>
        <v>0</v>
      </c>
    </row>
    <row r="185" spans="1:6" x14ac:dyDescent="0.25">
      <c r="A185"/>
      <c r="F185">
        <f t="shared" si="2"/>
        <v>0</v>
      </c>
    </row>
    <row r="186" spans="1:6" x14ac:dyDescent="0.25">
      <c r="A186"/>
      <c r="F186">
        <f t="shared" si="2"/>
        <v>0</v>
      </c>
    </row>
    <row r="187" spans="1:6" x14ac:dyDescent="0.25">
      <c r="A187"/>
      <c r="F187">
        <f t="shared" si="2"/>
        <v>0</v>
      </c>
    </row>
    <row r="188" spans="1:6" x14ac:dyDescent="0.25">
      <c r="A188"/>
      <c r="F188">
        <f t="shared" si="2"/>
        <v>0</v>
      </c>
    </row>
    <row r="189" spans="1:6" x14ac:dyDescent="0.25">
      <c r="A189"/>
      <c r="F189">
        <f t="shared" si="2"/>
        <v>0</v>
      </c>
    </row>
    <row r="190" spans="1:6" x14ac:dyDescent="0.25">
      <c r="A190"/>
      <c r="F190">
        <f t="shared" si="2"/>
        <v>0</v>
      </c>
    </row>
    <row r="191" spans="1:6" x14ac:dyDescent="0.25">
      <c r="A191"/>
      <c r="F191">
        <f t="shared" si="2"/>
        <v>0</v>
      </c>
    </row>
    <row r="192" spans="1:6" x14ac:dyDescent="0.25">
      <c r="A192"/>
      <c r="F192">
        <f t="shared" si="2"/>
        <v>0</v>
      </c>
    </row>
    <row r="193" spans="1:6" x14ac:dyDescent="0.25">
      <c r="A193"/>
      <c r="F193">
        <f t="shared" si="2"/>
        <v>0</v>
      </c>
    </row>
    <row r="194" spans="1:6" x14ac:dyDescent="0.25">
      <c r="A194"/>
      <c r="F194">
        <f t="shared" ref="F194:F257" si="3">D194-E194</f>
        <v>0</v>
      </c>
    </row>
    <row r="195" spans="1:6" x14ac:dyDescent="0.25">
      <c r="A195"/>
      <c r="F195">
        <f t="shared" si="3"/>
        <v>0</v>
      </c>
    </row>
    <row r="196" spans="1:6" x14ac:dyDescent="0.25">
      <c r="A196"/>
      <c r="F196">
        <f t="shared" si="3"/>
        <v>0</v>
      </c>
    </row>
    <row r="197" spans="1:6" x14ac:dyDescent="0.25">
      <c r="A197"/>
      <c r="F197">
        <f t="shared" si="3"/>
        <v>0</v>
      </c>
    </row>
    <row r="198" spans="1:6" x14ac:dyDescent="0.25">
      <c r="A198"/>
      <c r="F198">
        <f t="shared" si="3"/>
        <v>0</v>
      </c>
    </row>
    <row r="199" spans="1:6" x14ac:dyDescent="0.25">
      <c r="A199"/>
      <c r="F199">
        <f t="shared" si="3"/>
        <v>0</v>
      </c>
    </row>
    <row r="200" spans="1:6" x14ac:dyDescent="0.25">
      <c r="A200"/>
      <c r="F200">
        <f t="shared" si="3"/>
        <v>0</v>
      </c>
    </row>
    <row r="201" spans="1:6" x14ac:dyDescent="0.25">
      <c r="A201"/>
      <c r="F201">
        <f t="shared" si="3"/>
        <v>0</v>
      </c>
    </row>
    <row r="202" spans="1:6" x14ac:dyDescent="0.25">
      <c r="A202"/>
      <c r="F202">
        <f t="shared" si="3"/>
        <v>0</v>
      </c>
    </row>
    <row r="203" spans="1:6" x14ac:dyDescent="0.25">
      <c r="A203"/>
      <c r="F203">
        <f t="shared" si="3"/>
        <v>0</v>
      </c>
    </row>
    <row r="204" spans="1:6" x14ac:dyDescent="0.25">
      <c r="A204"/>
      <c r="F204">
        <f t="shared" si="3"/>
        <v>0</v>
      </c>
    </row>
    <row r="205" spans="1:6" x14ac:dyDescent="0.25">
      <c r="A205"/>
      <c r="F205">
        <f t="shared" si="3"/>
        <v>0</v>
      </c>
    </row>
    <row r="206" spans="1:6" x14ac:dyDescent="0.25">
      <c r="A206"/>
      <c r="F206">
        <f t="shared" si="3"/>
        <v>0</v>
      </c>
    </row>
    <row r="207" spans="1:6" x14ac:dyDescent="0.25">
      <c r="A207"/>
      <c r="F207">
        <f t="shared" si="3"/>
        <v>0</v>
      </c>
    </row>
    <row r="208" spans="1:6" x14ac:dyDescent="0.25">
      <c r="A208"/>
      <c r="F208">
        <f t="shared" si="3"/>
        <v>0</v>
      </c>
    </row>
    <row r="209" spans="1:6" x14ac:dyDescent="0.25">
      <c r="A209"/>
      <c r="F209">
        <f t="shared" si="3"/>
        <v>0</v>
      </c>
    </row>
    <row r="210" spans="1:6" x14ac:dyDescent="0.25">
      <c r="A210"/>
      <c r="F210">
        <f t="shared" si="3"/>
        <v>0</v>
      </c>
    </row>
    <row r="211" spans="1:6" x14ac:dyDescent="0.25">
      <c r="A211"/>
      <c r="F211">
        <f t="shared" si="3"/>
        <v>0</v>
      </c>
    </row>
    <row r="212" spans="1:6" x14ac:dyDescent="0.25">
      <c r="A212"/>
      <c r="F212">
        <f t="shared" si="3"/>
        <v>0</v>
      </c>
    </row>
    <row r="213" spans="1:6" x14ac:dyDescent="0.25">
      <c r="A213"/>
      <c r="F213">
        <f t="shared" si="3"/>
        <v>0</v>
      </c>
    </row>
    <row r="214" spans="1:6" x14ac:dyDescent="0.25">
      <c r="A214"/>
      <c r="F214">
        <f t="shared" si="3"/>
        <v>0</v>
      </c>
    </row>
    <row r="215" spans="1:6" x14ac:dyDescent="0.25">
      <c r="A215"/>
      <c r="F215">
        <f t="shared" si="3"/>
        <v>0</v>
      </c>
    </row>
    <row r="216" spans="1:6" x14ac:dyDescent="0.25">
      <c r="A216"/>
      <c r="F216">
        <f t="shared" si="3"/>
        <v>0</v>
      </c>
    </row>
    <row r="217" spans="1:6" x14ac:dyDescent="0.25">
      <c r="A217"/>
      <c r="F217">
        <f t="shared" si="3"/>
        <v>0</v>
      </c>
    </row>
    <row r="218" spans="1:6" x14ac:dyDescent="0.25">
      <c r="A218"/>
      <c r="F218">
        <f t="shared" si="3"/>
        <v>0</v>
      </c>
    </row>
    <row r="219" spans="1:6" x14ac:dyDescent="0.25">
      <c r="A219"/>
      <c r="F219">
        <f t="shared" si="3"/>
        <v>0</v>
      </c>
    </row>
    <row r="220" spans="1:6" x14ac:dyDescent="0.25">
      <c r="A220"/>
      <c r="F220">
        <f t="shared" si="3"/>
        <v>0</v>
      </c>
    </row>
    <row r="221" spans="1:6" x14ac:dyDescent="0.25">
      <c r="A221"/>
      <c r="F221">
        <f t="shared" si="3"/>
        <v>0</v>
      </c>
    </row>
    <row r="222" spans="1:6" x14ac:dyDescent="0.25">
      <c r="A222"/>
      <c r="F222">
        <f t="shared" si="3"/>
        <v>0</v>
      </c>
    </row>
    <row r="223" spans="1:6" x14ac:dyDescent="0.25">
      <c r="A223"/>
      <c r="F223">
        <f t="shared" si="3"/>
        <v>0</v>
      </c>
    </row>
    <row r="224" spans="1:6" x14ac:dyDescent="0.25">
      <c r="A224"/>
      <c r="F224">
        <f t="shared" si="3"/>
        <v>0</v>
      </c>
    </row>
    <row r="225" spans="1:6" x14ac:dyDescent="0.25">
      <c r="A225"/>
      <c r="F225">
        <f t="shared" si="3"/>
        <v>0</v>
      </c>
    </row>
    <row r="226" spans="1:6" x14ac:dyDescent="0.25">
      <c r="A226"/>
      <c r="F226">
        <f t="shared" si="3"/>
        <v>0</v>
      </c>
    </row>
    <row r="227" spans="1:6" x14ac:dyDescent="0.25">
      <c r="A227"/>
      <c r="F227">
        <f t="shared" si="3"/>
        <v>0</v>
      </c>
    </row>
    <row r="228" spans="1:6" x14ac:dyDescent="0.25">
      <c r="A228"/>
      <c r="F228">
        <f t="shared" si="3"/>
        <v>0</v>
      </c>
    </row>
    <row r="229" spans="1:6" x14ac:dyDescent="0.25">
      <c r="A229"/>
      <c r="F229">
        <f t="shared" si="3"/>
        <v>0</v>
      </c>
    </row>
    <row r="230" spans="1:6" x14ac:dyDescent="0.25">
      <c r="A230"/>
      <c r="F230">
        <f t="shared" si="3"/>
        <v>0</v>
      </c>
    </row>
    <row r="231" spans="1:6" x14ac:dyDescent="0.25">
      <c r="A231"/>
      <c r="F231">
        <f t="shared" si="3"/>
        <v>0</v>
      </c>
    </row>
    <row r="232" spans="1:6" x14ac:dyDescent="0.25">
      <c r="A232"/>
      <c r="F232">
        <f t="shared" si="3"/>
        <v>0</v>
      </c>
    </row>
    <row r="233" spans="1:6" x14ac:dyDescent="0.25">
      <c r="A233"/>
      <c r="F233">
        <f t="shared" si="3"/>
        <v>0</v>
      </c>
    </row>
    <row r="234" spans="1:6" x14ac:dyDescent="0.25">
      <c r="A234"/>
      <c r="F234">
        <f t="shared" si="3"/>
        <v>0</v>
      </c>
    </row>
    <row r="235" spans="1:6" x14ac:dyDescent="0.25">
      <c r="A235"/>
      <c r="F235">
        <f t="shared" si="3"/>
        <v>0</v>
      </c>
    </row>
    <row r="236" spans="1:6" x14ac:dyDescent="0.25">
      <c r="A236"/>
      <c r="F236">
        <f t="shared" si="3"/>
        <v>0</v>
      </c>
    </row>
    <row r="237" spans="1:6" x14ac:dyDescent="0.25">
      <c r="A237"/>
      <c r="F237">
        <f t="shared" si="3"/>
        <v>0</v>
      </c>
    </row>
    <row r="238" spans="1:6" x14ac:dyDescent="0.25">
      <c r="A238"/>
      <c r="F238">
        <f t="shared" si="3"/>
        <v>0</v>
      </c>
    </row>
    <row r="239" spans="1:6" x14ac:dyDescent="0.25">
      <c r="A239"/>
      <c r="F239">
        <f t="shared" si="3"/>
        <v>0</v>
      </c>
    </row>
    <row r="240" spans="1:6" x14ac:dyDescent="0.25">
      <c r="A240"/>
      <c r="F240">
        <f t="shared" si="3"/>
        <v>0</v>
      </c>
    </row>
    <row r="241" spans="1:6" x14ac:dyDescent="0.25">
      <c r="A241"/>
      <c r="F241">
        <f t="shared" si="3"/>
        <v>0</v>
      </c>
    </row>
    <row r="242" spans="1:6" x14ac:dyDescent="0.25">
      <c r="A242"/>
      <c r="F242">
        <f t="shared" si="3"/>
        <v>0</v>
      </c>
    </row>
    <row r="243" spans="1:6" x14ac:dyDescent="0.25">
      <c r="A243"/>
      <c r="F243">
        <f t="shared" si="3"/>
        <v>0</v>
      </c>
    </row>
    <row r="244" spans="1:6" x14ac:dyDescent="0.25">
      <c r="A244"/>
      <c r="F244">
        <f t="shared" si="3"/>
        <v>0</v>
      </c>
    </row>
    <row r="245" spans="1:6" x14ac:dyDescent="0.25">
      <c r="A245"/>
      <c r="F245">
        <f t="shared" si="3"/>
        <v>0</v>
      </c>
    </row>
    <row r="246" spans="1:6" x14ac:dyDescent="0.25">
      <c r="A246"/>
      <c r="F246">
        <f t="shared" si="3"/>
        <v>0</v>
      </c>
    </row>
    <row r="247" spans="1:6" x14ac:dyDescent="0.25">
      <c r="A247"/>
      <c r="F247">
        <f t="shared" si="3"/>
        <v>0</v>
      </c>
    </row>
    <row r="248" spans="1:6" x14ac:dyDescent="0.25">
      <c r="A248"/>
      <c r="F248">
        <f t="shared" si="3"/>
        <v>0</v>
      </c>
    </row>
    <row r="249" spans="1:6" x14ac:dyDescent="0.25">
      <c r="A249"/>
      <c r="F249">
        <f t="shared" si="3"/>
        <v>0</v>
      </c>
    </row>
    <row r="250" spans="1:6" x14ac:dyDescent="0.25">
      <c r="A250"/>
      <c r="F250">
        <f t="shared" si="3"/>
        <v>0</v>
      </c>
    </row>
    <row r="251" spans="1:6" x14ac:dyDescent="0.25">
      <c r="A251"/>
      <c r="F251">
        <f t="shared" si="3"/>
        <v>0</v>
      </c>
    </row>
    <row r="252" spans="1:6" x14ac:dyDescent="0.25">
      <c r="A252"/>
      <c r="F252">
        <f t="shared" si="3"/>
        <v>0</v>
      </c>
    </row>
    <row r="253" spans="1:6" x14ac:dyDescent="0.25">
      <c r="A253"/>
      <c r="F253">
        <f t="shared" si="3"/>
        <v>0</v>
      </c>
    </row>
    <row r="254" spans="1:6" x14ac:dyDescent="0.25">
      <c r="A254"/>
      <c r="F254">
        <f t="shared" si="3"/>
        <v>0</v>
      </c>
    </row>
    <row r="255" spans="1:6" x14ac:dyDescent="0.25">
      <c r="A255"/>
      <c r="F255">
        <f t="shared" si="3"/>
        <v>0</v>
      </c>
    </row>
    <row r="256" spans="1:6" x14ac:dyDescent="0.25">
      <c r="A256"/>
      <c r="F256">
        <f t="shared" si="3"/>
        <v>0</v>
      </c>
    </row>
    <row r="257" spans="1:6" x14ac:dyDescent="0.25">
      <c r="A257"/>
      <c r="F257">
        <f t="shared" si="3"/>
        <v>0</v>
      </c>
    </row>
    <row r="258" spans="1:6" x14ac:dyDescent="0.25">
      <c r="A258"/>
      <c r="F258">
        <f t="shared" ref="F258:F321" si="4">D258-E258</f>
        <v>0</v>
      </c>
    </row>
    <row r="259" spans="1:6" x14ac:dyDescent="0.25">
      <c r="A259"/>
      <c r="F259">
        <f t="shared" si="4"/>
        <v>0</v>
      </c>
    </row>
    <row r="260" spans="1:6" x14ac:dyDescent="0.25">
      <c r="A260"/>
      <c r="F260">
        <f t="shared" si="4"/>
        <v>0</v>
      </c>
    </row>
    <row r="261" spans="1:6" x14ac:dyDescent="0.25">
      <c r="A261"/>
      <c r="F261">
        <f t="shared" si="4"/>
        <v>0</v>
      </c>
    </row>
    <row r="262" spans="1:6" x14ac:dyDescent="0.25">
      <c r="A262"/>
      <c r="F262">
        <f t="shared" si="4"/>
        <v>0</v>
      </c>
    </row>
    <row r="263" spans="1:6" x14ac:dyDescent="0.25">
      <c r="A263"/>
      <c r="F263">
        <f t="shared" si="4"/>
        <v>0</v>
      </c>
    </row>
    <row r="264" spans="1:6" x14ac:dyDescent="0.25">
      <c r="A264"/>
      <c r="F264">
        <f t="shared" si="4"/>
        <v>0</v>
      </c>
    </row>
    <row r="265" spans="1:6" x14ac:dyDescent="0.25">
      <c r="A265"/>
      <c r="F265">
        <f t="shared" si="4"/>
        <v>0</v>
      </c>
    </row>
    <row r="266" spans="1:6" x14ac:dyDescent="0.25">
      <c r="A266"/>
      <c r="F266">
        <f t="shared" si="4"/>
        <v>0</v>
      </c>
    </row>
    <row r="267" spans="1:6" x14ac:dyDescent="0.25">
      <c r="A267"/>
      <c r="F267">
        <f t="shared" si="4"/>
        <v>0</v>
      </c>
    </row>
    <row r="268" spans="1:6" x14ac:dyDescent="0.25">
      <c r="A268"/>
      <c r="F268">
        <f t="shared" si="4"/>
        <v>0</v>
      </c>
    </row>
    <row r="269" spans="1:6" x14ac:dyDescent="0.25">
      <c r="A269"/>
      <c r="F269">
        <f t="shared" si="4"/>
        <v>0</v>
      </c>
    </row>
    <row r="270" spans="1:6" x14ac:dyDescent="0.25">
      <c r="A270"/>
      <c r="F270">
        <f t="shared" si="4"/>
        <v>0</v>
      </c>
    </row>
    <row r="271" spans="1:6" x14ac:dyDescent="0.25">
      <c r="A271"/>
      <c r="F271">
        <f t="shared" si="4"/>
        <v>0</v>
      </c>
    </row>
    <row r="272" spans="1:6" x14ac:dyDescent="0.25">
      <c r="A272"/>
      <c r="F272">
        <f t="shared" si="4"/>
        <v>0</v>
      </c>
    </row>
    <row r="273" spans="1:6" x14ac:dyDescent="0.25">
      <c r="A273"/>
      <c r="F273">
        <f t="shared" si="4"/>
        <v>0</v>
      </c>
    </row>
    <row r="274" spans="1:6" x14ac:dyDescent="0.25">
      <c r="A274"/>
      <c r="F274">
        <f t="shared" si="4"/>
        <v>0</v>
      </c>
    </row>
    <row r="275" spans="1:6" x14ac:dyDescent="0.25">
      <c r="A275"/>
      <c r="F275">
        <f t="shared" si="4"/>
        <v>0</v>
      </c>
    </row>
    <row r="276" spans="1:6" x14ac:dyDescent="0.25">
      <c r="A276"/>
      <c r="F276">
        <f t="shared" si="4"/>
        <v>0</v>
      </c>
    </row>
    <row r="277" spans="1:6" x14ac:dyDescent="0.25">
      <c r="A277"/>
      <c r="F277">
        <f t="shared" si="4"/>
        <v>0</v>
      </c>
    </row>
    <row r="278" spans="1:6" x14ac:dyDescent="0.25">
      <c r="A278"/>
      <c r="F278">
        <f t="shared" si="4"/>
        <v>0</v>
      </c>
    </row>
    <row r="279" spans="1:6" x14ac:dyDescent="0.25">
      <c r="A279"/>
      <c r="F279">
        <f t="shared" si="4"/>
        <v>0</v>
      </c>
    </row>
    <row r="280" spans="1:6" x14ac:dyDescent="0.25">
      <c r="A280"/>
      <c r="F280">
        <f t="shared" si="4"/>
        <v>0</v>
      </c>
    </row>
    <row r="281" spans="1:6" x14ac:dyDescent="0.25">
      <c r="A281"/>
      <c r="F281">
        <f t="shared" si="4"/>
        <v>0</v>
      </c>
    </row>
    <row r="282" spans="1:6" x14ac:dyDescent="0.25">
      <c r="A282"/>
      <c r="F282">
        <f t="shared" si="4"/>
        <v>0</v>
      </c>
    </row>
    <row r="283" spans="1:6" x14ac:dyDescent="0.25">
      <c r="A283"/>
      <c r="F283">
        <f t="shared" si="4"/>
        <v>0</v>
      </c>
    </row>
    <row r="284" spans="1:6" x14ac:dyDescent="0.25">
      <c r="A284"/>
      <c r="F284">
        <f t="shared" si="4"/>
        <v>0</v>
      </c>
    </row>
    <row r="285" spans="1:6" x14ac:dyDescent="0.25">
      <c r="A285"/>
      <c r="F285">
        <f t="shared" si="4"/>
        <v>0</v>
      </c>
    </row>
    <row r="286" spans="1:6" x14ac:dyDescent="0.25">
      <c r="A286"/>
      <c r="F286">
        <f t="shared" si="4"/>
        <v>0</v>
      </c>
    </row>
    <row r="287" spans="1:6" x14ac:dyDescent="0.25">
      <c r="A287"/>
      <c r="F287">
        <f t="shared" si="4"/>
        <v>0</v>
      </c>
    </row>
    <row r="288" spans="1:6" x14ac:dyDescent="0.25">
      <c r="A288"/>
      <c r="F288">
        <f t="shared" si="4"/>
        <v>0</v>
      </c>
    </row>
    <row r="289" spans="1:6" x14ac:dyDescent="0.25">
      <c r="A289"/>
      <c r="F289">
        <f t="shared" si="4"/>
        <v>0</v>
      </c>
    </row>
    <row r="290" spans="1:6" x14ac:dyDescent="0.25">
      <c r="A290"/>
      <c r="F290">
        <f t="shared" si="4"/>
        <v>0</v>
      </c>
    </row>
    <row r="291" spans="1:6" x14ac:dyDescent="0.25">
      <c r="A291"/>
      <c r="F291">
        <f t="shared" si="4"/>
        <v>0</v>
      </c>
    </row>
    <row r="292" spans="1:6" x14ac:dyDescent="0.25">
      <c r="A292"/>
      <c r="F292">
        <f t="shared" si="4"/>
        <v>0</v>
      </c>
    </row>
    <row r="293" spans="1:6" x14ac:dyDescent="0.25">
      <c r="A293"/>
      <c r="F293">
        <f t="shared" si="4"/>
        <v>0</v>
      </c>
    </row>
    <row r="294" spans="1:6" x14ac:dyDescent="0.25">
      <c r="A294"/>
      <c r="F294">
        <f t="shared" si="4"/>
        <v>0</v>
      </c>
    </row>
    <row r="295" spans="1:6" x14ac:dyDescent="0.25">
      <c r="A295"/>
      <c r="F295">
        <f t="shared" si="4"/>
        <v>0</v>
      </c>
    </row>
    <row r="296" spans="1:6" x14ac:dyDescent="0.25">
      <c r="A296"/>
      <c r="F296">
        <f t="shared" si="4"/>
        <v>0</v>
      </c>
    </row>
    <row r="297" spans="1:6" x14ac:dyDescent="0.25">
      <c r="A297"/>
      <c r="F297">
        <f t="shared" si="4"/>
        <v>0</v>
      </c>
    </row>
    <row r="298" spans="1:6" x14ac:dyDescent="0.25">
      <c r="A298"/>
      <c r="F298">
        <f t="shared" si="4"/>
        <v>0</v>
      </c>
    </row>
    <row r="299" spans="1:6" x14ac:dyDescent="0.25">
      <c r="A299"/>
      <c r="F299">
        <f t="shared" si="4"/>
        <v>0</v>
      </c>
    </row>
    <row r="300" spans="1:6" x14ac:dyDescent="0.25">
      <c r="A300"/>
      <c r="F300">
        <f t="shared" si="4"/>
        <v>0</v>
      </c>
    </row>
    <row r="301" spans="1:6" x14ac:dyDescent="0.25">
      <c r="A301"/>
      <c r="F301">
        <f t="shared" si="4"/>
        <v>0</v>
      </c>
    </row>
    <row r="302" spans="1:6" x14ac:dyDescent="0.25">
      <c r="A302"/>
      <c r="F302">
        <f t="shared" si="4"/>
        <v>0</v>
      </c>
    </row>
    <row r="303" spans="1:6" x14ac:dyDescent="0.25">
      <c r="A303"/>
      <c r="F303">
        <f t="shared" si="4"/>
        <v>0</v>
      </c>
    </row>
    <row r="304" spans="1:6" x14ac:dyDescent="0.25">
      <c r="A304"/>
      <c r="F304">
        <f t="shared" si="4"/>
        <v>0</v>
      </c>
    </row>
    <row r="305" spans="1:6" x14ac:dyDescent="0.25">
      <c r="A305"/>
      <c r="F305">
        <f t="shared" si="4"/>
        <v>0</v>
      </c>
    </row>
    <row r="306" spans="1:6" x14ac:dyDescent="0.25">
      <c r="A306"/>
      <c r="F306">
        <f t="shared" si="4"/>
        <v>0</v>
      </c>
    </row>
    <row r="307" spans="1:6" x14ac:dyDescent="0.25">
      <c r="A307"/>
      <c r="F307">
        <f t="shared" si="4"/>
        <v>0</v>
      </c>
    </row>
    <row r="308" spans="1:6" x14ac:dyDescent="0.25">
      <c r="A308"/>
      <c r="F308">
        <f t="shared" si="4"/>
        <v>0</v>
      </c>
    </row>
    <row r="309" spans="1:6" x14ac:dyDescent="0.25">
      <c r="A309"/>
      <c r="F309">
        <f t="shared" si="4"/>
        <v>0</v>
      </c>
    </row>
    <row r="310" spans="1:6" x14ac:dyDescent="0.25">
      <c r="A310"/>
      <c r="F310">
        <f t="shared" si="4"/>
        <v>0</v>
      </c>
    </row>
    <row r="311" spans="1:6" x14ac:dyDescent="0.25">
      <c r="A311"/>
      <c r="F311">
        <f t="shared" si="4"/>
        <v>0</v>
      </c>
    </row>
    <row r="312" spans="1:6" x14ac:dyDescent="0.25">
      <c r="A312"/>
      <c r="F312">
        <f t="shared" si="4"/>
        <v>0</v>
      </c>
    </row>
    <row r="313" spans="1:6" x14ac:dyDescent="0.25">
      <c r="A313"/>
      <c r="F313">
        <f t="shared" si="4"/>
        <v>0</v>
      </c>
    </row>
    <row r="314" spans="1:6" x14ac:dyDescent="0.25">
      <c r="A314"/>
      <c r="F314">
        <f t="shared" si="4"/>
        <v>0</v>
      </c>
    </row>
    <row r="315" spans="1:6" x14ac:dyDescent="0.25">
      <c r="A315"/>
      <c r="F315">
        <f t="shared" si="4"/>
        <v>0</v>
      </c>
    </row>
    <row r="316" spans="1:6" x14ac:dyDescent="0.25">
      <c r="A316"/>
      <c r="F316">
        <f t="shared" si="4"/>
        <v>0</v>
      </c>
    </row>
    <row r="317" spans="1:6" x14ac:dyDescent="0.25">
      <c r="A317"/>
      <c r="F317">
        <f t="shared" si="4"/>
        <v>0</v>
      </c>
    </row>
    <row r="318" spans="1:6" x14ac:dyDescent="0.25">
      <c r="A318"/>
      <c r="F318">
        <f t="shared" si="4"/>
        <v>0</v>
      </c>
    </row>
    <row r="319" spans="1:6" x14ac:dyDescent="0.25">
      <c r="A319"/>
      <c r="F319">
        <f t="shared" si="4"/>
        <v>0</v>
      </c>
    </row>
    <row r="320" spans="1:6" x14ac:dyDescent="0.25">
      <c r="A320"/>
      <c r="F320">
        <f t="shared" si="4"/>
        <v>0</v>
      </c>
    </row>
    <row r="321" spans="1:6" x14ac:dyDescent="0.25">
      <c r="A321"/>
      <c r="F321">
        <f t="shared" si="4"/>
        <v>0</v>
      </c>
    </row>
    <row r="322" spans="1:6" x14ac:dyDescent="0.25">
      <c r="A322"/>
      <c r="F322">
        <f t="shared" ref="F322:F385" si="5">D322-E322</f>
        <v>0</v>
      </c>
    </row>
    <row r="323" spans="1:6" x14ac:dyDescent="0.25">
      <c r="A323"/>
      <c r="F323">
        <f t="shared" si="5"/>
        <v>0</v>
      </c>
    </row>
    <row r="324" spans="1:6" x14ac:dyDescent="0.25">
      <c r="A324"/>
      <c r="F324">
        <f t="shared" si="5"/>
        <v>0</v>
      </c>
    </row>
    <row r="325" spans="1:6" x14ac:dyDescent="0.25">
      <c r="A325"/>
      <c r="F325">
        <f t="shared" si="5"/>
        <v>0</v>
      </c>
    </row>
    <row r="326" spans="1:6" x14ac:dyDescent="0.25">
      <c r="A326"/>
      <c r="F326">
        <f t="shared" si="5"/>
        <v>0</v>
      </c>
    </row>
    <row r="327" spans="1:6" x14ac:dyDescent="0.25">
      <c r="A327"/>
      <c r="F327">
        <f t="shared" si="5"/>
        <v>0</v>
      </c>
    </row>
    <row r="328" spans="1:6" x14ac:dyDescent="0.25">
      <c r="A328"/>
      <c r="F328">
        <f t="shared" si="5"/>
        <v>0</v>
      </c>
    </row>
    <row r="329" spans="1:6" x14ac:dyDescent="0.25">
      <c r="A329"/>
      <c r="F329">
        <f t="shared" si="5"/>
        <v>0</v>
      </c>
    </row>
    <row r="330" spans="1:6" x14ac:dyDescent="0.25">
      <c r="A330"/>
      <c r="F330">
        <f t="shared" si="5"/>
        <v>0</v>
      </c>
    </row>
    <row r="331" spans="1:6" x14ac:dyDescent="0.25">
      <c r="A331"/>
      <c r="F331">
        <f t="shared" si="5"/>
        <v>0</v>
      </c>
    </row>
    <row r="332" spans="1:6" x14ac:dyDescent="0.25">
      <c r="A332"/>
      <c r="F332">
        <f t="shared" si="5"/>
        <v>0</v>
      </c>
    </row>
    <row r="333" spans="1:6" x14ac:dyDescent="0.25">
      <c r="A333"/>
      <c r="F333">
        <f t="shared" si="5"/>
        <v>0</v>
      </c>
    </row>
    <row r="334" spans="1:6" x14ac:dyDescent="0.25">
      <c r="A334"/>
      <c r="F334">
        <f t="shared" si="5"/>
        <v>0</v>
      </c>
    </row>
    <row r="335" spans="1:6" x14ac:dyDescent="0.25">
      <c r="A335"/>
      <c r="F335">
        <f t="shared" si="5"/>
        <v>0</v>
      </c>
    </row>
    <row r="336" spans="1:6" x14ac:dyDescent="0.25">
      <c r="A336"/>
      <c r="F336">
        <f t="shared" si="5"/>
        <v>0</v>
      </c>
    </row>
    <row r="337" spans="1:6" x14ac:dyDescent="0.25">
      <c r="A337"/>
      <c r="F337">
        <f t="shared" si="5"/>
        <v>0</v>
      </c>
    </row>
    <row r="338" spans="1:6" x14ac:dyDescent="0.25">
      <c r="A338"/>
      <c r="F338">
        <f t="shared" si="5"/>
        <v>0</v>
      </c>
    </row>
    <row r="339" spans="1:6" x14ac:dyDescent="0.25">
      <c r="A339"/>
      <c r="F339">
        <f t="shared" si="5"/>
        <v>0</v>
      </c>
    </row>
    <row r="340" spans="1:6" x14ac:dyDescent="0.25">
      <c r="A340"/>
      <c r="F340">
        <f t="shared" si="5"/>
        <v>0</v>
      </c>
    </row>
    <row r="341" spans="1:6" x14ac:dyDescent="0.25">
      <c r="A341"/>
      <c r="F341">
        <f t="shared" si="5"/>
        <v>0</v>
      </c>
    </row>
    <row r="342" spans="1:6" x14ac:dyDescent="0.25">
      <c r="A342"/>
      <c r="F342">
        <f t="shared" si="5"/>
        <v>0</v>
      </c>
    </row>
    <row r="343" spans="1:6" x14ac:dyDescent="0.25">
      <c r="A343"/>
      <c r="F343">
        <f t="shared" si="5"/>
        <v>0</v>
      </c>
    </row>
    <row r="344" spans="1:6" x14ac:dyDescent="0.25">
      <c r="A344"/>
      <c r="F344">
        <f t="shared" si="5"/>
        <v>0</v>
      </c>
    </row>
    <row r="345" spans="1:6" x14ac:dyDescent="0.25">
      <c r="A345"/>
      <c r="F345">
        <f t="shared" si="5"/>
        <v>0</v>
      </c>
    </row>
    <row r="346" spans="1:6" x14ac:dyDescent="0.25">
      <c r="A346"/>
      <c r="F346">
        <f t="shared" si="5"/>
        <v>0</v>
      </c>
    </row>
    <row r="347" spans="1:6" x14ac:dyDescent="0.25">
      <c r="A347"/>
      <c r="F347">
        <f t="shared" si="5"/>
        <v>0</v>
      </c>
    </row>
    <row r="348" spans="1:6" x14ac:dyDescent="0.25">
      <c r="A348"/>
      <c r="F348">
        <f t="shared" si="5"/>
        <v>0</v>
      </c>
    </row>
    <row r="349" spans="1:6" x14ac:dyDescent="0.25">
      <c r="A349"/>
      <c r="F349">
        <f t="shared" si="5"/>
        <v>0</v>
      </c>
    </row>
    <row r="350" spans="1:6" x14ac:dyDescent="0.25">
      <c r="A350"/>
      <c r="F350">
        <f t="shared" si="5"/>
        <v>0</v>
      </c>
    </row>
    <row r="351" spans="1:6" x14ac:dyDescent="0.25">
      <c r="A351"/>
      <c r="F351">
        <f t="shared" si="5"/>
        <v>0</v>
      </c>
    </row>
    <row r="352" spans="1:6" x14ac:dyDescent="0.25">
      <c r="A352"/>
      <c r="F352">
        <f t="shared" si="5"/>
        <v>0</v>
      </c>
    </row>
    <row r="353" spans="1:6" x14ac:dyDescent="0.25">
      <c r="A353"/>
      <c r="F353">
        <f t="shared" si="5"/>
        <v>0</v>
      </c>
    </row>
    <row r="354" spans="1:6" x14ac:dyDescent="0.25">
      <c r="A354"/>
      <c r="F354">
        <f t="shared" si="5"/>
        <v>0</v>
      </c>
    </row>
    <row r="355" spans="1:6" x14ac:dyDescent="0.25">
      <c r="A355"/>
      <c r="F355">
        <f t="shared" si="5"/>
        <v>0</v>
      </c>
    </row>
    <row r="356" spans="1:6" x14ac:dyDescent="0.25">
      <c r="A356"/>
      <c r="F356">
        <f t="shared" si="5"/>
        <v>0</v>
      </c>
    </row>
    <row r="357" spans="1:6" x14ac:dyDescent="0.25">
      <c r="A357"/>
      <c r="F357">
        <f t="shared" si="5"/>
        <v>0</v>
      </c>
    </row>
    <row r="358" spans="1:6" x14ac:dyDescent="0.25">
      <c r="A358"/>
      <c r="F358">
        <f t="shared" si="5"/>
        <v>0</v>
      </c>
    </row>
    <row r="359" spans="1:6" x14ac:dyDescent="0.25">
      <c r="A359"/>
      <c r="F359">
        <f t="shared" si="5"/>
        <v>0</v>
      </c>
    </row>
    <row r="360" spans="1:6" x14ac:dyDescent="0.25">
      <c r="A360"/>
      <c r="F360">
        <f t="shared" si="5"/>
        <v>0</v>
      </c>
    </row>
    <row r="361" spans="1:6" x14ac:dyDescent="0.25">
      <c r="A361"/>
      <c r="F361">
        <f t="shared" si="5"/>
        <v>0</v>
      </c>
    </row>
    <row r="362" spans="1:6" x14ac:dyDescent="0.25">
      <c r="A362"/>
      <c r="F362">
        <f t="shared" si="5"/>
        <v>0</v>
      </c>
    </row>
    <row r="363" spans="1:6" x14ac:dyDescent="0.25">
      <c r="A363"/>
      <c r="F363">
        <f t="shared" si="5"/>
        <v>0</v>
      </c>
    </row>
    <row r="364" spans="1:6" x14ac:dyDescent="0.25">
      <c r="A364"/>
      <c r="F364">
        <f t="shared" si="5"/>
        <v>0</v>
      </c>
    </row>
    <row r="365" spans="1:6" x14ac:dyDescent="0.25">
      <c r="A365"/>
      <c r="F365">
        <f t="shared" si="5"/>
        <v>0</v>
      </c>
    </row>
    <row r="366" spans="1:6" x14ac:dyDescent="0.25">
      <c r="A366"/>
      <c r="F366">
        <f t="shared" si="5"/>
        <v>0</v>
      </c>
    </row>
    <row r="367" spans="1:6" x14ac:dyDescent="0.25">
      <c r="A367"/>
      <c r="F367">
        <f t="shared" si="5"/>
        <v>0</v>
      </c>
    </row>
    <row r="368" spans="1:6" x14ac:dyDescent="0.25">
      <c r="A368"/>
      <c r="F368">
        <f t="shared" si="5"/>
        <v>0</v>
      </c>
    </row>
    <row r="369" spans="1:6" x14ac:dyDescent="0.25">
      <c r="A369"/>
      <c r="F369">
        <f t="shared" si="5"/>
        <v>0</v>
      </c>
    </row>
    <row r="370" spans="1:6" x14ac:dyDescent="0.25">
      <c r="A370"/>
      <c r="F370">
        <f t="shared" si="5"/>
        <v>0</v>
      </c>
    </row>
    <row r="371" spans="1:6" x14ac:dyDescent="0.25">
      <c r="A371"/>
      <c r="F371">
        <f t="shared" si="5"/>
        <v>0</v>
      </c>
    </row>
    <row r="372" spans="1:6" x14ac:dyDescent="0.25">
      <c r="A372"/>
      <c r="F372">
        <f t="shared" si="5"/>
        <v>0</v>
      </c>
    </row>
    <row r="373" spans="1:6" x14ac:dyDescent="0.25">
      <c r="A373"/>
      <c r="F373">
        <f t="shared" si="5"/>
        <v>0</v>
      </c>
    </row>
    <row r="374" spans="1:6" x14ac:dyDescent="0.25">
      <c r="A374"/>
      <c r="F374">
        <f t="shared" si="5"/>
        <v>0</v>
      </c>
    </row>
    <row r="375" spans="1:6" x14ac:dyDescent="0.25">
      <c r="A375"/>
      <c r="F375">
        <f t="shared" si="5"/>
        <v>0</v>
      </c>
    </row>
    <row r="376" spans="1:6" x14ac:dyDescent="0.25">
      <c r="A376"/>
      <c r="F376">
        <f t="shared" si="5"/>
        <v>0</v>
      </c>
    </row>
    <row r="377" spans="1:6" x14ac:dyDescent="0.25">
      <c r="A377"/>
      <c r="F377">
        <f t="shared" si="5"/>
        <v>0</v>
      </c>
    </row>
    <row r="378" spans="1:6" x14ac:dyDescent="0.25">
      <c r="A378"/>
      <c r="F378">
        <f t="shared" si="5"/>
        <v>0</v>
      </c>
    </row>
    <row r="379" spans="1:6" x14ac:dyDescent="0.25">
      <c r="A379"/>
      <c r="F379">
        <f t="shared" si="5"/>
        <v>0</v>
      </c>
    </row>
    <row r="380" spans="1:6" x14ac:dyDescent="0.25">
      <c r="A380"/>
      <c r="F380">
        <f t="shared" si="5"/>
        <v>0</v>
      </c>
    </row>
    <row r="381" spans="1:6" x14ac:dyDescent="0.25">
      <c r="A381"/>
      <c r="F381">
        <f t="shared" si="5"/>
        <v>0</v>
      </c>
    </row>
    <row r="382" spans="1:6" x14ac:dyDescent="0.25">
      <c r="A382"/>
      <c r="F382">
        <f t="shared" si="5"/>
        <v>0</v>
      </c>
    </row>
    <row r="383" spans="1:6" x14ac:dyDescent="0.25">
      <c r="A383"/>
      <c r="F383">
        <f t="shared" si="5"/>
        <v>0</v>
      </c>
    </row>
    <row r="384" spans="1:6" x14ac:dyDescent="0.25">
      <c r="A384"/>
      <c r="F384">
        <f t="shared" si="5"/>
        <v>0</v>
      </c>
    </row>
    <row r="385" spans="1:6" x14ac:dyDescent="0.25">
      <c r="A385"/>
      <c r="F385">
        <f t="shared" si="5"/>
        <v>0</v>
      </c>
    </row>
    <row r="386" spans="1:6" x14ac:dyDescent="0.25">
      <c r="A386"/>
      <c r="F386">
        <f t="shared" ref="F386:F449" si="6">D386-E386</f>
        <v>0</v>
      </c>
    </row>
    <row r="387" spans="1:6" x14ac:dyDescent="0.25">
      <c r="A387"/>
      <c r="F387">
        <f t="shared" si="6"/>
        <v>0</v>
      </c>
    </row>
    <row r="388" spans="1:6" x14ac:dyDescent="0.25">
      <c r="A388"/>
      <c r="F388">
        <f t="shared" si="6"/>
        <v>0</v>
      </c>
    </row>
    <row r="389" spans="1:6" x14ac:dyDescent="0.25">
      <c r="A389"/>
      <c r="F389">
        <f t="shared" si="6"/>
        <v>0</v>
      </c>
    </row>
    <row r="390" spans="1:6" x14ac:dyDescent="0.25">
      <c r="A390"/>
      <c r="F390">
        <f t="shared" si="6"/>
        <v>0</v>
      </c>
    </row>
    <row r="391" spans="1:6" x14ac:dyDescent="0.25">
      <c r="A391"/>
      <c r="F391">
        <f t="shared" si="6"/>
        <v>0</v>
      </c>
    </row>
    <row r="392" spans="1:6" x14ac:dyDescent="0.25">
      <c r="A392"/>
      <c r="F392">
        <f t="shared" si="6"/>
        <v>0</v>
      </c>
    </row>
    <row r="393" spans="1:6" x14ac:dyDescent="0.25">
      <c r="A393"/>
      <c r="F393">
        <f t="shared" si="6"/>
        <v>0</v>
      </c>
    </row>
    <row r="394" spans="1:6" x14ac:dyDescent="0.25">
      <c r="A394"/>
      <c r="F394">
        <f t="shared" si="6"/>
        <v>0</v>
      </c>
    </row>
    <row r="395" spans="1:6" x14ac:dyDescent="0.25">
      <c r="A395"/>
      <c r="F395">
        <f t="shared" si="6"/>
        <v>0</v>
      </c>
    </row>
    <row r="396" spans="1:6" x14ac:dyDescent="0.25">
      <c r="A396"/>
      <c r="F396">
        <f t="shared" si="6"/>
        <v>0</v>
      </c>
    </row>
    <row r="397" spans="1:6" x14ac:dyDescent="0.25">
      <c r="A397"/>
      <c r="F397">
        <f t="shared" si="6"/>
        <v>0</v>
      </c>
    </row>
    <row r="398" spans="1:6" x14ac:dyDescent="0.25">
      <c r="A398"/>
      <c r="F398">
        <f t="shared" si="6"/>
        <v>0</v>
      </c>
    </row>
    <row r="399" spans="1:6" x14ac:dyDescent="0.25">
      <c r="A399"/>
      <c r="F399">
        <f t="shared" si="6"/>
        <v>0</v>
      </c>
    </row>
    <row r="400" spans="1:6" x14ac:dyDescent="0.25">
      <c r="A400"/>
      <c r="F400">
        <f t="shared" si="6"/>
        <v>0</v>
      </c>
    </row>
    <row r="401" spans="1:6" x14ac:dyDescent="0.25">
      <c r="A401"/>
      <c r="F401">
        <f t="shared" si="6"/>
        <v>0</v>
      </c>
    </row>
    <row r="402" spans="1:6" x14ac:dyDescent="0.25">
      <c r="A402"/>
      <c r="F402">
        <f t="shared" si="6"/>
        <v>0</v>
      </c>
    </row>
    <row r="403" spans="1:6" x14ac:dyDescent="0.25">
      <c r="A403"/>
      <c r="F403">
        <f t="shared" si="6"/>
        <v>0</v>
      </c>
    </row>
    <row r="404" spans="1:6" x14ac:dyDescent="0.25">
      <c r="A404"/>
      <c r="F404">
        <f t="shared" si="6"/>
        <v>0</v>
      </c>
    </row>
    <row r="405" spans="1:6" x14ac:dyDescent="0.25">
      <c r="A405"/>
      <c r="F405">
        <f t="shared" si="6"/>
        <v>0</v>
      </c>
    </row>
    <row r="406" spans="1:6" x14ac:dyDescent="0.25">
      <c r="A406"/>
      <c r="F406">
        <f t="shared" si="6"/>
        <v>0</v>
      </c>
    </row>
    <row r="407" spans="1:6" x14ac:dyDescent="0.25">
      <c r="A407"/>
      <c r="F407">
        <f t="shared" si="6"/>
        <v>0</v>
      </c>
    </row>
    <row r="408" spans="1:6" x14ac:dyDescent="0.25">
      <c r="A408"/>
      <c r="F408">
        <f t="shared" si="6"/>
        <v>0</v>
      </c>
    </row>
    <row r="409" spans="1:6" x14ac:dyDescent="0.25">
      <c r="A409"/>
      <c r="F409">
        <f t="shared" si="6"/>
        <v>0</v>
      </c>
    </row>
    <row r="410" spans="1:6" x14ac:dyDescent="0.25">
      <c r="A410"/>
      <c r="F410">
        <f t="shared" si="6"/>
        <v>0</v>
      </c>
    </row>
    <row r="411" spans="1:6" x14ac:dyDescent="0.25">
      <c r="A411"/>
      <c r="F411">
        <f t="shared" si="6"/>
        <v>0</v>
      </c>
    </row>
    <row r="412" spans="1:6" x14ac:dyDescent="0.25">
      <c r="A412"/>
      <c r="F412">
        <f t="shared" si="6"/>
        <v>0</v>
      </c>
    </row>
    <row r="413" spans="1:6" x14ac:dyDescent="0.25">
      <c r="A413"/>
      <c r="F413">
        <f t="shared" si="6"/>
        <v>0</v>
      </c>
    </row>
    <row r="414" spans="1:6" x14ac:dyDescent="0.25">
      <c r="A414"/>
      <c r="F414">
        <f t="shared" si="6"/>
        <v>0</v>
      </c>
    </row>
    <row r="415" spans="1:6" x14ac:dyDescent="0.25">
      <c r="A415"/>
      <c r="F415">
        <f t="shared" si="6"/>
        <v>0</v>
      </c>
    </row>
    <row r="416" spans="1:6" x14ac:dyDescent="0.25">
      <c r="A416"/>
      <c r="F416">
        <f t="shared" si="6"/>
        <v>0</v>
      </c>
    </row>
    <row r="417" spans="1:6" x14ac:dyDescent="0.25">
      <c r="A417"/>
      <c r="F417">
        <f t="shared" si="6"/>
        <v>0</v>
      </c>
    </row>
    <row r="418" spans="1:6" x14ac:dyDescent="0.25">
      <c r="A418"/>
      <c r="F418">
        <f t="shared" si="6"/>
        <v>0</v>
      </c>
    </row>
    <row r="419" spans="1:6" x14ac:dyDescent="0.25">
      <c r="A419"/>
      <c r="F419">
        <f t="shared" si="6"/>
        <v>0</v>
      </c>
    </row>
    <row r="420" spans="1:6" x14ac:dyDescent="0.25">
      <c r="A420"/>
      <c r="F420">
        <f t="shared" si="6"/>
        <v>0</v>
      </c>
    </row>
    <row r="421" spans="1:6" x14ac:dyDescent="0.25">
      <c r="A421"/>
      <c r="F421">
        <f t="shared" si="6"/>
        <v>0</v>
      </c>
    </row>
    <row r="422" spans="1:6" x14ac:dyDescent="0.25">
      <c r="A422"/>
      <c r="F422">
        <f t="shared" si="6"/>
        <v>0</v>
      </c>
    </row>
    <row r="423" spans="1:6" x14ac:dyDescent="0.25">
      <c r="A423"/>
      <c r="F423">
        <f t="shared" si="6"/>
        <v>0</v>
      </c>
    </row>
    <row r="424" spans="1:6" x14ac:dyDescent="0.25">
      <c r="A424"/>
      <c r="F424">
        <f t="shared" si="6"/>
        <v>0</v>
      </c>
    </row>
    <row r="425" spans="1:6" x14ac:dyDescent="0.25">
      <c r="A425"/>
      <c r="F425">
        <f t="shared" si="6"/>
        <v>0</v>
      </c>
    </row>
    <row r="426" spans="1:6" x14ac:dyDescent="0.25">
      <c r="A426"/>
      <c r="F426">
        <f t="shared" si="6"/>
        <v>0</v>
      </c>
    </row>
    <row r="427" spans="1:6" x14ac:dyDescent="0.25">
      <c r="A427"/>
      <c r="F427">
        <f t="shared" si="6"/>
        <v>0</v>
      </c>
    </row>
    <row r="428" spans="1:6" x14ac:dyDescent="0.25">
      <c r="A428"/>
      <c r="F428">
        <f t="shared" si="6"/>
        <v>0</v>
      </c>
    </row>
    <row r="429" spans="1:6" x14ac:dyDescent="0.25">
      <c r="A429"/>
      <c r="F429">
        <f t="shared" si="6"/>
        <v>0</v>
      </c>
    </row>
    <row r="430" spans="1:6" x14ac:dyDescent="0.25">
      <c r="A430"/>
      <c r="F430">
        <f t="shared" si="6"/>
        <v>0</v>
      </c>
    </row>
    <row r="431" spans="1:6" x14ac:dyDescent="0.25">
      <c r="A431"/>
      <c r="F431">
        <f t="shared" si="6"/>
        <v>0</v>
      </c>
    </row>
    <row r="432" spans="1:6" x14ac:dyDescent="0.25">
      <c r="A432"/>
      <c r="F432">
        <f t="shared" si="6"/>
        <v>0</v>
      </c>
    </row>
    <row r="433" spans="1:6" x14ac:dyDescent="0.25">
      <c r="A433"/>
      <c r="F433">
        <f t="shared" si="6"/>
        <v>0</v>
      </c>
    </row>
    <row r="434" spans="1:6" x14ac:dyDescent="0.25">
      <c r="A434"/>
      <c r="F434">
        <f t="shared" si="6"/>
        <v>0</v>
      </c>
    </row>
    <row r="435" spans="1:6" x14ac:dyDescent="0.25">
      <c r="A435"/>
      <c r="F435">
        <f t="shared" si="6"/>
        <v>0</v>
      </c>
    </row>
    <row r="436" spans="1:6" x14ac:dyDescent="0.25">
      <c r="A436"/>
      <c r="F436">
        <f t="shared" si="6"/>
        <v>0</v>
      </c>
    </row>
    <row r="437" spans="1:6" x14ac:dyDescent="0.25">
      <c r="A437"/>
      <c r="F437">
        <f t="shared" si="6"/>
        <v>0</v>
      </c>
    </row>
    <row r="438" spans="1:6" x14ac:dyDescent="0.25">
      <c r="A438"/>
      <c r="F438">
        <f t="shared" si="6"/>
        <v>0</v>
      </c>
    </row>
    <row r="439" spans="1:6" x14ac:dyDescent="0.25">
      <c r="A439"/>
      <c r="F439">
        <f t="shared" si="6"/>
        <v>0</v>
      </c>
    </row>
    <row r="440" spans="1:6" x14ac:dyDescent="0.25">
      <c r="A440"/>
      <c r="F440">
        <f t="shared" si="6"/>
        <v>0</v>
      </c>
    </row>
    <row r="441" spans="1:6" x14ac:dyDescent="0.25">
      <c r="A441"/>
      <c r="F441">
        <f t="shared" si="6"/>
        <v>0</v>
      </c>
    </row>
    <row r="442" spans="1:6" x14ac:dyDescent="0.25">
      <c r="A442"/>
      <c r="F442">
        <f t="shared" si="6"/>
        <v>0</v>
      </c>
    </row>
    <row r="443" spans="1:6" x14ac:dyDescent="0.25">
      <c r="A443"/>
      <c r="F443">
        <f t="shared" si="6"/>
        <v>0</v>
      </c>
    </row>
    <row r="444" spans="1:6" x14ac:dyDescent="0.25">
      <c r="A444"/>
      <c r="F444">
        <f t="shared" si="6"/>
        <v>0</v>
      </c>
    </row>
    <row r="445" spans="1:6" x14ac:dyDescent="0.25">
      <c r="A445"/>
      <c r="F445">
        <f t="shared" si="6"/>
        <v>0</v>
      </c>
    </row>
    <row r="446" spans="1:6" x14ac:dyDescent="0.25">
      <c r="A446"/>
      <c r="F446">
        <f t="shared" si="6"/>
        <v>0</v>
      </c>
    </row>
    <row r="447" spans="1:6" x14ac:dyDescent="0.25">
      <c r="A447"/>
      <c r="F447">
        <f t="shared" si="6"/>
        <v>0</v>
      </c>
    </row>
    <row r="448" spans="1:6" x14ac:dyDescent="0.25">
      <c r="A448"/>
      <c r="F448">
        <f t="shared" si="6"/>
        <v>0</v>
      </c>
    </row>
    <row r="449" spans="1:6" x14ac:dyDescent="0.25">
      <c r="A449"/>
      <c r="F449">
        <f t="shared" si="6"/>
        <v>0</v>
      </c>
    </row>
    <row r="450" spans="1:6" x14ac:dyDescent="0.25">
      <c r="A450"/>
      <c r="F450">
        <f t="shared" ref="F450:F513" si="7">D450-E450</f>
        <v>0</v>
      </c>
    </row>
    <row r="451" spans="1:6" x14ac:dyDescent="0.25">
      <c r="A451"/>
      <c r="F451">
        <f t="shared" si="7"/>
        <v>0</v>
      </c>
    </row>
    <row r="452" spans="1:6" x14ac:dyDescent="0.25">
      <c r="A452"/>
      <c r="F452">
        <f t="shared" si="7"/>
        <v>0</v>
      </c>
    </row>
    <row r="453" spans="1:6" x14ac:dyDescent="0.25">
      <c r="A453"/>
      <c r="F453">
        <f t="shared" si="7"/>
        <v>0</v>
      </c>
    </row>
    <row r="454" spans="1:6" x14ac:dyDescent="0.25">
      <c r="A454"/>
      <c r="F454">
        <f t="shared" si="7"/>
        <v>0</v>
      </c>
    </row>
    <row r="455" spans="1:6" x14ac:dyDescent="0.25">
      <c r="A455"/>
      <c r="F455">
        <f t="shared" si="7"/>
        <v>0</v>
      </c>
    </row>
    <row r="456" spans="1:6" x14ac:dyDescent="0.25">
      <c r="A456"/>
      <c r="F456">
        <f t="shared" si="7"/>
        <v>0</v>
      </c>
    </row>
    <row r="457" spans="1:6" x14ac:dyDescent="0.25">
      <c r="A457"/>
      <c r="F457">
        <f t="shared" si="7"/>
        <v>0</v>
      </c>
    </row>
    <row r="458" spans="1:6" x14ac:dyDescent="0.25">
      <c r="A458"/>
      <c r="F458">
        <f t="shared" si="7"/>
        <v>0</v>
      </c>
    </row>
    <row r="459" spans="1:6" x14ac:dyDescent="0.25">
      <c r="A459"/>
      <c r="F459">
        <f t="shared" si="7"/>
        <v>0</v>
      </c>
    </row>
    <row r="460" spans="1:6" x14ac:dyDescent="0.25">
      <c r="A460"/>
      <c r="F460">
        <f t="shared" si="7"/>
        <v>0</v>
      </c>
    </row>
    <row r="461" spans="1:6" x14ac:dyDescent="0.25">
      <c r="A461"/>
      <c r="F461">
        <f t="shared" si="7"/>
        <v>0</v>
      </c>
    </row>
    <row r="462" spans="1:6" x14ac:dyDescent="0.25">
      <c r="A462"/>
      <c r="F462">
        <f t="shared" si="7"/>
        <v>0</v>
      </c>
    </row>
    <row r="463" spans="1:6" x14ac:dyDescent="0.25">
      <c r="A463"/>
      <c r="F463">
        <f t="shared" si="7"/>
        <v>0</v>
      </c>
    </row>
    <row r="464" spans="1:6" x14ac:dyDescent="0.25">
      <c r="A464"/>
      <c r="F464">
        <f t="shared" si="7"/>
        <v>0</v>
      </c>
    </row>
    <row r="465" spans="1:6" x14ac:dyDescent="0.25">
      <c r="A465"/>
      <c r="F465">
        <f t="shared" si="7"/>
        <v>0</v>
      </c>
    </row>
    <row r="466" spans="1:6" x14ac:dyDescent="0.25">
      <c r="A466"/>
      <c r="F466">
        <f t="shared" si="7"/>
        <v>0</v>
      </c>
    </row>
    <row r="467" spans="1:6" x14ac:dyDescent="0.25">
      <c r="A467"/>
      <c r="F467">
        <f t="shared" si="7"/>
        <v>0</v>
      </c>
    </row>
    <row r="468" spans="1:6" x14ac:dyDescent="0.25">
      <c r="A468"/>
      <c r="F468">
        <f t="shared" si="7"/>
        <v>0</v>
      </c>
    </row>
    <row r="469" spans="1:6" x14ac:dyDescent="0.25">
      <c r="A469"/>
      <c r="F469">
        <f t="shared" si="7"/>
        <v>0</v>
      </c>
    </row>
    <row r="470" spans="1:6" x14ac:dyDescent="0.25">
      <c r="A470"/>
      <c r="F470">
        <f t="shared" si="7"/>
        <v>0</v>
      </c>
    </row>
    <row r="471" spans="1:6" x14ac:dyDescent="0.25">
      <c r="A471"/>
      <c r="F471">
        <f t="shared" si="7"/>
        <v>0</v>
      </c>
    </row>
    <row r="472" spans="1:6" x14ac:dyDescent="0.25">
      <c r="A472"/>
      <c r="F472">
        <f t="shared" si="7"/>
        <v>0</v>
      </c>
    </row>
    <row r="473" spans="1:6" x14ac:dyDescent="0.25">
      <c r="A473"/>
      <c r="F473">
        <f t="shared" si="7"/>
        <v>0</v>
      </c>
    </row>
    <row r="474" spans="1:6" x14ac:dyDescent="0.25">
      <c r="A474"/>
      <c r="F474">
        <f t="shared" si="7"/>
        <v>0</v>
      </c>
    </row>
    <row r="475" spans="1:6" x14ac:dyDescent="0.25">
      <c r="A475"/>
      <c r="F475">
        <f t="shared" si="7"/>
        <v>0</v>
      </c>
    </row>
    <row r="476" spans="1:6" x14ac:dyDescent="0.25">
      <c r="A476"/>
      <c r="F476">
        <f t="shared" si="7"/>
        <v>0</v>
      </c>
    </row>
    <row r="477" spans="1:6" x14ac:dyDescent="0.25">
      <c r="A477"/>
      <c r="F477">
        <f t="shared" si="7"/>
        <v>0</v>
      </c>
    </row>
    <row r="478" spans="1:6" x14ac:dyDescent="0.25">
      <c r="A478"/>
      <c r="F478">
        <f t="shared" si="7"/>
        <v>0</v>
      </c>
    </row>
    <row r="479" spans="1:6" x14ac:dyDescent="0.25">
      <c r="A479"/>
      <c r="F479">
        <f t="shared" si="7"/>
        <v>0</v>
      </c>
    </row>
    <row r="480" spans="1:6" x14ac:dyDescent="0.25">
      <c r="A480"/>
      <c r="F480">
        <f t="shared" si="7"/>
        <v>0</v>
      </c>
    </row>
    <row r="481" spans="1:6" x14ac:dyDescent="0.25">
      <c r="A481"/>
      <c r="F481">
        <f t="shared" si="7"/>
        <v>0</v>
      </c>
    </row>
    <row r="482" spans="1:6" x14ac:dyDescent="0.25">
      <c r="A482"/>
      <c r="F482">
        <f t="shared" si="7"/>
        <v>0</v>
      </c>
    </row>
    <row r="483" spans="1:6" x14ac:dyDescent="0.25">
      <c r="A483"/>
      <c r="F483">
        <f t="shared" si="7"/>
        <v>0</v>
      </c>
    </row>
    <row r="484" spans="1:6" x14ac:dyDescent="0.25">
      <c r="A484"/>
      <c r="F484">
        <f t="shared" si="7"/>
        <v>0</v>
      </c>
    </row>
    <row r="485" spans="1:6" x14ac:dyDescent="0.25">
      <c r="A485"/>
      <c r="F485">
        <f t="shared" si="7"/>
        <v>0</v>
      </c>
    </row>
    <row r="486" spans="1:6" x14ac:dyDescent="0.25">
      <c r="A486"/>
      <c r="F486">
        <f t="shared" si="7"/>
        <v>0</v>
      </c>
    </row>
    <row r="487" spans="1:6" x14ac:dyDescent="0.25">
      <c r="A487"/>
      <c r="F487">
        <f t="shared" si="7"/>
        <v>0</v>
      </c>
    </row>
    <row r="488" spans="1:6" x14ac:dyDescent="0.25">
      <c r="A488"/>
      <c r="F488">
        <f t="shared" si="7"/>
        <v>0</v>
      </c>
    </row>
    <row r="489" spans="1:6" x14ac:dyDescent="0.25">
      <c r="A489"/>
      <c r="F489">
        <f t="shared" si="7"/>
        <v>0</v>
      </c>
    </row>
    <row r="490" spans="1:6" x14ac:dyDescent="0.25">
      <c r="A490"/>
      <c r="F490">
        <f t="shared" si="7"/>
        <v>0</v>
      </c>
    </row>
    <row r="491" spans="1:6" x14ac:dyDescent="0.25">
      <c r="A491"/>
      <c r="F491">
        <f t="shared" si="7"/>
        <v>0</v>
      </c>
    </row>
    <row r="492" spans="1:6" x14ac:dyDescent="0.25">
      <c r="A492"/>
      <c r="F492">
        <f t="shared" si="7"/>
        <v>0</v>
      </c>
    </row>
    <row r="493" spans="1:6" x14ac:dyDescent="0.25">
      <c r="A493"/>
      <c r="F493">
        <f t="shared" si="7"/>
        <v>0</v>
      </c>
    </row>
    <row r="494" spans="1:6" x14ac:dyDescent="0.25">
      <c r="A494"/>
      <c r="F494">
        <f t="shared" si="7"/>
        <v>0</v>
      </c>
    </row>
    <row r="495" spans="1:6" x14ac:dyDescent="0.25">
      <c r="A495"/>
      <c r="F495">
        <f t="shared" si="7"/>
        <v>0</v>
      </c>
    </row>
    <row r="496" spans="1:6" x14ac:dyDescent="0.25">
      <c r="A496"/>
      <c r="F496">
        <f t="shared" si="7"/>
        <v>0</v>
      </c>
    </row>
    <row r="497" spans="1:6" x14ac:dyDescent="0.25">
      <c r="A497"/>
      <c r="F497">
        <f t="shared" si="7"/>
        <v>0</v>
      </c>
    </row>
    <row r="498" spans="1:6" x14ac:dyDescent="0.25">
      <c r="A498"/>
      <c r="F498">
        <f t="shared" si="7"/>
        <v>0</v>
      </c>
    </row>
    <row r="499" spans="1:6" x14ac:dyDescent="0.25">
      <c r="A499"/>
      <c r="F499">
        <f t="shared" si="7"/>
        <v>0</v>
      </c>
    </row>
    <row r="500" spans="1:6" x14ac:dyDescent="0.25">
      <c r="A500"/>
      <c r="F500">
        <f t="shared" si="7"/>
        <v>0</v>
      </c>
    </row>
    <row r="501" spans="1:6" x14ac:dyDescent="0.25">
      <c r="A501"/>
      <c r="F501">
        <f t="shared" si="7"/>
        <v>0</v>
      </c>
    </row>
    <row r="502" spans="1:6" x14ac:dyDescent="0.25">
      <c r="A502"/>
      <c r="F502">
        <f t="shared" si="7"/>
        <v>0</v>
      </c>
    </row>
    <row r="503" spans="1:6" x14ac:dyDescent="0.25">
      <c r="A503"/>
      <c r="F503">
        <f t="shared" si="7"/>
        <v>0</v>
      </c>
    </row>
    <row r="504" spans="1:6" x14ac:dyDescent="0.25">
      <c r="A504"/>
      <c r="F504">
        <f t="shared" si="7"/>
        <v>0</v>
      </c>
    </row>
    <row r="505" spans="1:6" x14ac:dyDescent="0.25">
      <c r="A505"/>
      <c r="F505">
        <f t="shared" si="7"/>
        <v>0</v>
      </c>
    </row>
    <row r="506" spans="1:6" x14ac:dyDescent="0.25">
      <c r="A506"/>
      <c r="F506">
        <f t="shared" si="7"/>
        <v>0</v>
      </c>
    </row>
    <row r="507" spans="1:6" x14ac:dyDescent="0.25">
      <c r="A507"/>
      <c r="F507">
        <f t="shared" si="7"/>
        <v>0</v>
      </c>
    </row>
    <row r="508" spans="1:6" x14ac:dyDescent="0.25">
      <c r="A508"/>
      <c r="F508">
        <f t="shared" si="7"/>
        <v>0</v>
      </c>
    </row>
    <row r="509" spans="1:6" x14ac:dyDescent="0.25">
      <c r="A509"/>
      <c r="F509">
        <f t="shared" si="7"/>
        <v>0</v>
      </c>
    </row>
    <row r="510" spans="1:6" x14ac:dyDescent="0.25">
      <c r="A510"/>
      <c r="F510">
        <f t="shared" si="7"/>
        <v>0</v>
      </c>
    </row>
    <row r="511" spans="1:6" x14ac:dyDescent="0.25">
      <c r="A511"/>
      <c r="F511">
        <f t="shared" si="7"/>
        <v>0</v>
      </c>
    </row>
    <row r="512" spans="1:6" x14ac:dyDescent="0.25">
      <c r="F512">
        <f t="shared" si="7"/>
        <v>0</v>
      </c>
    </row>
    <row r="513" spans="6:6" x14ac:dyDescent="0.25">
      <c r="F513">
        <f t="shared" si="7"/>
        <v>0</v>
      </c>
    </row>
    <row r="514" spans="6:6" x14ac:dyDescent="0.25">
      <c r="F514">
        <f t="shared" ref="F514:F577" si="8">D514-E514</f>
        <v>0</v>
      </c>
    </row>
    <row r="515" spans="6:6" x14ac:dyDescent="0.25">
      <c r="F515">
        <f t="shared" si="8"/>
        <v>0</v>
      </c>
    </row>
    <row r="516" spans="6:6" x14ac:dyDescent="0.25">
      <c r="F516">
        <f t="shared" si="8"/>
        <v>0</v>
      </c>
    </row>
    <row r="517" spans="6:6" x14ac:dyDescent="0.25">
      <c r="F517">
        <f t="shared" si="8"/>
        <v>0</v>
      </c>
    </row>
    <row r="518" spans="6:6" x14ac:dyDescent="0.25">
      <c r="F518">
        <f t="shared" si="8"/>
        <v>0</v>
      </c>
    </row>
    <row r="519" spans="6:6" x14ac:dyDescent="0.25">
      <c r="F519">
        <f t="shared" si="8"/>
        <v>0</v>
      </c>
    </row>
    <row r="520" spans="6:6" x14ac:dyDescent="0.25">
      <c r="F520">
        <f t="shared" si="8"/>
        <v>0</v>
      </c>
    </row>
    <row r="521" spans="6:6" x14ac:dyDescent="0.25">
      <c r="F521">
        <f t="shared" si="8"/>
        <v>0</v>
      </c>
    </row>
    <row r="522" spans="6:6" x14ac:dyDescent="0.25">
      <c r="F522">
        <f t="shared" si="8"/>
        <v>0</v>
      </c>
    </row>
    <row r="523" spans="6:6" x14ac:dyDescent="0.25">
      <c r="F523">
        <f t="shared" si="8"/>
        <v>0</v>
      </c>
    </row>
    <row r="524" spans="6:6" x14ac:dyDescent="0.25">
      <c r="F524">
        <f t="shared" si="8"/>
        <v>0</v>
      </c>
    </row>
    <row r="525" spans="6:6" x14ac:dyDescent="0.25">
      <c r="F525">
        <f t="shared" si="8"/>
        <v>0</v>
      </c>
    </row>
    <row r="526" spans="6:6" x14ac:dyDescent="0.25">
      <c r="F526">
        <f t="shared" si="8"/>
        <v>0</v>
      </c>
    </row>
    <row r="527" spans="6:6" x14ac:dyDescent="0.25">
      <c r="F527">
        <f t="shared" si="8"/>
        <v>0</v>
      </c>
    </row>
    <row r="528" spans="6:6" x14ac:dyDescent="0.25">
      <c r="F528">
        <f t="shared" si="8"/>
        <v>0</v>
      </c>
    </row>
    <row r="529" spans="6:6" x14ac:dyDescent="0.25">
      <c r="F529">
        <f t="shared" si="8"/>
        <v>0</v>
      </c>
    </row>
    <row r="530" spans="6:6" x14ac:dyDescent="0.25">
      <c r="F530">
        <f t="shared" si="8"/>
        <v>0</v>
      </c>
    </row>
    <row r="531" spans="6:6" x14ac:dyDescent="0.25">
      <c r="F531">
        <f t="shared" si="8"/>
        <v>0</v>
      </c>
    </row>
    <row r="532" spans="6:6" x14ac:dyDescent="0.25">
      <c r="F532">
        <f t="shared" si="8"/>
        <v>0</v>
      </c>
    </row>
    <row r="533" spans="6:6" x14ac:dyDescent="0.25">
      <c r="F533">
        <f t="shared" si="8"/>
        <v>0</v>
      </c>
    </row>
    <row r="534" spans="6:6" x14ac:dyDescent="0.25">
      <c r="F534">
        <f t="shared" si="8"/>
        <v>0</v>
      </c>
    </row>
    <row r="535" spans="6:6" x14ac:dyDescent="0.25">
      <c r="F535">
        <f t="shared" si="8"/>
        <v>0</v>
      </c>
    </row>
    <row r="536" spans="6:6" x14ac:dyDescent="0.25">
      <c r="F536">
        <f t="shared" si="8"/>
        <v>0</v>
      </c>
    </row>
    <row r="537" spans="6:6" x14ac:dyDescent="0.25">
      <c r="F537">
        <f t="shared" si="8"/>
        <v>0</v>
      </c>
    </row>
    <row r="538" spans="6:6" x14ac:dyDescent="0.25">
      <c r="F538">
        <f t="shared" si="8"/>
        <v>0</v>
      </c>
    </row>
    <row r="539" spans="6:6" x14ac:dyDescent="0.25">
      <c r="F539">
        <f t="shared" si="8"/>
        <v>0</v>
      </c>
    </row>
    <row r="540" spans="6:6" x14ac:dyDescent="0.25">
      <c r="F540">
        <f t="shared" si="8"/>
        <v>0</v>
      </c>
    </row>
    <row r="541" spans="6:6" x14ac:dyDescent="0.25">
      <c r="F541">
        <f t="shared" si="8"/>
        <v>0</v>
      </c>
    </row>
    <row r="542" spans="6:6" x14ac:dyDescent="0.25">
      <c r="F542">
        <f t="shared" si="8"/>
        <v>0</v>
      </c>
    </row>
    <row r="543" spans="6:6" x14ac:dyDescent="0.25">
      <c r="F543">
        <f t="shared" si="8"/>
        <v>0</v>
      </c>
    </row>
    <row r="544" spans="6:6" x14ac:dyDescent="0.25">
      <c r="F544">
        <f t="shared" si="8"/>
        <v>0</v>
      </c>
    </row>
    <row r="545" spans="6:6" x14ac:dyDescent="0.25">
      <c r="F545">
        <f t="shared" si="8"/>
        <v>0</v>
      </c>
    </row>
    <row r="546" spans="6:6" x14ac:dyDescent="0.25">
      <c r="F546">
        <f t="shared" si="8"/>
        <v>0</v>
      </c>
    </row>
    <row r="547" spans="6:6" x14ac:dyDescent="0.25">
      <c r="F547">
        <f t="shared" si="8"/>
        <v>0</v>
      </c>
    </row>
    <row r="548" spans="6:6" x14ac:dyDescent="0.25">
      <c r="F548">
        <f t="shared" si="8"/>
        <v>0</v>
      </c>
    </row>
    <row r="549" spans="6:6" x14ac:dyDescent="0.25">
      <c r="F549">
        <f t="shared" si="8"/>
        <v>0</v>
      </c>
    </row>
    <row r="550" spans="6:6" x14ac:dyDescent="0.25">
      <c r="F550">
        <f t="shared" si="8"/>
        <v>0</v>
      </c>
    </row>
    <row r="551" spans="6:6" x14ac:dyDescent="0.25">
      <c r="F551">
        <f t="shared" si="8"/>
        <v>0</v>
      </c>
    </row>
    <row r="552" spans="6:6" x14ac:dyDescent="0.25">
      <c r="F552">
        <f t="shared" si="8"/>
        <v>0</v>
      </c>
    </row>
    <row r="553" spans="6:6" x14ac:dyDescent="0.25">
      <c r="F553">
        <f t="shared" si="8"/>
        <v>0</v>
      </c>
    </row>
    <row r="554" spans="6:6" x14ac:dyDescent="0.25">
      <c r="F554">
        <f t="shared" si="8"/>
        <v>0</v>
      </c>
    </row>
    <row r="555" spans="6:6" x14ac:dyDescent="0.25">
      <c r="F555">
        <f t="shared" si="8"/>
        <v>0</v>
      </c>
    </row>
    <row r="556" spans="6:6" x14ac:dyDescent="0.25">
      <c r="F556">
        <f t="shared" si="8"/>
        <v>0</v>
      </c>
    </row>
    <row r="557" spans="6:6" x14ac:dyDescent="0.25">
      <c r="F557">
        <f t="shared" si="8"/>
        <v>0</v>
      </c>
    </row>
    <row r="558" spans="6:6" x14ac:dyDescent="0.25">
      <c r="F558">
        <f t="shared" si="8"/>
        <v>0</v>
      </c>
    </row>
    <row r="559" spans="6:6" x14ac:dyDescent="0.25">
      <c r="F559">
        <f t="shared" si="8"/>
        <v>0</v>
      </c>
    </row>
    <row r="560" spans="6:6" x14ac:dyDescent="0.25">
      <c r="F560">
        <f t="shared" si="8"/>
        <v>0</v>
      </c>
    </row>
    <row r="561" spans="6:6" x14ac:dyDescent="0.25">
      <c r="F561">
        <f t="shared" si="8"/>
        <v>0</v>
      </c>
    </row>
    <row r="562" spans="6:6" x14ac:dyDescent="0.25">
      <c r="F562">
        <f t="shared" si="8"/>
        <v>0</v>
      </c>
    </row>
    <row r="563" spans="6:6" x14ac:dyDescent="0.25">
      <c r="F563">
        <f t="shared" si="8"/>
        <v>0</v>
      </c>
    </row>
    <row r="564" spans="6:6" x14ac:dyDescent="0.25">
      <c r="F564">
        <f t="shared" si="8"/>
        <v>0</v>
      </c>
    </row>
    <row r="565" spans="6:6" x14ac:dyDescent="0.25">
      <c r="F565">
        <f t="shared" si="8"/>
        <v>0</v>
      </c>
    </row>
    <row r="566" spans="6:6" x14ac:dyDescent="0.25">
      <c r="F566">
        <f t="shared" si="8"/>
        <v>0</v>
      </c>
    </row>
    <row r="567" spans="6:6" x14ac:dyDescent="0.25">
      <c r="F567">
        <f t="shared" si="8"/>
        <v>0</v>
      </c>
    </row>
    <row r="568" spans="6:6" x14ac:dyDescent="0.25">
      <c r="F568">
        <f t="shared" si="8"/>
        <v>0</v>
      </c>
    </row>
    <row r="569" spans="6:6" x14ac:dyDescent="0.25">
      <c r="F569">
        <f t="shared" si="8"/>
        <v>0</v>
      </c>
    </row>
    <row r="570" spans="6:6" x14ac:dyDescent="0.25">
      <c r="F570">
        <f t="shared" si="8"/>
        <v>0</v>
      </c>
    </row>
    <row r="571" spans="6:6" x14ac:dyDescent="0.25">
      <c r="F571">
        <f t="shared" si="8"/>
        <v>0</v>
      </c>
    </row>
    <row r="572" spans="6:6" x14ac:dyDescent="0.25">
      <c r="F572">
        <f t="shared" si="8"/>
        <v>0</v>
      </c>
    </row>
    <row r="573" spans="6:6" x14ac:dyDescent="0.25">
      <c r="F573">
        <f t="shared" si="8"/>
        <v>0</v>
      </c>
    </row>
    <row r="574" spans="6:6" x14ac:dyDescent="0.25">
      <c r="F574">
        <f t="shared" si="8"/>
        <v>0</v>
      </c>
    </row>
    <row r="575" spans="6:6" x14ac:dyDescent="0.25">
      <c r="F575">
        <f t="shared" si="8"/>
        <v>0</v>
      </c>
    </row>
    <row r="576" spans="6:6" x14ac:dyDescent="0.25">
      <c r="F576">
        <f t="shared" si="8"/>
        <v>0</v>
      </c>
    </row>
    <row r="577" spans="6:6" x14ac:dyDescent="0.25">
      <c r="F577">
        <f t="shared" si="8"/>
        <v>0</v>
      </c>
    </row>
    <row r="578" spans="6:6" x14ac:dyDescent="0.25">
      <c r="F578">
        <f t="shared" ref="F578:F641" si="9">D578-E578</f>
        <v>0</v>
      </c>
    </row>
    <row r="579" spans="6:6" x14ac:dyDescent="0.25">
      <c r="F579">
        <f t="shared" si="9"/>
        <v>0</v>
      </c>
    </row>
    <row r="580" spans="6:6" x14ac:dyDescent="0.25">
      <c r="F580">
        <f t="shared" si="9"/>
        <v>0</v>
      </c>
    </row>
    <row r="581" spans="6:6" x14ac:dyDescent="0.25">
      <c r="F581">
        <f t="shared" si="9"/>
        <v>0</v>
      </c>
    </row>
    <row r="582" spans="6:6" x14ac:dyDescent="0.25">
      <c r="F582">
        <f t="shared" si="9"/>
        <v>0</v>
      </c>
    </row>
    <row r="583" spans="6:6" x14ac:dyDescent="0.25">
      <c r="F583">
        <f t="shared" si="9"/>
        <v>0</v>
      </c>
    </row>
    <row r="584" spans="6:6" x14ac:dyDescent="0.25">
      <c r="F584">
        <f t="shared" si="9"/>
        <v>0</v>
      </c>
    </row>
    <row r="585" spans="6:6" x14ac:dyDescent="0.25">
      <c r="F585">
        <f t="shared" si="9"/>
        <v>0</v>
      </c>
    </row>
    <row r="586" spans="6:6" x14ac:dyDescent="0.25">
      <c r="F586">
        <f t="shared" si="9"/>
        <v>0</v>
      </c>
    </row>
    <row r="587" spans="6:6" x14ac:dyDescent="0.25">
      <c r="F587">
        <f t="shared" si="9"/>
        <v>0</v>
      </c>
    </row>
    <row r="588" spans="6:6" x14ac:dyDescent="0.25">
      <c r="F588">
        <f t="shared" si="9"/>
        <v>0</v>
      </c>
    </row>
    <row r="589" spans="6:6" x14ac:dyDescent="0.25">
      <c r="F589">
        <f t="shared" si="9"/>
        <v>0</v>
      </c>
    </row>
    <row r="590" spans="6:6" x14ac:dyDescent="0.25">
      <c r="F590">
        <f t="shared" si="9"/>
        <v>0</v>
      </c>
    </row>
    <row r="591" spans="6:6" x14ac:dyDescent="0.25">
      <c r="F591">
        <f t="shared" si="9"/>
        <v>0</v>
      </c>
    </row>
    <row r="592" spans="6:6" x14ac:dyDescent="0.25">
      <c r="F592">
        <f t="shared" si="9"/>
        <v>0</v>
      </c>
    </row>
    <row r="593" spans="6:6" x14ac:dyDescent="0.25">
      <c r="F593">
        <f t="shared" si="9"/>
        <v>0</v>
      </c>
    </row>
    <row r="594" spans="6:6" x14ac:dyDescent="0.25">
      <c r="F594">
        <f t="shared" si="9"/>
        <v>0</v>
      </c>
    </row>
    <row r="595" spans="6:6" x14ac:dyDescent="0.25">
      <c r="F595">
        <f t="shared" si="9"/>
        <v>0</v>
      </c>
    </row>
    <row r="596" spans="6:6" x14ac:dyDescent="0.25">
      <c r="F596">
        <f t="shared" si="9"/>
        <v>0</v>
      </c>
    </row>
    <row r="597" spans="6:6" x14ac:dyDescent="0.25">
      <c r="F597">
        <f t="shared" si="9"/>
        <v>0</v>
      </c>
    </row>
    <row r="598" spans="6:6" x14ac:dyDescent="0.25">
      <c r="F598">
        <f t="shared" si="9"/>
        <v>0</v>
      </c>
    </row>
    <row r="599" spans="6:6" x14ac:dyDescent="0.25">
      <c r="F599">
        <f t="shared" si="9"/>
        <v>0</v>
      </c>
    </row>
    <row r="600" spans="6:6" x14ac:dyDescent="0.25">
      <c r="F600">
        <f t="shared" si="9"/>
        <v>0</v>
      </c>
    </row>
    <row r="601" spans="6:6" x14ac:dyDescent="0.25">
      <c r="F601">
        <f t="shared" si="9"/>
        <v>0</v>
      </c>
    </row>
    <row r="602" spans="6:6" x14ac:dyDescent="0.25">
      <c r="F602">
        <f t="shared" si="9"/>
        <v>0</v>
      </c>
    </row>
    <row r="603" spans="6:6" x14ac:dyDescent="0.25">
      <c r="F603">
        <f t="shared" si="9"/>
        <v>0</v>
      </c>
    </row>
    <row r="604" spans="6:6" x14ac:dyDescent="0.25">
      <c r="F604">
        <f t="shared" si="9"/>
        <v>0</v>
      </c>
    </row>
    <row r="605" spans="6:6" x14ac:dyDescent="0.25">
      <c r="F605">
        <f t="shared" si="9"/>
        <v>0</v>
      </c>
    </row>
    <row r="606" spans="6:6" x14ac:dyDescent="0.25">
      <c r="F606">
        <f t="shared" si="9"/>
        <v>0</v>
      </c>
    </row>
    <row r="607" spans="6:6" x14ac:dyDescent="0.25">
      <c r="F607">
        <f t="shared" si="9"/>
        <v>0</v>
      </c>
    </row>
    <row r="608" spans="6:6" x14ac:dyDescent="0.25">
      <c r="F608">
        <f t="shared" si="9"/>
        <v>0</v>
      </c>
    </row>
    <row r="609" spans="6:6" x14ac:dyDescent="0.25">
      <c r="F609">
        <f t="shared" si="9"/>
        <v>0</v>
      </c>
    </row>
    <row r="610" spans="6:6" x14ac:dyDescent="0.25">
      <c r="F610">
        <f t="shared" si="9"/>
        <v>0</v>
      </c>
    </row>
    <row r="611" spans="6:6" x14ac:dyDescent="0.25">
      <c r="F611">
        <f t="shared" si="9"/>
        <v>0</v>
      </c>
    </row>
    <row r="612" spans="6:6" x14ac:dyDescent="0.25">
      <c r="F612">
        <f t="shared" si="9"/>
        <v>0</v>
      </c>
    </row>
    <row r="613" spans="6:6" x14ac:dyDescent="0.25">
      <c r="F613">
        <f t="shared" si="9"/>
        <v>0</v>
      </c>
    </row>
    <row r="614" spans="6:6" x14ac:dyDescent="0.25">
      <c r="F614">
        <f t="shared" si="9"/>
        <v>0</v>
      </c>
    </row>
    <row r="615" spans="6:6" x14ac:dyDescent="0.25">
      <c r="F615">
        <f t="shared" si="9"/>
        <v>0</v>
      </c>
    </row>
    <row r="616" spans="6:6" x14ac:dyDescent="0.25">
      <c r="F616">
        <f t="shared" si="9"/>
        <v>0</v>
      </c>
    </row>
    <row r="617" spans="6:6" x14ac:dyDescent="0.25">
      <c r="F617">
        <f t="shared" si="9"/>
        <v>0</v>
      </c>
    </row>
    <row r="618" spans="6:6" x14ac:dyDescent="0.25">
      <c r="F618">
        <f t="shared" si="9"/>
        <v>0</v>
      </c>
    </row>
    <row r="619" spans="6:6" x14ac:dyDescent="0.25">
      <c r="F619">
        <f t="shared" si="9"/>
        <v>0</v>
      </c>
    </row>
    <row r="620" spans="6:6" x14ac:dyDescent="0.25">
      <c r="F620">
        <f t="shared" si="9"/>
        <v>0</v>
      </c>
    </row>
    <row r="621" spans="6:6" x14ac:dyDescent="0.25">
      <c r="F621">
        <f t="shared" si="9"/>
        <v>0</v>
      </c>
    </row>
    <row r="622" spans="6:6" x14ac:dyDescent="0.25">
      <c r="F622">
        <f t="shared" si="9"/>
        <v>0</v>
      </c>
    </row>
    <row r="623" spans="6:6" x14ac:dyDescent="0.25">
      <c r="F623">
        <f t="shared" si="9"/>
        <v>0</v>
      </c>
    </row>
    <row r="624" spans="6:6" x14ac:dyDescent="0.25">
      <c r="F624">
        <f t="shared" si="9"/>
        <v>0</v>
      </c>
    </row>
    <row r="625" spans="6:6" x14ac:dyDescent="0.25">
      <c r="F625">
        <f t="shared" si="9"/>
        <v>0</v>
      </c>
    </row>
    <row r="626" spans="6:6" x14ac:dyDescent="0.25">
      <c r="F626">
        <f t="shared" si="9"/>
        <v>0</v>
      </c>
    </row>
    <row r="627" spans="6:6" x14ac:dyDescent="0.25">
      <c r="F627">
        <f t="shared" si="9"/>
        <v>0</v>
      </c>
    </row>
    <row r="628" spans="6:6" x14ac:dyDescent="0.25">
      <c r="F628">
        <f t="shared" si="9"/>
        <v>0</v>
      </c>
    </row>
    <row r="629" spans="6:6" x14ac:dyDescent="0.25">
      <c r="F629">
        <f t="shared" si="9"/>
        <v>0</v>
      </c>
    </row>
    <row r="630" spans="6:6" x14ac:dyDescent="0.25">
      <c r="F630">
        <f t="shared" si="9"/>
        <v>0</v>
      </c>
    </row>
    <row r="631" spans="6:6" x14ac:dyDescent="0.25">
      <c r="F631">
        <f t="shared" si="9"/>
        <v>0</v>
      </c>
    </row>
    <row r="632" spans="6:6" x14ac:dyDescent="0.25">
      <c r="F632">
        <f t="shared" si="9"/>
        <v>0</v>
      </c>
    </row>
    <row r="633" spans="6:6" x14ac:dyDescent="0.25">
      <c r="F633">
        <f t="shared" si="9"/>
        <v>0</v>
      </c>
    </row>
    <row r="634" spans="6:6" x14ac:dyDescent="0.25">
      <c r="F634">
        <f t="shared" si="9"/>
        <v>0</v>
      </c>
    </row>
    <row r="635" spans="6:6" x14ac:dyDescent="0.25">
      <c r="F635">
        <f t="shared" si="9"/>
        <v>0</v>
      </c>
    </row>
    <row r="636" spans="6:6" x14ac:dyDescent="0.25">
      <c r="F636">
        <f t="shared" si="9"/>
        <v>0</v>
      </c>
    </row>
    <row r="637" spans="6:6" x14ac:dyDescent="0.25">
      <c r="F637">
        <f t="shared" si="9"/>
        <v>0</v>
      </c>
    </row>
    <row r="638" spans="6:6" x14ac:dyDescent="0.25">
      <c r="F638">
        <f t="shared" si="9"/>
        <v>0</v>
      </c>
    </row>
    <row r="639" spans="6:6" x14ac:dyDescent="0.25">
      <c r="F639">
        <f t="shared" si="9"/>
        <v>0</v>
      </c>
    </row>
    <row r="640" spans="6:6" x14ac:dyDescent="0.25">
      <c r="F640">
        <f t="shared" si="9"/>
        <v>0</v>
      </c>
    </row>
    <row r="641" spans="6:6" x14ac:dyDescent="0.25">
      <c r="F641">
        <f t="shared" si="9"/>
        <v>0</v>
      </c>
    </row>
    <row r="642" spans="6:6" x14ac:dyDescent="0.25">
      <c r="F642">
        <f t="shared" ref="F642:F705" si="10">D642-E642</f>
        <v>0</v>
      </c>
    </row>
    <row r="643" spans="6:6" x14ac:dyDescent="0.25">
      <c r="F643">
        <f t="shared" si="10"/>
        <v>0</v>
      </c>
    </row>
    <row r="644" spans="6:6" x14ac:dyDescent="0.25">
      <c r="F644">
        <f t="shared" si="10"/>
        <v>0</v>
      </c>
    </row>
    <row r="645" spans="6:6" x14ac:dyDescent="0.25">
      <c r="F645">
        <f t="shared" si="10"/>
        <v>0</v>
      </c>
    </row>
    <row r="646" spans="6:6" x14ac:dyDescent="0.25">
      <c r="F646">
        <f t="shared" si="10"/>
        <v>0</v>
      </c>
    </row>
    <row r="647" spans="6:6" x14ac:dyDescent="0.25">
      <c r="F647">
        <f t="shared" si="10"/>
        <v>0</v>
      </c>
    </row>
    <row r="648" spans="6:6" x14ac:dyDescent="0.25">
      <c r="F648">
        <f t="shared" si="10"/>
        <v>0</v>
      </c>
    </row>
    <row r="649" spans="6:6" x14ac:dyDescent="0.25">
      <c r="F649">
        <f t="shared" si="10"/>
        <v>0</v>
      </c>
    </row>
    <row r="650" spans="6:6" x14ac:dyDescent="0.25">
      <c r="F650">
        <f t="shared" si="10"/>
        <v>0</v>
      </c>
    </row>
    <row r="651" spans="6:6" x14ac:dyDescent="0.25">
      <c r="F651">
        <f t="shared" si="10"/>
        <v>0</v>
      </c>
    </row>
    <row r="652" spans="6:6" x14ac:dyDescent="0.25">
      <c r="F652">
        <f t="shared" si="10"/>
        <v>0</v>
      </c>
    </row>
    <row r="653" spans="6:6" x14ac:dyDescent="0.25">
      <c r="F653">
        <f t="shared" si="10"/>
        <v>0</v>
      </c>
    </row>
    <row r="654" spans="6:6" x14ac:dyDescent="0.25">
      <c r="F654">
        <f t="shared" si="10"/>
        <v>0</v>
      </c>
    </row>
    <row r="655" spans="6:6" x14ac:dyDescent="0.25">
      <c r="F655">
        <f t="shared" si="10"/>
        <v>0</v>
      </c>
    </row>
    <row r="656" spans="6:6" x14ac:dyDescent="0.25">
      <c r="F656">
        <f t="shared" si="10"/>
        <v>0</v>
      </c>
    </row>
    <row r="657" spans="6:6" x14ac:dyDescent="0.25">
      <c r="F657">
        <f t="shared" si="10"/>
        <v>0</v>
      </c>
    </row>
    <row r="658" spans="6:6" x14ac:dyDescent="0.25">
      <c r="F658">
        <f t="shared" si="10"/>
        <v>0</v>
      </c>
    </row>
    <row r="659" spans="6:6" x14ac:dyDescent="0.25">
      <c r="F659">
        <f t="shared" si="10"/>
        <v>0</v>
      </c>
    </row>
    <row r="660" spans="6:6" x14ac:dyDescent="0.25">
      <c r="F660">
        <f t="shared" si="10"/>
        <v>0</v>
      </c>
    </row>
    <row r="661" spans="6:6" x14ac:dyDescent="0.25">
      <c r="F661">
        <f t="shared" si="10"/>
        <v>0</v>
      </c>
    </row>
    <row r="662" spans="6:6" x14ac:dyDescent="0.25">
      <c r="F662">
        <f t="shared" si="10"/>
        <v>0</v>
      </c>
    </row>
    <row r="663" spans="6:6" x14ac:dyDescent="0.25">
      <c r="F663">
        <f t="shared" si="10"/>
        <v>0</v>
      </c>
    </row>
    <row r="664" spans="6:6" x14ac:dyDescent="0.25">
      <c r="F664">
        <f t="shared" si="10"/>
        <v>0</v>
      </c>
    </row>
    <row r="665" spans="6:6" x14ac:dyDescent="0.25">
      <c r="F665">
        <f t="shared" si="10"/>
        <v>0</v>
      </c>
    </row>
    <row r="666" spans="6:6" x14ac:dyDescent="0.25">
      <c r="F666">
        <f t="shared" si="10"/>
        <v>0</v>
      </c>
    </row>
    <row r="667" spans="6:6" x14ac:dyDescent="0.25">
      <c r="F667">
        <f t="shared" si="10"/>
        <v>0</v>
      </c>
    </row>
    <row r="668" spans="6:6" x14ac:dyDescent="0.25">
      <c r="F668">
        <f t="shared" si="10"/>
        <v>0</v>
      </c>
    </row>
    <row r="669" spans="6:6" x14ac:dyDescent="0.25">
      <c r="F669">
        <f t="shared" si="10"/>
        <v>0</v>
      </c>
    </row>
    <row r="670" spans="6:6" x14ac:dyDescent="0.25">
      <c r="F670">
        <f t="shared" si="10"/>
        <v>0</v>
      </c>
    </row>
    <row r="671" spans="6:6" x14ac:dyDescent="0.25">
      <c r="F671">
        <f t="shared" si="10"/>
        <v>0</v>
      </c>
    </row>
    <row r="672" spans="6:6" x14ac:dyDescent="0.25">
      <c r="F672">
        <f t="shared" si="10"/>
        <v>0</v>
      </c>
    </row>
    <row r="673" spans="6:6" x14ac:dyDescent="0.25">
      <c r="F673">
        <f t="shared" si="10"/>
        <v>0</v>
      </c>
    </row>
    <row r="674" spans="6:6" x14ac:dyDescent="0.25">
      <c r="F674">
        <f t="shared" si="10"/>
        <v>0</v>
      </c>
    </row>
    <row r="675" spans="6:6" x14ac:dyDescent="0.25">
      <c r="F675">
        <f t="shared" si="10"/>
        <v>0</v>
      </c>
    </row>
    <row r="676" spans="6:6" x14ac:dyDescent="0.25">
      <c r="F676">
        <f t="shared" si="10"/>
        <v>0</v>
      </c>
    </row>
    <row r="677" spans="6:6" x14ac:dyDescent="0.25">
      <c r="F677">
        <f t="shared" si="10"/>
        <v>0</v>
      </c>
    </row>
    <row r="678" spans="6:6" x14ac:dyDescent="0.25">
      <c r="F678">
        <f t="shared" si="10"/>
        <v>0</v>
      </c>
    </row>
    <row r="679" spans="6:6" x14ac:dyDescent="0.25">
      <c r="F679">
        <f t="shared" si="10"/>
        <v>0</v>
      </c>
    </row>
    <row r="680" spans="6:6" x14ac:dyDescent="0.25">
      <c r="F680">
        <f t="shared" si="10"/>
        <v>0</v>
      </c>
    </row>
    <row r="681" spans="6:6" x14ac:dyDescent="0.25">
      <c r="F681">
        <f t="shared" si="10"/>
        <v>0</v>
      </c>
    </row>
    <row r="682" spans="6:6" x14ac:dyDescent="0.25">
      <c r="F682">
        <f t="shared" si="10"/>
        <v>0</v>
      </c>
    </row>
    <row r="683" spans="6:6" x14ac:dyDescent="0.25">
      <c r="F683">
        <f t="shared" si="10"/>
        <v>0</v>
      </c>
    </row>
    <row r="684" spans="6:6" x14ac:dyDescent="0.25">
      <c r="F684">
        <f t="shared" si="10"/>
        <v>0</v>
      </c>
    </row>
    <row r="685" spans="6:6" x14ac:dyDescent="0.25">
      <c r="F685">
        <f t="shared" si="10"/>
        <v>0</v>
      </c>
    </row>
    <row r="686" spans="6:6" x14ac:dyDescent="0.25">
      <c r="F686">
        <f t="shared" si="10"/>
        <v>0</v>
      </c>
    </row>
    <row r="687" spans="6:6" x14ac:dyDescent="0.25">
      <c r="F687">
        <f t="shared" si="10"/>
        <v>0</v>
      </c>
    </row>
    <row r="688" spans="6:6" x14ac:dyDescent="0.25">
      <c r="F688">
        <f t="shared" si="10"/>
        <v>0</v>
      </c>
    </row>
    <row r="689" spans="6:6" x14ac:dyDescent="0.25">
      <c r="F689">
        <f t="shared" si="10"/>
        <v>0</v>
      </c>
    </row>
    <row r="690" spans="6:6" x14ac:dyDescent="0.25">
      <c r="F690">
        <f t="shared" si="10"/>
        <v>0</v>
      </c>
    </row>
    <row r="691" spans="6:6" x14ac:dyDescent="0.25">
      <c r="F691">
        <f t="shared" si="10"/>
        <v>0</v>
      </c>
    </row>
    <row r="692" spans="6:6" x14ac:dyDescent="0.25">
      <c r="F692">
        <f t="shared" si="10"/>
        <v>0</v>
      </c>
    </row>
    <row r="693" spans="6:6" x14ac:dyDescent="0.25">
      <c r="F693">
        <f t="shared" si="10"/>
        <v>0</v>
      </c>
    </row>
    <row r="694" spans="6:6" x14ac:dyDescent="0.25">
      <c r="F694">
        <f t="shared" si="10"/>
        <v>0</v>
      </c>
    </row>
    <row r="695" spans="6:6" x14ac:dyDescent="0.25">
      <c r="F695">
        <f t="shared" si="10"/>
        <v>0</v>
      </c>
    </row>
    <row r="696" spans="6:6" x14ac:dyDescent="0.25">
      <c r="F696">
        <f t="shared" si="10"/>
        <v>0</v>
      </c>
    </row>
    <row r="697" spans="6:6" x14ac:dyDescent="0.25">
      <c r="F697">
        <f t="shared" si="10"/>
        <v>0</v>
      </c>
    </row>
    <row r="698" spans="6:6" x14ac:dyDescent="0.25">
      <c r="F698">
        <f t="shared" si="10"/>
        <v>0</v>
      </c>
    </row>
    <row r="699" spans="6:6" x14ac:dyDescent="0.25">
      <c r="F699">
        <f t="shared" si="10"/>
        <v>0</v>
      </c>
    </row>
    <row r="700" spans="6:6" x14ac:dyDescent="0.25">
      <c r="F700">
        <f t="shared" si="10"/>
        <v>0</v>
      </c>
    </row>
    <row r="701" spans="6:6" x14ac:dyDescent="0.25">
      <c r="F701">
        <f t="shared" si="10"/>
        <v>0</v>
      </c>
    </row>
    <row r="702" spans="6:6" x14ac:dyDescent="0.25">
      <c r="F702">
        <f t="shared" si="10"/>
        <v>0</v>
      </c>
    </row>
    <row r="703" spans="6:6" x14ac:dyDescent="0.25">
      <c r="F703">
        <f t="shared" si="10"/>
        <v>0</v>
      </c>
    </row>
    <row r="704" spans="6:6" x14ac:dyDescent="0.25">
      <c r="F704">
        <f t="shared" si="10"/>
        <v>0</v>
      </c>
    </row>
    <row r="705" spans="6:6" x14ac:dyDescent="0.25">
      <c r="F705">
        <f t="shared" si="10"/>
        <v>0</v>
      </c>
    </row>
    <row r="706" spans="6:6" x14ac:dyDescent="0.25">
      <c r="F706">
        <f t="shared" ref="F706:F769" si="11">D706-E706</f>
        <v>0</v>
      </c>
    </row>
    <row r="707" spans="6:6" x14ac:dyDescent="0.25">
      <c r="F707">
        <f t="shared" si="11"/>
        <v>0</v>
      </c>
    </row>
    <row r="708" spans="6:6" x14ac:dyDescent="0.25">
      <c r="F708">
        <f t="shared" si="11"/>
        <v>0</v>
      </c>
    </row>
    <row r="709" spans="6:6" x14ac:dyDescent="0.25">
      <c r="F709">
        <f t="shared" si="11"/>
        <v>0</v>
      </c>
    </row>
    <row r="710" spans="6:6" x14ac:dyDescent="0.25">
      <c r="F710">
        <f t="shared" si="11"/>
        <v>0</v>
      </c>
    </row>
    <row r="711" spans="6:6" x14ac:dyDescent="0.25">
      <c r="F711">
        <f t="shared" si="11"/>
        <v>0</v>
      </c>
    </row>
    <row r="712" spans="6:6" x14ac:dyDescent="0.25">
      <c r="F712">
        <f t="shared" si="11"/>
        <v>0</v>
      </c>
    </row>
    <row r="713" spans="6:6" x14ac:dyDescent="0.25">
      <c r="F713">
        <f t="shared" si="11"/>
        <v>0</v>
      </c>
    </row>
    <row r="714" spans="6:6" x14ac:dyDescent="0.25">
      <c r="F714">
        <f t="shared" si="11"/>
        <v>0</v>
      </c>
    </row>
    <row r="715" spans="6:6" x14ac:dyDescent="0.25">
      <c r="F715">
        <f t="shared" si="11"/>
        <v>0</v>
      </c>
    </row>
    <row r="716" spans="6:6" x14ac:dyDescent="0.25">
      <c r="F716">
        <f t="shared" si="11"/>
        <v>0</v>
      </c>
    </row>
    <row r="717" spans="6:6" x14ac:dyDescent="0.25">
      <c r="F717">
        <f t="shared" si="11"/>
        <v>0</v>
      </c>
    </row>
    <row r="718" spans="6:6" x14ac:dyDescent="0.25">
      <c r="F718">
        <f t="shared" si="11"/>
        <v>0</v>
      </c>
    </row>
    <row r="719" spans="6:6" x14ac:dyDescent="0.25">
      <c r="F719">
        <f t="shared" si="11"/>
        <v>0</v>
      </c>
    </row>
    <row r="720" spans="6:6" x14ac:dyDescent="0.25">
      <c r="F720">
        <f t="shared" si="11"/>
        <v>0</v>
      </c>
    </row>
    <row r="721" spans="6:6" x14ac:dyDescent="0.25">
      <c r="F721">
        <f t="shared" si="11"/>
        <v>0</v>
      </c>
    </row>
    <row r="722" spans="6:6" x14ac:dyDescent="0.25">
      <c r="F722">
        <f t="shared" si="11"/>
        <v>0</v>
      </c>
    </row>
    <row r="723" spans="6:6" x14ac:dyDescent="0.25">
      <c r="F723">
        <f t="shared" si="11"/>
        <v>0</v>
      </c>
    </row>
    <row r="724" spans="6:6" x14ac:dyDescent="0.25">
      <c r="F724">
        <f t="shared" si="11"/>
        <v>0</v>
      </c>
    </row>
    <row r="725" spans="6:6" x14ac:dyDescent="0.25">
      <c r="F725">
        <f t="shared" si="11"/>
        <v>0</v>
      </c>
    </row>
    <row r="726" spans="6:6" x14ac:dyDescent="0.25">
      <c r="F726">
        <f t="shared" si="11"/>
        <v>0</v>
      </c>
    </row>
    <row r="727" spans="6:6" x14ac:dyDescent="0.25">
      <c r="F727">
        <f t="shared" si="11"/>
        <v>0</v>
      </c>
    </row>
    <row r="728" spans="6:6" x14ac:dyDescent="0.25">
      <c r="F728">
        <f t="shared" si="11"/>
        <v>0</v>
      </c>
    </row>
    <row r="729" spans="6:6" x14ac:dyDescent="0.25">
      <c r="F729">
        <f t="shared" si="11"/>
        <v>0</v>
      </c>
    </row>
    <row r="730" spans="6:6" x14ac:dyDescent="0.25">
      <c r="F730">
        <f t="shared" si="11"/>
        <v>0</v>
      </c>
    </row>
    <row r="731" spans="6:6" x14ac:dyDescent="0.25">
      <c r="F731">
        <f t="shared" si="11"/>
        <v>0</v>
      </c>
    </row>
    <row r="732" spans="6:6" x14ac:dyDescent="0.25">
      <c r="F732">
        <f t="shared" si="11"/>
        <v>0</v>
      </c>
    </row>
    <row r="733" spans="6:6" x14ac:dyDescent="0.25">
      <c r="F733">
        <f t="shared" si="11"/>
        <v>0</v>
      </c>
    </row>
    <row r="734" spans="6:6" x14ac:dyDescent="0.25">
      <c r="F734">
        <f t="shared" si="11"/>
        <v>0</v>
      </c>
    </row>
    <row r="735" spans="6:6" x14ac:dyDescent="0.25">
      <c r="F735">
        <f t="shared" si="11"/>
        <v>0</v>
      </c>
    </row>
    <row r="736" spans="6:6" x14ac:dyDescent="0.25">
      <c r="F736">
        <f t="shared" si="11"/>
        <v>0</v>
      </c>
    </row>
    <row r="737" spans="6:6" x14ac:dyDescent="0.25">
      <c r="F737">
        <f t="shared" si="11"/>
        <v>0</v>
      </c>
    </row>
    <row r="738" spans="6:6" x14ac:dyDescent="0.25">
      <c r="F738">
        <f t="shared" si="11"/>
        <v>0</v>
      </c>
    </row>
    <row r="739" spans="6:6" x14ac:dyDescent="0.25">
      <c r="F739">
        <f t="shared" si="11"/>
        <v>0</v>
      </c>
    </row>
    <row r="740" spans="6:6" x14ac:dyDescent="0.25">
      <c r="F740">
        <f t="shared" si="11"/>
        <v>0</v>
      </c>
    </row>
    <row r="741" spans="6:6" x14ac:dyDescent="0.25">
      <c r="F741">
        <f t="shared" si="11"/>
        <v>0</v>
      </c>
    </row>
    <row r="742" spans="6:6" x14ac:dyDescent="0.25">
      <c r="F742">
        <f t="shared" si="11"/>
        <v>0</v>
      </c>
    </row>
    <row r="743" spans="6:6" x14ac:dyDescent="0.25">
      <c r="F743">
        <f t="shared" si="11"/>
        <v>0</v>
      </c>
    </row>
    <row r="744" spans="6:6" x14ac:dyDescent="0.25">
      <c r="F744">
        <f t="shared" si="11"/>
        <v>0</v>
      </c>
    </row>
    <row r="745" spans="6:6" x14ac:dyDescent="0.25">
      <c r="F745">
        <f t="shared" si="11"/>
        <v>0</v>
      </c>
    </row>
    <row r="746" spans="6:6" x14ac:dyDescent="0.25">
      <c r="F746">
        <f t="shared" si="11"/>
        <v>0</v>
      </c>
    </row>
    <row r="747" spans="6:6" x14ac:dyDescent="0.25">
      <c r="F747">
        <f t="shared" si="11"/>
        <v>0</v>
      </c>
    </row>
    <row r="748" spans="6:6" x14ac:dyDescent="0.25">
      <c r="F748">
        <f t="shared" si="11"/>
        <v>0</v>
      </c>
    </row>
    <row r="749" spans="6:6" x14ac:dyDescent="0.25">
      <c r="F749">
        <f t="shared" si="11"/>
        <v>0</v>
      </c>
    </row>
    <row r="750" spans="6:6" x14ac:dyDescent="0.25">
      <c r="F750">
        <f t="shared" si="11"/>
        <v>0</v>
      </c>
    </row>
    <row r="751" spans="6:6" x14ac:dyDescent="0.25">
      <c r="F751">
        <f t="shared" si="11"/>
        <v>0</v>
      </c>
    </row>
    <row r="752" spans="6:6" x14ac:dyDescent="0.25">
      <c r="F752">
        <f t="shared" si="11"/>
        <v>0</v>
      </c>
    </row>
    <row r="753" spans="6:6" x14ac:dyDescent="0.25">
      <c r="F753">
        <f t="shared" si="11"/>
        <v>0</v>
      </c>
    </row>
    <row r="754" spans="6:6" x14ac:dyDescent="0.25">
      <c r="F754">
        <f t="shared" si="11"/>
        <v>0</v>
      </c>
    </row>
    <row r="755" spans="6:6" x14ac:dyDescent="0.25">
      <c r="F755">
        <f t="shared" si="11"/>
        <v>0</v>
      </c>
    </row>
    <row r="756" spans="6:6" x14ac:dyDescent="0.25">
      <c r="F756">
        <f t="shared" si="11"/>
        <v>0</v>
      </c>
    </row>
    <row r="757" spans="6:6" x14ac:dyDescent="0.25">
      <c r="F757">
        <f t="shared" si="11"/>
        <v>0</v>
      </c>
    </row>
    <row r="758" spans="6:6" x14ac:dyDescent="0.25">
      <c r="F758">
        <f t="shared" si="11"/>
        <v>0</v>
      </c>
    </row>
    <row r="759" spans="6:6" x14ac:dyDescent="0.25">
      <c r="F759">
        <f t="shared" si="11"/>
        <v>0</v>
      </c>
    </row>
    <row r="760" spans="6:6" x14ac:dyDescent="0.25">
      <c r="F760">
        <f t="shared" si="11"/>
        <v>0</v>
      </c>
    </row>
    <row r="761" spans="6:6" x14ac:dyDescent="0.25">
      <c r="F761">
        <f t="shared" si="11"/>
        <v>0</v>
      </c>
    </row>
    <row r="762" spans="6:6" x14ac:dyDescent="0.25">
      <c r="F762">
        <f t="shared" si="11"/>
        <v>0</v>
      </c>
    </row>
    <row r="763" spans="6:6" x14ac:dyDescent="0.25">
      <c r="F763">
        <f t="shared" si="11"/>
        <v>0</v>
      </c>
    </row>
    <row r="764" spans="6:6" x14ac:dyDescent="0.25">
      <c r="F764">
        <f t="shared" si="11"/>
        <v>0</v>
      </c>
    </row>
    <row r="765" spans="6:6" x14ac:dyDescent="0.25">
      <c r="F765">
        <f t="shared" si="11"/>
        <v>0</v>
      </c>
    </row>
    <row r="766" spans="6:6" x14ac:dyDescent="0.25">
      <c r="F766">
        <f t="shared" si="11"/>
        <v>0</v>
      </c>
    </row>
    <row r="767" spans="6:6" x14ac:dyDescent="0.25">
      <c r="F767">
        <f t="shared" si="11"/>
        <v>0</v>
      </c>
    </row>
    <row r="768" spans="6:6" x14ac:dyDescent="0.25">
      <c r="F768">
        <f t="shared" si="11"/>
        <v>0</v>
      </c>
    </row>
    <row r="769" spans="6:6" x14ac:dyDescent="0.25">
      <c r="F769">
        <f t="shared" si="11"/>
        <v>0</v>
      </c>
    </row>
    <row r="770" spans="6:6" x14ac:dyDescent="0.25">
      <c r="F770">
        <f t="shared" ref="F770:F833" si="12">D770-E770</f>
        <v>0</v>
      </c>
    </row>
    <row r="771" spans="6:6" x14ac:dyDescent="0.25">
      <c r="F771">
        <f t="shared" si="12"/>
        <v>0</v>
      </c>
    </row>
    <row r="772" spans="6:6" x14ac:dyDescent="0.25">
      <c r="F772">
        <f t="shared" si="12"/>
        <v>0</v>
      </c>
    </row>
    <row r="773" spans="6:6" x14ac:dyDescent="0.25">
      <c r="F773">
        <f t="shared" si="12"/>
        <v>0</v>
      </c>
    </row>
    <row r="774" spans="6:6" x14ac:dyDescent="0.25">
      <c r="F774">
        <f t="shared" si="12"/>
        <v>0</v>
      </c>
    </row>
    <row r="775" spans="6:6" x14ac:dyDescent="0.25">
      <c r="F775">
        <f t="shared" si="12"/>
        <v>0</v>
      </c>
    </row>
    <row r="776" spans="6:6" x14ac:dyDescent="0.25">
      <c r="F776">
        <f t="shared" si="12"/>
        <v>0</v>
      </c>
    </row>
    <row r="777" spans="6:6" x14ac:dyDescent="0.25">
      <c r="F777">
        <f t="shared" si="12"/>
        <v>0</v>
      </c>
    </row>
    <row r="778" spans="6:6" x14ac:dyDescent="0.25">
      <c r="F778">
        <f t="shared" si="12"/>
        <v>0</v>
      </c>
    </row>
    <row r="779" spans="6:6" x14ac:dyDescent="0.25">
      <c r="F779">
        <f t="shared" si="12"/>
        <v>0</v>
      </c>
    </row>
    <row r="780" spans="6:6" x14ac:dyDescent="0.25">
      <c r="F780">
        <f t="shared" si="12"/>
        <v>0</v>
      </c>
    </row>
    <row r="781" spans="6:6" x14ac:dyDescent="0.25">
      <c r="F781">
        <f t="shared" si="12"/>
        <v>0</v>
      </c>
    </row>
    <row r="782" spans="6:6" x14ac:dyDescent="0.25">
      <c r="F782">
        <f t="shared" si="12"/>
        <v>0</v>
      </c>
    </row>
    <row r="783" spans="6:6" x14ac:dyDescent="0.25">
      <c r="F783">
        <f t="shared" si="12"/>
        <v>0</v>
      </c>
    </row>
    <row r="784" spans="6:6" x14ac:dyDescent="0.25">
      <c r="F784">
        <f t="shared" si="12"/>
        <v>0</v>
      </c>
    </row>
    <row r="785" spans="6:6" x14ac:dyDescent="0.25">
      <c r="F785">
        <f t="shared" si="12"/>
        <v>0</v>
      </c>
    </row>
    <row r="786" spans="6:6" x14ac:dyDescent="0.25">
      <c r="F786">
        <f t="shared" si="12"/>
        <v>0</v>
      </c>
    </row>
    <row r="787" spans="6:6" x14ac:dyDescent="0.25">
      <c r="F787">
        <f t="shared" si="12"/>
        <v>0</v>
      </c>
    </row>
    <row r="788" spans="6:6" x14ac:dyDescent="0.25">
      <c r="F788">
        <f t="shared" si="12"/>
        <v>0</v>
      </c>
    </row>
    <row r="789" spans="6:6" x14ac:dyDescent="0.25">
      <c r="F789">
        <f t="shared" si="12"/>
        <v>0</v>
      </c>
    </row>
    <row r="790" spans="6:6" x14ac:dyDescent="0.25">
      <c r="F790">
        <f t="shared" si="12"/>
        <v>0</v>
      </c>
    </row>
    <row r="791" spans="6:6" x14ac:dyDescent="0.25">
      <c r="F791">
        <f t="shared" si="12"/>
        <v>0</v>
      </c>
    </row>
    <row r="792" spans="6:6" x14ac:dyDescent="0.25">
      <c r="F792">
        <f t="shared" si="12"/>
        <v>0</v>
      </c>
    </row>
    <row r="793" spans="6:6" x14ac:dyDescent="0.25">
      <c r="F793">
        <f t="shared" si="12"/>
        <v>0</v>
      </c>
    </row>
    <row r="794" spans="6:6" x14ac:dyDescent="0.25">
      <c r="F794">
        <f t="shared" si="12"/>
        <v>0</v>
      </c>
    </row>
    <row r="795" spans="6:6" x14ac:dyDescent="0.25">
      <c r="F795">
        <f t="shared" si="12"/>
        <v>0</v>
      </c>
    </row>
    <row r="796" spans="6:6" x14ac:dyDescent="0.25">
      <c r="F796">
        <f t="shared" si="12"/>
        <v>0</v>
      </c>
    </row>
    <row r="797" spans="6:6" x14ac:dyDescent="0.25">
      <c r="F797">
        <f t="shared" si="12"/>
        <v>0</v>
      </c>
    </row>
    <row r="798" spans="6:6" x14ac:dyDescent="0.25">
      <c r="F798">
        <f t="shared" si="12"/>
        <v>0</v>
      </c>
    </row>
    <row r="799" spans="6:6" x14ac:dyDescent="0.25">
      <c r="F799">
        <f t="shared" si="12"/>
        <v>0</v>
      </c>
    </row>
    <row r="800" spans="6:6" x14ac:dyDescent="0.25">
      <c r="F800">
        <f t="shared" si="12"/>
        <v>0</v>
      </c>
    </row>
    <row r="801" spans="6:6" x14ac:dyDescent="0.25">
      <c r="F801">
        <f t="shared" si="12"/>
        <v>0</v>
      </c>
    </row>
    <row r="802" spans="6:6" x14ac:dyDescent="0.25">
      <c r="F802">
        <f t="shared" si="12"/>
        <v>0</v>
      </c>
    </row>
    <row r="803" spans="6:6" x14ac:dyDescent="0.25">
      <c r="F803">
        <f t="shared" si="12"/>
        <v>0</v>
      </c>
    </row>
    <row r="804" spans="6:6" x14ac:dyDescent="0.25">
      <c r="F804">
        <f t="shared" si="12"/>
        <v>0</v>
      </c>
    </row>
    <row r="805" spans="6:6" x14ac:dyDescent="0.25">
      <c r="F805">
        <f t="shared" si="12"/>
        <v>0</v>
      </c>
    </row>
    <row r="806" spans="6:6" x14ac:dyDescent="0.25">
      <c r="F806">
        <f t="shared" si="12"/>
        <v>0</v>
      </c>
    </row>
    <row r="807" spans="6:6" x14ac:dyDescent="0.25">
      <c r="F807">
        <f t="shared" si="12"/>
        <v>0</v>
      </c>
    </row>
    <row r="808" spans="6:6" x14ac:dyDescent="0.25">
      <c r="F808">
        <f t="shared" si="12"/>
        <v>0</v>
      </c>
    </row>
    <row r="809" spans="6:6" x14ac:dyDescent="0.25">
      <c r="F809">
        <f t="shared" si="12"/>
        <v>0</v>
      </c>
    </row>
    <row r="810" spans="6:6" x14ac:dyDescent="0.25">
      <c r="F810">
        <f t="shared" si="12"/>
        <v>0</v>
      </c>
    </row>
    <row r="811" spans="6:6" x14ac:dyDescent="0.25">
      <c r="F811">
        <f t="shared" si="12"/>
        <v>0</v>
      </c>
    </row>
    <row r="812" spans="6:6" x14ac:dyDescent="0.25">
      <c r="F812">
        <f t="shared" si="12"/>
        <v>0</v>
      </c>
    </row>
    <row r="813" spans="6:6" x14ac:dyDescent="0.25">
      <c r="F813">
        <f t="shared" si="12"/>
        <v>0</v>
      </c>
    </row>
    <row r="814" spans="6:6" x14ac:dyDescent="0.25">
      <c r="F814">
        <f t="shared" si="12"/>
        <v>0</v>
      </c>
    </row>
    <row r="815" spans="6:6" x14ac:dyDescent="0.25">
      <c r="F815">
        <f t="shared" si="12"/>
        <v>0</v>
      </c>
    </row>
    <row r="816" spans="6:6" x14ac:dyDescent="0.25">
      <c r="F816">
        <f t="shared" si="12"/>
        <v>0</v>
      </c>
    </row>
    <row r="817" spans="6:6" x14ac:dyDescent="0.25">
      <c r="F817">
        <f t="shared" si="12"/>
        <v>0</v>
      </c>
    </row>
    <row r="818" spans="6:6" x14ac:dyDescent="0.25">
      <c r="F818">
        <f t="shared" si="12"/>
        <v>0</v>
      </c>
    </row>
    <row r="819" spans="6:6" x14ac:dyDescent="0.25">
      <c r="F819">
        <f t="shared" si="12"/>
        <v>0</v>
      </c>
    </row>
    <row r="820" spans="6:6" x14ac:dyDescent="0.25">
      <c r="F820">
        <f t="shared" si="12"/>
        <v>0</v>
      </c>
    </row>
    <row r="821" spans="6:6" x14ac:dyDescent="0.25">
      <c r="F821">
        <f t="shared" si="12"/>
        <v>0</v>
      </c>
    </row>
    <row r="822" spans="6:6" x14ac:dyDescent="0.25">
      <c r="F822">
        <f t="shared" si="12"/>
        <v>0</v>
      </c>
    </row>
    <row r="823" spans="6:6" x14ac:dyDescent="0.25">
      <c r="F823">
        <f t="shared" si="12"/>
        <v>0</v>
      </c>
    </row>
    <row r="824" spans="6:6" x14ac:dyDescent="0.25">
      <c r="F824">
        <f t="shared" si="12"/>
        <v>0</v>
      </c>
    </row>
    <row r="825" spans="6:6" x14ac:dyDescent="0.25">
      <c r="F825">
        <f t="shared" si="12"/>
        <v>0</v>
      </c>
    </row>
    <row r="826" spans="6:6" x14ac:dyDescent="0.25">
      <c r="F826">
        <f t="shared" si="12"/>
        <v>0</v>
      </c>
    </row>
    <row r="827" spans="6:6" x14ac:dyDescent="0.25">
      <c r="F827">
        <f t="shared" si="12"/>
        <v>0</v>
      </c>
    </row>
    <row r="828" spans="6:6" x14ac:dyDescent="0.25">
      <c r="F828">
        <f t="shared" si="12"/>
        <v>0</v>
      </c>
    </row>
    <row r="829" spans="6:6" x14ac:dyDescent="0.25">
      <c r="F829">
        <f t="shared" si="12"/>
        <v>0</v>
      </c>
    </row>
    <row r="830" spans="6:6" x14ac:dyDescent="0.25">
      <c r="F830">
        <f t="shared" si="12"/>
        <v>0</v>
      </c>
    </row>
    <row r="831" spans="6:6" x14ac:dyDescent="0.25">
      <c r="F831">
        <f t="shared" si="12"/>
        <v>0</v>
      </c>
    </row>
    <row r="832" spans="6:6" x14ac:dyDescent="0.25">
      <c r="F832">
        <f t="shared" si="12"/>
        <v>0</v>
      </c>
    </row>
    <row r="833" spans="6:6" x14ac:dyDescent="0.25">
      <c r="F833">
        <f t="shared" si="12"/>
        <v>0</v>
      </c>
    </row>
    <row r="834" spans="6:6" x14ac:dyDescent="0.25">
      <c r="F834">
        <f t="shared" ref="F834:F897" si="13">D834-E834</f>
        <v>0</v>
      </c>
    </row>
    <row r="835" spans="6:6" x14ac:dyDescent="0.25">
      <c r="F835">
        <f t="shared" si="13"/>
        <v>0</v>
      </c>
    </row>
    <row r="836" spans="6:6" x14ac:dyDescent="0.25">
      <c r="F836">
        <f t="shared" si="13"/>
        <v>0</v>
      </c>
    </row>
    <row r="837" spans="6:6" x14ac:dyDescent="0.25">
      <c r="F837">
        <f t="shared" si="13"/>
        <v>0</v>
      </c>
    </row>
    <row r="838" spans="6:6" x14ac:dyDescent="0.25">
      <c r="F838">
        <f t="shared" si="13"/>
        <v>0</v>
      </c>
    </row>
    <row r="839" spans="6:6" x14ac:dyDescent="0.25">
      <c r="F839">
        <f t="shared" si="13"/>
        <v>0</v>
      </c>
    </row>
    <row r="840" spans="6:6" x14ac:dyDescent="0.25">
      <c r="F840">
        <f t="shared" si="13"/>
        <v>0</v>
      </c>
    </row>
    <row r="841" spans="6:6" x14ac:dyDescent="0.25">
      <c r="F841">
        <f t="shared" si="13"/>
        <v>0</v>
      </c>
    </row>
    <row r="842" spans="6:6" x14ac:dyDescent="0.25">
      <c r="F842">
        <f t="shared" si="13"/>
        <v>0</v>
      </c>
    </row>
    <row r="843" spans="6:6" x14ac:dyDescent="0.25">
      <c r="F843">
        <f t="shared" si="13"/>
        <v>0</v>
      </c>
    </row>
    <row r="844" spans="6:6" x14ac:dyDescent="0.25">
      <c r="F844">
        <f t="shared" si="13"/>
        <v>0</v>
      </c>
    </row>
    <row r="845" spans="6:6" x14ac:dyDescent="0.25">
      <c r="F845">
        <f t="shared" si="13"/>
        <v>0</v>
      </c>
    </row>
    <row r="846" spans="6:6" x14ac:dyDescent="0.25">
      <c r="F846">
        <f t="shared" si="13"/>
        <v>0</v>
      </c>
    </row>
    <row r="847" spans="6:6" x14ac:dyDescent="0.25">
      <c r="F847">
        <f t="shared" si="13"/>
        <v>0</v>
      </c>
    </row>
    <row r="848" spans="6:6" x14ac:dyDescent="0.25">
      <c r="F848">
        <f t="shared" si="13"/>
        <v>0</v>
      </c>
    </row>
    <row r="849" spans="6:6" x14ac:dyDescent="0.25">
      <c r="F849">
        <f t="shared" si="13"/>
        <v>0</v>
      </c>
    </row>
    <row r="850" spans="6:6" x14ac:dyDescent="0.25">
      <c r="F850">
        <f t="shared" si="13"/>
        <v>0</v>
      </c>
    </row>
    <row r="851" spans="6:6" x14ac:dyDescent="0.25">
      <c r="F851">
        <f t="shared" si="13"/>
        <v>0</v>
      </c>
    </row>
    <row r="852" spans="6:6" x14ac:dyDescent="0.25">
      <c r="F852">
        <f t="shared" si="13"/>
        <v>0</v>
      </c>
    </row>
    <row r="853" spans="6:6" x14ac:dyDescent="0.25">
      <c r="F853">
        <f t="shared" si="13"/>
        <v>0</v>
      </c>
    </row>
    <row r="854" spans="6:6" x14ac:dyDescent="0.25">
      <c r="F854">
        <f t="shared" si="13"/>
        <v>0</v>
      </c>
    </row>
    <row r="855" spans="6:6" x14ac:dyDescent="0.25">
      <c r="F855">
        <f t="shared" si="13"/>
        <v>0</v>
      </c>
    </row>
    <row r="856" spans="6:6" x14ac:dyDescent="0.25">
      <c r="F856">
        <f t="shared" si="13"/>
        <v>0</v>
      </c>
    </row>
    <row r="857" spans="6:6" x14ac:dyDescent="0.25">
      <c r="F857">
        <f t="shared" si="13"/>
        <v>0</v>
      </c>
    </row>
    <row r="858" spans="6:6" x14ac:dyDescent="0.25">
      <c r="F858">
        <f t="shared" si="13"/>
        <v>0</v>
      </c>
    </row>
    <row r="859" spans="6:6" x14ac:dyDescent="0.25">
      <c r="F859">
        <f t="shared" si="13"/>
        <v>0</v>
      </c>
    </row>
    <row r="860" spans="6:6" x14ac:dyDescent="0.25">
      <c r="F860">
        <f t="shared" si="13"/>
        <v>0</v>
      </c>
    </row>
    <row r="861" spans="6:6" x14ac:dyDescent="0.25">
      <c r="F861">
        <f t="shared" si="13"/>
        <v>0</v>
      </c>
    </row>
    <row r="862" spans="6:6" x14ac:dyDescent="0.25">
      <c r="F862">
        <f t="shared" si="13"/>
        <v>0</v>
      </c>
    </row>
    <row r="863" spans="6:6" x14ac:dyDescent="0.25">
      <c r="F863">
        <f t="shared" si="13"/>
        <v>0</v>
      </c>
    </row>
    <row r="864" spans="6:6" x14ac:dyDescent="0.25">
      <c r="F864">
        <f t="shared" si="13"/>
        <v>0</v>
      </c>
    </row>
    <row r="865" spans="6:6" x14ac:dyDescent="0.25">
      <c r="F865">
        <f t="shared" si="13"/>
        <v>0</v>
      </c>
    </row>
    <row r="866" spans="6:6" x14ac:dyDescent="0.25">
      <c r="F866">
        <f t="shared" si="13"/>
        <v>0</v>
      </c>
    </row>
    <row r="867" spans="6:6" x14ac:dyDescent="0.25">
      <c r="F867">
        <f t="shared" si="13"/>
        <v>0</v>
      </c>
    </row>
    <row r="868" spans="6:6" x14ac:dyDescent="0.25">
      <c r="F868">
        <f t="shared" si="13"/>
        <v>0</v>
      </c>
    </row>
    <row r="869" spans="6:6" x14ac:dyDescent="0.25">
      <c r="F869">
        <f t="shared" si="13"/>
        <v>0</v>
      </c>
    </row>
    <row r="870" spans="6:6" x14ac:dyDescent="0.25">
      <c r="F870">
        <f t="shared" si="13"/>
        <v>0</v>
      </c>
    </row>
    <row r="871" spans="6:6" x14ac:dyDescent="0.25">
      <c r="F871">
        <f t="shared" si="13"/>
        <v>0</v>
      </c>
    </row>
    <row r="872" spans="6:6" x14ac:dyDescent="0.25">
      <c r="F872">
        <f t="shared" si="13"/>
        <v>0</v>
      </c>
    </row>
    <row r="873" spans="6:6" x14ac:dyDescent="0.25">
      <c r="F873">
        <f t="shared" si="13"/>
        <v>0</v>
      </c>
    </row>
    <row r="874" spans="6:6" x14ac:dyDescent="0.25">
      <c r="F874">
        <f t="shared" si="13"/>
        <v>0</v>
      </c>
    </row>
    <row r="875" spans="6:6" x14ac:dyDescent="0.25">
      <c r="F875">
        <f t="shared" si="13"/>
        <v>0</v>
      </c>
    </row>
    <row r="876" spans="6:6" x14ac:dyDescent="0.25">
      <c r="F876">
        <f t="shared" si="13"/>
        <v>0</v>
      </c>
    </row>
    <row r="877" spans="6:6" x14ac:dyDescent="0.25">
      <c r="F877">
        <f t="shared" si="13"/>
        <v>0</v>
      </c>
    </row>
    <row r="878" spans="6:6" x14ac:dyDescent="0.25">
      <c r="F878">
        <f t="shared" si="13"/>
        <v>0</v>
      </c>
    </row>
    <row r="879" spans="6:6" x14ac:dyDescent="0.25">
      <c r="F879">
        <f t="shared" si="13"/>
        <v>0</v>
      </c>
    </row>
    <row r="880" spans="6:6" x14ac:dyDescent="0.25">
      <c r="F880">
        <f t="shared" si="13"/>
        <v>0</v>
      </c>
    </row>
    <row r="881" spans="6:6" x14ac:dyDescent="0.25">
      <c r="F881">
        <f t="shared" si="13"/>
        <v>0</v>
      </c>
    </row>
    <row r="882" spans="6:6" x14ac:dyDescent="0.25">
      <c r="F882">
        <f t="shared" si="13"/>
        <v>0</v>
      </c>
    </row>
    <row r="883" spans="6:6" x14ac:dyDescent="0.25">
      <c r="F883">
        <f t="shared" si="13"/>
        <v>0</v>
      </c>
    </row>
    <row r="884" spans="6:6" x14ac:dyDescent="0.25">
      <c r="F884">
        <f t="shared" si="13"/>
        <v>0</v>
      </c>
    </row>
    <row r="885" spans="6:6" x14ac:dyDescent="0.25">
      <c r="F885">
        <f t="shared" si="13"/>
        <v>0</v>
      </c>
    </row>
    <row r="886" spans="6:6" x14ac:dyDescent="0.25">
      <c r="F886">
        <f t="shared" si="13"/>
        <v>0</v>
      </c>
    </row>
    <row r="887" spans="6:6" x14ac:dyDescent="0.25">
      <c r="F887">
        <f t="shared" si="13"/>
        <v>0</v>
      </c>
    </row>
    <row r="888" spans="6:6" x14ac:dyDescent="0.25">
      <c r="F888">
        <f t="shared" si="13"/>
        <v>0</v>
      </c>
    </row>
    <row r="889" spans="6:6" x14ac:dyDescent="0.25">
      <c r="F889">
        <f t="shared" si="13"/>
        <v>0</v>
      </c>
    </row>
    <row r="890" spans="6:6" x14ac:dyDescent="0.25">
      <c r="F890">
        <f t="shared" si="13"/>
        <v>0</v>
      </c>
    </row>
    <row r="891" spans="6:6" x14ac:dyDescent="0.25">
      <c r="F891">
        <f t="shared" si="13"/>
        <v>0</v>
      </c>
    </row>
    <row r="892" spans="6:6" x14ac:dyDescent="0.25">
      <c r="F892">
        <f t="shared" si="13"/>
        <v>0</v>
      </c>
    </row>
    <row r="893" spans="6:6" x14ac:dyDescent="0.25">
      <c r="F893">
        <f t="shared" si="13"/>
        <v>0</v>
      </c>
    </row>
    <row r="894" spans="6:6" x14ac:dyDescent="0.25">
      <c r="F894">
        <f t="shared" si="13"/>
        <v>0</v>
      </c>
    </row>
    <row r="895" spans="6:6" x14ac:dyDescent="0.25">
      <c r="F895">
        <f t="shared" si="13"/>
        <v>0</v>
      </c>
    </row>
    <row r="896" spans="6:6" x14ac:dyDescent="0.25">
      <c r="F896">
        <f t="shared" si="13"/>
        <v>0</v>
      </c>
    </row>
    <row r="897" spans="6:6" x14ac:dyDescent="0.25">
      <c r="F897">
        <f t="shared" si="13"/>
        <v>0</v>
      </c>
    </row>
    <row r="898" spans="6:6" x14ac:dyDescent="0.25">
      <c r="F898">
        <f t="shared" ref="F898:F961" si="14">D898-E898</f>
        <v>0</v>
      </c>
    </row>
    <row r="899" spans="6:6" x14ac:dyDescent="0.25">
      <c r="F899">
        <f t="shared" si="14"/>
        <v>0</v>
      </c>
    </row>
    <row r="900" spans="6:6" x14ac:dyDescent="0.25">
      <c r="F900">
        <f t="shared" si="14"/>
        <v>0</v>
      </c>
    </row>
    <row r="901" spans="6:6" x14ac:dyDescent="0.25">
      <c r="F901">
        <f t="shared" si="14"/>
        <v>0</v>
      </c>
    </row>
    <row r="902" spans="6:6" x14ac:dyDescent="0.25">
      <c r="F902">
        <f t="shared" si="14"/>
        <v>0</v>
      </c>
    </row>
    <row r="903" spans="6:6" x14ac:dyDescent="0.25">
      <c r="F903">
        <f t="shared" si="14"/>
        <v>0</v>
      </c>
    </row>
    <row r="904" spans="6:6" x14ac:dyDescent="0.25">
      <c r="F904">
        <f t="shared" si="14"/>
        <v>0</v>
      </c>
    </row>
    <row r="905" spans="6:6" x14ac:dyDescent="0.25">
      <c r="F905">
        <f t="shared" si="14"/>
        <v>0</v>
      </c>
    </row>
    <row r="906" spans="6:6" x14ac:dyDescent="0.25">
      <c r="F906">
        <f t="shared" si="14"/>
        <v>0</v>
      </c>
    </row>
    <row r="907" spans="6:6" x14ac:dyDescent="0.25">
      <c r="F907">
        <f t="shared" si="14"/>
        <v>0</v>
      </c>
    </row>
    <row r="908" spans="6:6" x14ac:dyDescent="0.25">
      <c r="F908">
        <f t="shared" si="14"/>
        <v>0</v>
      </c>
    </row>
    <row r="909" spans="6:6" x14ac:dyDescent="0.25">
      <c r="F909">
        <f t="shared" si="14"/>
        <v>0</v>
      </c>
    </row>
    <row r="910" spans="6:6" x14ac:dyDescent="0.25">
      <c r="F910">
        <f t="shared" si="14"/>
        <v>0</v>
      </c>
    </row>
    <row r="911" spans="6:6" x14ac:dyDescent="0.25">
      <c r="F911">
        <f t="shared" si="14"/>
        <v>0</v>
      </c>
    </row>
    <row r="912" spans="6:6" x14ac:dyDescent="0.25">
      <c r="F912">
        <f t="shared" si="14"/>
        <v>0</v>
      </c>
    </row>
    <row r="913" spans="6:6" x14ac:dyDescent="0.25">
      <c r="F913">
        <f t="shared" si="14"/>
        <v>0</v>
      </c>
    </row>
    <row r="914" spans="6:6" x14ac:dyDescent="0.25">
      <c r="F914">
        <f t="shared" si="14"/>
        <v>0</v>
      </c>
    </row>
    <row r="915" spans="6:6" x14ac:dyDescent="0.25">
      <c r="F915">
        <f t="shared" si="14"/>
        <v>0</v>
      </c>
    </row>
    <row r="916" spans="6:6" x14ac:dyDescent="0.25">
      <c r="F916">
        <f t="shared" si="14"/>
        <v>0</v>
      </c>
    </row>
    <row r="917" spans="6:6" x14ac:dyDescent="0.25">
      <c r="F917">
        <f t="shared" si="14"/>
        <v>0</v>
      </c>
    </row>
    <row r="918" spans="6:6" x14ac:dyDescent="0.25">
      <c r="F918">
        <f t="shared" si="14"/>
        <v>0</v>
      </c>
    </row>
    <row r="919" spans="6:6" x14ac:dyDescent="0.25">
      <c r="F919">
        <f t="shared" si="14"/>
        <v>0</v>
      </c>
    </row>
    <row r="920" spans="6:6" x14ac:dyDescent="0.25">
      <c r="F920">
        <f t="shared" si="14"/>
        <v>0</v>
      </c>
    </row>
    <row r="921" spans="6:6" x14ac:dyDescent="0.25">
      <c r="F921">
        <f t="shared" si="14"/>
        <v>0</v>
      </c>
    </row>
    <row r="922" spans="6:6" x14ac:dyDescent="0.25">
      <c r="F922">
        <f t="shared" si="14"/>
        <v>0</v>
      </c>
    </row>
    <row r="923" spans="6:6" x14ac:dyDescent="0.25">
      <c r="F923">
        <f t="shared" si="14"/>
        <v>0</v>
      </c>
    </row>
    <row r="924" spans="6:6" x14ac:dyDescent="0.25">
      <c r="F924">
        <f t="shared" si="14"/>
        <v>0</v>
      </c>
    </row>
    <row r="925" spans="6:6" x14ac:dyDescent="0.25">
      <c r="F925">
        <f t="shared" si="14"/>
        <v>0</v>
      </c>
    </row>
    <row r="926" spans="6:6" x14ac:dyDescent="0.25">
      <c r="F926">
        <f t="shared" si="14"/>
        <v>0</v>
      </c>
    </row>
    <row r="927" spans="6:6" x14ac:dyDescent="0.25">
      <c r="F927">
        <f t="shared" si="14"/>
        <v>0</v>
      </c>
    </row>
    <row r="928" spans="6:6" x14ac:dyDescent="0.25">
      <c r="F928">
        <f t="shared" si="14"/>
        <v>0</v>
      </c>
    </row>
    <row r="929" spans="6:6" x14ac:dyDescent="0.25">
      <c r="F929">
        <f t="shared" si="14"/>
        <v>0</v>
      </c>
    </row>
    <row r="930" spans="6:6" x14ac:dyDescent="0.25">
      <c r="F930">
        <f t="shared" si="14"/>
        <v>0</v>
      </c>
    </row>
    <row r="931" spans="6:6" x14ac:dyDescent="0.25">
      <c r="F931">
        <f t="shared" si="14"/>
        <v>0</v>
      </c>
    </row>
    <row r="932" spans="6:6" x14ac:dyDescent="0.25">
      <c r="F932">
        <f t="shared" si="14"/>
        <v>0</v>
      </c>
    </row>
    <row r="933" spans="6:6" x14ac:dyDescent="0.25">
      <c r="F933">
        <f t="shared" si="14"/>
        <v>0</v>
      </c>
    </row>
    <row r="934" spans="6:6" x14ac:dyDescent="0.25">
      <c r="F934">
        <f t="shared" si="14"/>
        <v>0</v>
      </c>
    </row>
    <row r="935" spans="6:6" x14ac:dyDescent="0.25">
      <c r="F935">
        <f t="shared" si="14"/>
        <v>0</v>
      </c>
    </row>
    <row r="936" spans="6:6" x14ac:dyDescent="0.25">
      <c r="F936">
        <f t="shared" si="14"/>
        <v>0</v>
      </c>
    </row>
    <row r="937" spans="6:6" x14ac:dyDescent="0.25">
      <c r="F937">
        <f t="shared" si="14"/>
        <v>0</v>
      </c>
    </row>
    <row r="938" spans="6:6" x14ac:dyDescent="0.25">
      <c r="F938">
        <f t="shared" si="14"/>
        <v>0</v>
      </c>
    </row>
    <row r="939" spans="6:6" x14ac:dyDescent="0.25">
      <c r="F939">
        <f t="shared" si="14"/>
        <v>0</v>
      </c>
    </row>
    <row r="940" spans="6:6" x14ac:dyDescent="0.25">
      <c r="F940">
        <f t="shared" si="14"/>
        <v>0</v>
      </c>
    </row>
    <row r="941" spans="6:6" x14ac:dyDescent="0.25">
      <c r="F941">
        <f t="shared" si="14"/>
        <v>0</v>
      </c>
    </row>
    <row r="942" spans="6:6" x14ac:dyDescent="0.25">
      <c r="F942">
        <f t="shared" si="14"/>
        <v>0</v>
      </c>
    </row>
    <row r="943" spans="6:6" x14ac:dyDescent="0.25">
      <c r="F943">
        <f t="shared" si="14"/>
        <v>0</v>
      </c>
    </row>
    <row r="944" spans="6:6" x14ac:dyDescent="0.25">
      <c r="F944">
        <f t="shared" si="14"/>
        <v>0</v>
      </c>
    </row>
    <row r="945" spans="6:6" x14ac:dyDescent="0.25">
      <c r="F945">
        <f t="shared" si="14"/>
        <v>0</v>
      </c>
    </row>
    <row r="946" spans="6:6" x14ac:dyDescent="0.25">
      <c r="F946">
        <f t="shared" si="14"/>
        <v>0</v>
      </c>
    </row>
    <row r="947" spans="6:6" x14ac:dyDescent="0.25">
      <c r="F947">
        <f t="shared" si="14"/>
        <v>0</v>
      </c>
    </row>
    <row r="948" spans="6:6" x14ac:dyDescent="0.25">
      <c r="F948">
        <f t="shared" si="14"/>
        <v>0</v>
      </c>
    </row>
    <row r="949" spans="6:6" x14ac:dyDescent="0.25">
      <c r="F949">
        <f t="shared" si="14"/>
        <v>0</v>
      </c>
    </row>
    <row r="950" spans="6:6" x14ac:dyDescent="0.25">
      <c r="F950">
        <f t="shared" si="14"/>
        <v>0</v>
      </c>
    </row>
    <row r="951" spans="6:6" x14ac:dyDescent="0.25">
      <c r="F951">
        <f t="shared" si="14"/>
        <v>0</v>
      </c>
    </row>
    <row r="952" spans="6:6" x14ac:dyDescent="0.25">
      <c r="F952">
        <f t="shared" si="14"/>
        <v>0</v>
      </c>
    </row>
    <row r="953" spans="6:6" x14ac:dyDescent="0.25">
      <c r="F953">
        <f t="shared" si="14"/>
        <v>0</v>
      </c>
    </row>
    <row r="954" spans="6:6" x14ac:dyDescent="0.25">
      <c r="F954">
        <f t="shared" si="14"/>
        <v>0</v>
      </c>
    </row>
    <row r="955" spans="6:6" x14ac:dyDescent="0.25">
      <c r="F955">
        <f t="shared" si="14"/>
        <v>0</v>
      </c>
    </row>
    <row r="956" spans="6:6" x14ac:dyDescent="0.25">
      <c r="F956">
        <f t="shared" si="14"/>
        <v>0</v>
      </c>
    </row>
    <row r="957" spans="6:6" x14ac:dyDescent="0.25">
      <c r="F957">
        <f t="shared" si="14"/>
        <v>0</v>
      </c>
    </row>
    <row r="958" spans="6:6" x14ac:dyDescent="0.25">
      <c r="F958">
        <f t="shared" si="14"/>
        <v>0</v>
      </c>
    </row>
    <row r="959" spans="6:6" x14ac:dyDescent="0.25">
      <c r="F959">
        <f t="shared" si="14"/>
        <v>0</v>
      </c>
    </row>
    <row r="960" spans="6:6" x14ac:dyDescent="0.25">
      <c r="F960">
        <f t="shared" si="14"/>
        <v>0</v>
      </c>
    </row>
    <row r="961" spans="6:6" x14ac:dyDescent="0.25">
      <c r="F961">
        <f t="shared" si="14"/>
        <v>0</v>
      </c>
    </row>
    <row r="962" spans="6:6" x14ac:dyDescent="0.25">
      <c r="F962">
        <f t="shared" ref="F962:F1025" si="15">D962-E962</f>
        <v>0</v>
      </c>
    </row>
    <row r="963" spans="6:6" x14ac:dyDescent="0.25">
      <c r="F963">
        <f t="shared" si="15"/>
        <v>0</v>
      </c>
    </row>
    <row r="964" spans="6:6" x14ac:dyDescent="0.25">
      <c r="F964">
        <f t="shared" si="15"/>
        <v>0</v>
      </c>
    </row>
    <row r="965" spans="6:6" x14ac:dyDescent="0.25">
      <c r="F965">
        <f t="shared" si="15"/>
        <v>0</v>
      </c>
    </row>
    <row r="966" spans="6:6" x14ac:dyDescent="0.25">
      <c r="F966">
        <f t="shared" si="15"/>
        <v>0</v>
      </c>
    </row>
    <row r="967" spans="6:6" x14ac:dyDescent="0.25">
      <c r="F967">
        <f t="shared" si="15"/>
        <v>0</v>
      </c>
    </row>
    <row r="968" spans="6:6" x14ac:dyDescent="0.25">
      <c r="F968">
        <f t="shared" si="15"/>
        <v>0</v>
      </c>
    </row>
    <row r="969" spans="6:6" x14ac:dyDescent="0.25">
      <c r="F969">
        <f t="shared" si="15"/>
        <v>0</v>
      </c>
    </row>
    <row r="970" spans="6:6" x14ac:dyDescent="0.25">
      <c r="F970">
        <f t="shared" si="15"/>
        <v>0</v>
      </c>
    </row>
    <row r="971" spans="6:6" x14ac:dyDescent="0.25">
      <c r="F971">
        <f t="shared" si="15"/>
        <v>0</v>
      </c>
    </row>
    <row r="972" spans="6:6" x14ac:dyDescent="0.25">
      <c r="F972">
        <f t="shared" si="15"/>
        <v>0</v>
      </c>
    </row>
    <row r="973" spans="6:6" x14ac:dyDescent="0.25">
      <c r="F973">
        <f t="shared" si="15"/>
        <v>0</v>
      </c>
    </row>
    <row r="974" spans="6:6" x14ac:dyDescent="0.25">
      <c r="F974">
        <f t="shared" si="15"/>
        <v>0</v>
      </c>
    </row>
    <row r="975" spans="6:6" x14ac:dyDescent="0.25">
      <c r="F975">
        <f t="shared" si="15"/>
        <v>0</v>
      </c>
    </row>
    <row r="976" spans="6:6" x14ac:dyDescent="0.25">
      <c r="F976">
        <f t="shared" si="15"/>
        <v>0</v>
      </c>
    </row>
    <row r="977" spans="6:6" x14ac:dyDescent="0.25">
      <c r="F977">
        <f t="shared" si="15"/>
        <v>0</v>
      </c>
    </row>
    <row r="978" spans="6:6" x14ac:dyDescent="0.25">
      <c r="F978">
        <f t="shared" si="15"/>
        <v>0</v>
      </c>
    </row>
    <row r="979" spans="6:6" x14ac:dyDescent="0.25">
      <c r="F979">
        <f t="shared" si="15"/>
        <v>0</v>
      </c>
    </row>
    <row r="980" spans="6:6" x14ac:dyDescent="0.25">
      <c r="F980">
        <f t="shared" si="15"/>
        <v>0</v>
      </c>
    </row>
    <row r="981" spans="6:6" x14ac:dyDescent="0.25">
      <c r="F981">
        <f t="shared" si="15"/>
        <v>0</v>
      </c>
    </row>
    <row r="982" spans="6:6" x14ac:dyDescent="0.25">
      <c r="F982">
        <f t="shared" si="15"/>
        <v>0</v>
      </c>
    </row>
    <row r="983" spans="6:6" x14ac:dyDescent="0.25">
      <c r="F983">
        <f t="shared" si="15"/>
        <v>0</v>
      </c>
    </row>
    <row r="984" spans="6:6" x14ac:dyDescent="0.25">
      <c r="F984">
        <f t="shared" si="15"/>
        <v>0</v>
      </c>
    </row>
    <row r="985" spans="6:6" x14ac:dyDescent="0.25">
      <c r="F985">
        <f t="shared" si="15"/>
        <v>0</v>
      </c>
    </row>
    <row r="986" spans="6:6" x14ac:dyDescent="0.25">
      <c r="F986">
        <f t="shared" si="15"/>
        <v>0</v>
      </c>
    </row>
    <row r="987" spans="6:6" x14ac:dyDescent="0.25">
      <c r="F987">
        <f t="shared" si="15"/>
        <v>0</v>
      </c>
    </row>
    <row r="988" spans="6:6" x14ac:dyDescent="0.25">
      <c r="F988">
        <f t="shared" si="15"/>
        <v>0</v>
      </c>
    </row>
    <row r="989" spans="6:6" x14ac:dyDescent="0.25">
      <c r="F989">
        <f t="shared" si="15"/>
        <v>0</v>
      </c>
    </row>
    <row r="990" spans="6:6" x14ac:dyDescent="0.25">
      <c r="F990">
        <f t="shared" si="15"/>
        <v>0</v>
      </c>
    </row>
    <row r="991" spans="6:6" x14ac:dyDescent="0.25">
      <c r="F991">
        <f t="shared" si="15"/>
        <v>0</v>
      </c>
    </row>
    <row r="992" spans="6:6" x14ac:dyDescent="0.25">
      <c r="F992">
        <f t="shared" si="15"/>
        <v>0</v>
      </c>
    </row>
    <row r="993" spans="6:6" x14ac:dyDescent="0.25">
      <c r="F993">
        <f t="shared" si="15"/>
        <v>0</v>
      </c>
    </row>
    <row r="994" spans="6:6" x14ac:dyDescent="0.25">
      <c r="F994">
        <f t="shared" si="15"/>
        <v>0</v>
      </c>
    </row>
    <row r="995" spans="6:6" x14ac:dyDescent="0.25">
      <c r="F995">
        <f t="shared" si="15"/>
        <v>0</v>
      </c>
    </row>
    <row r="996" spans="6:6" x14ac:dyDescent="0.25">
      <c r="F996">
        <f t="shared" si="15"/>
        <v>0</v>
      </c>
    </row>
    <row r="997" spans="6:6" x14ac:dyDescent="0.25">
      <c r="F997">
        <f t="shared" si="15"/>
        <v>0</v>
      </c>
    </row>
    <row r="998" spans="6:6" x14ac:dyDescent="0.25">
      <c r="F998">
        <f t="shared" si="15"/>
        <v>0</v>
      </c>
    </row>
    <row r="999" spans="6:6" x14ac:dyDescent="0.25">
      <c r="F999">
        <f t="shared" si="15"/>
        <v>0</v>
      </c>
    </row>
    <row r="1000" spans="6:6" x14ac:dyDescent="0.25">
      <c r="F1000">
        <f t="shared" si="15"/>
        <v>0</v>
      </c>
    </row>
    <row r="1001" spans="6:6" x14ac:dyDescent="0.25">
      <c r="F1001">
        <f t="shared" si="15"/>
        <v>0</v>
      </c>
    </row>
    <row r="1002" spans="6:6" x14ac:dyDescent="0.25">
      <c r="F1002">
        <f t="shared" si="15"/>
        <v>0</v>
      </c>
    </row>
    <row r="1003" spans="6:6" x14ac:dyDescent="0.25">
      <c r="F1003">
        <f t="shared" si="15"/>
        <v>0</v>
      </c>
    </row>
    <row r="1004" spans="6:6" x14ac:dyDescent="0.25">
      <c r="F1004">
        <f t="shared" si="15"/>
        <v>0</v>
      </c>
    </row>
    <row r="1005" spans="6:6" x14ac:dyDescent="0.25">
      <c r="F1005">
        <f t="shared" si="15"/>
        <v>0</v>
      </c>
    </row>
    <row r="1006" spans="6:6" x14ac:dyDescent="0.25">
      <c r="F1006">
        <f t="shared" si="15"/>
        <v>0</v>
      </c>
    </row>
    <row r="1007" spans="6:6" x14ac:dyDescent="0.25">
      <c r="F1007">
        <f t="shared" si="15"/>
        <v>0</v>
      </c>
    </row>
    <row r="1008" spans="6:6" x14ac:dyDescent="0.25">
      <c r="F1008">
        <f t="shared" si="15"/>
        <v>0</v>
      </c>
    </row>
    <row r="1009" spans="6:6" x14ac:dyDescent="0.25">
      <c r="F1009">
        <f t="shared" si="15"/>
        <v>0</v>
      </c>
    </row>
    <row r="1010" spans="6:6" x14ac:dyDescent="0.25">
      <c r="F1010">
        <f t="shared" si="15"/>
        <v>0</v>
      </c>
    </row>
    <row r="1011" spans="6:6" x14ac:dyDescent="0.25">
      <c r="F1011">
        <f t="shared" si="15"/>
        <v>0</v>
      </c>
    </row>
    <row r="1012" spans="6:6" x14ac:dyDescent="0.25">
      <c r="F1012">
        <f t="shared" si="15"/>
        <v>0</v>
      </c>
    </row>
    <row r="1013" spans="6:6" x14ac:dyDescent="0.25">
      <c r="F1013">
        <f t="shared" si="15"/>
        <v>0</v>
      </c>
    </row>
    <row r="1014" spans="6:6" x14ac:dyDescent="0.25">
      <c r="F1014">
        <f t="shared" si="15"/>
        <v>0</v>
      </c>
    </row>
    <row r="1015" spans="6:6" x14ac:dyDescent="0.25">
      <c r="F1015">
        <f t="shared" si="15"/>
        <v>0</v>
      </c>
    </row>
    <row r="1016" spans="6:6" x14ac:dyDescent="0.25">
      <c r="F1016">
        <f t="shared" si="15"/>
        <v>0</v>
      </c>
    </row>
    <row r="1017" spans="6:6" x14ac:dyDescent="0.25">
      <c r="F1017">
        <f t="shared" si="15"/>
        <v>0</v>
      </c>
    </row>
    <row r="1018" spans="6:6" x14ac:dyDescent="0.25">
      <c r="F1018">
        <f t="shared" si="15"/>
        <v>0</v>
      </c>
    </row>
    <row r="1019" spans="6:6" x14ac:dyDescent="0.25">
      <c r="F1019">
        <f t="shared" si="15"/>
        <v>0</v>
      </c>
    </row>
    <row r="1020" spans="6:6" x14ac:dyDescent="0.25">
      <c r="F1020">
        <f t="shared" si="15"/>
        <v>0</v>
      </c>
    </row>
    <row r="1021" spans="6:6" x14ac:dyDescent="0.25">
      <c r="F1021">
        <f t="shared" si="15"/>
        <v>0</v>
      </c>
    </row>
    <row r="1022" spans="6:6" x14ac:dyDescent="0.25">
      <c r="F1022">
        <f t="shared" si="15"/>
        <v>0</v>
      </c>
    </row>
    <row r="1023" spans="6:6" x14ac:dyDescent="0.25">
      <c r="F1023">
        <f t="shared" si="15"/>
        <v>0</v>
      </c>
    </row>
    <row r="1024" spans="6:6" x14ac:dyDescent="0.25">
      <c r="F1024">
        <f t="shared" si="15"/>
        <v>0</v>
      </c>
    </row>
    <row r="1025" spans="6:6" x14ac:dyDescent="0.25">
      <c r="F1025">
        <f t="shared" si="15"/>
        <v>0</v>
      </c>
    </row>
    <row r="1026" spans="6:6" x14ac:dyDescent="0.25">
      <c r="F1026">
        <f t="shared" ref="F1026:F1089" si="16">D1026-E1026</f>
        <v>0</v>
      </c>
    </row>
    <row r="1027" spans="6:6" x14ac:dyDescent="0.25">
      <c r="F1027">
        <f t="shared" si="16"/>
        <v>0</v>
      </c>
    </row>
    <row r="1028" spans="6:6" x14ac:dyDescent="0.25">
      <c r="F1028">
        <f t="shared" si="16"/>
        <v>0</v>
      </c>
    </row>
    <row r="1029" spans="6:6" x14ac:dyDescent="0.25">
      <c r="F1029">
        <f t="shared" si="16"/>
        <v>0</v>
      </c>
    </row>
    <row r="1030" spans="6:6" x14ac:dyDescent="0.25">
      <c r="F1030">
        <f t="shared" si="16"/>
        <v>0</v>
      </c>
    </row>
    <row r="1031" spans="6:6" x14ac:dyDescent="0.25">
      <c r="F1031">
        <f t="shared" si="16"/>
        <v>0</v>
      </c>
    </row>
    <row r="1032" spans="6:6" x14ac:dyDescent="0.25">
      <c r="F1032">
        <f t="shared" si="16"/>
        <v>0</v>
      </c>
    </row>
    <row r="1033" spans="6:6" x14ac:dyDescent="0.25">
      <c r="F1033">
        <f t="shared" si="16"/>
        <v>0</v>
      </c>
    </row>
    <row r="1034" spans="6:6" x14ac:dyDescent="0.25">
      <c r="F1034">
        <f t="shared" si="16"/>
        <v>0</v>
      </c>
    </row>
    <row r="1035" spans="6:6" x14ac:dyDescent="0.25">
      <c r="F1035">
        <f t="shared" si="16"/>
        <v>0</v>
      </c>
    </row>
    <row r="1036" spans="6:6" x14ac:dyDescent="0.25">
      <c r="F1036">
        <f t="shared" si="16"/>
        <v>0</v>
      </c>
    </row>
    <row r="1037" spans="6:6" x14ac:dyDescent="0.25">
      <c r="F1037">
        <f t="shared" si="16"/>
        <v>0</v>
      </c>
    </row>
    <row r="1038" spans="6:6" x14ac:dyDescent="0.25">
      <c r="F1038">
        <f t="shared" si="16"/>
        <v>0</v>
      </c>
    </row>
    <row r="1039" spans="6:6" x14ac:dyDescent="0.25">
      <c r="F1039">
        <f t="shared" si="16"/>
        <v>0</v>
      </c>
    </row>
    <row r="1040" spans="6:6" x14ac:dyDescent="0.25">
      <c r="F1040">
        <f t="shared" si="16"/>
        <v>0</v>
      </c>
    </row>
    <row r="1041" spans="6:6" x14ac:dyDescent="0.25">
      <c r="F1041">
        <f t="shared" si="16"/>
        <v>0</v>
      </c>
    </row>
    <row r="1042" spans="6:6" x14ac:dyDescent="0.25">
      <c r="F1042">
        <f t="shared" si="16"/>
        <v>0</v>
      </c>
    </row>
    <row r="1043" spans="6:6" x14ac:dyDescent="0.25">
      <c r="F1043">
        <f t="shared" si="16"/>
        <v>0</v>
      </c>
    </row>
    <row r="1044" spans="6:6" x14ac:dyDescent="0.25">
      <c r="F1044">
        <f t="shared" si="16"/>
        <v>0</v>
      </c>
    </row>
    <row r="1045" spans="6:6" x14ac:dyDescent="0.25">
      <c r="F1045">
        <f t="shared" si="16"/>
        <v>0</v>
      </c>
    </row>
    <row r="1046" spans="6:6" x14ac:dyDescent="0.25">
      <c r="F1046">
        <f t="shared" si="16"/>
        <v>0</v>
      </c>
    </row>
    <row r="1047" spans="6:6" x14ac:dyDescent="0.25">
      <c r="F1047">
        <f t="shared" si="16"/>
        <v>0</v>
      </c>
    </row>
    <row r="1048" spans="6:6" x14ac:dyDescent="0.25">
      <c r="F1048">
        <f t="shared" si="16"/>
        <v>0</v>
      </c>
    </row>
    <row r="1049" spans="6:6" x14ac:dyDescent="0.25">
      <c r="F1049">
        <f t="shared" si="16"/>
        <v>0</v>
      </c>
    </row>
    <row r="1050" spans="6:6" x14ac:dyDescent="0.25">
      <c r="F1050">
        <f t="shared" si="16"/>
        <v>0</v>
      </c>
    </row>
    <row r="1051" spans="6:6" x14ac:dyDescent="0.25">
      <c r="F1051">
        <f t="shared" si="16"/>
        <v>0</v>
      </c>
    </row>
    <row r="1052" spans="6:6" x14ac:dyDescent="0.25">
      <c r="F1052">
        <f t="shared" si="16"/>
        <v>0</v>
      </c>
    </row>
    <row r="1053" spans="6:6" x14ac:dyDescent="0.25">
      <c r="F1053">
        <f t="shared" si="16"/>
        <v>0</v>
      </c>
    </row>
    <row r="1054" spans="6:6" x14ac:dyDescent="0.25">
      <c r="F1054">
        <f t="shared" si="16"/>
        <v>0</v>
      </c>
    </row>
    <row r="1055" spans="6:6" x14ac:dyDescent="0.25">
      <c r="F1055">
        <f t="shared" si="16"/>
        <v>0</v>
      </c>
    </row>
    <row r="1056" spans="6:6" x14ac:dyDescent="0.25">
      <c r="F1056">
        <f t="shared" si="16"/>
        <v>0</v>
      </c>
    </row>
    <row r="1057" spans="6:6" x14ac:dyDescent="0.25">
      <c r="F1057">
        <f t="shared" si="16"/>
        <v>0</v>
      </c>
    </row>
    <row r="1058" spans="6:6" x14ac:dyDescent="0.25">
      <c r="F1058">
        <f t="shared" si="16"/>
        <v>0</v>
      </c>
    </row>
    <row r="1059" spans="6:6" x14ac:dyDescent="0.25">
      <c r="F1059">
        <f t="shared" si="16"/>
        <v>0</v>
      </c>
    </row>
    <row r="1060" spans="6:6" x14ac:dyDescent="0.25">
      <c r="F1060">
        <f t="shared" si="16"/>
        <v>0</v>
      </c>
    </row>
    <row r="1061" spans="6:6" x14ac:dyDescent="0.25">
      <c r="F1061">
        <f t="shared" si="16"/>
        <v>0</v>
      </c>
    </row>
    <row r="1062" spans="6:6" x14ac:dyDescent="0.25">
      <c r="F1062">
        <f t="shared" si="16"/>
        <v>0</v>
      </c>
    </row>
    <row r="1063" spans="6:6" x14ac:dyDescent="0.25">
      <c r="F1063">
        <f t="shared" si="16"/>
        <v>0</v>
      </c>
    </row>
    <row r="1064" spans="6:6" x14ac:dyDescent="0.25">
      <c r="F1064">
        <f t="shared" si="16"/>
        <v>0</v>
      </c>
    </row>
    <row r="1065" spans="6:6" x14ac:dyDescent="0.25">
      <c r="F1065">
        <f t="shared" si="16"/>
        <v>0</v>
      </c>
    </row>
    <row r="1066" spans="6:6" x14ac:dyDescent="0.25">
      <c r="F1066">
        <f t="shared" si="16"/>
        <v>0</v>
      </c>
    </row>
    <row r="1067" spans="6:6" x14ac:dyDescent="0.25">
      <c r="F1067">
        <f t="shared" si="16"/>
        <v>0</v>
      </c>
    </row>
    <row r="1068" spans="6:6" x14ac:dyDescent="0.25">
      <c r="F1068">
        <f t="shared" si="16"/>
        <v>0</v>
      </c>
    </row>
    <row r="1069" spans="6:6" x14ac:dyDescent="0.25">
      <c r="F1069">
        <f t="shared" si="16"/>
        <v>0</v>
      </c>
    </row>
    <row r="1070" spans="6:6" x14ac:dyDescent="0.25">
      <c r="F1070">
        <f t="shared" si="16"/>
        <v>0</v>
      </c>
    </row>
    <row r="1071" spans="6:6" x14ac:dyDescent="0.25">
      <c r="F1071">
        <f t="shared" si="16"/>
        <v>0</v>
      </c>
    </row>
    <row r="1072" spans="6:6" x14ac:dyDescent="0.25">
      <c r="F1072">
        <f t="shared" si="16"/>
        <v>0</v>
      </c>
    </row>
    <row r="1073" spans="6:6" x14ac:dyDescent="0.25">
      <c r="F1073">
        <f t="shared" si="16"/>
        <v>0</v>
      </c>
    </row>
    <row r="1074" spans="6:6" x14ac:dyDescent="0.25">
      <c r="F1074">
        <f t="shared" si="16"/>
        <v>0</v>
      </c>
    </row>
    <row r="1075" spans="6:6" x14ac:dyDescent="0.25">
      <c r="F1075">
        <f t="shared" si="16"/>
        <v>0</v>
      </c>
    </row>
    <row r="1076" spans="6:6" x14ac:dyDescent="0.25">
      <c r="F1076">
        <f t="shared" si="16"/>
        <v>0</v>
      </c>
    </row>
    <row r="1077" spans="6:6" x14ac:dyDescent="0.25">
      <c r="F1077">
        <f t="shared" si="16"/>
        <v>0</v>
      </c>
    </row>
    <row r="1078" spans="6:6" x14ac:dyDescent="0.25">
      <c r="F1078">
        <f t="shared" si="16"/>
        <v>0</v>
      </c>
    </row>
    <row r="1079" spans="6:6" x14ac:dyDescent="0.25">
      <c r="F1079">
        <f t="shared" si="16"/>
        <v>0</v>
      </c>
    </row>
    <row r="1080" spans="6:6" x14ac:dyDescent="0.25">
      <c r="F1080">
        <f t="shared" si="16"/>
        <v>0</v>
      </c>
    </row>
    <row r="1081" spans="6:6" x14ac:dyDescent="0.25">
      <c r="F1081">
        <f t="shared" si="16"/>
        <v>0</v>
      </c>
    </row>
    <row r="1082" spans="6:6" x14ac:dyDescent="0.25">
      <c r="F1082">
        <f t="shared" si="16"/>
        <v>0</v>
      </c>
    </row>
    <row r="1083" spans="6:6" x14ac:dyDescent="0.25">
      <c r="F1083">
        <f t="shared" si="16"/>
        <v>0</v>
      </c>
    </row>
    <row r="1084" spans="6:6" x14ac:dyDescent="0.25">
      <c r="F1084">
        <f t="shared" si="16"/>
        <v>0</v>
      </c>
    </row>
    <row r="1085" spans="6:6" x14ac:dyDescent="0.25">
      <c r="F1085">
        <f t="shared" si="16"/>
        <v>0</v>
      </c>
    </row>
    <row r="1086" spans="6:6" x14ac:dyDescent="0.25">
      <c r="F1086">
        <f t="shared" si="16"/>
        <v>0</v>
      </c>
    </row>
    <row r="1087" spans="6:6" x14ac:dyDescent="0.25">
      <c r="F1087">
        <f t="shared" si="16"/>
        <v>0</v>
      </c>
    </row>
    <row r="1088" spans="6:6" x14ac:dyDescent="0.25">
      <c r="F1088">
        <f t="shared" si="16"/>
        <v>0</v>
      </c>
    </row>
    <row r="1089" spans="6:6" x14ac:dyDescent="0.25">
      <c r="F1089">
        <f t="shared" si="16"/>
        <v>0</v>
      </c>
    </row>
    <row r="1090" spans="6:6" x14ac:dyDescent="0.25">
      <c r="F1090">
        <f t="shared" ref="F1090:F1153" si="17">D1090-E1090</f>
        <v>0</v>
      </c>
    </row>
    <row r="1091" spans="6:6" x14ac:dyDescent="0.25">
      <c r="F1091">
        <f t="shared" si="17"/>
        <v>0</v>
      </c>
    </row>
    <row r="1092" spans="6:6" x14ac:dyDescent="0.25">
      <c r="F1092">
        <f t="shared" si="17"/>
        <v>0</v>
      </c>
    </row>
    <row r="1093" spans="6:6" x14ac:dyDescent="0.25">
      <c r="F1093">
        <f t="shared" si="17"/>
        <v>0</v>
      </c>
    </row>
    <row r="1094" spans="6:6" x14ac:dyDescent="0.25">
      <c r="F1094">
        <f t="shared" si="17"/>
        <v>0</v>
      </c>
    </row>
    <row r="1095" spans="6:6" x14ac:dyDescent="0.25">
      <c r="F1095">
        <f t="shared" si="17"/>
        <v>0</v>
      </c>
    </row>
    <row r="1096" spans="6:6" x14ac:dyDescent="0.25">
      <c r="F1096">
        <f t="shared" si="17"/>
        <v>0</v>
      </c>
    </row>
    <row r="1097" spans="6:6" x14ac:dyDescent="0.25">
      <c r="F1097">
        <f t="shared" si="17"/>
        <v>0</v>
      </c>
    </row>
    <row r="1098" spans="6:6" x14ac:dyDescent="0.25">
      <c r="F1098">
        <f t="shared" si="17"/>
        <v>0</v>
      </c>
    </row>
    <row r="1099" spans="6:6" x14ac:dyDescent="0.25">
      <c r="F1099">
        <f t="shared" si="17"/>
        <v>0</v>
      </c>
    </row>
    <row r="1100" spans="6:6" x14ac:dyDescent="0.25">
      <c r="F1100">
        <f t="shared" si="17"/>
        <v>0</v>
      </c>
    </row>
    <row r="1101" spans="6:6" x14ac:dyDescent="0.25">
      <c r="F1101">
        <f t="shared" si="17"/>
        <v>0</v>
      </c>
    </row>
    <row r="1102" spans="6:6" x14ac:dyDescent="0.25">
      <c r="F1102">
        <f t="shared" si="17"/>
        <v>0</v>
      </c>
    </row>
    <row r="1103" spans="6:6" x14ac:dyDescent="0.25">
      <c r="F1103">
        <f t="shared" si="17"/>
        <v>0</v>
      </c>
    </row>
    <row r="1104" spans="6:6" x14ac:dyDescent="0.25">
      <c r="F1104">
        <f t="shared" si="17"/>
        <v>0</v>
      </c>
    </row>
    <row r="1105" spans="6:6" x14ac:dyDescent="0.25">
      <c r="F1105">
        <f t="shared" si="17"/>
        <v>0</v>
      </c>
    </row>
    <row r="1106" spans="6:6" x14ac:dyDescent="0.25">
      <c r="F1106">
        <f t="shared" si="17"/>
        <v>0</v>
      </c>
    </row>
    <row r="1107" spans="6:6" x14ac:dyDescent="0.25">
      <c r="F1107">
        <f t="shared" si="17"/>
        <v>0</v>
      </c>
    </row>
    <row r="1108" spans="6:6" x14ac:dyDescent="0.25">
      <c r="F1108">
        <f t="shared" si="17"/>
        <v>0</v>
      </c>
    </row>
    <row r="1109" spans="6:6" x14ac:dyDescent="0.25">
      <c r="F1109">
        <f t="shared" si="17"/>
        <v>0</v>
      </c>
    </row>
    <row r="1110" spans="6:6" x14ac:dyDescent="0.25">
      <c r="F1110">
        <f t="shared" si="17"/>
        <v>0</v>
      </c>
    </row>
    <row r="1111" spans="6:6" x14ac:dyDescent="0.25">
      <c r="F1111">
        <f t="shared" si="17"/>
        <v>0</v>
      </c>
    </row>
    <row r="1112" spans="6:6" x14ac:dyDescent="0.25">
      <c r="F1112">
        <f t="shared" si="17"/>
        <v>0</v>
      </c>
    </row>
    <row r="1113" spans="6:6" x14ac:dyDescent="0.25">
      <c r="F1113">
        <f t="shared" si="17"/>
        <v>0</v>
      </c>
    </row>
    <row r="1114" spans="6:6" x14ac:dyDescent="0.25">
      <c r="F1114">
        <f t="shared" si="17"/>
        <v>0</v>
      </c>
    </row>
    <row r="1115" spans="6:6" x14ac:dyDescent="0.25">
      <c r="F1115">
        <f t="shared" si="17"/>
        <v>0</v>
      </c>
    </row>
    <row r="1116" spans="6:6" x14ac:dyDescent="0.25">
      <c r="F1116">
        <f t="shared" si="17"/>
        <v>0</v>
      </c>
    </row>
    <row r="1117" spans="6:6" x14ac:dyDescent="0.25">
      <c r="F1117">
        <f t="shared" si="17"/>
        <v>0</v>
      </c>
    </row>
    <row r="1118" spans="6:6" x14ac:dyDescent="0.25">
      <c r="F1118">
        <f t="shared" si="17"/>
        <v>0</v>
      </c>
    </row>
    <row r="1119" spans="6:6" x14ac:dyDescent="0.25">
      <c r="F1119">
        <f t="shared" si="17"/>
        <v>0</v>
      </c>
    </row>
    <row r="1120" spans="6:6" x14ac:dyDescent="0.25">
      <c r="F1120">
        <f t="shared" si="17"/>
        <v>0</v>
      </c>
    </row>
    <row r="1121" spans="6:6" x14ac:dyDescent="0.25">
      <c r="F1121">
        <f t="shared" si="17"/>
        <v>0</v>
      </c>
    </row>
    <row r="1122" spans="6:6" x14ac:dyDescent="0.25">
      <c r="F1122">
        <f t="shared" si="17"/>
        <v>0</v>
      </c>
    </row>
    <row r="1123" spans="6:6" x14ac:dyDescent="0.25">
      <c r="F1123">
        <f t="shared" si="17"/>
        <v>0</v>
      </c>
    </row>
    <row r="1124" spans="6:6" x14ac:dyDescent="0.25">
      <c r="F1124">
        <f t="shared" si="17"/>
        <v>0</v>
      </c>
    </row>
    <row r="1125" spans="6:6" x14ac:dyDescent="0.25">
      <c r="F1125">
        <f t="shared" si="17"/>
        <v>0</v>
      </c>
    </row>
    <row r="1126" spans="6:6" x14ac:dyDescent="0.25">
      <c r="F1126">
        <f t="shared" si="17"/>
        <v>0</v>
      </c>
    </row>
    <row r="1127" spans="6:6" x14ac:dyDescent="0.25">
      <c r="F1127">
        <f t="shared" si="17"/>
        <v>0</v>
      </c>
    </row>
    <row r="1128" spans="6:6" x14ac:dyDescent="0.25">
      <c r="F1128">
        <f t="shared" si="17"/>
        <v>0</v>
      </c>
    </row>
    <row r="1129" spans="6:6" x14ac:dyDescent="0.25">
      <c r="F1129">
        <f t="shared" si="17"/>
        <v>0</v>
      </c>
    </row>
    <row r="1130" spans="6:6" x14ac:dyDescent="0.25">
      <c r="F1130">
        <f t="shared" si="17"/>
        <v>0</v>
      </c>
    </row>
    <row r="1131" spans="6:6" x14ac:dyDescent="0.25">
      <c r="F1131">
        <f t="shared" si="17"/>
        <v>0</v>
      </c>
    </row>
    <row r="1132" spans="6:6" x14ac:dyDescent="0.25">
      <c r="F1132">
        <f t="shared" si="17"/>
        <v>0</v>
      </c>
    </row>
    <row r="1133" spans="6:6" x14ac:dyDescent="0.25">
      <c r="F1133">
        <f t="shared" si="17"/>
        <v>0</v>
      </c>
    </row>
    <row r="1134" spans="6:6" x14ac:dyDescent="0.25">
      <c r="F1134">
        <f t="shared" si="17"/>
        <v>0</v>
      </c>
    </row>
    <row r="1135" spans="6:6" x14ac:dyDescent="0.25">
      <c r="F1135">
        <f t="shared" si="17"/>
        <v>0</v>
      </c>
    </row>
    <row r="1136" spans="6:6" x14ac:dyDescent="0.25">
      <c r="F1136">
        <f t="shared" si="17"/>
        <v>0</v>
      </c>
    </row>
    <row r="1137" spans="6:6" x14ac:dyDescent="0.25">
      <c r="F1137">
        <f t="shared" si="17"/>
        <v>0</v>
      </c>
    </row>
    <row r="1138" spans="6:6" x14ac:dyDescent="0.25">
      <c r="F1138">
        <f t="shared" si="17"/>
        <v>0</v>
      </c>
    </row>
    <row r="1139" spans="6:6" x14ac:dyDescent="0.25">
      <c r="F1139">
        <f t="shared" si="17"/>
        <v>0</v>
      </c>
    </row>
    <row r="1140" spans="6:6" x14ac:dyDescent="0.25">
      <c r="F1140">
        <f t="shared" si="17"/>
        <v>0</v>
      </c>
    </row>
    <row r="1141" spans="6:6" x14ac:dyDescent="0.25">
      <c r="F1141">
        <f t="shared" si="17"/>
        <v>0</v>
      </c>
    </row>
    <row r="1142" spans="6:6" x14ac:dyDescent="0.25">
      <c r="F1142">
        <f t="shared" si="17"/>
        <v>0</v>
      </c>
    </row>
    <row r="1143" spans="6:6" x14ac:dyDescent="0.25">
      <c r="F1143">
        <f t="shared" si="17"/>
        <v>0</v>
      </c>
    </row>
    <row r="1144" spans="6:6" x14ac:dyDescent="0.25">
      <c r="F1144">
        <f t="shared" si="17"/>
        <v>0</v>
      </c>
    </row>
    <row r="1145" spans="6:6" x14ac:dyDescent="0.25">
      <c r="F1145">
        <f t="shared" si="17"/>
        <v>0</v>
      </c>
    </row>
    <row r="1146" spans="6:6" x14ac:dyDescent="0.25">
      <c r="F1146">
        <f t="shared" si="17"/>
        <v>0</v>
      </c>
    </row>
    <row r="1147" spans="6:6" x14ac:dyDescent="0.25">
      <c r="F1147">
        <f t="shared" si="17"/>
        <v>0</v>
      </c>
    </row>
    <row r="1148" spans="6:6" x14ac:dyDescent="0.25">
      <c r="F1148">
        <f t="shared" si="17"/>
        <v>0</v>
      </c>
    </row>
    <row r="1149" spans="6:6" x14ac:dyDescent="0.25">
      <c r="F1149">
        <f t="shared" si="17"/>
        <v>0</v>
      </c>
    </row>
    <row r="1150" spans="6:6" x14ac:dyDescent="0.25">
      <c r="F1150">
        <f t="shared" si="17"/>
        <v>0</v>
      </c>
    </row>
    <row r="1151" spans="6:6" x14ac:dyDescent="0.25">
      <c r="F1151">
        <f t="shared" si="17"/>
        <v>0</v>
      </c>
    </row>
    <row r="1152" spans="6:6" x14ac:dyDescent="0.25">
      <c r="F1152">
        <f t="shared" si="17"/>
        <v>0</v>
      </c>
    </row>
    <row r="1153" spans="6:6" x14ac:dyDescent="0.25">
      <c r="F1153">
        <f t="shared" si="17"/>
        <v>0</v>
      </c>
    </row>
    <row r="1154" spans="6:6" x14ac:dyDescent="0.25">
      <c r="F1154">
        <f t="shared" ref="F1154:F1217" si="18">D1154-E1154</f>
        <v>0</v>
      </c>
    </row>
    <row r="1155" spans="6:6" x14ac:dyDescent="0.25">
      <c r="F1155">
        <f t="shared" si="18"/>
        <v>0</v>
      </c>
    </row>
    <row r="1156" spans="6:6" x14ac:dyDescent="0.25">
      <c r="F1156">
        <f t="shared" si="18"/>
        <v>0</v>
      </c>
    </row>
    <row r="1157" spans="6:6" x14ac:dyDescent="0.25">
      <c r="F1157">
        <f t="shared" si="18"/>
        <v>0</v>
      </c>
    </row>
    <row r="1158" spans="6:6" x14ac:dyDescent="0.25">
      <c r="F1158">
        <f t="shared" si="18"/>
        <v>0</v>
      </c>
    </row>
    <row r="1159" spans="6:6" x14ac:dyDescent="0.25">
      <c r="F1159">
        <f t="shared" si="18"/>
        <v>0</v>
      </c>
    </row>
    <row r="1160" spans="6:6" x14ac:dyDescent="0.25">
      <c r="F1160">
        <f t="shared" si="18"/>
        <v>0</v>
      </c>
    </row>
    <row r="1161" spans="6:6" x14ac:dyDescent="0.25">
      <c r="F1161">
        <f t="shared" si="18"/>
        <v>0</v>
      </c>
    </row>
    <row r="1162" spans="6:6" x14ac:dyDescent="0.25">
      <c r="F1162">
        <f t="shared" si="18"/>
        <v>0</v>
      </c>
    </row>
    <row r="1163" spans="6:6" x14ac:dyDescent="0.25">
      <c r="F1163">
        <f t="shared" si="18"/>
        <v>0</v>
      </c>
    </row>
    <row r="1164" spans="6:6" x14ac:dyDescent="0.25">
      <c r="F1164">
        <f t="shared" si="18"/>
        <v>0</v>
      </c>
    </row>
    <row r="1165" spans="6:6" x14ac:dyDescent="0.25">
      <c r="F1165">
        <f t="shared" si="18"/>
        <v>0</v>
      </c>
    </row>
    <row r="1166" spans="6:6" x14ac:dyDescent="0.25">
      <c r="F1166">
        <f t="shared" si="18"/>
        <v>0</v>
      </c>
    </row>
    <row r="1167" spans="6:6" x14ac:dyDescent="0.25">
      <c r="F1167">
        <f t="shared" si="18"/>
        <v>0</v>
      </c>
    </row>
    <row r="1168" spans="6:6" x14ac:dyDescent="0.25">
      <c r="F1168">
        <f t="shared" si="18"/>
        <v>0</v>
      </c>
    </row>
    <row r="1169" spans="6:6" x14ac:dyDescent="0.25">
      <c r="F1169">
        <f t="shared" si="18"/>
        <v>0</v>
      </c>
    </row>
    <row r="1170" spans="6:6" x14ac:dyDescent="0.25">
      <c r="F1170">
        <f t="shared" si="18"/>
        <v>0</v>
      </c>
    </row>
    <row r="1171" spans="6:6" x14ac:dyDescent="0.25">
      <c r="F1171">
        <f t="shared" si="18"/>
        <v>0</v>
      </c>
    </row>
    <row r="1172" spans="6:6" x14ac:dyDescent="0.25">
      <c r="F1172">
        <f t="shared" si="18"/>
        <v>0</v>
      </c>
    </row>
    <row r="1173" spans="6:6" x14ac:dyDescent="0.25">
      <c r="F1173">
        <f t="shared" si="18"/>
        <v>0</v>
      </c>
    </row>
    <row r="1174" spans="6:6" x14ac:dyDescent="0.25">
      <c r="F1174">
        <f t="shared" si="18"/>
        <v>0</v>
      </c>
    </row>
    <row r="1175" spans="6:6" x14ac:dyDescent="0.25">
      <c r="F1175">
        <f t="shared" si="18"/>
        <v>0</v>
      </c>
    </row>
    <row r="1176" spans="6:6" x14ac:dyDescent="0.25">
      <c r="F1176">
        <f t="shared" si="18"/>
        <v>0</v>
      </c>
    </row>
    <row r="1177" spans="6:6" x14ac:dyDescent="0.25">
      <c r="F1177">
        <f t="shared" si="18"/>
        <v>0</v>
      </c>
    </row>
    <row r="1178" spans="6:6" x14ac:dyDescent="0.25">
      <c r="F1178">
        <f t="shared" si="18"/>
        <v>0</v>
      </c>
    </row>
    <row r="1179" spans="6:6" x14ac:dyDescent="0.25">
      <c r="F1179">
        <f t="shared" si="18"/>
        <v>0</v>
      </c>
    </row>
    <row r="1180" spans="6:6" x14ac:dyDescent="0.25">
      <c r="F1180">
        <f t="shared" si="18"/>
        <v>0</v>
      </c>
    </row>
    <row r="1181" spans="6:6" x14ac:dyDescent="0.25">
      <c r="F1181">
        <f t="shared" si="18"/>
        <v>0</v>
      </c>
    </row>
    <row r="1182" spans="6:6" x14ac:dyDescent="0.25">
      <c r="F1182">
        <f t="shared" si="18"/>
        <v>0</v>
      </c>
    </row>
    <row r="1183" spans="6:6" x14ac:dyDescent="0.25">
      <c r="F1183">
        <f t="shared" si="18"/>
        <v>0</v>
      </c>
    </row>
    <row r="1184" spans="6:6" x14ac:dyDescent="0.25">
      <c r="F1184">
        <f t="shared" si="18"/>
        <v>0</v>
      </c>
    </row>
    <row r="1185" spans="6:6" x14ac:dyDescent="0.25">
      <c r="F1185">
        <f t="shared" si="18"/>
        <v>0</v>
      </c>
    </row>
    <row r="1186" spans="6:6" x14ac:dyDescent="0.25">
      <c r="F1186">
        <f t="shared" si="18"/>
        <v>0</v>
      </c>
    </row>
    <row r="1187" spans="6:6" x14ac:dyDescent="0.25">
      <c r="F1187">
        <f t="shared" si="18"/>
        <v>0</v>
      </c>
    </row>
    <row r="1188" spans="6:6" x14ac:dyDescent="0.25">
      <c r="F1188">
        <f t="shared" si="18"/>
        <v>0</v>
      </c>
    </row>
    <row r="1189" spans="6:6" x14ac:dyDescent="0.25">
      <c r="F1189">
        <f t="shared" si="18"/>
        <v>0</v>
      </c>
    </row>
    <row r="1190" spans="6:6" x14ac:dyDescent="0.25">
      <c r="F1190">
        <f t="shared" si="18"/>
        <v>0</v>
      </c>
    </row>
    <row r="1191" spans="6:6" x14ac:dyDescent="0.25">
      <c r="F1191">
        <f t="shared" si="18"/>
        <v>0</v>
      </c>
    </row>
    <row r="1192" spans="6:6" x14ac:dyDescent="0.25">
      <c r="F1192">
        <f t="shared" si="18"/>
        <v>0</v>
      </c>
    </row>
    <row r="1193" spans="6:6" x14ac:dyDescent="0.25">
      <c r="F1193">
        <f t="shared" si="18"/>
        <v>0</v>
      </c>
    </row>
    <row r="1194" spans="6:6" x14ac:dyDescent="0.25">
      <c r="F1194">
        <f t="shared" si="18"/>
        <v>0</v>
      </c>
    </row>
    <row r="1195" spans="6:6" x14ac:dyDescent="0.25">
      <c r="F1195">
        <f t="shared" si="18"/>
        <v>0</v>
      </c>
    </row>
    <row r="1196" spans="6:6" x14ac:dyDescent="0.25">
      <c r="F1196">
        <f t="shared" si="18"/>
        <v>0</v>
      </c>
    </row>
    <row r="1197" spans="6:6" x14ac:dyDescent="0.25">
      <c r="F1197">
        <f t="shared" si="18"/>
        <v>0</v>
      </c>
    </row>
    <row r="1198" spans="6:6" x14ac:dyDescent="0.25">
      <c r="F1198">
        <f t="shared" si="18"/>
        <v>0</v>
      </c>
    </row>
    <row r="1199" spans="6:6" x14ac:dyDescent="0.25">
      <c r="F1199">
        <f t="shared" si="18"/>
        <v>0</v>
      </c>
    </row>
    <row r="1200" spans="6:6" x14ac:dyDescent="0.25">
      <c r="F1200">
        <f t="shared" si="18"/>
        <v>0</v>
      </c>
    </row>
    <row r="1201" spans="6:6" x14ac:dyDescent="0.25">
      <c r="F1201">
        <f t="shared" si="18"/>
        <v>0</v>
      </c>
    </row>
    <row r="1202" spans="6:6" x14ac:dyDescent="0.25">
      <c r="F1202">
        <f t="shared" si="18"/>
        <v>0</v>
      </c>
    </row>
    <row r="1203" spans="6:6" x14ac:dyDescent="0.25">
      <c r="F1203">
        <f t="shared" si="18"/>
        <v>0</v>
      </c>
    </row>
    <row r="1204" spans="6:6" x14ac:dyDescent="0.25">
      <c r="F1204">
        <f t="shared" si="18"/>
        <v>0</v>
      </c>
    </row>
    <row r="1205" spans="6:6" x14ac:dyDescent="0.25">
      <c r="F1205">
        <f t="shared" si="18"/>
        <v>0</v>
      </c>
    </row>
    <row r="1206" spans="6:6" x14ac:dyDescent="0.25">
      <c r="F1206">
        <f t="shared" si="18"/>
        <v>0</v>
      </c>
    </row>
    <row r="1207" spans="6:6" x14ac:dyDescent="0.25">
      <c r="F1207">
        <f t="shared" si="18"/>
        <v>0</v>
      </c>
    </row>
    <row r="1208" spans="6:6" x14ac:dyDescent="0.25">
      <c r="F1208">
        <f t="shared" si="18"/>
        <v>0</v>
      </c>
    </row>
    <row r="1209" spans="6:6" x14ac:dyDescent="0.25">
      <c r="F1209">
        <f t="shared" si="18"/>
        <v>0</v>
      </c>
    </row>
    <row r="1210" spans="6:6" x14ac:dyDescent="0.25">
      <c r="F1210">
        <f t="shared" si="18"/>
        <v>0</v>
      </c>
    </row>
    <row r="1211" spans="6:6" x14ac:dyDescent="0.25">
      <c r="F1211">
        <f t="shared" si="18"/>
        <v>0</v>
      </c>
    </row>
    <row r="1212" spans="6:6" x14ac:dyDescent="0.25">
      <c r="F1212">
        <f t="shared" si="18"/>
        <v>0</v>
      </c>
    </row>
    <row r="1213" spans="6:6" x14ac:dyDescent="0.25">
      <c r="F1213">
        <f t="shared" si="18"/>
        <v>0</v>
      </c>
    </row>
    <row r="1214" spans="6:6" x14ac:dyDescent="0.25">
      <c r="F1214">
        <f t="shared" si="18"/>
        <v>0</v>
      </c>
    </row>
    <row r="1215" spans="6:6" x14ac:dyDescent="0.25">
      <c r="F1215">
        <f t="shared" si="18"/>
        <v>0</v>
      </c>
    </row>
    <row r="1216" spans="6:6" x14ac:dyDescent="0.25">
      <c r="F1216">
        <f t="shared" si="18"/>
        <v>0</v>
      </c>
    </row>
    <row r="1217" spans="6:6" x14ac:dyDescent="0.25">
      <c r="F1217">
        <f t="shared" si="18"/>
        <v>0</v>
      </c>
    </row>
    <row r="1218" spans="6:6" x14ac:dyDescent="0.25">
      <c r="F1218">
        <f t="shared" ref="F1218:F1281" si="19">D1218-E1218</f>
        <v>0</v>
      </c>
    </row>
    <row r="1219" spans="6:6" x14ac:dyDescent="0.25">
      <c r="F1219">
        <f t="shared" si="19"/>
        <v>0</v>
      </c>
    </row>
    <row r="1220" spans="6:6" x14ac:dyDescent="0.25">
      <c r="F1220">
        <f t="shared" si="19"/>
        <v>0</v>
      </c>
    </row>
    <row r="1221" spans="6:6" x14ac:dyDescent="0.25">
      <c r="F1221">
        <f t="shared" si="19"/>
        <v>0</v>
      </c>
    </row>
    <row r="1222" spans="6:6" x14ac:dyDescent="0.25">
      <c r="F1222">
        <f t="shared" si="19"/>
        <v>0</v>
      </c>
    </row>
    <row r="1223" spans="6:6" x14ac:dyDescent="0.25">
      <c r="F1223">
        <f t="shared" si="19"/>
        <v>0</v>
      </c>
    </row>
    <row r="1224" spans="6:6" x14ac:dyDescent="0.25">
      <c r="F1224">
        <f t="shared" si="19"/>
        <v>0</v>
      </c>
    </row>
    <row r="1225" spans="6:6" x14ac:dyDescent="0.25">
      <c r="F1225">
        <f t="shared" si="19"/>
        <v>0</v>
      </c>
    </row>
    <row r="1226" spans="6:6" x14ac:dyDescent="0.25">
      <c r="F1226">
        <f t="shared" si="19"/>
        <v>0</v>
      </c>
    </row>
    <row r="1227" spans="6:6" x14ac:dyDescent="0.25">
      <c r="F1227">
        <f t="shared" si="19"/>
        <v>0</v>
      </c>
    </row>
    <row r="1228" spans="6:6" x14ac:dyDescent="0.25">
      <c r="F1228">
        <f t="shared" si="19"/>
        <v>0</v>
      </c>
    </row>
    <row r="1229" spans="6:6" x14ac:dyDescent="0.25">
      <c r="F1229">
        <f t="shared" si="19"/>
        <v>0</v>
      </c>
    </row>
    <row r="1230" spans="6:6" x14ac:dyDescent="0.25">
      <c r="F1230">
        <f t="shared" si="19"/>
        <v>0</v>
      </c>
    </row>
    <row r="1231" spans="6:6" x14ac:dyDescent="0.25">
      <c r="F1231">
        <f t="shared" si="19"/>
        <v>0</v>
      </c>
    </row>
    <row r="1232" spans="6:6" x14ac:dyDescent="0.25">
      <c r="F1232">
        <f t="shared" si="19"/>
        <v>0</v>
      </c>
    </row>
    <row r="1233" spans="6:6" x14ac:dyDescent="0.25">
      <c r="F1233">
        <f t="shared" si="19"/>
        <v>0</v>
      </c>
    </row>
    <row r="1234" spans="6:6" x14ac:dyDescent="0.25">
      <c r="F1234">
        <f t="shared" si="19"/>
        <v>0</v>
      </c>
    </row>
    <row r="1235" spans="6:6" x14ac:dyDescent="0.25">
      <c r="F1235">
        <f t="shared" si="19"/>
        <v>0</v>
      </c>
    </row>
    <row r="1236" spans="6:6" x14ac:dyDescent="0.25">
      <c r="F1236">
        <f t="shared" si="19"/>
        <v>0</v>
      </c>
    </row>
    <row r="1237" spans="6:6" x14ac:dyDescent="0.25">
      <c r="F1237">
        <f t="shared" si="19"/>
        <v>0</v>
      </c>
    </row>
    <row r="1238" spans="6:6" x14ac:dyDescent="0.25">
      <c r="F1238">
        <f t="shared" si="19"/>
        <v>0</v>
      </c>
    </row>
    <row r="1239" spans="6:6" x14ac:dyDescent="0.25">
      <c r="F1239">
        <f t="shared" si="19"/>
        <v>0</v>
      </c>
    </row>
    <row r="1240" spans="6:6" x14ac:dyDescent="0.25">
      <c r="F1240">
        <f t="shared" si="19"/>
        <v>0</v>
      </c>
    </row>
    <row r="1241" spans="6:6" x14ac:dyDescent="0.25">
      <c r="F1241">
        <f t="shared" si="19"/>
        <v>0</v>
      </c>
    </row>
    <row r="1242" spans="6:6" x14ac:dyDescent="0.25">
      <c r="F1242">
        <f t="shared" si="19"/>
        <v>0</v>
      </c>
    </row>
    <row r="1243" spans="6:6" x14ac:dyDescent="0.25">
      <c r="F1243">
        <f t="shared" si="19"/>
        <v>0</v>
      </c>
    </row>
    <row r="1244" spans="6:6" x14ac:dyDescent="0.25">
      <c r="F1244">
        <f t="shared" si="19"/>
        <v>0</v>
      </c>
    </row>
    <row r="1245" spans="6:6" x14ac:dyDescent="0.25">
      <c r="F1245">
        <f t="shared" si="19"/>
        <v>0</v>
      </c>
    </row>
    <row r="1246" spans="6:6" x14ac:dyDescent="0.25">
      <c r="F1246">
        <f t="shared" si="19"/>
        <v>0</v>
      </c>
    </row>
    <row r="1247" spans="6:6" x14ac:dyDescent="0.25">
      <c r="F1247">
        <f t="shared" si="19"/>
        <v>0</v>
      </c>
    </row>
    <row r="1248" spans="6:6" x14ac:dyDescent="0.25">
      <c r="F1248">
        <f t="shared" si="19"/>
        <v>0</v>
      </c>
    </row>
    <row r="1249" spans="6:6" x14ac:dyDescent="0.25">
      <c r="F1249">
        <f t="shared" si="19"/>
        <v>0</v>
      </c>
    </row>
    <row r="1250" spans="6:6" x14ac:dyDescent="0.25">
      <c r="F1250">
        <f t="shared" si="19"/>
        <v>0</v>
      </c>
    </row>
    <row r="1251" spans="6:6" x14ac:dyDescent="0.25">
      <c r="F1251">
        <f t="shared" si="19"/>
        <v>0</v>
      </c>
    </row>
    <row r="1252" spans="6:6" x14ac:dyDescent="0.25">
      <c r="F1252">
        <f t="shared" si="19"/>
        <v>0</v>
      </c>
    </row>
    <row r="1253" spans="6:6" x14ac:dyDescent="0.25">
      <c r="F1253">
        <f t="shared" si="19"/>
        <v>0</v>
      </c>
    </row>
    <row r="1254" spans="6:6" x14ac:dyDescent="0.25">
      <c r="F1254">
        <f t="shared" si="19"/>
        <v>0</v>
      </c>
    </row>
    <row r="1255" spans="6:6" x14ac:dyDescent="0.25">
      <c r="F1255">
        <f t="shared" si="19"/>
        <v>0</v>
      </c>
    </row>
    <row r="1256" spans="6:6" x14ac:dyDescent="0.25">
      <c r="F1256">
        <f t="shared" si="19"/>
        <v>0</v>
      </c>
    </row>
    <row r="1257" spans="6:6" x14ac:dyDescent="0.25">
      <c r="F1257">
        <f t="shared" si="19"/>
        <v>0</v>
      </c>
    </row>
    <row r="1258" spans="6:6" x14ac:dyDescent="0.25">
      <c r="F1258">
        <f t="shared" si="19"/>
        <v>0</v>
      </c>
    </row>
    <row r="1259" spans="6:6" x14ac:dyDescent="0.25">
      <c r="F1259">
        <f t="shared" si="19"/>
        <v>0</v>
      </c>
    </row>
    <row r="1260" spans="6:6" x14ac:dyDescent="0.25">
      <c r="F1260">
        <f t="shared" si="19"/>
        <v>0</v>
      </c>
    </row>
    <row r="1261" spans="6:6" x14ac:dyDescent="0.25">
      <c r="F1261">
        <f t="shared" si="19"/>
        <v>0</v>
      </c>
    </row>
    <row r="1262" spans="6:6" x14ac:dyDescent="0.25">
      <c r="F1262">
        <f t="shared" si="19"/>
        <v>0</v>
      </c>
    </row>
    <row r="1263" spans="6:6" x14ac:dyDescent="0.25">
      <c r="F1263">
        <f t="shared" si="19"/>
        <v>0</v>
      </c>
    </row>
    <row r="1264" spans="6:6" x14ac:dyDescent="0.25">
      <c r="F1264">
        <f t="shared" si="19"/>
        <v>0</v>
      </c>
    </row>
    <row r="1265" spans="6:6" x14ac:dyDescent="0.25">
      <c r="F1265">
        <f t="shared" si="19"/>
        <v>0</v>
      </c>
    </row>
    <row r="1266" spans="6:6" x14ac:dyDescent="0.25">
      <c r="F1266">
        <f t="shared" si="19"/>
        <v>0</v>
      </c>
    </row>
    <row r="1267" spans="6:6" x14ac:dyDescent="0.25">
      <c r="F1267">
        <f t="shared" si="19"/>
        <v>0</v>
      </c>
    </row>
    <row r="1268" spans="6:6" x14ac:dyDescent="0.25">
      <c r="F1268">
        <f t="shared" si="19"/>
        <v>0</v>
      </c>
    </row>
    <row r="1269" spans="6:6" x14ac:dyDescent="0.25">
      <c r="F1269">
        <f t="shared" si="19"/>
        <v>0</v>
      </c>
    </row>
    <row r="1270" spans="6:6" x14ac:dyDescent="0.25">
      <c r="F1270">
        <f t="shared" si="19"/>
        <v>0</v>
      </c>
    </row>
    <row r="1271" spans="6:6" x14ac:dyDescent="0.25">
      <c r="F1271">
        <f t="shared" si="19"/>
        <v>0</v>
      </c>
    </row>
    <row r="1272" spans="6:6" x14ac:dyDescent="0.25">
      <c r="F1272">
        <f t="shared" si="19"/>
        <v>0</v>
      </c>
    </row>
    <row r="1273" spans="6:6" x14ac:dyDescent="0.25">
      <c r="F1273">
        <f t="shared" si="19"/>
        <v>0</v>
      </c>
    </row>
    <row r="1274" spans="6:6" x14ac:dyDescent="0.25">
      <c r="F1274">
        <f t="shared" si="19"/>
        <v>0</v>
      </c>
    </row>
    <row r="1275" spans="6:6" x14ac:dyDescent="0.25">
      <c r="F1275">
        <f t="shared" si="19"/>
        <v>0</v>
      </c>
    </row>
    <row r="1276" spans="6:6" x14ac:dyDescent="0.25">
      <c r="F1276">
        <f t="shared" si="19"/>
        <v>0</v>
      </c>
    </row>
    <row r="1277" spans="6:6" x14ac:dyDescent="0.25">
      <c r="F1277">
        <f t="shared" si="19"/>
        <v>0</v>
      </c>
    </row>
    <row r="1278" spans="6:6" x14ac:dyDescent="0.25">
      <c r="F1278">
        <f t="shared" si="19"/>
        <v>0</v>
      </c>
    </row>
    <row r="1279" spans="6:6" x14ac:dyDescent="0.25">
      <c r="F1279">
        <f t="shared" si="19"/>
        <v>0</v>
      </c>
    </row>
    <row r="1280" spans="6:6" x14ac:dyDescent="0.25">
      <c r="F1280">
        <f t="shared" si="19"/>
        <v>0</v>
      </c>
    </row>
    <row r="1281" spans="6:6" x14ac:dyDescent="0.25">
      <c r="F1281">
        <f t="shared" si="19"/>
        <v>0</v>
      </c>
    </row>
    <row r="1282" spans="6:6" x14ac:dyDescent="0.25">
      <c r="F1282">
        <f t="shared" ref="F1282:F1345" si="20">D1282-E1282</f>
        <v>0</v>
      </c>
    </row>
    <row r="1283" spans="6:6" x14ac:dyDescent="0.25">
      <c r="F1283">
        <f t="shared" si="20"/>
        <v>0</v>
      </c>
    </row>
    <row r="1284" spans="6:6" x14ac:dyDescent="0.25">
      <c r="F1284">
        <f t="shared" si="20"/>
        <v>0</v>
      </c>
    </row>
    <row r="1285" spans="6:6" x14ac:dyDescent="0.25">
      <c r="F1285">
        <f t="shared" si="20"/>
        <v>0</v>
      </c>
    </row>
    <row r="1286" spans="6:6" x14ac:dyDescent="0.25">
      <c r="F1286">
        <f t="shared" si="20"/>
        <v>0</v>
      </c>
    </row>
    <row r="1287" spans="6:6" x14ac:dyDescent="0.25">
      <c r="F1287">
        <f t="shared" si="20"/>
        <v>0</v>
      </c>
    </row>
    <row r="1288" spans="6:6" x14ac:dyDescent="0.25">
      <c r="F1288">
        <f t="shared" si="20"/>
        <v>0</v>
      </c>
    </row>
    <row r="1289" spans="6:6" x14ac:dyDescent="0.25">
      <c r="F1289">
        <f t="shared" si="20"/>
        <v>0</v>
      </c>
    </row>
    <row r="1290" spans="6:6" x14ac:dyDescent="0.25">
      <c r="F1290">
        <f t="shared" si="20"/>
        <v>0</v>
      </c>
    </row>
    <row r="1291" spans="6:6" x14ac:dyDescent="0.25">
      <c r="F1291">
        <f t="shared" si="20"/>
        <v>0</v>
      </c>
    </row>
    <row r="1292" spans="6:6" x14ac:dyDescent="0.25">
      <c r="F1292">
        <f t="shared" si="20"/>
        <v>0</v>
      </c>
    </row>
    <row r="1293" spans="6:6" x14ac:dyDescent="0.25">
      <c r="F1293">
        <f t="shared" si="20"/>
        <v>0</v>
      </c>
    </row>
    <row r="1294" spans="6:6" x14ac:dyDescent="0.25">
      <c r="F1294">
        <f t="shared" si="20"/>
        <v>0</v>
      </c>
    </row>
    <row r="1295" spans="6:6" x14ac:dyDescent="0.25">
      <c r="F1295">
        <f t="shared" si="20"/>
        <v>0</v>
      </c>
    </row>
    <row r="1296" spans="6:6" x14ac:dyDescent="0.25">
      <c r="F1296">
        <f t="shared" si="20"/>
        <v>0</v>
      </c>
    </row>
    <row r="1297" spans="6:6" x14ac:dyDescent="0.25">
      <c r="F1297">
        <f t="shared" si="20"/>
        <v>0</v>
      </c>
    </row>
    <row r="1298" spans="6:6" x14ac:dyDescent="0.25">
      <c r="F1298">
        <f t="shared" si="20"/>
        <v>0</v>
      </c>
    </row>
    <row r="1299" spans="6:6" x14ac:dyDescent="0.25">
      <c r="F1299">
        <f t="shared" si="20"/>
        <v>0</v>
      </c>
    </row>
    <row r="1300" spans="6:6" x14ac:dyDescent="0.25">
      <c r="F1300">
        <f t="shared" si="20"/>
        <v>0</v>
      </c>
    </row>
    <row r="1301" spans="6:6" x14ac:dyDescent="0.25">
      <c r="F1301">
        <f t="shared" si="20"/>
        <v>0</v>
      </c>
    </row>
    <row r="1302" spans="6:6" x14ac:dyDescent="0.25">
      <c r="F1302">
        <f t="shared" si="20"/>
        <v>0</v>
      </c>
    </row>
    <row r="1303" spans="6:6" x14ac:dyDescent="0.25">
      <c r="F1303">
        <f t="shared" si="20"/>
        <v>0</v>
      </c>
    </row>
    <row r="1304" spans="6:6" x14ac:dyDescent="0.25">
      <c r="F1304">
        <f t="shared" si="20"/>
        <v>0</v>
      </c>
    </row>
    <row r="1305" spans="6:6" x14ac:dyDescent="0.25">
      <c r="F1305">
        <f t="shared" si="20"/>
        <v>0</v>
      </c>
    </row>
    <row r="1306" spans="6:6" x14ac:dyDescent="0.25">
      <c r="F1306">
        <f t="shared" si="20"/>
        <v>0</v>
      </c>
    </row>
    <row r="1307" spans="6:6" x14ac:dyDescent="0.25">
      <c r="F1307">
        <f t="shared" si="20"/>
        <v>0</v>
      </c>
    </row>
    <row r="1308" spans="6:6" x14ac:dyDescent="0.25">
      <c r="F1308">
        <f t="shared" si="20"/>
        <v>0</v>
      </c>
    </row>
    <row r="1309" spans="6:6" x14ac:dyDescent="0.25">
      <c r="F1309">
        <f t="shared" si="20"/>
        <v>0</v>
      </c>
    </row>
    <row r="1310" spans="6:6" x14ac:dyDescent="0.25">
      <c r="F1310">
        <f t="shared" si="20"/>
        <v>0</v>
      </c>
    </row>
    <row r="1311" spans="6:6" x14ac:dyDescent="0.25">
      <c r="F1311">
        <f t="shared" si="20"/>
        <v>0</v>
      </c>
    </row>
    <row r="1312" spans="6:6" x14ac:dyDescent="0.25">
      <c r="F1312">
        <f t="shared" si="20"/>
        <v>0</v>
      </c>
    </row>
    <row r="1313" spans="6:6" x14ac:dyDescent="0.25">
      <c r="F1313">
        <f t="shared" si="20"/>
        <v>0</v>
      </c>
    </row>
    <row r="1314" spans="6:6" x14ac:dyDescent="0.25">
      <c r="F1314">
        <f t="shared" si="20"/>
        <v>0</v>
      </c>
    </row>
    <row r="1315" spans="6:6" x14ac:dyDescent="0.25">
      <c r="F1315">
        <f t="shared" si="20"/>
        <v>0</v>
      </c>
    </row>
    <row r="1316" spans="6:6" x14ac:dyDescent="0.25">
      <c r="F1316">
        <f t="shared" si="20"/>
        <v>0</v>
      </c>
    </row>
    <row r="1317" spans="6:6" x14ac:dyDescent="0.25">
      <c r="F1317">
        <f t="shared" si="20"/>
        <v>0</v>
      </c>
    </row>
    <row r="1318" spans="6:6" x14ac:dyDescent="0.25">
      <c r="F1318">
        <f t="shared" si="20"/>
        <v>0</v>
      </c>
    </row>
    <row r="1319" spans="6:6" x14ac:dyDescent="0.25">
      <c r="F1319">
        <f t="shared" si="20"/>
        <v>0</v>
      </c>
    </row>
    <row r="1320" spans="6:6" x14ac:dyDescent="0.25">
      <c r="F1320">
        <f t="shared" si="20"/>
        <v>0</v>
      </c>
    </row>
    <row r="1321" spans="6:6" x14ac:dyDescent="0.25">
      <c r="F1321">
        <f t="shared" si="20"/>
        <v>0</v>
      </c>
    </row>
    <row r="1322" spans="6:6" x14ac:dyDescent="0.25">
      <c r="F1322">
        <f t="shared" si="20"/>
        <v>0</v>
      </c>
    </row>
    <row r="1323" spans="6:6" x14ac:dyDescent="0.25">
      <c r="F1323">
        <f t="shared" si="20"/>
        <v>0</v>
      </c>
    </row>
    <row r="1324" spans="6:6" x14ac:dyDescent="0.25">
      <c r="F1324">
        <f t="shared" si="20"/>
        <v>0</v>
      </c>
    </row>
    <row r="1325" spans="6:6" x14ac:dyDescent="0.25">
      <c r="F1325">
        <f t="shared" si="20"/>
        <v>0</v>
      </c>
    </row>
    <row r="1326" spans="6:6" x14ac:dyDescent="0.25">
      <c r="F1326">
        <f t="shared" si="20"/>
        <v>0</v>
      </c>
    </row>
    <row r="1327" spans="6:6" x14ac:dyDescent="0.25">
      <c r="F1327">
        <f t="shared" si="20"/>
        <v>0</v>
      </c>
    </row>
    <row r="1328" spans="6:6" x14ac:dyDescent="0.25">
      <c r="F1328">
        <f t="shared" si="20"/>
        <v>0</v>
      </c>
    </row>
    <row r="1329" spans="6:6" x14ac:dyDescent="0.25">
      <c r="F1329">
        <f t="shared" si="20"/>
        <v>0</v>
      </c>
    </row>
    <row r="1330" spans="6:6" x14ac:dyDescent="0.25">
      <c r="F1330">
        <f t="shared" si="20"/>
        <v>0</v>
      </c>
    </row>
    <row r="1331" spans="6:6" x14ac:dyDescent="0.25">
      <c r="F1331">
        <f t="shared" si="20"/>
        <v>0</v>
      </c>
    </row>
    <row r="1332" spans="6:6" x14ac:dyDescent="0.25">
      <c r="F1332">
        <f t="shared" si="20"/>
        <v>0</v>
      </c>
    </row>
    <row r="1333" spans="6:6" x14ac:dyDescent="0.25">
      <c r="F1333">
        <f t="shared" si="20"/>
        <v>0</v>
      </c>
    </row>
    <row r="1334" spans="6:6" x14ac:dyDescent="0.25">
      <c r="F1334">
        <f t="shared" si="20"/>
        <v>0</v>
      </c>
    </row>
    <row r="1335" spans="6:6" x14ac:dyDescent="0.25">
      <c r="F1335">
        <f t="shared" si="20"/>
        <v>0</v>
      </c>
    </row>
    <row r="1336" spans="6:6" x14ac:dyDescent="0.25">
      <c r="F1336">
        <f t="shared" si="20"/>
        <v>0</v>
      </c>
    </row>
    <row r="1337" spans="6:6" x14ac:dyDescent="0.25">
      <c r="F1337">
        <f t="shared" si="20"/>
        <v>0</v>
      </c>
    </row>
    <row r="1338" spans="6:6" x14ac:dyDescent="0.25">
      <c r="F1338">
        <f t="shared" si="20"/>
        <v>0</v>
      </c>
    </row>
    <row r="1339" spans="6:6" x14ac:dyDescent="0.25">
      <c r="F1339">
        <f t="shared" si="20"/>
        <v>0</v>
      </c>
    </row>
    <row r="1340" spans="6:6" x14ac:dyDescent="0.25">
      <c r="F1340">
        <f t="shared" si="20"/>
        <v>0</v>
      </c>
    </row>
    <row r="1341" spans="6:6" x14ac:dyDescent="0.25">
      <c r="F1341">
        <f t="shared" si="20"/>
        <v>0</v>
      </c>
    </row>
    <row r="1342" spans="6:6" x14ac:dyDescent="0.25">
      <c r="F1342">
        <f t="shared" si="20"/>
        <v>0</v>
      </c>
    </row>
    <row r="1343" spans="6:6" x14ac:dyDescent="0.25">
      <c r="F1343">
        <f t="shared" si="20"/>
        <v>0</v>
      </c>
    </row>
    <row r="1344" spans="6:6" x14ac:dyDescent="0.25">
      <c r="F1344">
        <f t="shared" si="20"/>
        <v>0</v>
      </c>
    </row>
    <row r="1345" spans="6:6" x14ac:dyDescent="0.25">
      <c r="F1345">
        <f t="shared" si="20"/>
        <v>0</v>
      </c>
    </row>
    <row r="1346" spans="6:6" x14ac:dyDescent="0.25">
      <c r="F1346">
        <f t="shared" ref="F1346:F1409" si="21">D1346-E1346</f>
        <v>0</v>
      </c>
    </row>
    <row r="1347" spans="6:6" x14ac:dyDescent="0.25">
      <c r="F1347">
        <f t="shared" si="21"/>
        <v>0</v>
      </c>
    </row>
    <row r="1348" spans="6:6" x14ac:dyDescent="0.25">
      <c r="F1348">
        <f t="shared" si="21"/>
        <v>0</v>
      </c>
    </row>
    <row r="1349" spans="6:6" x14ac:dyDescent="0.25">
      <c r="F1349">
        <f t="shared" si="21"/>
        <v>0</v>
      </c>
    </row>
    <row r="1350" spans="6:6" x14ac:dyDescent="0.25">
      <c r="F1350">
        <f t="shared" si="21"/>
        <v>0</v>
      </c>
    </row>
    <row r="1351" spans="6:6" x14ac:dyDescent="0.25">
      <c r="F1351">
        <f t="shared" si="21"/>
        <v>0</v>
      </c>
    </row>
    <row r="1352" spans="6:6" x14ac:dyDescent="0.25">
      <c r="F1352">
        <f t="shared" si="21"/>
        <v>0</v>
      </c>
    </row>
    <row r="1353" spans="6:6" x14ac:dyDescent="0.25">
      <c r="F1353">
        <f t="shared" si="21"/>
        <v>0</v>
      </c>
    </row>
    <row r="1354" spans="6:6" x14ac:dyDescent="0.25">
      <c r="F1354">
        <f t="shared" si="21"/>
        <v>0</v>
      </c>
    </row>
    <row r="1355" spans="6:6" x14ac:dyDescent="0.25">
      <c r="F1355">
        <f t="shared" si="21"/>
        <v>0</v>
      </c>
    </row>
    <row r="1356" spans="6:6" x14ac:dyDescent="0.25">
      <c r="F1356">
        <f t="shared" si="21"/>
        <v>0</v>
      </c>
    </row>
    <row r="1357" spans="6:6" x14ac:dyDescent="0.25">
      <c r="F1357">
        <f t="shared" si="21"/>
        <v>0</v>
      </c>
    </row>
    <row r="1358" spans="6:6" x14ac:dyDescent="0.25">
      <c r="F1358">
        <f t="shared" si="21"/>
        <v>0</v>
      </c>
    </row>
    <row r="1359" spans="6:6" x14ac:dyDescent="0.25">
      <c r="F1359">
        <f t="shared" si="21"/>
        <v>0</v>
      </c>
    </row>
    <row r="1360" spans="6:6" x14ac:dyDescent="0.25">
      <c r="F1360">
        <f t="shared" si="21"/>
        <v>0</v>
      </c>
    </row>
    <row r="1361" spans="6:6" x14ac:dyDescent="0.25">
      <c r="F1361">
        <f t="shared" si="21"/>
        <v>0</v>
      </c>
    </row>
    <row r="1362" spans="6:6" x14ac:dyDescent="0.25">
      <c r="F1362">
        <f t="shared" si="21"/>
        <v>0</v>
      </c>
    </row>
    <row r="1363" spans="6:6" x14ac:dyDescent="0.25">
      <c r="F1363">
        <f t="shared" si="21"/>
        <v>0</v>
      </c>
    </row>
    <row r="1364" spans="6:6" x14ac:dyDescent="0.25">
      <c r="F1364">
        <f t="shared" si="21"/>
        <v>0</v>
      </c>
    </row>
    <row r="1365" spans="6:6" x14ac:dyDescent="0.25">
      <c r="F1365">
        <f t="shared" si="21"/>
        <v>0</v>
      </c>
    </row>
    <row r="1366" spans="6:6" x14ac:dyDescent="0.25">
      <c r="F1366">
        <f t="shared" si="21"/>
        <v>0</v>
      </c>
    </row>
    <row r="1367" spans="6:6" x14ac:dyDescent="0.25">
      <c r="F1367">
        <f t="shared" si="21"/>
        <v>0</v>
      </c>
    </row>
    <row r="1368" spans="6:6" x14ac:dyDescent="0.25">
      <c r="F1368">
        <f t="shared" si="21"/>
        <v>0</v>
      </c>
    </row>
    <row r="1369" spans="6:6" x14ac:dyDescent="0.25">
      <c r="F1369">
        <f t="shared" si="21"/>
        <v>0</v>
      </c>
    </row>
    <row r="1370" spans="6:6" x14ac:dyDescent="0.25">
      <c r="F1370">
        <f t="shared" si="21"/>
        <v>0</v>
      </c>
    </row>
    <row r="1371" spans="6:6" x14ac:dyDescent="0.25">
      <c r="F1371">
        <f t="shared" si="21"/>
        <v>0</v>
      </c>
    </row>
    <row r="1372" spans="6:6" x14ac:dyDescent="0.25">
      <c r="F1372">
        <f t="shared" si="21"/>
        <v>0</v>
      </c>
    </row>
    <row r="1373" spans="6:6" x14ac:dyDescent="0.25">
      <c r="F1373">
        <f t="shared" si="21"/>
        <v>0</v>
      </c>
    </row>
    <row r="1374" spans="6:6" x14ac:dyDescent="0.25">
      <c r="F1374">
        <f t="shared" si="21"/>
        <v>0</v>
      </c>
    </row>
    <row r="1375" spans="6:6" x14ac:dyDescent="0.25">
      <c r="F1375">
        <f t="shared" si="21"/>
        <v>0</v>
      </c>
    </row>
    <row r="1376" spans="6:6" x14ac:dyDescent="0.25">
      <c r="F1376">
        <f t="shared" si="21"/>
        <v>0</v>
      </c>
    </row>
    <row r="1377" spans="6:6" x14ac:dyDescent="0.25">
      <c r="F1377">
        <f t="shared" si="21"/>
        <v>0</v>
      </c>
    </row>
    <row r="1378" spans="6:6" x14ac:dyDescent="0.25">
      <c r="F1378">
        <f t="shared" si="21"/>
        <v>0</v>
      </c>
    </row>
    <row r="1379" spans="6:6" x14ac:dyDescent="0.25">
      <c r="F1379">
        <f t="shared" si="21"/>
        <v>0</v>
      </c>
    </row>
    <row r="1380" spans="6:6" x14ac:dyDescent="0.25">
      <c r="F1380">
        <f t="shared" si="21"/>
        <v>0</v>
      </c>
    </row>
    <row r="1381" spans="6:6" x14ac:dyDescent="0.25">
      <c r="F1381">
        <f t="shared" si="21"/>
        <v>0</v>
      </c>
    </row>
    <row r="1382" spans="6:6" x14ac:dyDescent="0.25">
      <c r="F1382">
        <f t="shared" si="21"/>
        <v>0</v>
      </c>
    </row>
    <row r="1383" spans="6:6" x14ac:dyDescent="0.25">
      <c r="F1383">
        <f t="shared" si="21"/>
        <v>0</v>
      </c>
    </row>
    <row r="1384" spans="6:6" x14ac:dyDescent="0.25">
      <c r="F1384">
        <f t="shared" si="21"/>
        <v>0</v>
      </c>
    </row>
    <row r="1385" spans="6:6" x14ac:dyDescent="0.25">
      <c r="F1385">
        <f t="shared" si="21"/>
        <v>0</v>
      </c>
    </row>
    <row r="1386" spans="6:6" x14ac:dyDescent="0.25">
      <c r="F1386">
        <f t="shared" si="21"/>
        <v>0</v>
      </c>
    </row>
    <row r="1387" spans="6:6" x14ac:dyDescent="0.25">
      <c r="F1387">
        <f t="shared" si="21"/>
        <v>0</v>
      </c>
    </row>
    <row r="1388" spans="6:6" x14ac:dyDescent="0.25">
      <c r="F1388">
        <f t="shared" si="21"/>
        <v>0</v>
      </c>
    </row>
    <row r="1389" spans="6:6" x14ac:dyDescent="0.25">
      <c r="F1389">
        <f t="shared" si="21"/>
        <v>0</v>
      </c>
    </row>
    <row r="1390" spans="6:6" x14ac:dyDescent="0.25">
      <c r="F1390">
        <f t="shared" si="21"/>
        <v>0</v>
      </c>
    </row>
    <row r="1391" spans="6:6" x14ac:dyDescent="0.25">
      <c r="F1391">
        <f t="shared" si="21"/>
        <v>0</v>
      </c>
    </row>
    <row r="1392" spans="6:6" x14ac:dyDescent="0.25">
      <c r="F1392">
        <f t="shared" si="21"/>
        <v>0</v>
      </c>
    </row>
    <row r="1393" spans="6:6" x14ac:dyDescent="0.25">
      <c r="F1393">
        <f t="shared" si="21"/>
        <v>0</v>
      </c>
    </row>
    <row r="1394" spans="6:6" x14ac:dyDescent="0.25">
      <c r="F1394">
        <f t="shared" si="21"/>
        <v>0</v>
      </c>
    </row>
    <row r="1395" spans="6:6" x14ac:dyDescent="0.25">
      <c r="F1395">
        <f t="shared" si="21"/>
        <v>0</v>
      </c>
    </row>
    <row r="1396" spans="6:6" x14ac:dyDescent="0.25">
      <c r="F1396">
        <f t="shared" si="21"/>
        <v>0</v>
      </c>
    </row>
    <row r="1397" spans="6:6" x14ac:dyDescent="0.25">
      <c r="F1397">
        <f t="shared" si="21"/>
        <v>0</v>
      </c>
    </row>
    <row r="1398" spans="6:6" x14ac:dyDescent="0.25">
      <c r="F1398">
        <f t="shared" si="21"/>
        <v>0</v>
      </c>
    </row>
    <row r="1399" spans="6:6" x14ac:dyDescent="0.25">
      <c r="F1399">
        <f t="shared" si="21"/>
        <v>0</v>
      </c>
    </row>
    <row r="1400" spans="6:6" x14ac:dyDescent="0.25">
      <c r="F1400">
        <f t="shared" si="21"/>
        <v>0</v>
      </c>
    </row>
    <row r="1401" spans="6:6" x14ac:dyDescent="0.25">
      <c r="F1401">
        <f t="shared" si="21"/>
        <v>0</v>
      </c>
    </row>
    <row r="1402" spans="6:6" x14ac:dyDescent="0.25">
      <c r="F1402">
        <f t="shared" si="21"/>
        <v>0</v>
      </c>
    </row>
    <row r="1403" spans="6:6" x14ac:dyDescent="0.25">
      <c r="F1403">
        <f t="shared" si="21"/>
        <v>0</v>
      </c>
    </row>
    <row r="1404" spans="6:6" x14ac:dyDescent="0.25">
      <c r="F1404">
        <f t="shared" si="21"/>
        <v>0</v>
      </c>
    </row>
    <row r="1405" spans="6:6" x14ac:dyDescent="0.25">
      <c r="F1405">
        <f t="shared" si="21"/>
        <v>0</v>
      </c>
    </row>
    <row r="1406" spans="6:6" x14ac:dyDescent="0.25">
      <c r="F1406">
        <f t="shared" si="21"/>
        <v>0</v>
      </c>
    </row>
    <row r="1407" spans="6:6" x14ac:dyDescent="0.25">
      <c r="F1407">
        <f t="shared" si="21"/>
        <v>0</v>
      </c>
    </row>
    <row r="1408" spans="6:6" x14ac:dyDescent="0.25">
      <c r="F1408">
        <f t="shared" si="21"/>
        <v>0</v>
      </c>
    </row>
    <row r="1409" spans="6:6" x14ac:dyDescent="0.25">
      <c r="F1409">
        <f t="shared" si="21"/>
        <v>0</v>
      </c>
    </row>
    <row r="1410" spans="6:6" x14ac:dyDescent="0.25">
      <c r="F1410">
        <f t="shared" ref="F1410:F1473" si="22">D1410-E1410</f>
        <v>0</v>
      </c>
    </row>
    <row r="1411" spans="6:6" x14ac:dyDescent="0.25">
      <c r="F1411">
        <f t="shared" si="22"/>
        <v>0</v>
      </c>
    </row>
    <row r="1412" spans="6:6" x14ac:dyDescent="0.25">
      <c r="F1412">
        <f t="shared" si="22"/>
        <v>0</v>
      </c>
    </row>
    <row r="1413" spans="6:6" x14ac:dyDescent="0.25">
      <c r="F1413">
        <f t="shared" si="22"/>
        <v>0</v>
      </c>
    </row>
    <row r="1414" spans="6:6" x14ac:dyDescent="0.25">
      <c r="F1414">
        <f t="shared" si="22"/>
        <v>0</v>
      </c>
    </row>
    <row r="1415" spans="6:6" x14ac:dyDescent="0.25">
      <c r="F1415">
        <f t="shared" si="22"/>
        <v>0</v>
      </c>
    </row>
    <row r="1416" spans="6:6" x14ac:dyDescent="0.25">
      <c r="F1416">
        <f t="shared" si="22"/>
        <v>0</v>
      </c>
    </row>
    <row r="1417" spans="6:6" x14ac:dyDescent="0.25">
      <c r="F1417">
        <f t="shared" si="22"/>
        <v>0</v>
      </c>
    </row>
    <row r="1418" spans="6:6" x14ac:dyDescent="0.25">
      <c r="F1418">
        <f t="shared" si="22"/>
        <v>0</v>
      </c>
    </row>
    <row r="1419" spans="6:6" x14ac:dyDescent="0.25">
      <c r="F1419">
        <f t="shared" si="22"/>
        <v>0</v>
      </c>
    </row>
    <row r="1420" spans="6:6" x14ac:dyDescent="0.25">
      <c r="F1420">
        <f t="shared" si="22"/>
        <v>0</v>
      </c>
    </row>
    <row r="1421" spans="6:6" x14ac:dyDescent="0.25">
      <c r="F1421">
        <f t="shared" si="22"/>
        <v>0</v>
      </c>
    </row>
    <row r="1422" spans="6:6" x14ac:dyDescent="0.25">
      <c r="F1422">
        <f t="shared" si="22"/>
        <v>0</v>
      </c>
    </row>
    <row r="1423" spans="6:6" x14ac:dyDescent="0.25">
      <c r="F1423">
        <f t="shared" si="22"/>
        <v>0</v>
      </c>
    </row>
    <row r="1424" spans="6:6" x14ac:dyDescent="0.25">
      <c r="F1424">
        <f t="shared" si="22"/>
        <v>0</v>
      </c>
    </row>
    <row r="1425" spans="6:6" x14ac:dyDescent="0.25">
      <c r="F1425">
        <f t="shared" si="22"/>
        <v>0</v>
      </c>
    </row>
    <row r="1426" spans="6:6" x14ac:dyDescent="0.25">
      <c r="F1426">
        <f t="shared" si="22"/>
        <v>0</v>
      </c>
    </row>
    <row r="1427" spans="6:6" x14ac:dyDescent="0.25">
      <c r="F1427">
        <f t="shared" si="22"/>
        <v>0</v>
      </c>
    </row>
    <row r="1428" spans="6:6" x14ac:dyDescent="0.25">
      <c r="F1428">
        <f t="shared" si="22"/>
        <v>0</v>
      </c>
    </row>
    <row r="1429" spans="6:6" x14ac:dyDescent="0.25">
      <c r="F1429">
        <f t="shared" si="22"/>
        <v>0</v>
      </c>
    </row>
    <row r="1430" spans="6:6" x14ac:dyDescent="0.25">
      <c r="F1430">
        <f t="shared" si="22"/>
        <v>0</v>
      </c>
    </row>
    <row r="1431" spans="6:6" x14ac:dyDescent="0.25">
      <c r="F1431">
        <f t="shared" si="22"/>
        <v>0</v>
      </c>
    </row>
    <row r="1432" spans="6:6" x14ac:dyDescent="0.25">
      <c r="F1432">
        <f t="shared" si="22"/>
        <v>0</v>
      </c>
    </row>
    <row r="1433" spans="6:6" x14ac:dyDescent="0.25">
      <c r="F1433">
        <f t="shared" si="22"/>
        <v>0</v>
      </c>
    </row>
    <row r="1434" spans="6:6" x14ac:dyDescent="0.25">
      <c r="F1434">
        <f t="shared" si="22"/>
        <v>0</v>
      </c>
    </row>
    <row r="1435" spans="6:6" x14ac:dyDescent="0.25">
      <c r="F1435">
        <f t="shared" si="22"/>
        <v>0</v>
      </c>
    </row>
    <row r="1436" spans="6:6" x14ac:dyDescent="0.25">
      <c r="F1436">
        <f t="shared" si="22"/>
        <v>0</v>
      </c>
    </row>
    <row r="1437" spans="6:6" x14ac:dyDescent="0.25">
      <c r="F1437">
        <f t="shared" si="22"/>
        <v>0</v>
      </c>
    </row>
    <row r="1438" spans="6:6" x14ac:dyDescent="0.25">
      <c r="F1438">
        <f t="shared" si="22"/>
        <v>0</v>
      </c>
    </row>
    <row r="1439" spans="6:6" x14ac:dyDescent="0.25">
      <c r="F1439">
        <f t="shared" si="22"/>
        <v>0</v>
      </c>
    </row>
    <row r="1440" spans="6:6" x14ac:dyDescent="0.25">
      <c r="F1440">
        <f t="shared" si="22"/>
        <v>0</v>
      </c>
    </row>
    <row r="1441" spans="6:6" x14ac:dyDescent="0.25">
      <c r="F1441">
        <f t="shared" si="22"/>
        <v>0</v>
      </c>
    </row>
    <row r="1442" spans="6:6" x14ac:dyDescent="0.25">
      <c r="F1442">
        <f t="shared" si="22"/>
        <v>0</v>
      </c>
    </row>
    <row r="1443" spans="6:6" x14ac:dyDescent="0.25">
      <c r="F1443">
        <f t="shared" si="22"/>
        <v>0</v>
      </c>
    </row>
    <row r="1444" spans="6:6" x14ac:dyDescent="0.25">
      <c r="F1444">
        <f t="shared" si="22"/>
        <v>0</v>
      </c>
    </row>
    <row r="1445" spans="6:6" x14ac:dyDescent="0.25">
      <c r="F1445">
        <f t="shared" si="22"/>
        <v>0</v>
      </c>
    </row>
    <row r="1446" spans="6:6" x14ac:dyDescent="0.25">
      <c r="F1446">
        <f t="shared" si="22"/>
        <v>0</v>
      </c>
    </row>
    <row r="1447" spans="6:6" x14ac:dyDescent="0.25">
      <c r="F1447">
        <f t="shared" si="22"/>
        <v>0</v>
      </c>
    </row>
    <row r="1448" spans="6:6" x14ac:dyDescent="0.25">
      <c r="F1448">
        <f t="shared" si="22"/>
        <v>0</v>
      </c>
    </row>
    <row r="1449" spans="6:6" x14ac:dyDescent="0.25">
      <c r="F1449">
        <f t="shared" si="22"/>
        <v>0</v>
      </c>
    </row>
    <row r="1450" spans="6:6" x14ac:dyDescent="0.25">
      <c r="F1450">
        <f t="shared" si="22"/>
        <v>0</v>
      </c>
    </row>
    <row r="1451" spans="6:6" x14ac:dyDescent="0.25">
      <c r="F1451">
        <f t="shared" si="22"/>
        <v>0</v>
      </c>
    </row>
    <row r="1452" spans="6:6" x14ac:dyDescent="0.25">
      <c r="F1452">
        <f t="shared" si="22"/>
        <v>0</v>
      </c>
    </row>
    <row r="1453" spans="6:6" x14ac:dyDescent="0.25">
      <c r="F1453">
        <f t="shared" si="22"/>
        <v>0</v>
      </c>
    </row>
    <row r="1454" spans="6:6" x14ac:dyDescent="0.25">
      <c r="F1454">
        <f t="shared" si="22"/>
        <v>0</v>
      </c>
    </row>
    <row r="1455" spans="6:6" x14ac:dyDescent="0.25">
      <c r="F1455">
        <f t="shared" si="22"/>
        <v>0</v>
      </c>
    </row>
    <row r="1456" spans="6:6" x14ac:dyDescent="0.25">
      <c r="F1456">
        <f t="shared" si="22"/>
        <v>0</v>
      </c>
    </row>
    <row r="1457" spans="6:6" x14ac:dyDescent="0.25">
      <c r="F1457">
        <f t="shared" si="22"/>
        <v>0</v>
      </c>
    </row>
    <row r="1458" spans="6:6" x14ac:dyDescent="0.25">
      <c r="F1458">
        <f t="shared" si="22"/>
        <v>0</v>
      </c>
    </row>
    <row r="1459" spans="6:6" x14ac:dyDescent="0.25">
      <c r="F1459">
        <f t="shared" si="22"/>
        <v>0</v>
      </c>
    </row>
    <row r="1460" spans="6:6" x14ac:dyDescent="0.25">
      <c r="F1460">
        <f t="shared" si="22"/>
        <v>0</v>
      </c>
    </row>
    <row r="1461" spans="6:6" x14ac:dyDescent="0.25">
      <c r="F1461">
        <f t="shared" si="22"/>
        <v>0</v>
      </c>
    </row>
    <row r="1462" spans="6:6" x14ac:dyDescent="0.25">
      <c r="F1462">
        <f t="shared" si="22"/>
        <v>0</v>
      </c>
    </row>
    <row r="1463" spans="6:6" x14ac:dyDescent="0.25">
      <c r="F1463">
        <f t="shared" si="22"/>
        <v>0</v>
      </c>
    </row>
    <row r="1464" spans="6:6" x14ac:dyDescent="0.25">
      <c r="F1464">
        <f t="shared" si="22"/>
        <v>0</v>
      </c>
    </row>
    <row r="1465" spans="6:6" x14ac:dyDescent="0.25">
      <c r="F1465">
        <f t="shared" si="22"/>
        <v>0</v>
      </c>
    </row>
    <row r="1466" spans="6:6" x14ac:dyDescent="0.25">
      <c r="F1466">
        <f t="shared" si="22"/>
        <v>0</v>
      </c>
    </row>
    <row r="1467" spans="6:6" x14ac:dyDescent="0.25">
      <c r="F1467">
        <f t="shared" si="22"/>
        <v>0</v>
      </c>
    </row>
    <row r="1468" spans="6:6" x14ac:dyDescent="0.25">
      <c r="F1468">
        <f t="shared" si="22"/>
        <v>0</v>
      </c>
    </row>
    <row r="1469" spans="6:6" x14ac:dyDescent="0.25">
      <c r="F1469">
        <f t="shared" si="22"/>
        <v>0</v>
      </c>
    </row>
    <row r="1470" spans="6:6" x14ac:dyDescent="0.25">
      <c r="F1470">
        <f t="shared" si="22"/>
        <v>0</v>
      </c>
    </row>
    <row r="1471" spans="6:6" x14ac:dyDescent="0.25">
      <c r="F1471">
        <f t="shared" si="22"/>
        <v>0</v>
      </c>
    </row>
    <row r="1472" spans="6:6" x14ac:dyDescent="0.25">
      <c r="F1472">
        <f t="shared" si="22"/>
        <v>0</v>
      </c>
    </row>
    <row r="1473" spans="6:6" x14ac:dyDescent="0.25">
      <c r="F1473">
        <f t="shared" si="22"/>
        <v>0</v>
      </c>
    </row>
    <row r="1474" spans="6:6" x14ac:dyDescent="0.25">
      <c r="F1474">
        <f t="shared" ref="F1474:F1537" si="23">D1474-E1474</f>
        <v>0</v>
      </c>
    </row>
    <row r="1475" spans="6:6" x14ac:dyDescent="0.25">
      <c r="F1475">
        <f t="shared" si="23"/>
        <v>0</v>
      </c>
    </row>
    <row r="1476" spans="6:6" x14ac:dyDescent="0.25">
      <c r="F1476">
        <f t="shared" si="23"/>
        <v>0</v>
      </c>
    </row>
    <row r="1477" spans="6:6" x14ac:dyDescent="0.25">
      <c r="F1477">
        <f t="shared" si="23"/>
        <v>0</v>
      </c>
    </row>
    <row r="1478" spans="6:6" x14ac:dyDescent="0.25">
      <c r="F1478">
        <f t="shared" si="23"/>
        <v>0</v>
      </c>
    </row>
    <row r="1479" spans="6:6" x14ac:dyDescent="0.25">
      <c r="F1479">
        <f t="shared" si="23"/>
        <v>0</v>
      </c>
    </row>
    <row r="1480" spans="6:6" x14ac:dyDescent="0.25">
      <c r="F1480">
        <f t="shared" si="23"/>
        <v>0</v>
      </c>
    </row>
    <row r="1481" spans="6:6" x14ac:dyDescent="0.25">
      <c r="F1481">
        <f t="shared" si="23"/>
        <v>0</v>
      </c>
    </row>
    <row r="1482" spans="6:6" x14ac:dyDescent="0.25">
      <c r="F1482">
        <f t="shared" si="23"/>
        <v>0</v>
      </c>
    </row>
    <row r="1483" spans="6:6" x14ac:dyDescent="0.25">
      <c r="F1483">
        <f t="shared" si="23"/>
        <v>0</v>
      </c>
    </row>
    <row r="1484" spans="6:6" x14ac:dyDescent="0.25">
      <c r="F1484">
        <f t="shared" si="23"/>
        <v>0</v>
      </c>
    </row>
    <row r="1485" spans="6:6" x14ac:dyDescent="0.25">
      <c r="F1485">
        <f t="shared" si="23"/>
        <v>0</v>
      </c>
    </row>
    <row r="1486" spans="6:6" x14ac:dyDescent="0.25">
      <c r="F1486">
        <f t="shared" si="23"/>
        <v>0</v>
      </c>
    </row>
    <row r="1487" spans="6:6" x14ac:dyDescent="0.25">
      <c r="F1487">
        <f t="shared" si="23"/>
        <v>0</v>
      </c>
    </row>
    <row r="1488" spans="6:6" x14ac:dyDescent="0.25">
      <c r="F1488">
        <f t="shared" si="23"/>
        <v>0</v>
      </c>
    </row>
    <row r="1489" spans="6:6" x14ac:dyDescent="0.25">
      <c r="F1489">
        <f t="shared" si="23"/>
        <v>0</v>
      </c>
    </row>
    <row r="1490" spans="6:6" x14ac:dyDescent="0.25">
      <c r="F1490">
        <f t="shared" si="23"/>
        <v>0</v>
      </c>
    </row>
    <row r="1491" spans="6:6" x14ac:dyDescent="0.25">
      <c r="F1491">
        <f t="shared" si="23"/>
        <v>0</v>
      </c>
    </row>
    <row r="1492" spans="6:6" x14ac:dyDescent="0.25">
      <c r="F1492">
        <f t="shared" si="23"/>
        <v>0</v>
      </c>
    </row>
    <row r="1493" spans="6:6" x14ac:dyDescent="0.25">
      <c r="F1493">
        <f t="shared" si="23"/>
        <v>0</v>
      </c>
    </row>
    <row r="1494" spans="6:6" x14ac:dyDescent="0.25">
      <c r="F1494">
        <f t="shared" si="23"/>
        <v>0</v>
      </c>
    </row>
    <row r="1495" spans="6:6" x14ac:dyDescent="0.25">
      <c r="F1495">
        <f t="shared" si="23"/>
        <v>0</v>
      </c>
    </row>
    <row r="1496" spans="6:6" x14ac:dyDescent="0.25">
      <c r="F1496">
        <f t="shared" si="23"/>
        <v>0</v>
      </c>
    </row>
    <row r="1497" spans="6:6" x14ac:dyDescent="0.25">
      <c r="F1497">
        <f t="shared" si="23"/>
        <v>0</v>
      </c>
    </row>
    <row r="1498" spans="6:6" x14ac:dyDescent="0.25">
      <c r="F1498">
        <f t="shared" si="23"/>
        <v>0</v>
      </c>
    </row>
    <row r="1499" spans="6:6" x14ac:dyDescent="0.25">
      <c r="F1499">
        <f t="shared" si="23"/>
        <v>0</v>
      </c>
    </row>
    <row r="1500" spans="6:6" x14ac:dyDescent="0.25">
      <c r="F1500">
        <f t="shared" si="23"/>
        <v>0</v>
      </c>
    </row>
    <row r="1501" spans="6:6" x14ac:dyDescent="0.25">
      <c r="F1501">
        <f t="shared" si="23"/>
        <v>0</v>
      </c>
    </row>
    <row r="1502" spans="6:6" x14ac:dyDescent="0.25">
      <c r="F1502">
        <f t="shared" si="23"/>
        <v>0</v>
      </c>
    </row>
    <row r="1503" spans="6:6" x14ac:dyDescent="0.25">
      <c r="F1503">
        <f t="shared" si="23"/>
        <v>0</v>
      </c>
    </row>
    <row r="1504" spans="6:6" x14ac:dyDescent="0.25">
      <c r="F1504">
        <f t="shared" si="23"/>
        <v>0</v>
      </c>
    </row>
    <row r="1505" spans="6:6" x14ac:dyDescent="0.25">
      <c r="F1505">
        <f t="shared" si="23"/>
        <v>0</v>
      </c>
    </row>
    <row r="1506" spans="6:6" x14ac:dyDescent="0.25">
      <c r="F1506">
        <f t="shared" si="23"/>
        <v>0</v>
      </c>
    </row>
    <row r="1507" spans="6:6" x14ac:dyDescent="0.25">
      <c r="F1507">
        <f t="shared" si="23"/>
        <v>0</v>
      </c>
    </row>
    <row r="1508" spans="6:6" x14ac:dyDescent="0.25">
      <c r="F1508">
        <f t="shared" si="23"/>
        <v>0</v>
      </c>
    </row>
    <row r="1509" spans="6:6" x14ac:dyDescent="0.25">
      <c r="F1509">
        <f t="shared" si="23"/>
        <v>0</v>
      </c>
    </row>
    <row r="1510" spans="6:6" x14ac:dyDescent="0.25">
      <c r="F1510">
        <f t="shared" si="23"/>
        <v>0</v>
      </c>
    </row>
    <row r="1511" spans="6:6" x14ac:dyDescent="0.25">
      <c r="F1511">
        <f t="shared" si="23"/>
        <v>0</v>
      </c>
    </row>
    <row r="1512" spans="6:6" x14ac:dyDescent="0.25">
      <c r="F1512">
        <f t="shared" si="23"/>
        <v>0</v>
      </c>
    </row>
    <row r="1513" spans="6:6" x14ac:dyDescent="0.25">
      <c r="F1513">
        <f t="shared" si="23"/>
        <v>0</v>
      </c>
    </row>
    <row r="1514" spans="6:6" x14ac:dyDescent="0.25">
      <c r="F1514">
        <f t="shared" si="23"/>
        <v>0</v>
      </c>
    </row>
    <row r="1515" spans="6:6" x14ac:dyDescent="0.25">
      <c r="F1515">
        <f t="shared" si="23"/>
        <v>0</v>
      </c>
    </row>
    <row r="1516" spans="6:6" x14ac:dyDescent="0.25">
      <c r="F1516">
        <f t="shared" si="23"/>
        <v>0</v>
      </c>
    </row>
    <row r="1517" spans="6:6" x14ac:dyDescent="0.25">
      <c r="F1517">
        <f t="shared" si="23"/>
        <v>0</v>
      </c>
    </row>
    <row r="1518" spans="6:6" x14ac:dyDescent="0.25">
      <c r="F1518">
        <f t="shared" si="23"/>
        <v>0</v>
      </c>
    </row>
    <row r="1519" spans="6:6" x14ac:dyDescent="0.25">
      <c r="F1519">
        <f t="shared" si="23"/>
        <v>0</v>
      </c>
    </row>
    <row r="1520" spans="6:6" x14ac:dyDescent="0.25">
      <c r="F1520">
        <f t="shared" si="23"/>
        <v>0</v>
      </c>
    </row>
    <row r="1521" spans="6:6" x14ac:dyDescent="0.25">
      <c r="F1521">
        <f t="shared" si="23"/>
        <v>0</v>
      </c>
    </row>
    <row r="1522" spans="6:6" x14ac:dyDescent="0.25">
      <c r="F1522">
        <f t="shared" si="23"/>
        <v>0</v>
      </c>
    </row>
    <row r="1523" spans="6:6" x14ac:dyDescent="0.25">
      <c r="F1523">
        <f t="shared" si="23"/>
        <v>0</v>
      </c>
    </row>
    <row r="1524" spans="6:6" x14ac:dyDescent="0.25">
      <c r="F1524">
        <f t="shared" si="23"/>
        <v>0</v>
      </c>
    </row>
    <row r="1525" spans="6:6" x14ac:dyDescent="0.25">
      <c r="F1525">
        <f t="shared" si="23"/>
        <v>0</v>
      </c>
    </row>
    <row r="1526" spans="6:6" x14ac:dyDescent="0.25">
      <c r="F1526">
        <f t="shared" si="23"/>
        <v>0</v>
      </c>
    </row>
    <row r="1527" spans="6:6" x14ac:dyDescent="0.25">
      <c r="F1527">
        <f t="shared" si="23"/>
        <v>0</v>
      </c>
    </row>
    <row r="1528" spans="6:6" x14ac:dyDescent="0.25">
      <c r="F1528">
        <f t="shared" si="23"/>
        <v>0</v>
      </c>
    </row>
    <row r="1529" spans="6:6" x14ac:dyDescent="0.25">
      <c r="F1529">
        <f t="shared" si="23"/>
        <v>0</v>
      </c>
    </row>
    <row r="1530" spans="6:6" x14ac:dyDescent="0.25">
      <c r="F1530">
        <f t="shared" si="23"/>
        <v>0</v>
      </c>
    </row>
    <row r="1531" spans="6:6" x14ac:dyDescent="0.25">
      <c r="F1531">
        <f t="shared" si="23"/>
        <v>0</v>
      </c>
    </row>
    <row r="1532" spans="6:6" x14ac:dyDescent="0.25">
      <c r="F1532">
        <f t="shared" si="23"/>
        <v>0</v>
      </c>
    </row>
    <row r="1533" spans="6:6" x14ac:dyDescent="0.25">
      <c r="F1533">
        <f t="shared" si="23"/>
        <v>0</v>
      </c>
    </row>
    <row r="1534" spans="6:6" x14ac:dyDescent="0.25">
      <c r="F1534">
        <f t="shared" si="23"/>
        <v>0</v>
      </c>
    </row>
    <row r="1535" spans="6:6" x14ac:dyDescent="0.25">
      <c r="F1535">
        <f t="shared" si="23"/>
        <v>0</v>
      </c>
    </row>
    <row r="1536" spans="6:6" x14ac:dyDescent="0.25">
      <c r="F1536">
        <f t="shared" si="23"/>
        <v>0</v>
      </c>
    </row>
    <row r="1537" spans="6:6" x14ac:dyDescent="0.25">
      <c r="F1537">
        <f t="shared" si="23"/>
        <v>0</v>
      </c>
    </row>
    <row r="1538" spans="6:6" x14ac:dyDescent="0.25">
      <c r="F1538">
        <f t="shared" ref="F1538:F1601" si="24">D1538-E1538</f>
        <v>0</v>
      </c>
    </row>
    <row r="1539" spans="6:6" x14ac:dyDescent="0.25">
      <c r="F1539">
        <f t="shared" si="24"/>
        <v>0</v>
      </c>
    </row>
    <row r="1540" spans="6:6" x14ac:dyDescent="0.25">
      <c r="F1540">
        <f t="shared" si="24"/>
        <v>0</v>
      </c>
    </row>
    <row r="1541" spans="6:6" x14ac:dyDescent="0.25">
      <c r="F1541">
        <f t="shared" si="24"/>
        <v>0</v>
      </c>
    </row>
    <row r="1542" spans="6:6" x14ac:dyDescent="0.25">
      <c r="F1542">
        <f t="shared" si="24"/>
        <v>0</v>
      </c>
    </row>
    <row r="1543" spans="6:6" x14ac:dyDescent="0.25">
      <c r="F1543">
        <f t="shared" si="24"/>
        <v>0</v>
      </c>
    </row>
    <row r="1544" spans="6:6" x14ac:dyDescent="0.25">
      <c r="F1544">
        <f t="shared" si="24"/>
        <v>0</v>
      </c>
    </row>
    <row r="1545" spans="6:6" x14ac:dyDescent="0.25">
      <c r="F1545">
        <f t="shared" si="24"/>
        <v>0</v>
      </c>
    </row>
    <row r="1546" spans="6:6" x14ac:dyDescent="0.25">
      <c r="F1546">
        <f t="shared" si="24"/>
        <v>0</v>
      </c>
    </row>
    <row r="1547" spans="6:6" x14ac:dyDescent="0.25">
      <c r="F1547">
        <f t="shared" si="24"/>
        <v>0</v>
      </c>
    </row>
    <row r="1548" spans="6:6" x14ac:dyDescent="0.25">
      <c r="F1548">
        <f t="shared" si="24"/>
        <v>0</v>
      </c>
    </row>
    <row r="1549" spans="6:6" x14ac:dyDescent="0.25">
      <c r="F1549">
        <f t="shared" si="24"/>
        <v>0</v>
      </c>
    </row>
    <row r="1550" spans="6:6" x14ac:dyDescent="0.25">
      <c r="F1550">
        <f t="shared" si="24"/>
        <v>0</v>
      </c>
    </row>
    <row r="1551" spans="6:6" x14ac:dyDescent="0.25">
      <c r="F1551">
        <f t="shared" si="24"/>
        <v>0</v>
      </c>
    </row>
    <row r="1552" spans="6:6" x14ac:dyDescent="0.25">
      <c r="F1552">
        <f t="shared" si="24"/>
        <v>0</v>
      </c>
    </row>
    <row r="1553" spans="6:6" x14ac:dyDescent="0.25">
      <c r="F1553">
        <f t="shared" si="24"/>
        <v>0</v>
      </c>
    </row>
    <row r="1554" spans="6:6" x14ac:dyDescent="0.25">
      <c r="F1554">
        <f t="shared" si="24"/>
        <v>0</v>
      </c>
    </row>
    <row r="1555" spans="6:6" x14ac:dyDescent="0.25">
      <c r="F1555">
        <f t="shared" si="24"/>
        <v>0</v>
      </c>
    </row>
    <row r="1556" spans="6:6" x14ac:dyDescent="0.25">
      <c r="F1556">
        <f t="shared" si="24"/>
        <v>0</v>
      </c>
    </row>
    <row r="1557" spans="6:6" x14ac:dyDescent="0.25">
      <c r="F1557">
        <f t="shared" si="24"/>
        <v>0</v>
      </c>
    </row>
    <row r="1558" spans="6:6" x14ac:dyDescent="0.25">
      <c r="F1558">
        <f t="shared" si="24"/>
        <v>0</v>
      </c>
    </row>
    <row r="1559" spans="6:6" x14ac:dyDescent="0.25">
      <c r="F1559">
        <f t="shared" si="24"/>
        <v>0</v>
      </c>
    </row>
    <row r="1560" spans="6:6" x14ac:dyDescent="0.25">
      <c r="F1560">
        <f t="shared" si="24"/>
        <v>0</v>
      </c>
    </row>
    <row r="1561" spans="6:6" x14ac:dyDescent="0.25">
      <c r="F1561">
        <f t="shared" si="24"/>
        <v>0</v>
      </c>
    </row>
    <row r="1562" spans="6:6" x14ac:dyDescent="0.25">
      <c r="F1562">
        <f t="shared" si="24"/>
        <v>0</v>
      </c>
    </row>
    <row r="1563" spans="6:6" x14ac:dyDescent="0.25">
      <c r="F1563">
        <f t="shared" si="24"/>
        <v>0</v>
      </c>
    </row>
    <row r="1564" spans="6:6" x14ac:dyDescent="0.25">
      <c r="F1564">
        <f t="shared" si="24"/>
        <v>0</v>
      </c>
    </row>
    <row r="1565" spans="6:6" x14ac:dyDescent="0.25">
      <c r="F1565">
        <f t="shared" si="24"/>
        <v>0</v>
      </c>
    </row>
    <row r="1566" spans="6:6" x14ac:dyDescent="0.25">
      <c r="F1566">
        <f t="shared" si="24"/>
        <v>0</v>
      </c>
    </row>
    <row r="1567" spans="6:6" x14ac:dyDescent="0.25">
      <c r="F1567">
        <f t="shared" si="24"/>
        <v>0</v>
      </c>
    </row>
    <row r="1568" spans="6:6" x14ac:dyDescent="0.25">
      <c r="F1568">
        <f t="shared" si="24"/>
        <v>0</v>
      </c>
    </row>
    <row r="1569" spans="6:6" x14ac:dyDescent="0.25">
      <c r="F1569">
        <f t="shared" si="24"/>
        <v>0</v>
      </c>
    </row>
    <row r="1570" spans="6:6" x14ac:dyDescent="0.25">
      <c r="F1570">
        <f t="shared" si="24"/>
        <v>0</v>
      </c>
    </row>
    <row r="1571" spans="6:6" x14ac:dyDescent="0.25">
      <c r="F1571">
        <f t="shared" si="24"/>
        <v>0</v>
      </c>
    </row>
    <row r="1572" spans="6:6" x14ac:dyDescent="0.25">
      <c r="F1572">
        <f t="shared" si="24"/>
        <v>0</v>
      </c>
    </row>
    <row r="1573" spans="6:6" x14ac:dyDescent="0.25">
      <c r="F1573">
        <f t="shared" si="24"/>
        <v>0</v>
      </c>
    </row>
    <row r="1574" spans="6:6" x14ac:dyDescent="0.25">
      <c r="F1574">
        <f t="shared" si="24"/>
        <v>0</v>
      </c>
    </row>
    <row r="1575" spans="6:6" x14ac:dyDescent="0.25">
      <c r="F1575">
        <f t="shared" si="24"/>
        <v>0</v>
      </c>
    </row>
    <row r="1576" spans="6:6" x14ac:dyDescent="0.25">
      <c r="F1576">
        <f t="shared" si="24"/>
        <v>0</v>
      </c>
    </row>
    <row r="1577" spans="6:6" x14ac:dyDescent="0.25">
      <c r="F1577">
        <f t="shared" si="24"/>
        <v>0</v>
      </c>
    </row>
    <row r="1578" spans="6:6" x14ac:dyDescent="0.25">
      <c r="F1578">
        <f t="shared" si="24"/>
        <v>0</v>
      </c>
    </row>
    <row r="1579" spans="6:6" x14ac:dyDescent="0.25">
      <c r="F1579">
        <f t="shared" si="24"/>
        <v>0</v>
      </c>
    </row>
    <row r="1580" spans="6:6" x14ac:dyDescent="0.25">
      <c r="F1580">
        <f t="shared" si="24"/>
        <v>0</v>
      </c>
    </row>
    <row r="1581" spans="6:6" x14ac:dyDescent="0.25">
      <c r="F1581">
        <f t="shared" si="24"/>
        <v>0</v>
      </c>
    </row>
    <row r="1582" spans="6:6" x14ac:dyDescent="0.25">
      <c r="F1582">
        <f t="shared" si="24"/>
        <v>0</v>
      </c>
    </row>
    <row r="1583" spans="6:6" x14ac:dyDescent="0.25">
      <c r="F1583">
        <f t="shared" si="24"/>
        <v>0</v>
      </c>
    </row>
    <row r="1584" spans="6:6" x14ac:dyDescent="0.25">
      <c r="F1584">
        <f t="shared" si="24"/>
        <v>0</v>
      </c>
    </row>
    <row r="1585" spans="6:6" x14ac:dyDescent="0.25">
      <c r="F1585">
        <f t="shared" si="24"/>
        <v>0</v>
      </c>
    </row>
    <row r="1586" spans="6:6" x14ac:dyDescent="0.25">
      <c r="F1586">
        <f t="shared" si="24"/>
        <v>0</v>
      </c>
    </row>
    <row r="1587" spans="6:6" x14ac:dyDescent="0.25">
      <c r="F1587">
        <f t="shared" si="24"/>
        <v>0</v>
      </c>
    </row>
    <row r="1588" spans="6:6" x14ac:dyDescent="0.25">
      <c r="F1588">
        <f t="shared" si="24"/>
        <v>0</v>
      </c>
    </row>
    <row r="1589" spans="6:6" x14ac:dyDescent="0.25">
      <c r="F1589">
        <f t="shared" si="24"/>
        <v>0</v>
      </c>
    </row>
    <row r="1590" spans="6:6" x14ac:dyDescent="0.25">
      <c r="F1590">
        <f t="shared" si="24"/>
        <v>0</v>
      </c>
    </row>
    <row r="1591" spans="6:6" x14ac:dyDescent="0.25">
      <c r="F1591">
        <f t="shared" si="24"/>
        <v>0</v>
      </c>
    </row>
    <row r="1592" spans="6:6" x14ac:dyDescent="0.25">
      <c r="F1592">
        <f t="shared" si="24"/>
        <v>0</v>
      </c>
    </row>
    <row r="1593" spans="6:6" x14ac:dyDescent="0.25">
      <c r="F1593">
        <f t="shared" si="24"/>
        <v>0</v>
      </c>
    </row>
    <row r="1594" spans="6:6" x14ac:dyDescent="0.25">
      <c r="F1594">
        <f t="shared" si="24"/>
        <v>0</v>
      </c>
    </row>
    <row r="1595" spans="6:6" x14ac:dyDescent="0.25">
      <c r="F1595">
        <f t="shared" si="24"/>
        <v>0</v>
      </c>
    </row>
    <row r="1596" spans="6:6" x14ac:dyDescent="0.25">
      <c r="F1596">
        <f t="shared" si="24"/>
        <v>0</v>
      </c>
    </row>
    <row r="1597" spans="6:6" x14ac:dyDescent="0.25">
      <c r="F1597">
        <f t="shared" si="24"/>
        <v>0</v>
      </c>
    </row>
    <row r="1598" spans="6:6" x14ac:dyDescent="0.25">
      <c r="F1598">
        <f t="shared" si="24"/>
        <v>0</v>
      </c>
    </row>
    <row r="1599" spans="6:6" x14ac:dyDescent="0.25">
      <c r="F1599">
        <f t="shared" si="24"/>
        <v>0</v>
      </c>
    </row>
    <row r="1600" spans="6:6" x14ac:dyDescent="0.25">
      <c r="F1600">
        <f t="shared" si="24"/>
        <v>0</v>
      </c>
    </row>
    <row r="1601" spans="6:6" x14ac:dyDescent="0.25">
      <c r="F1601">
        <f t="shared" si="24"/>
        <v>0</v>
      </c>
    </row>
    <row r="1602" spans="6:6" x14ac:dyDescent="0.25">
      <c r="F1602">
        <f t="shared" ref="F1602:F1665" si="25">D1602-E1602</f>
        <v>0</v>
      </c>
    </row>
    <row r="1603" spans="6:6" x14ac:dyDescent="0.25">
      <c r="F1603">
        <f t="shared" si="25"/>
        <v>0</v>
      </c>
    </row>
    <row r="1604" spans="6:6" x14ac:dyDescent="0.25">
      <c r="F1604">
        <f t="shared" si="25"/>
        <v>0</v>
      </c>
    </row>
    <row r="1605" spans="6:6" x14ac:dyDescent="0.25">
      <c r="F1605">
        <f t="shared" si="25"/>
        <v>0</v>
      </c>
    </row>
    <row r="1606" spans="6:6" x14ac:dyDescent="0.25">
      <c r="F1606">
        <f t="shared" si="25"/>
        <v>0</v>
      </c>
    </row>
    <row r="1607" spans="6:6" x14ac:dyDescent="0.25">
      <c r="F1607">
        <f t="shared" si="25"/>
        <v>0</v>
      </c>
    </row>
    <row r="1608" spans="6:6" x14ac:dyDescent="0.25">
      <c r="F1608">
        <f t="shared" si="25"/>
        <v>0</v>
      </c>
    </row>
    <row r="1609" spans="6:6" x14ac:dyDescent="0.25">
      <c r="F1609">
        <f t="shared" si="25"/>
        <v>0</v>
      </c>
    </row>
    <row r="1610" spans="6:6" x14ac:dyDescent="0.25">
      <c r="F1610">
        <f t="shared" si="25"/>
        <v>0</v>
      </c>
    </row>
    <row r="1611" spans="6:6" x14ac:dyDescent="0.25">
      <c r="F1611">
        <f t="shared" si="25"/>
        <v>0</v>
      </c>
    </row>
    <row r="1612" spans="6:6" x14ac:dyDescent="0.25">
      <c r="F1612">
        <f t="shared" si="25"/>
        <v>0</v>
      </c>
    </row>
    <row r="1613" spans="6:6" x14ac:dyDescent="0.25">
      <c r="F1613">
        <f t="shared" si="25"/>
        <v>0</v>
      </c>
    </row>
    <row r="1614" spans="6:6" x14ac:dyDescent="0.25">
      <c r="F1614">
        <f t="shared" si="25"/>
        <v>0</v>
      </c>
    </row>
    <row r="1615" spans="6:6" x14ac:dyDescent="0.25">
      <c r="F1615">
        <f t="shared" si="25"/>
        <v>0</v>
      </c>
    </row>
    <row r="1616" spans="6:6" x14ac:dyDescent="0.25">
      <c r="F1616">
        <f t="shared" si="25"/>
        <v>0</v>
      </c>
    </row>
    <row r="1617" spans="6:6" x14ac:dyDescent="0.25">
      <c r="F1617">
        <f t="shared" si="25"/>
        <v>0</v>
      </c>
    </row>
    <row r="1618" spans="6:6" x14ac:dyDescent="0.25">
      <c r="F1618">
        <f t="shared" si="25"/>
        <v>0</v>
      </c>
    </row>
    <row r="1619" spans="6:6" x14ac:dyDescent="0.25">
      <c r="F1619">
        <f t="shared" si="25"/>
        <v>0</v>
      </c>
    </row>
    <row r="1620" spans="6:6" x14ac:dyDescent="0.25">
      <c r="F1620">
        <f t="shared" si="25"/>
        <v>0</v>
      </c>
    </row>
    <row r="1621" spans="6:6" x14ac:dyDescent="0.25">
      <c r="F1621">
        <f t="shared" si="25"/>
        <v>0</v>
      </c>
    </row>
    <row r="1622" spans="6:6" x14ac:dyDescent="0.25">
      <c r="F1622">
        <f t="shared" si="25"/>
        <v>0</v>
      </c>
    </row>
    <row r="1623" spans="6:6" x14ac:dyDescent="0.25">
      <c r="F1623">
        <f t="shared" si="25"/>
        <v>0</v>
      </c>
    </row>
    <row r="1624" spans="6:6" x14ac:dyDescent="0.25">
      <c r="F1624">
        <f t="shared" si="25"/>
        <v>0</v>
      </c>
    </row>
    <row r="1625" spans="6:6" x14ac:dyDescent="0.25">
      <c r="F1625">
        <f t="shared" si="25"/>
        <v>0</v>
      </c>
    </row>
    <row r="1626" spans="6:6" x14ac:dyDescent="0.25">
      <c r="F1626">
        <f t="shared" si="25"/>
        <v>0</v>
      </c>
    </row>
    <row r="1627" spans="6:6" x14ac:dyDescent="0.25">
      <c r="F1627">
        <f t="shared" si="25"/>
        <v>0</v>
      </c>
    </row>
    <row r="1628" spans="6:6" x14ac:dyDescent="0.25">
      <c r="F1628">
        <f t="shared" si="25"/>
        <v>0</v>
      </c>
    </row>
    <row r="1629" spans="6:6" x14ac:dyDescent="0.25">
      <c r="F1629">
        <f t="shared" si="25"/>
        <v>0</v>
      </c>
    </row>
    <row r="1630" spans="6:6" x14ac:dyDescent="0.25">
      <c r="F1630">
        <f t="shared" si="25"/>
        <v>0</v>
      </c>
    </row>
    <row r="1631" spans="6:6" x14ac:dyDescent="0.25">
      <c r="F1631">
        <f t="shared" si="25"/>
        <v>0</v>
      </c>
    </row>
    <row r="1632" spans="6:6" x14ac:dyDescent="0.25">
      <c r="F1632">
        <f t="shared" si="25"/>
        <v>0</v>
      </c>
    </row>
    <row r="1633" spans="6:6" x14ac:dyDescent="0.25">
      <c r="F1633">
        <f t="shared" si="25"/>
        <v>0</v>
      </c>
    </row>
    <row r="1634" spans="6:6" x14ac:dyDescent="0.25">
      <c r="F1634">
        <f t="shared" si="25"/>
        <v>0</v>
      </c>
    </row>
    <row r="1635" spans="6:6" x14ac:dyDescent="0.25">
      <c r="F1635">
        <f t="shared" si="25"/>
        <v>0</v>
      </c>
    </row>
    <row r="1636" spans="6:6" x14ac:dyDescent="0.25">
      <c r="F1636">
        <f t="shared" si="25"/>
        <v>0</v>
      </c>
    </row>
    <row r="1637" spans="6:6" x14ac:dyDescent="0.25">
      <c r="F1637">
        <f t="shared" si="25"/>
        <v>0</v>
      </c>
    </row>
    <row r="1638" spans="6:6" x14ac:dyDescent="0.25">
      <c r="F1638">
        <f t="shared" si="25"/>
        <v>0</v>
      </c>
    </row>
    <row r="1639" spans="6:6" x14ac:dyDescent="0.25">
      <c r="F1639">
        <f t="shared" si="25"/>
        <v>0</v>
      </c>
    </row>
    <row r="1640" spans="6:6" x14ac:dyDescent="0.25">
      <c r="F1640">
        <f t="shared" si="25"/>
        <v>0</v>
      </c>
    </row>
    <row r="1641" spans="6:6" x14ac:dyDescent="0.25">
      <c r="F1641">
        <f t="shared" si="25"/>
        <v>0</v>
      </c>
    </row>
    <row r="1642" spans="6:6" x14ac:dyDescent="0.25">
      <c r="F1642">
        <f t="shared" si="25"/>
        <v>0</v>
      </c>
    </row>
    <row r="1643" spans="6:6" x14ac:dyDescent="0.25">
      <c r="F1643">
        <f t="shared" si="25"/>
        <v>0</v>
      </c>
    </row>
    <row r="1644" spans="6:6" x14ac:dyDescent="0.25">
      <c r="F1644">
        <f t="shared" si="25"/>
        <v>0</v>
      </c>
    </row>
    <row r="1645" spans="6:6" x14ac:dyDescent="0.25">
      <c r="F1645">
        <f t="shared" si="25"/>
        <v>0</v>
      </c>
    </row>
    <row r="1646" spans="6:6" x14ac:dyDescent="0.25">
      <c r="F1646">
        <f t="shared" si="25"/>
        <v>0</v>
      </c>
    </row>
    <row r="1647" spans="6:6" x14ac:dyDescent="0.25">
      <c r="F1647">
        <f t="shared" si="25"/>
        <v>0</v>
      </c>
    </row>
    <row r="1648" spans="6:6" x14ac:dyDescent="0.25">
      <c r="F1648">
        <f t="shared" si="25"/>
        <v>0</v>
      </c>
    </row>
    <row r="1649" spans="6:6" x14ac:dyDescent="0.25">
      <c r="F1649">
        <f t="shared" si="25"/>
        <v>0</v>
      </c>
    </row>
    <row r="1650" spans="6:6" x14ac:dyDescent="0.25">
      <c r="F1650">
        <f t="shared" si="25"/>
        <v>0</v>
      </c>
    </row>
    <row r="1651" spans="6:6" x14ac:dyDescent="0.25">
      <c r="F1651">
        <f t="shared" si="25"/>
        <v>0</v>
      </c>
    </row>
    <row r="1652" spans="6:6" x14ac:dyDescent="0.25">
      <c r="F1652">
        <f t="shared" si="25"/>
        <v>0</v>
      </c>
    </row>
    <row r="1653" spans="6:6" x14ac:dyDescent="0.25">
      <c r="F1653">
        <f t="shared" si="25"/>
        <v>0</v>
      </c>
    </row>
    <row r="1654" spans="6:6" x14ac:dyDescent="0.25">
      <c r="F1654">
        <f t="shared" si="25"/>
        <v>0</v>
      </c>
    </row>
    <row r="1655" spans="6:6" x14ac:dyDescent="0.25">
      <c r="F1655">
        <f t="shared" si="25"/>
        <v>0</v>
      </c>
    </row>
    <row r="1656" spans="6:6" x14ac:dyDescent="0.25">
      <c r="F1656">
        <f t="shared" si="25"/>
        <v>0</v>
      </c>
    </row>
    <row r="1657" spans="6:6" x14ac:dyDescent="0.25">
      <c r="F1657">
        <f t="shared" si="25"/>
        <v>0</v>
      </c>
    </row>
    <row r="1658" spans="6:6" x14ac:dyDescent="0.25">
      <c r="F1658">
        <f t="shared" si="25"/>
        <v>0</v>
      </c>
    </row>
    <row r="1659" spans="6:6" x14ac:dyDescent="0.25">
      <c r="F1659">
        <f t="shared" si="25"/>
        <v>0</v>
      </c>
    </row>
    <row r="1660" spans="6:6" x14ac:dyDescent="0.25">
      <c r="F1660">
        <f t="shared" si="25"/>
        <v>0</v>
      </c>
    </row>
    <row r="1661" spans="6:6" x14ac:dyDescent="0.25">
      <c r="F1661">
        <f t="shared" si="25"/>
        <v>0</v>
      </c>
    </row>
    <row r="1662" spans="6:6" x14ac:dyDescent="0.25">
      <c r="F1662">
        <f t="shared" si="25"/>
        <v>0</v>
      </c>
    </row>
    <row r="1663" spans="6:6" x14ac:dyDescent="0.25">
      <c r="F1663">
        <f t="shared" si="25"/>
        <v>0</v>
      </c>
    </row>
    <row r="1664" spans="6:6" x14ac:dyDescent="0.25">
      <c r="F1664">
        <f t="shared" si="25"/>
        <v>0</v>
      </c>
    </row>
    <row r="1665" spans="6:6" x14ac:dyDescent="0.25">
      <c r="F1665">
        <f t="shared" si="25"/>
        <v>0</v>
      </c>
    </row>
    <row r="1666" spans="6:6" x14ac:dyDescent="0.25">
      <c r="F1666">
        <f t="shared" ref="F1666:F1729" si="26">D1666-E1666</f>
        <v>0</v>
      </c>
    </row>
    <row r="1667" spans="6:6" x14ac:dyDescent="0.25">
      <c r="F1667">
        <f t="shared" si="26"/>
        <v>0</v>
      </c>
    </row>
    <row r="1668" spans="6:6" x14ac:dyDescent="0.25">
      <c r="F1668">
        <f t="shared" si="26"/>
        <v>0</v>
      </c>
    </row>
    <row r="1669" spans="6:6" x14ac:dyDescent="0.25">
      <c r="F1669">
        <f t="shared" si="26"/>
        <v>0</v>
      </c>
    </row>
    <row r="1670" spans="6:6" x14ac:dyDescent="0.25">
      <c r="F1670">
        <f t="shared" si="26"/>
        <v>0</v>
      </c>
    </row>
    <row r="1671" spans="6:6" x14ac:dyDescent="0.25">
      <c r="F1671">
        <f t="shared" si="26"/>
        <v>0</v>
      </c>
    </row>
    <row r="1672" spans="6:6" x14ac:dyDescent="0.25">
      <c r="F1672">
        <f t="shared" si="26"/>
        <v>0</v>
      </c>
    </row>
    <row r="1673" spans="6:6" x14ac:dyDescent="0.25">
      <c r="F1673">
        <f t="shared" si="26"/>
        <v>0</v>
      </c>
    </row>
    <row r="1674" spans="6:6" x14ac:dyDescent="0.25">
      <c r="F1674">
        <f t="shared" si="26"/>
        <v>0</v>
      </c>
    </row>
    <row r="1675" spans="6:6" x14ac:dyDescent="0.25">
      <c r="F1675">
        <f t="shared" si="26"/>
        <v>0</v>
      </c>
    </row>
    <row r="1676" spans="6:6" x14ac:dyDescent="0.25">
      <c r="F1676">
        <f t="shared" si="26"/>
        <v>0</v>
      </c>
    </row>
    <row r="1677" spans="6:6" x14ac:dyDescent="0.25">
      <c r="F1677">
        <f t="shared" si="26"/>
        <v>0</v>
      </c>
    </row>
    <row r="1678" spans="6:6" x14ac:dyDescent="0.25">
      <c r="F1678">
        <f t="shared" si="26"/>
        <v>0</v>
      </c>
    </row>
    <row r="1679" spans="6:6" x14ac:dyDescent="0.25">
      <c r="F1679">
        <f t="shared" si="26"/>
        <v>0</v>
      </c>
    </row>
    <row r="1680" spans="6:6" x14ac:dyDescent="0.25">
      <c r="F1680">
        <f t="shared" si="26"/>
        <v>0</v>
      </c>
    </row>
    <row r="1681" spans="6:6" x14ac:dyDescent="0.25">
      <c r="F1681">
        <f t="shared" si="26"/>
        <v>0</v>
      </c>
    </row>
    <row r="1682" spans="6:6" x14ac:dyDescent="0.25">
      <c r="F1682">
        <f t="shared" si="26"/>
        <v>0</v>
      </c>
    </row>
    <row r="1683" spans="6:6" x14ac:dyDescent="0.25">
      <c r="F1683">
        <f t="shared" si="26"/>
        <v>0</v>
      </c>
    </row>
    <row r="1684" spans="6:6" x14ac:dyDescent="0.25">
      <c r="F1684">
        <f t="shared" si="26"/>
        <v>0</v>
      </c>
    </row>
    <row r="1685" spans="6:6" x14ac:dyDescent="0.25">
      <c r="F1685">
        <f t="shared" si="26"/>
        <v>0</v>
      </c>
    </row>
    <row r="1686" spans="6:6" x14ac:dyDescent="0.25">
      <c r="F1686">
        <f t="shared" si="26"/>
        <v>0</v>
      </c>
    </row>
    <row r="1687" spans="6:6" x14ac:dyDescent="0.25">
      <c r="F1687">
        <f t="shared" si="26"/>
        <v>0</v>
      </c>
    </row>
    <row r="1688" spans="6:6" x14ac:dyDescent="0.25">
      <c r="F1688">
        <f t="shared" si="26"/>
        <v>0</v>
      </c>
    </row>
    <row r="1689" spans="6:6" x14ac:dyDescent="0.25">
      <c r="F1689">
        <f t="shared" si="26"/>
        <v>0</v>
      </c>
    </row>
    <row r="1690" spans="6:6" x14ac:dyDescent="0.25">
      <c r="F1690">
        <f t="shared" si="26"/>
        <v>0</v>
      </c>
    </row>
    <row r="1691" spans="6:6" x14ac:dyDescent="0.25">
      <c r="F1691">
        <f t="shared" si="26"/>
        <v>0</v>
      </c>
    </row>
    <row r="1692" spans="6:6" x14ac:dyDescent="0.25">
      <c r="F1692">
        <f t="shared" si="26"/>
        <v>0</v>
      </c>
    </row>
    <row r="1693" spans="6:6" x14ac:dyDescent="0.25">
      <c r="F1693">
        <f t="shared" si="26"/>
        <v>0</v>
      </c>
    </row>
    <row r="1694" spans="6:6" x14ac:dyDescent="0.25">
      <c r="F1694">
        <f t="shared" si="26"/>
        <v>0</v>
      </c>
    </row>
    <row r="1695" spans="6:6" x14ac:dyDescent="0.25">
      <c r="F1695">
        <f t="shared" si="26"/>
        <v>0</v>
      </c>
    </row>
    <row r="1696" spans="6:6" x14ac:dyDescent="0.25">
      <c r="F1696">
        <f t="shared" si="26"/>
        <v>0</v>
      </c>
    </row>
    <row r="1697" spans="6:6" x14ac:dyDescent="0.25">
      <c r="F1697">
        <f t="shared" si="26"/>
        <v>0</v>
      </c>
    </row>
    <row r="1698" spans="6:6" x14ac:dyDescent="0.25">
      <c r="F1698">
        <f t="shared" si="26"/>
        <v>0</v>
      </c>
    </row>
    <row r="1699" spans="6:6" x14ac:dyDescent="0.25">
      <c r="F1699">
        <f t="shared" si="26"/>
        <v>0</v>
      </c>
    </row>
    <row r="1700" spans="6:6" x14ac:dyDescent="0.25">
      <c r="F1700">
        <f t="shared" si="26"/>
        <v>0</v>
      </c>
    </row>
    <row r="1701" spans="6:6" x14ac:dyDescent="0.25">
      <c r="F1701">
        <f t="shared" si="26"/>
        <v>0</v>
      </c>
    </row>
    <row r="1702" spans="6:6" x14ac:dyDescent="0.25">
      <c r="F1702">
        <f t="shared" si="26"/>
        <v>0</v>
      </c>
    </row>
    <row r="1703" spans="6:6" x14ac:dyDescent="0.25">
      <c r="F1703">
        <f t="shared" si="26"/>
        <v>0</v>
      </c>
    </row>
    <row r="1704" spans="6:6" x14ac:dyDescent="0.25">
      <c r="F1704">
        <f t="shared" si="26"/>
        <v>0</v>
      </c>
    </row>
    <row r="1705" spans="6:6" x14ac:dyDescent="0.25">
      <c r="F1705">
        <f t="shared" si="26"/>
        <v>0</v>
      </c>
    </row>
    <row r="1706" spans="6:6" x14ac:dyDescent="0.25">
      <c r="F1706">
        <f t="shared" si="26"/>
        <v>0</v>
      </c>
    </row>
    <row r="1707" spans="6:6" x14ac:dyDescent="0.25">
      <c r="F1707">
        <f t="shared" si="26"/>
        <v>0</v>
      </c>
    </row>
    <row r="1708" spans="6:6" x14ac:dyDescent="0.25">
      <c r="F1708">
        <f t="shared" si="26"/>
        <v>0</v>
      </c>
    </row>
    <row r="1709" spans="6:6" x14ac:dyDescent="0.25">
      <c r="F1709">
        <f t="shared" si="26"/>
        <v>0</v>
      </c>
    </row>
    <row r="1710" spans="6:6" x14ac:dyDescent="0.25">
      <c r="F1710">
        <f t="shared" si="26"/>
        <v>0</v>
      </c>
    </row>
    <row r="1711" spans="6:6" x14ac:dyDescent="0.25">
      <c r="F1711">
        <f t="shared" si="26"/>
        <v>0</v>
      </c>
    </row>
    <row r="1712" spans="6:6" x14ac:dyDescent="0.25">
      <c r="F1712">
        <f t="shared" si="26"/>
        <v>0</v>
      </c>
    </row>
    <row r="1713" spans="6:6" x14ac:dyDescent="0.25">
      <c r="F1713">
        <f t="shared" si="26"/>
        <v>0</v>
      </c>
    </row>
    <row r="1714" spans="6:6" x14ac:dyDescent="0.25">
      <c r="F1714">
        <f t="shared" si="26"/>
        <v>0</v>
      </c>
    </row>
    <row r="1715" spans="6:6" x14ac:dyDescent="0.25">
      <c r="F1715">
        <f t="shared" si="26"/>
        <v>0</v>
      </c>
    </row>
    <row r="1716" spans="6:6" x14ac:dyDescent="0.25">
      <c r="F1716">
        <f t="shared" si="26"/>
        <v>0</v>
      </c>
    </row>
    <row r="1717" spans="6:6" x14ac:dyDescent="0.25">
      <c r="F1717">
        <f t="shared" si="26"/>
        <v>0</v>
      </c>
    </row>
    <row r="1718" spans="6:6" x14ac:dyDescent="0.25">
      <c r="F1718">
        <f t="shared" si="26"/>
        <v>0</v>
      </c>
    </row>
    <row r="1719" spans="6:6" x14ac:dyDescent="0.25">
      <c r="F1719">
        <f t="shared" si="26"/>
        <v>0</v>
      </c>
    </row>
    <row r="1720" spans="6:6" x14ac:dyDescent="0.25">
      <c r="F1720">
        <f t="shared" si="26"/>
        <v>0</v>
      </c>
    </row>
    <row r="1721" spans="6:6" x14ac:dyDescent="0.25">
      <c r="F1721">
        <f t="shared" si="26"/>
        <v>0</v>
      </c>
    </row>
    <row r="1722" spans="6:6" x14ac:dyDescent="0.25">
      <c r="F1722">
        <f t="shared" si="26"/>
        <v>0</v>
      </c>
    </row>
    <row r="1723" spans="6:6" x14ac:dyDescent="0.25">
      <c r="F1723">
        <f t="shared" si="26"/>
        <v>0</v>
      </c>
    </row>
    <row r="1724" spans="6:6" x14ac:dyDescent="0.25">
      <c r="F1724">
        <f t="shared" si="26"/>
        <v>0</v>
      </c>
    </row>
    <row r="1725" spans="6:6" x14ac:dyDescent="0.25">
      <c r="F1725">
        <f t="shared" si="26"/>
        <v>0</v>
      </c>
    </row>
    <row r="1726" spans="6:6" x14ac:dyDescent="0.25">
      <c r="F1726">
        <f t="shared" si="26"/>
        <v>0</v>
      </c>
    </row>
    <row r="1727" spans="6:6" x14ac:dyDescent="0.25">
      <c r="F1727">
        <f t="shared" si="26"/>
        <v>0</v>
      </c>
    </row>
    <row r="1728" spans="6:6" x14ac:dyDescent="0.25">
      <c r="F1728">
        <f t="shared" si="26"/>
        <v>0</v>
      </c>
    </row>
    <row r="1729" spans="6:6" x14ac:dyDescent="0.25">
      <c r="F1729">
        <f t="shared" si="26"/>
        <v>0</v>
      </c>
    </row>
    <row r="1730" spans="6:6" x14ac:dyDescent="0.25">
      <c r="F1730">
        <f t="shared" ref="F1730:F1793" si="27">D1730-E1730</f>
        <v>0</v>
      </c>
    </row>
    <row r="1731" spans="6:6" x14ac:dyDescent="0.25">
      <c r="F1731">
        <f t="shared" si="27"/>
        <v>0</v>
      </c>
    </row>
    <row r="1732" spans="6:6" x14ac:dyDescent="0.25">
      <c r="F1732">
        <f t="shared" si="27"/>
        <v>0</v>
      </c>
    </row>
    <row r="1733" spans="6:6" x14ac:dyDescent="0.25">
      <c r="F1733">
        <f t="shared" si="27"/>
        <v>0</v>
      </c>
    </row>
    <row r="1734" spans="6:6" x14ac:dyDescent="0.25">
      <c r="F1734">
        <f t="shared" si="27"/>
        <v>0</v>
      </c>
    </row>
    <row r="1735" spans="6:6" x14ac:dyDescent="0.25">
      <c r="F1735">
        <f t="shared" si="27"/>
        <v>0</v>
      </c>
    </row>
    <row r="1736" spans="6:6" x14ac:dyDescent="0.25">
      <c r="F1736">
        <f t="shared" si="27"/>
        <v>0</v>
      </c>
    </row>
    <row r="1737" spans="6:6" x14ac:dyDescent="0.25">
      <c r="F1737">
        <f t="shared" si="27"/>
        <v>0</v>
      </c>
    </row>
    <row r="1738" spans="6:6" x14ac:dyDescent="0.25">
      <c r="F1738">
        <f t="shared" si="27"/>
        <v>0</v>
      </c>
    </row>
    <row r="1739" spans="6:6" x14ac:dyDescent="0.25">
      <c r="F1739">
        <f t="shared" si="27"/>
        <v>0</v>
      </c>
    </row>
    <row r="1740" spans="6:6" x14ac:dyDescent="0.25">
      <c r="F1740">
        <f t="shared" si="27"/>
        <v>0</v>
      </c>
    </row>
    <row r="1741" spans="6:6" x14ac:dyDescent="0.25">
      <c r="F1741">
        <f t="shared" si="27"/>
        <v>0</v>
      </c>
    </row>
    <row r="1742" spans="6:6" x14ac:dyDescent="0.25">
      <c r="F1742">
        <f t="shared" si="27"/>
        <v>0</v>
      </c>
    </row>
    <row r="1743" spans="6:6" x14ac:dyDescent="0.25">
      <c r="F1743">
        <f t="shared" si="27"/>
        <v>0</v>
      </c>
    </row>
    <row r="1744" spans="6:6" x14ac:dyDescent="0.25">
      <c r="F1744">
        <f t="shared" si="27"/>
        <v>0</v>
      </c>
    </row>
    <row r="1745" spans="6:6" x14ac:dyDescent="0.25">
      <c r="F1745">
        <f t="shared" si="27"/>
        <v>0</v>
      </c>
    </row>
    <row r="1746" spans="6:6" x14ac:dyDescent="0.25">
      <c r="F1746">
        <f t="shared" si="27"/>
        <v>0</v>
      </c>
    </row>
    <row r="1747" spans="6:6" x14ac:dyDescent="0.25">
      <c r="F1747">
        <f t="shared" si="27"/>
        <v>0</v>
      </c>
    </row>
    <row r="1748" spans="6:6" x14ac:dyDescent="0.25">
      <c r="F1748">
        <f t="shared" si="27"/>
        <v>0</v>
      </c>
    </row>
    <row r="1749" spans="6:6" x14ac:dyDescent="0.25">
      <c r="F1749">
        <f t="shared" si="27"/>
        <v>0</v>
      </c>
    </row>
    <row r="1750" spans="6:6" x14ac:dyDescent="0.25">
      <c r="F1750">
        <f t="shared" si="27"/>
        <v>0</v>
      </c>
    </row>
    <row r="1751" spans="6:6" x14ac:dyDescent="0.25">
      <c r="F1751">
        <f t="shared" si="27"/>
        <v>0</v>
      </c>
    </row>
    <row r="1752" spans="6:6" x14ac:dyDescent="0.25">
      <c r="F1752">
        <f t="shared" si="27"/>
        <v>0</v>
      </c>
    </row>
    <row r="1753" spans="6:6" x14ac:dyDescent="0.25">
      <c r="F1753">
        <f t="shared" si="27"/>
        <v>0</v>
      </c>
    </row>
    <row r="1754" spans="6:6" x14ac:dyDescent="0.25">
      <c r="F1754">
        <f t="shared" si="27"/>
        <v>0</v>
      </c>
    </row>
    <row r="1755" spans="6:6" x14ac:dyDescent="0.25">
      <c r="F1755">
        <f t="shared" si="27"/>
        <v>0</v>
      </c>
    </row>
    <row r="1756" spans="6:6" x14ac:dyDescent="0.25">
      <c r="F1756">
        <f t="shared" si="27"/>
        <v>0</v>
      </c>
    </row>
    <row r="1757" spans="6:6" x14ac:dyDescent="0.25">
      <c r="F1757">
        <f t="shared" si="27"/>
        <v>0</v>
      </c>
    </row>
    <row r="1758" spans="6:6" x14ac:dyDescent="0.25">
      <c r="F1758">
        <f t="shared" si="27"/>
        <v>0</v>
      </c>
    </row>
    <row r="1759" spans="6:6" x14ac:dyDescent="0.25">
      <c r="F1759">
        <f t="shared" si="27"/>
        <v>0</v>
      </c>
    </row>
    <row r="1760" spans="6:6" x14ac:dyDescent="0.25">
      <c r="F1760">
        <f t="shared" si="27"/>
        <v>0</v>
      </c>
    </row>
    <row r="1761" spans="6:6" x14ac:dyDescent="0.25">
      <c r="F1761">
        <f t="shared" si="27"/>
        <v>0</v>
      </c>
    </row>
    <row r="1762" spans="6:6" x14ac:dyDescent="0.25">
      <c r="F1762">
        <f t="shared" si="27"/>
        <v>0</v>
      </c>
    </row>
    <row r="1763" spans="6:6" x14ac:dyDescent="0.25">
      <c r="F1763">
        <f t="shared" si="27"/>
        <v>0</v>
      </c>
    </row>
    <row r="1764" spans="6:6" x14ac:dyDescent="0.25">
      <c r="F1764">
        <f t="shared" si="27"/>
        <v>0</v>
      </c>
    </row>
    <row r="1765" spans="6:6" x14ac:dyDescent="0.25">
      <c r="F1765">
        <f t="shared" si="27"/>
        <v>0</v>
      </c>
    </row>
    <row r="1766" spans="6:6" x14ac:dyDescent="0.25">
      <c r="F1766">
        <f t="shared" si="27"/>
        <v>0</v>
      </c>
    </row>
    <row r="1767" spans="6:6" x14ac:dyDescent="0.25">
      <c r="F1767">
        <f t="shared" si="27"/>
        <v>0</v>
      </c>
    </row>
    <row r="1768" spans="6:6" x14ac:dyDescent="0.25">
      <c r="F1768">
        <f t="shared" si="27"/>
        <v>0</v>
      </c>
    </row>
    <row r="1769" spans="6:6" x14ac:dyDescent="0.25">
      <c r="F1769">
        <f t="shared" si="27"/>
        <v>0</v>
      </c>
    </row>
    <row r="1770" spans="6:6" x14ac:dyDescent="0.25">
      <c r="F1770">
        <f t="shared" si="27"/>
        <v>0</v>
      </c>
    </row>
    <row r="1771" spans="6:6" x14ac:dyDescent="0.25">
      <c r="F1771">
        <f t="shared" si="27"/>
        <v>0</v>
      </c>
    </row>
    <row r="1772" spans="6:6" x14ac:dyDescent="0.25">
      <c r="F1772">
        <f t="shared" si="27"/>
        <v>0</v>
      </c>
    </row>
    <row r="1773" spans="6:6" x14ac:dyDescent="0.25">
      <c r="F1773">
        <f t="shared" si="27"/>
        <v>0</v>
      </c>
    </row>
    <row r="1774" spans="6:6" x14ac:dyDescent="0.25">
      <c r="F1774">
        <f t="shared" si="27"/>
        <v>0</v>
      </c>
    </row>
    <row r="1775" spans="6:6" x14ac:dyDescent="0.25">
      <c r="F1775">
        <f t="shared" si="27"/>
        <v>0</v>
      </c>
    </row>
    <row r="1776" spans="6:6" x14ac:dyDescent="0.25">
      <c r="F1776">
        <f t="shared" si="27"/>
        <v>0</v>
      </c>
    </row>
    <row r="1777" spans="6:6" x14ac:dyDescent="0.25">
      <c r="F1777">
        <f t="shared" si="27"/>
        <v>0</v>
      </c>
    </row>
    <row r="1778" spans="6:6" x14ac:dyDescent="0.25">
      <c r="F1778">
        <f t="shared" si="27"/>
        <v>0</v>
      </c>
    </row>
    <row r="1779" spans="6:6" x14ac:dyDescent="0.25">
      <c r="F1779">
        <f t="shared" si="27"/>
        <v>0</v>
      </c>
    </row>
    <row r="1780" spans="6:6" x14ac:dyDescent="0.25">
      <c r="F1780">
        <f t="shared" si="27"/>
        <v>0</v>
      </c>
    </row>
    <row r="1781" spans="6:6" x14ac:dyDescent="0.25">
      <c r="F1781">
        <f t="shared" si="27"/>
        <v>0</v>
      </c>
    </row>
    <row r="1782" spans="6:6" x14ac:dyDescent="0.25">
      <c r="F1782">
        <f t="shared" si="27"/>
        <v>0</v>
      </c>
    </row>
    <row r="1783" spans="6:6" x14ac:dyDescent="0.25">
      <c r="F1783">
        <f t="shared" si="27"/>
        <v>0</v>
      </c>
    </row>
    <row r="1784" spans="6:6" x14ac:dyDescent="0.25">
      <c r="F1784">
        <f t="shared" si="27"/>
        <v>0</v>
      </c>
    </row>
    <row r="1785" spans="6:6" x14ac:dyDescent="0.25">
      <c r="F1785">
        <f t="shared" si="27"/>
        <v>0</v>
      </c>
    </row>
    <row r="1786" spans="6:6" x14ac:dyDescent="0.25">
      <c r="F1786">
        <f t="shared" si="27"/>
        <v>0</v>
      </c>
    </row>
    <row r="1787" spans="6:6" x14ac:dyDescent="0.25">
      <c r="F1787">
        <f t="shared" si="27"/>
        <v>0</v>
      </c>
    </row>
    <row r="1788" spans="6:6" x14ac:dyDescent="0.25">
      <c r="F1788">
        <f t="shared" si="27"/>
        <v>0</v>
      </c>
    </row>
    <row r="1789" spans="6:6" x14ac:dyDescent="0.25">
      <c r="F1789">
        <f t="shared" si="27"/>
        <v>0</v>
      </c>
    </row>
    <row r="1790" spans="6:6" x14ac:dyDescent="0.25">
      <c r="F1790">
        <f t="shared" si="27"/>
        <v>0</v>
      </c>
    </row>
    <row r="1791" spans="6:6" x14ac:dyDescent="0.25">
      <c r="F1791">
        <f t="shared" si="27"/>
        <v>0</v>
      </c>
    </row>
    <row r="1792" spans="6:6" x14ac:dyDescent="0.25">
      <c r="F1792">
        <f t="shared" si="27"/>
        <v>0</v>
      </c>
    </row>
    <row r="1793" spans="6:6" x14ac:dyDescent="0.25">
      <c r="F1793">
        <f t="shared" si="27"/>
        <v>0</v>
      </c>
    </row>
    <row r="1794" spans="6:6" x14ac:dyDescent="0.25">
      <c r="F1794">
        <f t="shared" ref="F1794:F1857" si="28">D1794-E1794</f>
        <v>0</v>
      </c>
    </row>
    <row r="1795" spans="6:6" x14ac:dyDescent="0.25">
      <c r="F1795">
        <f t="shared" si="28"/>
        <v>0</v>
      </c>
    </row>
    <row r="1796" spans="6:6" x14ac:dyDescent="0.25">
      <c r="F1796">
        <f t="shared" si="28"/>
        <v>0</v>
      </c>
    </row>
    <row r="1797" spans="6:6" x14ac:dyDescent="0.25">
      <c r="F1797">
        <f t="shared" si="28"/>
        <v>0</v>
      </c>
    </row>
    <row r="1798" spans="6:6" x14ac:dyDescent="0.25">
      <c r="F1798">
        <f t="shared" si="28"/>
        <v>0</v>
      </c>
    </row>
    <row r="1799" spans="6:6" x14ac:dyDescent="0.25">
      <c r="F1799">
        <f t="shared" si="28"/>
        <v>0</v>
      </c>
    </row>
    <row r="1800" spans="6:6" x14ac:dyDescent="0.25">
      <c r="F1800">
        <f t="shared" si="28"/>
        <v>0</v>
      </c>
    </row>
    <row r="1801" spans="6:6" x14ac:dyDescent="0.25">
      <c r="F1801">
        <f t="shared" si="28"/>
        <v>0</v>
      </c>
    </row>
    <row r="1802" spans="6:6" x14ac:dyDescent="0.25">
      <c r="F1802">
        <f t="shared" si="28"/>
        <v>0</v>
      </c>
    </row>
    <row r="1803" spans="6:6" x14ac:dyDescent="0.25">
      <c r="F1803">
        <f t="shared" si="28"/>
        <v>0</v>
      </c>
    </row>
    <row r="1804" spans="6:6" x14ac:dyDescent="0.25">
      <c r="F1804">
        <f t="shared" si="28"/>
        <v>0</v>
      </c>
    </row>
    <row r="1805" spans="6:6" x14ac:dyDescent="0.25">
      <c r="F1805">
        <f t="shared" si="28"/>
        <v>0</v>
      </c>
    </row>
    <row r="1806" spans="6:6" x14ac:dyDescent="0.25">
      <c r="F1806">
        <f t="shared" si="28"/>
        <v>0</v>
      </c>
    </row>
    <row r="1807" spans="6:6" x14ac:dyDescent="0.25">
      <c r="F1807">
        <f t="shared" si="28"/>
        <v>0</v>
      </c>
    </row>
    <row r="1808" spans="6:6" x14ac:dyDescent="0.25">
      <c r="F1808">
        <f t="shared" si="28"/>
        <v>0</v>
      </c>
    </row>
    <row r="1809" spans="6:6" x14ac:dyDescent="0.25">
      <c r="F1809">
        <f t="shared" si="28"/>
        <v>0</v>
      </c>
    </row>
    <row r="1810" spans="6:6" x14ac:dyDescent="0.25">
      <c r="F1810">
        <f t="shared" si="28"/>
        <v>0</v>
      </c>
    </row>
    <row r="1811" spans="6:6" x14ac:dyDescent="0.25">
      <c r="F1811">
        <f t="shared" si="28"/>
        <v>0</v>
      </c>
    </row>
    <row r="1812" spans="6:6" x14ac:dyDescent="0.25">
      <c r="F1812">
        <f t="shared" si="28"/>
        <v>0</v>
      </c>
    </row>
    <row r="1813" spans="6:6" x14ac:dyDescent="0.25">
      <c r="F1813">
        <f t="shared" si="28"/>
        <v>0</v>
      </c>
    </row>
    <row r="1814" spans="6:6" x14ac:dyDescent="0.25">
      <c r="F1814">
        <f t="shared" si="28"/>
        <v>0</v>
      </c>
    </row>
    <row r="1815" spans="6:6" x14ac:dyDescent="0.25">
      <c r="F1815">
        <f t="shared" si="28"/>
        <v>0</v>
      </c>
    </row>
    <row r="1816" spans="6:6" x14ac:dyDescent="0.25">
      <c r="F1816">
        <f t="shared" si="28"/>
        <v>0</v>
      </c>
    </row>
    <row r="1817" spans="6:6" x14ac:dyDescent="0.25">
      <c r="F1817">
        <f t="shared" si="28"/>
        <v>0</v>
      </c>
    </row>
    <row r="1818" spans="6:6" x14ac:dyDescent="0.25">
      <c r="F1818">
        <f t="shared" si="28"/>
        <v>0</v>
      </c>
    </row>
    <row r="1819" spans="6:6" x14ac:dyDescent="0.25">
      <c r="F1819">
        <f t="shared" si="28"/>
        <v>0</v>
      </c>
    </row>
    <row r="1820" spans="6:6" x14ac:dyDescent="0.25">
      <c r="F1820">
        <f t="shared" si="28"/>
        <v>0</v>
      </c>
    </row>
    <row r="1821" spans="6:6" x14ac:dyDescent="0.25">
      <c r="F1821">
        <f t="shared" si="28"/>
        <v>0</v>
      </c>
    </row>
    <row r="1822" spans="6:6" x14ac:dyDescent="0.25">
      <c r="F1822">
        <f t="shared" si="28"/>
        <v>0</v>
      </c>
    </row>
    <row r="1823" spans="6:6" x14ac:dyDescent="0.25">
      <c r="F1823">
        <f t="shared" si="28"/>
        <v>0</v>
      </c>
    </row>
    <row r="1824" spans="6:6" x14ac:dyDescent="0.25">
      <c r="F1824">
        <f t="shared" si="28"/>
        <v>0</v>
      </c>
    </row>
    <row r="1825" spans="6:6" x14ac:dyDescent="0.25">
      <c r="F1825">
        <f t="shared" si="28"/>
        <v>0</v>
      </c>
    </row>
    <row r="1826" spans="6:6" x14ac:dyDescent="0.25">
      <c r="F1826">
        <f t="shared" si="28"/>
        <v>0</v>
      </c>
    </row>
    <row r="1827" spans="6:6" x14ac:dyDescent="0.25">
      <c r="F1827">
        <f t="shared" si="28"/>
        <v>0</v>
      </c>
    </row>
    <row r="1828" spans="6:6" x14ac:dyDescent="0.25">
      <c r="F1828">
        <f t="shared" si="28"/>
        <v>0</v>
      </c>
    </row>
    <row r="1829" spans="6:6" x14ac:dyDescent="0.25">
      <c r="F1829">
        <f t="shared" si="28"/>
        <v>0</v>
      </c>
    </row>
    <row r="1830" spans="6:6" x14ac:dyDescent="0.25">
      <c r="F1830">
        <f t="shared" si="28"/>
        <v>0</v>
      </c>
    </row>
    <row r="1831" spans="6:6" x14ac:dyDescent="0.25">
      <c r="F1831">
        <f t="shared" si="28"/>
        <v>0</v>
      </c>
    </row>
    <row r="1832" spans="6:6" x14ac:dyDescent="0.25">
      <c r="F1832">
        <f t="shared" si="28"/>
        <v>0</v>
      </c>
    </row>
    <row r="1833" spans="6:6" x14ac:dyDescent="0.25">
      <c r="F1833">
        <f t="shared" si="28"/>
        <v>0</v>
      </c>
    </row>
    <row r="1834" spans="6:6" x14ac:dyDescent="0.25">
      <c r="F1834">
        <f t="shared" si="28"/>
        <v>0</v>
      </c>
    </row>
    <row r="1835" spans="6:6" x14ac:dyDescent="0.25">
      <c r="F1835">
        <f t="shared" si="28"/>
        <v>0</v>
      </c>
    </row>
    <row r="1836" spans="6:6" x14ac:dyDescent="0.25">
      <c r="F1836">
        <f t="shared" si="28"/>
        <v>0</v>
      </c>
    </row>
    <row r="1837" spans="6:6" x14ac:dyDescent="0.25">
      <c r="F1837">
        <f t="shared" si="28"/>
        <v>0</v>
      </c>
    </row>
    <row r="1838" spans="6:6" x14ac:dyDescent="0.25">
      <c r="F1838">
        <f t="shared" si="28"/>
        <v>0</v>
      </c>
    </row>
    <row r="1839" spans="6:6" x14ac:dyDescent="0.25">
      <c r="F1839">
        <f t="shared" si="28"/>
        <v>0</v>
      </c>
    </row>
    <row r="1840" spans="6:6" x14ac:dyDescent="0.25">
      <c r="F1840">
        <f t="shared" si="28"/>
        <v>0</v>
      </c>
    </row>
    <row r="1841" spans="6:6" x14ac:dyDescent="0.25">
      <c r="F1841">
        <f t="shared" si="28"/>
        <v>0</v>
      </c>
    </row>
    <row r="1842" spans="6:6" x14ac:dyDescent="0.25">
      <c r="F1842">
        <f t="shared" si="28"/>
        <v>0</v>
      </c>
    </row>
    <row r="1843" spans="6:6" x14ac:dyDescent="0.25">
      <c r="F1843">
        <f t="shared" si="28"/>
        <v>0</v>
      </c>
    </row>
    <row r="1844" spans="6:6" x14ac:dyDescent="0.25">
      <c r="F1844">
        <f t="shared" si="28"/>
        <v>0</v>
      </c>
    </row>
    <row r="1845" spans="6:6" x14ac:dyDescent="0.25">
      <c r="F1845">
        <f t="shared" si="28"/>
        <v>0</v>
      </c>
    </row>
    <row r="1846" spans="6:6" x14ac:dyDescent="0.25">
      <c r="F1846">
        <f t="shared" si="28"/>
        <v>0</v>
      </c>
    </row>
    <row r="1847" spans="6:6" x14ac:dyDescent="0.25">
      <c r="F1847">
        <f t="shared" si="28"/>
        <v>0</v>
      </c>
    </row>
    <row r="1848" spans="6:6" x14ac:dyDescent="0.25">
      <c r="F1848">
        <f t="shared" si="28"/>
        <v>0</v>
      </c>
    </row>
    <row r="1849" spans="6:6" x14ac:dyDescent="0.25">
      <c r="F1849">
        <f t="shared" si="28"/>
        <v>0</v>
      </c>
    </row>
    <row r="1850" spans="6:6" x14ac:dyDescent="0.25">
      <c r="F1850">
        <f t="shared" si="28"/>
        <v>0</v>
      </c>
    </row>
    <row r="1851" spans="6:6" x14ac:dyDescent="0.25">
      <c r="F1851">
        <f t="shared" si="28"/>
        <v>0</v>
      </c>
    </row>
    <row r="1852" spans="6:6" x14ac:dyDescent="0.25">
      <c r="F1852">
        <f t="shared" si="28"/>
        <v>0</v>
      </c>
    </row>
    <row r="1853" spans="6:6" x14ac:dyDescent="0.25">
      <c r="F1853">
        <f t="shared" si="28"/>
        <v>0</v>
      </c>
    </row>
    <row r="1854" spans="6:6" x14ac:dyDescent="0.25">
      <c r="F1854">
        <f t="shared" si="28"/>
        <v>0</v>
      </c>
    </row>
    <row r="1855" spans="6:6" x14ac:dyDescent="0.25">
      <c r="F1855">
        <f t="shared" si="28"/>
        <v>0</v>
      </c>
    </row>
    <row r="1856" spans="6:6" x14ac:dyDescent="0.25">
      <c r="F1856">
        <f t="shared" si="28"/>
        <v>0</v>
      </c>
    </row>
    <row r="1857" spans="6:6" x14ac:dyDescent="0.25">
      <c r="F1857">
        <f t="shared" si="28"/>
        <v>0</v>
      </c>
    </row>
    <row r="1858" spans="6:6" x14ac:dyDescent="0.25">
      <c r="F1858">
        <f t="shared" ref="F1858:F1921" si="29">D1858-E1858</f>
        <v>0</v>
      </c>
    </row>
    <row r="1859" spans="6:6" x14ac:dyDescent="0.25">
      <c r="F1859">
        <f t="shared" si="29"/>
        <v>0</v>
      </c>
    </row>
    <row r="1860" spans="6:6" x14ac:dyDescent="0.25">
      <c r="F1860">
        <f t="shared" si="29"/>
        <v>0</v>
      </c>
    </row>
    <row r="1861" spans="6:6" x14ac:dyDescent="0.25">
      <c r="F1861">
        <f t="shared" si="29"/>
        <v>0</v>
      </c>
    </row>
    <row r="1862" spans="6:6" x14ac:dyDescent="0.25">
      <c r="F1862">
        <f t="shared" si="29"/>
        <v>0</v>
      </c>
    </row>
    <row r="1863" spans="6:6" x14ac:dyDescent="0.25">
      <c r="F1863">
        <f t="shared" si="29"/>
        <v>0</v>
      </c>
    </row>
    <row r="1864" spans="6:6" x14ac:dyDescent="0.25">
      <c r="F1864">
        <f t="shared" si="29"/>
        <v>0</v>
      </c>
    </row>
    <row r="1865" spans="6:6" x14ac:dyDescent="0.25">
      <c r="F1865">
        <f t="shared" si="29"/>
        <v>0</v>
      </c>
    </row>
    <row r="1866" spans="6:6" x14ac:dyDescent="0.25">
      <c r="F1866">
        <f t="shared" si="29"/>
        <v>0</v>
      </c>
    </row>
    <row r="1867" spans="6:6" x14ac:dyDescent="0.25">
      <c r="F1867">
        <f t="shared" si="29"/>
        <v>0</v>
      </c>
    </row>
    <row r="1868" spans="6:6" x14ac:dyDescent="0.25">
      <c r="F1868">
        <f t="shared" si="29"/>
        <v>0</v>
      </c>
    </row>
    <row r="1869" spans="6:6" x14ac:dyDescent="0.25">
      <c r="F1869">
        <f t="shared" si="29"/>
        <v>0</v>
      </c>
    </row>
    <row r="1870" spans="6:6" x14ac:dyDescent="0.25">
      <c r="F1870">
        <f t="shared" si="29"/>
        <v>0</v>
      </c>
    </row>
    <row r="1871" spans="6:6" x14ac:dyDescent="0.25">
      <c r="F1871">
        <f t="shared" si="29"/>
        <v>0</v>
      </c>
    </row>
    <row r="1872" spans="6:6" x14ac:dyDescent="0.25">
      <c r="F1872">
        <f t="shared" si="29"/>
        <v>0</v>
      </c>
    </row>
    <row r="1873" spans="6:6" x14ac:dyDescent="0.25">
      <c r="F1873">
        <f t="shared" si="29"/>
        <v>0</v>
      </c>
    </row>
    <row r="1874" spans="6:6" x14ac:dyDescent="0.25">
      <c r="F1874">
        <f t="shared" si="29"/>
        <v>0</v>
      </c>
    </row>
    <row r="1875" spans="6:6" x14ac:dyDescent="0.25">
      <c r="F1875">
        <f t="shared" si="29"/>
        <v>0</v>
      </c>
    </row>
    <row r="1876" spans="6:6" x14ac:dyDescent="0.25">
      <c r="F1876">
        <f t="shared" si="29"/>
        <v>0</v>
      </c>
    </row>
    <row r="1877" spans="6:6" x14ac:dyDescent="0.25">
      <c r="F1877">
        <f t="shared" si="29"/>
        <v>0</v>
      </c>
    </row>
    <row r="1878" spans="6:6" x14ac:dyDescent="0.25">
      <c r="F1878">
        <f t="shared" si="29"/>
        <v>0</v>
      </c>
    </row>
    <row r="1879" spans="6:6" x14ac:dyDescent="0.25">
      <c r="F1879">
        <f t="shared" si="29"/>
        <v>0</v>
      </c>
    </row>
    <row r="1880" spans="6:6" x14ac:dyDescent="0.25">
      <c r="F1880">
        <f t="shared" si="29"/>
        <v>0</v>
      </c>
    </row>
    <row r="1881" spans="6:6" x14ac:dyDescent="0.25">
      <c r="F1881">
        <f t="shared" si="29"/>
        <v>0</v>
      </c>
    </row>
    <row r="1882" spans="6:6" x14ac:dyDescent="0.25">
      <c r="F1882">
        <f t="shared" si="29"/>
        <v>0</v>
      </c>
    </row>
    <row r="1883" spans="6:6" x14ac:dyDescent="0.25">
      <c r="F1883">
        <f t="shared" si="29"/>
        <v>0</v>
      </c>
    </row>
    <row r="1884" spans="6:6" x14ac:dyDescent="0.25">
      <c r="F1884">
        <f t="shared" si="29"/>
        <v>0</v>
      </c>
    </row>
    <row r="1885" spans="6:6" x14ac:dyDescent="0.25">
      <c r="F1885">
        <f t="shared" si="29"/>
        <v>0</v>
      </c>
    </row>
    <row r="1886" spans="6:6" x14ac:dyDescent="0.25">
      <c r="F1886">
        <f t="shared" si="29"/>
        <v>0</v>
      </c>
    </row>
    <row r="1887" spans="6:6" x14ac:dyDescent="0.25">
      <c r="F1887">
        <f t="shared" si="29"/>
        <v>0</v>
      </c>
    </row>
    <row r="1888" spans="6:6" x14ac:dyDescent="0.25">
      <c r="F1888">
        <f t="shared" si="29"/>
        <v>0</v>
      </c>
    </row>
    <row r="1889" spans="6:6" x14ac:dyDescent="0.25">
      <c r="F1889">
        <f t="shared" si="29"/>
        <v>0</v>
      </c>
    </row>
    <row r="1890" spans="6:6" x14ac:dyDescent="0.25">
      <c r="F1890">
        <f t="shared" si="29"/>
        <v>0</v>
      </c>
    </row>
    <row r="1891" spans="6:6" x14ac:dyDescent="0.25">
      <c r="F1891">
        <f t="shared" si="29"/>
        <v>0</v>
      </c>
    </row>
    <row r="1892" spans="6:6" x14ac:dyDescent="0.25">
      <c r="F1892">
        <f t="shared" si="29"/>
        <v>0</v>
      </c>
    </row>
    <row r="1893" spans="6:6" x14ac:dyDescent="0.25">
      <c r="F1893">
        <f t="shared" si="29"/>
        <v>0</v>
      </c>
    </row>
    <row r="1894" spans="6:6" x14ac:dyDescent="0.25">
      <c r="F1894">
        <f t="shared" si="29"/>
        <v>0</v>
      </c>
    </row>
    <row r="1895" spans="6:6" x14ac:dyDescent="0.25">
      <c r="F1895">
        <f t="shared" si="29"/>
        <v>0</v>
      </c>
    </row>
    <row r="1896" spans="6:6" x14ac:dyDescent="0.25">
      <c r="F1896">
        <f t="shared" si="29"/>
        <v>0</v>
      </c>
    </row>
    <row r="1897" spans="6:6" x14ac:dyDescent="0.25">
      <c r="F1897">
        <f t="shared" si="29"/>
        <v>0</v>
      </c>
    </row>
    <row r="1898" spans="6:6" x14ac:dyDescent="0.25">
      <c r="F1898">
        <f t="shared" si="29"/>
        <v>0</v>
      </c>
    </row>
    <row r="1899" spans="6:6" x14ac:dyDescent="0.25">
      <c r="F1899">
        <f t="shared" si="29"/>
        <v>0</v>
      </c>
    </row>
    <row r="1900" spans="6:6" x14ac:dyDescent="0.25">
      <c r="F1900">
        <f t="shared" si="29"/>
        <v>0</v>
      </c>
    </row>
    <row r="1901" spans="6:6" x14ac:dyDescent="0.25">
      <c r="F1901">
        <f t="shared" si="29"/>
        <v>0</v>
      </c>
    </row>
    <row r="1902" spans="6:6" x14ac:dyDescent="0.25">
      <c r="F1902">
        <f t="shared" si="29"/>
        <v>0</v>
      </c>
    </row>
    <row r="1903" spans="6:6" x14ac:dyDescent="0.25">
      <c r="F1903">
        <f t="shared" si="29"/>
        <v>0</v>
      </c>
    </row>
    <row r="1904" spans="6:6" x14ac:dyDescent="0.25">
      <c r="F1904">
        <f t="shared" si="29"/>
        <v>0</v>
      </c>
    </row>
    <row r="1905" spans="6:6" x14ac:dyDescent="0.25">
      <c r="F1905">
        <f t="shared" si="29"/>
        <v>0</v>
      </c>
    </row>
    <row r="1906" spans="6:6" x14ac:dyDescent="0.25">
      <c r="F1906">
        <f t="shared" si="29"/>
        <v>0</v>
      </c>
    </row>
    <row r="1907" spans="6:6" x14ac:dyDescent="0.25">
      <c r="F1907">
        <f t="shared" si="29"/>
        <v>0</v>
      </c>
    </row>
    <row r="1908" spans="6:6" x14ac:dyDescent="0.25">
      <c r="F1908">
        <f t="shared" si="29"/>
        <v>0</v>
      </c>
    </row>
    <row r="1909" spans="6:6" x14ac:dyDescent="0.25">
      <c r="F1909">
        <f t="shared" si="29"/>
        <v>0</v>
      </c>
    </row>
    <row r="1910" spans="6:6" x14ac:dyDescent="0.25">
      <c r="F1910">
        <f t="shared" si="29"/>
        <v>0</v>
      </c>
    </row>
    <row r="1911" spans="6:6" x14ac:dyDescent="0.25">
      <c r="F1911">
        <f t="shared" si="29"/>
        <v>0</v>
      </c>
    </row>
    <row r="1912" spans="6:6" x14ac:dyDescent="0.25">
      <c r="F1912">
        <f t="shared" si="29"/>
        <v>0</v>
      </c>
    </row>
    <row r="1913" spans="6:6" x14ac:dyDescent="0.25">
      <c r="F1913">
        <f t="shared" si="29"/>
        <v>0</v>
      </c>
    </row>
    <row r="1914" spans="6:6" x14ac:dyDescent="0.25">
      <c r="F1914">
        <f t="shared" si="29"/>
        <v>0</v>
      </c>
    </row>
    <row r="1915" spans="6:6" x14ac:dyDescent="0.25">
      <c r="F1915">
        <f t="shared" si="29"/>
        <v>0</v>
      </c>
    </row>
    <row r="1916" spans="6:6" x14ac:dyDescent="0.25">
      <c r="F1916">
        <f t="shared" si="29"/>
        <v>0</v>
      </c>
    </row>
    <row r="1917" spans="6:6" x14ac:dyDescent="0.25">
      <c r="F1917">
        <f t="shared" si="29"/>
        <v>0</v>
      </c>
    </row>
    <row r="1918" spans="6:6" x14ac:dyDescent="0.25">
      <c r="F1918">
        <f t="shared" si="29"/>
        <v>0</v>
      </c>
    </row>
    <row r="1919" spans="6:6" x14ac:dyDescent="0.25">
      <c r="F1919">
        <f t="shared" si="29"/>
        <v>0</v>
      </c>
    </row>
    <row r="1920" spans="6:6" x14ac:dyDescent="0.25">
      <c r="F1920">
        <f t="shared" si="29"/>
        <v>0</v>
      </c>
    </row>
    <row r="1921" spans="6:6" x14ac:dyDescent="0.25">
      <c r="F1921">
        <f t="shared" si="29"/>
        <v>0</v>
      </c>
    </row>
    <row r="1922" spans="6:6" x14ac:dyDescent="0.25">
      <c r="F1922">
        <f t="shared" ref="F1922:F1985" si="30">D1922-E1922</f>
        <v>0</v>
      </c>
    </row>
    <row r="1923" spans="6:6" x14ac:dyDescent="0.25">
      <c r="F1923">
        <f t="shared" si="30"/>
        <v>0</v>
      </c>
    </row>
    <row r="1924" spans="6:6" x14ac:dyDescent="0.25">
      <c r="F1924">
        <f t="shared" si="30"/>
        <v>0</v>
      </c>
    </row>
    <row r="1925" spans="6:6" x14ac:dyDescent="0.25">
      <c r="F1925">
        <f t="shared" si="30"/>
        <v>0</v>
      </c>
    </row>
    <row r="1926" spans="6:6" x14ac:dyDescent="0.25">
      <c r="F1926">
        <f t="shared" si="30"/>
        <v>0</v>
      </c>
    </row>
    <row r="1927" spans="6:6" x14ac:dyDescent="0.25">
      <c r="F1927">
        <f t="shared" si="30"/>
        <v>0</v>
      </c>
    </row>
    <row r="1928" spans="6:6" x14ac:dyDescent="0.25">
      <c r="F1928">
        <f t="shared" si="30"/>
        <v>0</v>
      </c>
    </row>
    <row r="1929" spans="6:6" x14ac:dyDescent="0.25">
      <c r="F1929">
        <f t="shared" si="30"/>
        <v>0</v>
      </c>
    </row>
    <row r="1930" spans="6:6" x14ac:dyDescent="0.25">
      <c r="F1930">
        <f t="shared" si="30"/>
        <v>0</v>
      </c>
    </row>
    <row r="1931" spans="6:6" x14ac:dyDescent="0.25">
      <c r="F1931">
        <f t="shared" si="30"/>
        <v>0</v>
      </c>
    </row>
    <row r="1932" spans="6:6" x14ac:dyDescent="0.25">
      <c r="F1932">
        <f t="shared" si="30"/>
        <v>0</v>
      </c>
    </row>
    <row r="1933" spans="6:6" x14ac:dyDescent="0.25">
      <c r="F1933">
        <f t="shared" si="30"/>
        <v>0</v>
      </c>
    </row>
    <row r="1934" spans="6:6" x14ac:dyDescent="0.25">
      <c r="F1934">
        <f t="shared" si="30"/>
        <v>0</v>
      </c>
    </row>
    <row r="1935" spans="6:6" x14ac:dyDescent="0.25">
      <c r="F1935">
        <f t="shared" si="30"/>
        <v>0</v>
      </c>
    </row>
    <row r="1936" spans="6:6" x14ac:dyDescent="0.25">
      <c r="F1936">
        <f t="shared" si="30"/>
        <v>0</v>
      </c>
    </row>
    <row r="1937" spans="6:6" x14ac:dyDescent="0.25">
      <c r="F1937">
        <f t="shared" si="30"/>
        <v>0</v>
      </c>
    </row>
    <row r="1938" spans="6:6" x14ac:dyDescent="0.25">
      <c r="F1938">
        <f t="shared" si="30"/>
        <v>0</v>
      </c>
    </row>
    <row r="1939" spans="6:6" x14ac:dyDescent="0.25">
      <c r="F1939">
        <f t="shared" si="30"/>
        <v>0</v>
      </c>
    </row>
    <row r="1940" spans="6:6" x14ac:dyDescent="0.25">
      <c r="F1940">
        <f t="shared" si="30"/>
        <v>0</v>
      </c>
    </row>
    <row r="1941" spans="6:6" x14ac:dyDescent="0.25">
      <c r="F1941">
        <f t="shared" si="30"/>
        <v>0</v>
      </c>
    </row>
    <row r="1942" spans="6:6" x14ac:dyDescent="0.25">
      <c r="F1942">
        <f t="shared" si="30"/>
        <v>0</v>
      </c>
    </row>
    <row r="1943" spans="6:6" x14ac:dyDescent="0.25">
      <c r="F1943">
        <f t="shared" si="30"/>
        <v>0</v>
      </c>
    </row>
    <row r="1944" spans="6:6" x14ac:dyDescent="0.25">
      <c r="F1944">
        <f t="shared" si="30"/>
        <v>0</v>
      </c>
    </row>
    <row r="1945" spans="6:6" x14ac:dyDescent="0.25">
      <c r="F1945">
        <f t="shared" si="30"/>
        <v>0</v>
      </c>
    </row>
    <row r="1946" spans="6:6" x14ac:dyDescent="0.25">
      <c r="F1946">
        <f t="shared" si="30"/>
        <v>0</v>
      </c>
    </row>
    <row r="1947" spans="6:6" x14ac:dyDescent="0.25">
      <c r="F1947">
        <f t="shared" si="30"/>
        <v>0</v>
      </c>
    </row>
    <row r="1948" spans="6:6" x14ac:dyDescent="0.25">
      <c r="F1948">
        <f t="shared" si="30"/>
        <v>0</v>
      </c>
    </row>
    <row r="1949" spans="6:6" x14ac:dyDescent="0.25">
      <c r="F1949">
        <f t="shared" si="30"/>
        <v>0</v>
      </c>
    </row>
    <row r="1950" spans="6:6" x14ac:dyDescent="0.25">
      <c r="F1950">
        <f t="shared" si="30"/>
        <v>0</v>
      </c>
    </row>
    <row r="1951" spans="6:6" x14ac:dyDescent="0.25">
      <c r="F1951">
        <f t="shared" si="30"/>
        <v>0</v>
      </c>
    </row>
    <row r="1952" spans="6:6" x14ac:dyDescent="0.25">
      <c r="F1952">
        <f t="shared" si="30"/>
        <v>0</v>
      </c>
    </row>
    <row r="1953" spans="6:6" x14ac:dyDescent="0.25">
      <c r="F1953">
        <f t="shared" si="30"/>
        <v>0</v>
      </c>
    </row>
    <row r="1954" spans="6:6" x14ac:dyDescent="0.25">
      <c r="F1954">
        <f t="shared" si="30"/>
        <v>0</v>
      </c>
    </row>
    <row r="1955" spans="6:6" x14ac:dyDescent="0.25">
      <c r="F1955">
        <f t="shared" si="30"/>
        <v>0</v>
      </c>
    </row>
    <row r="1956" spans="6:6" x14ac:dyDescent="0.25">
      <c r="F1956">
        <f t="shared" si="30"/>
        <v>0</v>
      </c>
    </row>
    <row r="1957" spans="6:6" x14ac:dyDescent="0.25">
      <c r="F1957">
        <f t="shared" si="30"/>
        <v>0</v>
      </c>
    </row>
    <row r="1958" spans="6:6" x14ac:dyDescent="0.25">
      <c r="F1958">
        <f t="shared" si="30"/>
        <v>0</v>
      </c>
    </row>
    <row r="1959" spans="6:6" x14ac:dyDescent="0.25">
      <c r="F1959">
        <f t="shared" si="30"/>
        <v>0</v>
      </c>
    </row>
    <row r="1960" spans="6:6" x14ac:dyDescent="0.25">
      <c r="F1960">
        <f t="shared" si="30"/>
        <v>0</v>
      </c>
    </row>
    <row r="1961" spans="6:6" x14ac:dyDescent="0.25">
      <c r="F1961">
        <f t="shared" si="30"/>
        <v>0</v>
      </c>
    </row>
    <row r="1962" spans="6:6" x14ac:dyDescent="0.25">
      <c r="F1962">
        <f t="shared" si="30"/>
        <v>0</v>
      </c>
    </row>
    <row r="1963" spans="6:6" x14ac:dyDescent="0.25">
      <c r="F1963">
        <f t="shared" si="30"/>
        <v>0</v>
      </c>
    </row>
    <row r="1964" spans="6:6" x14ac:dyDescent="0.25">
      <c r="F1964">
        <f t="shared" si="30"/>
        <v>0</v>
      </c>
    </row>
    <row r="1965" spans="6:6" x14ac:dyDescent="0.25">
      <c r="F1965">
        <f t="shared" si="30"/>
        <v>0</v>
      </c>
    </row>
    <row r="1966" spans="6:6" x14ac:dyDescent="0.25">
      <c r="F1966">
        <f t="shared" si="30"/>
        <v>0</v>
      </c>
    </row>
    <row r="1967" spans="6:6" x14ac:dyDescent="0.25">
      <c r="F1967">
        <f t="shared" si="30"/>
        <v>0</v>
      </c>
    </row>
    <row r="1968" spans="6:6" x14ac:dyDescent="0.25">
      <c r="F1968">
        <f t="shared" si="30"/>
        <v>0</v>
      </c>
    </row>
    <row r="1969" spans="6:6" x14ac:dyDescent="0.25">
      <c r="F1969">
        <f t="shared" si="30"/>
        <v>0</v>
      </c>
    </row>
    <row r="1970" spans="6:6" x14ac:dyDescent="0.25">
      <c r="F1970">
        <f t="shared" si="30"/>
        <v>0</v>
      </c>
    </row>
    <row r="1971" spans="6:6" x14ac:dyDescent="0.25">
      <c r="F1971">
        <f t="shared" si="30"/>
        <v>0</v>
      </c>
    </row>
    <row r="1972" spans="6:6" x14ac:dyDescent="0.25">
      <c r="F1972">
        <f t="shared" si="30"/>
        <v>0</v>
      </c>
    </row>
    <row r="1973" spans="6:6" x14ac:dyDescent="0.25">
      <c r="F1973">
        <f t="shared" si="30"/>
        <v>0</v>
      </c>
    </row>
    <row r="1974" spans="6:6" x14ac:dyDescent="0.25">
      <c r="F1974">
        <f t="shared" si="30"/>
        <v>0</v>
      </c>
    </row>
    <row r="1975" spans="6:6" x14ac:dyDescent="0.25">
      <c r="F1975">
        <f t="shared" si="30"/>
        <v>0</v>
      </c>
    </row>
    <row r="1976" spans="6:6" x14ac:dyDescent="0.25">
      <c r="F1976">
        <f t="shared" si="30"/>
        <v>0</v>
      </c>
    </row>
    <row r="1977" spans="6:6" x14ac:dyDescent="0.25">
      <c r="F1977">
        <f t="shared" si="30"/>
        <v>0</v>
      </c>
    </row>
    <row r="1978" spans="6:6" x14ac:dyDescent="0.25">
      <c r="F1978">
        <f t="shared" si="30"/>
        <v>0</v>
      </c>
    </row>
    <row r="1979" spans="6:6" x14ac:dyDescent="0.25">
      <c r="F1979">
        <f t="shared" si="30"/>
        <v>0</v>
      </c>
    </row>
    <row r="1980" spans="6:6" x14ac:dyDescent="0.25">
      <c r="F1980">
        <f t="shared" si="30"/>
        <v>0</v>
      </c>
    </row>
    <row r="1981" spans="6:6" x14ac:dyDescent="0.25">
      <c r="F1981">
        <f t="shared" si="30"/>
        <v>0</v>
      </c>
    </row>
    <row r="1982" spans="6:6" x14ac:dyDescent="0.25">
      <c r="F1982">
        <f t="shared" si="30"/>
        <v>0</v>
      </c>
    </row>
    <row r="1983" spans="6:6" x14ac:dyDescent="0.25">
      <c r="F1983">
        <f t="shared" si="30"/>
        <v>0</v>
      </c>
    </row>
    <row r="1984" spans="6:6" x14ac:dyDescent="0.25">
      <c r="F1984">
        <f t="shared" si="30"/>
        <v>0</v>
      </c>
    </row>
    <row r="1985" spans="6:6" x14ac:dyDescent="0.25">
      <c r="F1985">
        <f t="shared" si="30"/>
        <v>0</v>
      </c>
    </row>
    <row r="1986" spans="6:6" x14ac:dyDescent="0.25">
      <c r="F1986">
        <f t="shared" ref="F1986:F2049" si="31">D1986-E1986</f>
        <v>0</v>
      </c>
    </row>
    <row r="1987" spans="6:6" x14ac:dyDescent="0.25">
      <c r="F1987">
        <f t="shared" si="31"/>
        <v>0</v>
      </c>
    </row>
    <row r="1988" spans="6:6" x14ac:dyDescent="0.25">
      <c r="F1988">
        <f t="shared" si="31"/>
        <v>0</v>
      </c>
    </row>
    <row r="1989" spans="6:6" x14ac:dyDescent="0.25">
      <c r="F1989">
        <f t="shared" si="31"/>
        <v>0</v>
      </c>
    </row>
    <row r="1990" spans="6:6" x14ac:dyDescent="0.25">
      <c r="F1990">
        <f t="shared" si="31"/>
        <v>0</v>
      </c>
    </row>
    <row r="1991" spans="6:6" x14ac:dyDescent="0.25">
      <c r="F1991">
        <f t="shared" si="31"/>
        <v>0</v>
      </c>
    </row>
    <row r="1992" spans="6:6" x14ac:dyDescent="0.25">
      <c r="F1992">
        <f t="shared" si="31"/>
        <v>0</v>
      </c>
    </row>
    <row r="1993" spans="6:6" x14ac:dyDescent="0.25">
      <c r="F1993">
        <f t="shared" si="31"/>
        <v>0</v>
      </c>
    </row>
    <row r="1994" spans="6:6" x14ac:dyDescent="0.25">
      <c r="F1994">
        <f t="shared" si="31"/>
        <v>0</v>
      </c>
    </row>
    <row r="1995" spans="6:6" x14ac:dyDescent="0.25">
      <c r="F1995">
        <f t="shared" si="31"/>
        <v>0</v>
      </c>
    </row>
    <row r="1996" spans="6:6" x14ac:dyDescent="0.25">
      <c r="F1996">
        <f t="shared" si="31"/>
        <v>0</v>
      </c>
    </row>
    <row r="1997" spans="6:6" x14ac:dyDescent="0.25">
      <c r="F1997">
        <f t="shared" si="31"/>
        <v>0</v>
      </c>
    </row>
    <row r="1998" spans="6:6" x14ac:dyDescent="0.25">
      <c r="F1998">
        <f t="shared" si="31"/>
        <v>0</v>
      </c>
    </row>
    <row r="1999" spans="6:6" x14ac:dyDescent="0.25">
      <c r="F1999">
        <f t="shared" si="31"/>
        <v>0</v>
      </c>
    </row>
    <row r="2000" spans="6:6" x14ac:dyDescent="0.25">
      <c r="F2000">
        <f t="shared" si="31"/>
        <v>0</v>
      </c>
    </row>
    <row r="2001" spans="6:6" x14ac:dyDescent="0.25">
      <c r="F2001">
        <f t="shared" si="31"/>
        <v>0</v>
      </c>
    </row>
    <row r="2002" spans="6:6" x14ac:dyDescent="0.25">
      <c r="F2002">
        <f t="shared" si="31"/>
        <v>0</v>
      </c>
    </row>
    <row r="2003" spans="6:6" x14ac:dyDescent="0.25">
      <c r="F2003">
        <f t="shared" si="31"/>
        <v>0</v>
      </c>
    </row>
    <row r="2004" spans="6:6" x14ac:dyDescent="0.25">
      <c r="F2004">
        <f t="shared" si="31"/>
        <v>0</v>
      </c>
    </row>
    <row r="2005" spans="6:6" x14ac:dyDescent="0.25">
      <c r="F2005">
        <f t="shared" si="31"/>
        <v>0</v>
      </c>
    </row>
    <row r="2006" spans="6:6" x14ac:dyDescent="0.25">
      <c r="F2006">
        <f t="shared" si="31"/>
        <v>0</v>
      </c>
    </row>
    <row r="2007" spans="6:6" x14ac:dyDescent="0.25">
      <c r="F2007">
        <f t="shared" si="31"/>
        <v>0</v>
      </c>
    </row>
    <row r="2008" spans="6:6" x14ac:dyDescent="0.25">
      <c r="F2008">
        <f t="shared" si="31"/>
        <v>0</v>
      </c>
    </row>
    <row r="2009" spans="6:6" x14ac:dyDescent="0.25">
      <c r="F2009">
        <f t="shared" si="31"/>
        <v>0</v>
      </c>
    </row>
    <row r="2010" spans="6:6" x14ac:dyDescent="0.25">
      <c r="F2010">
        <f t="shared" si="31"/>
        <v>0</v>
      </c>
    </row>
    <row r="2011" spans="6:6" x14ac:dyDescent="0.25">
      <c r="F2011">
        <f t="shared" si="31"/>
        <v>0</v>
      </c>
    </row>
    <row r="2012" spans="6:6" x14ac:dyDescent="0.25">
      <c r="F2012">
        <f t="shared" si="31"/>
        <v>0</v>
      </c>
    </row>
    <row r="2013" spans="6:6" x14ac:dyDescent="0.25">
      <c r="F2013">
        <f t="shared" si="31"/>
        <v>0</v>
      </c>
    </row>
    <row r="2014" spans="6:6" x14ac:dyDescent="0.25">
      <c r="F2014">
        <f t="shared" si="31"/>
        <v>0</v>
      </c>
    </row>
    <row r="2015" spans="6:6" x14ac:dyDescent="0.25">
      <c r="F2015">
        <f t="shared" si="31"/>
        <v>0</v>
      </c>
    </row>
    <row r="2016" spans="6:6" x14ac:dyDescent="0.25">
      <c r="F2016">
        <f t="shared" si="31"/>
        <v>0</v>
      </c>
    </row>
    <row r="2017" spans="6:6" x14ac:dyDescent="0.25">
      <c r="F2017">
        <f t="shared" si="31"/>
        <v>0</v>
      </c>
    </row>
    <row r="2018" spans="6:6" x14ac:dyDescent="0.25">
      <c r="F2018">
        <f t="shared" si="31"/>
        <v>0</v>
      </c>
    </row>
    <row r="2019" spans="6:6" x14ac:dyDescent="0.25">
      <c r="F2019">
        <f t="shared" si="31"/>
        <v>0</v>
      </c>
    </row>
    <row r="2020" spans="6:6" x14ac:dyDescent="0.25">
      <c r="F2020">
        <f t="shared" si="31"/>
        <v>0</v>
      </c>
    </row>
    <row r="2021" spans="6:6" x14ac:dyDescent="0.25">
      <c r="F2021">
        <f t="shared" si="31"/>
        <v>0</v>
      </c>
    </row>
    <row r="2022" spans="6:6" x14ac:dyDescent="0.25">
      <c r="F2022">
        <f t="shared" si="31"/>
        <v>0</v>
      </c>
    </row>
    <row r="2023" spans="6:6" x14ac:dyDescent="0.25">
      <c r="F2023">
        <f t="shared" si="31"/>
        <v>0</v>
      </c>
    </row>
    <row r="2024" spans="6:6" x14ac:dyDescent="0.25">
      <c r="F2024">
        <f t="shared" si="31"/>
        <v>0</v>
      </c>
    </row>
    <row r="2025" spans="6:6" x14ac:dyDescent="0.25">
      <c r="F2025">
        <f t="shared" si="31"/>
        <v>0</v>
      </c>
    </row>
    <row r="2026" spans="6:6" x14ac:dyDescent="0.25">
      <c r="F2026">
        <f t="shared" si="31"/>
        <v>0</v>
      </c>
    </row>
    <row r="2027" spans="6:6" x14ac:dyDescent="0.25">
      <c r="F2027">
        <f t="shared" si="31"/>
        <v>0</v>
      </c>
    </row>
    <row r="2028" spans="6:6" x14ac:dyDescent="0.25">
      <c r="F2028">
        <f t="shared" si="31"/>
        <v>0</v>
      </c>
    </row>
    <row r="2029" spans="6:6" x14ac:dyDescent="0.25">
      <c r="F2029">
        <f t="shared" si="31"/>
        <v>0</v>
      </c>
    </row>
    <row r="2030" spans="6:6" x14ac:dyDescent="0.25">
      <c r="F2030">
        <f t="shared" si="31"/>
        <v>0</v>
      </c>
    </row>
    <row r="2031" spans="6:6" x14ac:dyDescent="0.25">
      <c r="F2031">
        <f t="shared" si="31"/>
        <v>0</v>
      </c>
    </row>
    <row r="2032" spans="6:6" x14ac:dyDescent="0.25">
      <c r="F2032">
        <f t="shared" si="31"/>
        <v>0</v>
      </c>
    </row>
    <row r="2033" spans="6:6" x14ac:dyDescent="0.25">
      <c r="F2033">
        <f t="shared" si="31"/>
        <v>0</v>
      </c>
    </row>
    <row r="2034" spans="6:6" x14ac:dyDescent="0.25">
      <c r="F2034">
        <f t="shared" si="31"/>
        <v>0</v>
      </c>
    </row>
    <row r="2035" spans="6:6" x14ac:dyDescent="0.25">
      <c r="F2035">
        <f t="shared" si="31"/>
        <v>0</v>
      </c>
    </row>
    <row r="2036" spans="6:6" x14ac:dyDescent="0.25">
      <c r="F2036">
        <f t="shared" si="31"/>
        <v>0</v>
      </c>
    </row>
    <row r="2037" spans="6:6" x14ac:dyDescent="0.25">
      <c r="F2037">
        <f t="shared" si="31"/>
        <v>0</v>
      </c>
    </row>
    <row r="2038" spans="6:6" x14ac:dyDescent="0.25">
      <c r="F2038">
        <f t="shared" si="31"/>
        <v>0</v>
      </c>
    </row>
    <row r="2039" spans="6:6" x14ac:dyDescent="0.25">
      <c r="F2039">
        <f t="shared" si="31"/>
        <v>0</v>
      </c>
    </row>
    <row r="2040" spans="6:6" x14ac:dyDescent="0.25">
      <c r="F2040">
        <f t="shared" si="31"/>
        <v>0</v>
      </c>
    </row>
    <row r="2041" spans="6:6" x14ac:dyDescent="0.25">
      <c r="F2041">
        <f t="shared" si="31"/>
        <v>0</v>
      </c>
    </row>
    <row r="2042" spans="6:6" x14ac:dyDescent="0.25">
      <c r="F2042">
        <f t="shared" si="31"/>
        <v>0</v>
      </c>
    </row>
    <row r="2043" spans="6:6" x14ac:dyDescent="0.25">
      <c r="F2043">
        <f t="shared" si="31"/>
        <v>0</v>
      </c>
    </row>
    <row r="2044" spans="6:6" x14ac:dyDescent="0.25">
      <c r="F2044">
        <f t="shared" si="31"/>
        <v>0</v>
      </c>
    </row>
    <row r="2045" spans="6:6" x14ac:dyDescent="0.25">
      <c r="F2045">
        <f t="shared" si="31"/>
        <v>0</v>
      </c>
    </row>
    <row r="2046" spans="6:6" x14ac:dyDescent="0.25">
      <c r="F2046">
        <f t="shared" si="31"/>
        <v>0</v>
      </c>
    </row>
    <row r="2047" spans="6:6" x14ac:dyDescent="0.25">
      <c r="F2047">
        <f t="shared" si="31"/>
        <v>0</v>
      </c>
    </row>
    <row r="2048" spans="6:6" x14ac:dyDescent="0.25">
      <c r="F2048">
        <f t="shared" si="31"/>
        <v>0</v>
      </c>
    </row>
    <row r="2049" spans="6:6" x14ac:dyDescent="0.25">
      <c r="F2049">
        <f t="shared" si="31"/>
        <v>0</v>
      </c>
    </row>
    <row r="2050" spans="6:6" x14ac:dyDescent="0.25">
      <c r="F2050">
        <f t="shared" ref="F2050:F2113" si="32">D2050-E2050</f>
        <v>0</v>
      </c>
    </row>
    <row r="2051" spans="6:6" x14ac:dyDescent="0.25">
      <c r="F2051">
        <f t="shared" si="32"/>
        <v>0</v>
      </c>
    </row>
    <row r="2052" spans="6:6" x14ac:dyDescent="0.25">
      <c r="F2052">
        <f t="shared" si="32"/>
        <v>0</v>
      </c>
    </row>
    <row r="2053" spans="6:6" x14ac:dyDescent="0.25">
      <c r="F2053">
        <f t="shared" si="32"/>
        <v>0</v>
      </c>
    </row>
    <row r="2054" spans="6:6" x14ac:dyDescent="0.25">
      <c r="F2054">
        <f t="shared" si="32"/>
        <v>0</v>
      </c>
    </row>
    <row r="2055" spans="6:6" x14ac:dyDescent="0.25">
      <c r="F2055">
        <f t="shared" si="32"/>
        <v>0</v>
      </c>
    </row>
    <row r="2056" spans="6:6" x14ac:dyDescent="0.25">
      <c r="F2056">
        <f t="shared" si="32"/>
        <v>0</v>
      </c>
    </row>
    <row r="2057" spans="6:6" x14ac:dyDescent="0.25">
      <c r="F2057">
        <f t="shared" si="32"/>
        <v>0</v>
      </c>
    </row>
    <row r="2058" spans="6:6" x14ac:dyDescent="0.25">
      <c r="F2058">
        <f t="shared" si="32"/>
        <v>0</v>
      </c>
    </row>
    <row r="2059" spans="6:6" x14ac:dyDescent="0.25">
      <c r="F2059">
        <f t="shared" si="32"/>
        <v>0</v>
      </c>
    </row>
    <row r="2060" spans="6:6" x14ac:dyDescent="0.25">
      <c r="F2060">
        <f t="shared" si="32"/>
        <v>0</v>
      </c>
    </row>
    <row r="2061" spans="6:6" x14ac:dyDescent="0.25">
      <c r="F2061">
        <f t="shared" si="32"/>
        <v>0</v>
      </c>
    </row>
    <row r="2062" spans="6:6" x14ac:dyDescent="0.25">
      <c r="F2062">
        <f t="shared" si="32"/>
        <v>0</v>
      </c>
    </row>
    <row r="2063" spans="6:6" x14ac:dyDescent="0.25">
      <c r="F2063">
        <f t="shared" si="32"/>
        <v>0</v>
      </c>
    </row>
    <row r="2064" spans="6:6" x14ac:dyDescent="0.25">
      <c r="F2064">
        <f t="shared" si="32"/>
        <v>0</v>
      </c>
    </row>
    <row r="2065" spans="6:6" x14ac:dyDescent="0.25">
      <c r="F2065">
        <f t="shared" si="32"/>
        <v>0</v>
      </c>
    </row>
    <row r="2066" spans="6:6" x14ac:dyDescent="0.25">
      <c r="F2066">
        <f t="shared" si="32"/>
        <v>0</v>
      </c>
    </row>
    <row r="2067" spans="6:6" x14ac:dyDescent="0.25">
      <c r="F2067">
        <f t="shared" si="32"/>
        <v>0</v>
      </c>
    </row>
    <row r="2068" spans="6:6" x14ac:dyDescent="0.25">
      <c r="F2068">
        <f t="shared" si="32"/>
        <v>0</v>
      </c>
    </row>
    <row r="2069" spans="6:6" x14ac:dyDescent="0.25">
      <c r="F2069">
        <f t="shared" si="32"/>
        <v>0</v>
      </c>
    </row>
    <row r="2070" spans="6:6" x14ac:dyDescent="0.25">
      <c r="F2070">
        <f t="shared" si="32"/>
        <v>0</v>
      </c>
    </row>
    <row r="2071" spans="6:6" x14ac:dyDescent="0.25">
      <c r="F2071">
        <f t="shared" si="32"/>
        <v>0</v>
      </c>
    </row>
    <row r="2072" spans="6:6" x14ac:dyDescent="0.25">
      <c r="F2072">
        <f t="shared" si="32"/>
        <v>0</v>
      </c>
    </row>
    <row r="2073" spans="6:6" x14ac:dyDescent="0.25">
      <c r="F2073">
        <f t="shared" si="32"/>
        <v>0</v>
      </c>
    </row>
    <row r="2074" spans="6:6" x14ac:dyDescent="0.25">
      <c r="F2074">
        <f t="shared" si="32"/>
        <v>0</v>
      </c>
    </row>
    <row r="2075" spans="6:6" x14ac:dyDescent="0.25">
      <c r="F2075">
        <f t="shared" si="32"/>
        <v>0</v>
      </c>
    </row>
    <row r="2076" spans="6:6" x14ac:dyDescent="0.25">
      <c r="F2076">
        <f t="shared" si="32"/>
        <v>0</v>
      </c>
    </row>
    <row r="2077" spans="6:6" x14ac:dyDescent="0.25">
      <c r="F2077">
        <f t="shared" si="32"/>
        <v>0</v>
      </c>
    </row>
    <row r="2078" spans="6:6" x14ac:dyDescent="0.25">
      <c r="F2078">
        <f t="shared" si="32"/>
        <v>0</v>
      </c>
    </row>
    <row r="2079" spans="6:6" x14ac:dyDescent="0.25">
      <c r="F2079">
        <f t="shared" si="32"/>
        <v>0</v>
      </c>
    </row>
    <row r="2080" spans="6:6" x14ac:dyDescent="0.25">
      <c r="F2080">
        <f t="shared" si="32"/>
        <v>0</v>
      </c>
    </row>
    <row r="2081" spans="6:6" x14ac:dyDescent="0.25">
      <c r="F2081">
        <f t="shared" si="32"/>
        <v>0</v>
      </c>
    </row>
    <row r="2082" spans="6:6" x14ac:dyDescent="0.25">
      <c r="F2082">
        <f t="shared" si="32"/>
        <v>0</v>
      </c>
    </row>
    <row r="2083" spans="6:6" x14ac:dyDescent="0.25">
      <c r="F2083">
        <f t="shared" si="32"/>
        <v>0</v>
      </c>
    </row>
    <row r="2084" spans="6:6" x14ac:dyDescent="0.25">
      <c r="F2084">
        <f t="shared" si="32"/>
        <v>0</v>
      </c>
    </row>
    <row r="2085" spans="6:6" x14ac:dyDescent="0.25">
      <c r="F2085">
        <f t="shared" si="32"/>
        <v>0</v>
      </c>
    </row>
    <row r="2086" spans="6:6" x14ac:dyDescent="0.25">
      <c r="F2086">
        <f t="shared" si="32"/>
        <v>0</v>
      </c>
    </row>
    <row r="2087" spans="6:6" x14ac:dyDescent="0.25">
      <c r="F2087">
        <f t="shared" si="32"/>
        <v>0</v>
      </c>
    </row>
    <row r="2088" spans="6:6" x14ac:dyDescent="0.25">
      <c r="F2088">
        <f t="shared" si="32"/>
        <v>0</v>
      </c>
    </row>
    <row r="2089" spans="6:6" x14ac:dyDescent="0.25">
      <c r="F2089">
        <f t="shared" si="32"/>
        <v>0</v>
      </c>
    </row>
    <row r="2090" spans="6:6" x14ac:dyDescent="0.25">
      <c r="F2090">
        <f t="shared" si="32"/>
        <v>0</v>
      </c>
    </row>
    <row r="2091" spans="6:6" x14ac:dyDescent="0.25">
      <c r="F2091">
        <f t="shared" si="32"/>
        <v>0</v>
      </c>
    </row>
    <row r="2092" spans="6:6" x14ac:dyDescent="0.25">
      <c r="F2092">
        <f t="shared" si="32"/>
        <v>0</v>
      </c>
    </row>
    <row r="2093" spans="6:6" x14ac:dyDescent="0.25">
      <c r="F2093">
        <f t="shared" si="32"/>
        <v>0</v>
      </c>
    </row>
    <row r="2094" spans="6:6" x14ac:dyDescent="0.25">
      <c r="F2094">
        <f t="shared" si="32"/>
        <v>0</v>
      </c>
    </row>
    <row r="2095" spans="6:6" x14ac:dyDescent="0.25">
      <c r="F2095">
        <f t="shared" si="32"/>
        <v>0</v>
      </c>
    </row>
    <row r="2096" spans="6:6" x14ac:dyDescent="0.25">
      <c r="F2096">
        <f t="shared" si="32"/>
        <v>0</v>
      </c>
    </row>
    <row r="2097" spans="6:6" x14ac:dyDescent="0.25">
      <c r="F2097">
        <f t="shared" si="32"/>
        <v>0</v>
      </c>
    </row>
    <row r="2098" spans="6:6" x14ac:dyDescent="0.25">
      <c r="F2098">
        <f t="shared" si="32"/>
        <v>0</v>
      </c>
    </row>
    <row r="2099" spans="6:6" x14ac:dyDescent="0.25">
      <c r="F2099">
        <f t="shared" si="32"/>
        <v>0</v>
      </c>
    </row>
    <row r="2100" spans="6:6" x14ac:dyDescent="0.25">
      <c r="F2100">
        <f t="shared" si="32"/>
        <v>0</v>
      </c>
    </row>
    <row r="2101" spans="6:6" x14ac:dyDescent="0.25">
      <c r="F2101">
        <f t="shared" si="32"/>
        <v>0</v>
      </c>
    </row>
    <row r="2102" spans="6:6" x14ac:dyDescent="0.25">
      <c r="F2102">
        <f t="shared" si="32"/>
        <v>0</v>
      </c>
    </row>
    <row r="2103" spans="6:6" x14ac:dyDescent="0.25">
      <c r="F2103">
        <f t="shared" si="32"/>
        <v>0</v>
      </c>
    </row>
    <row r="2104" spans="6:6" x14ac:dyDescent="0.25">
      <c r="F2104">
        <f t="shared" si="32"/>
        <v>0</v>
      </c>
    </row>
    <row r="2105" spans="6:6" x14ac:dyDescent="0.25">
      <c r="F2105">
        <f t="shared" si="32"/>
        <v>0</v>
      </c>
    </row>
    <row r="2106" spans="6:6" x14ac:dyDescent="0.25">
      <c r="F2106">
        <f t="shared" si="32"/>
        <v>0</v>
      </c>
    </row>
    <row r="2107" spans="6:6" x14ac:dyDescent="0.25">
      <c r="F2107">
        <f t="shared" si="32"/>
        <v>0</v>
      </c>
    </row>
    <row r="2108" spans="6:6" x14ac:dyDescent="0.25">
      <c r="F2108">
        <f t="shared" si="32"/>
        <v>0</v>
      </c>
    </row>
    <row r="2109" spans="6:6" x14ac:dyDescent="0.25">
      <c r="F2109">
        <f t="shared" si="32"/>
        <v>0</v>
      </c>
    </row>
    <row r="2110" spans="6:6" x14ac:dyDescent="0.25">
      <c r="F2110">
        <f t="shared" si="32"/>
        <v>0</v>
      </c>
    </row>
    <row r="2111" spans="6:6" x14ac:dyDescent="0.25">
      <c r="F2111">
        <f t="shared" si="32"/>
        <v>0</v>
      </c>
    </row>
    <row r="2112" spans="6:6" x14ac:dyDescent="0.25">
      <c r="F2112">
        <f t="shared" si="32"/>
        <v>0</v>
      </c>
    </row>
    <row r="2113" spans="6:6" x14ac:dyDescent="0.25">
      <c r="F2113">
        <f t="shared" si="32"/>
        <v>0</v>
      </c>
    </row>
    <row r="2114" spans="6:6" x14ac:dyDescent="0.25">
      <c r="F2114">
        <f t="shared" ref="F2114:F2177" si="33">D2114-E2114</f>
        <v>0</v>
      </c>
    </row>
    <row r="2115" spans="6:6" x14ac:dyDescent="0.25">
      <c r="F2115">
        <f t="shared" si="33"/>
        <v>0</v>
      </c>
    </row>
    <row r="2116" spans="6:6" x14ac:dyDescent="0.25">
      <c r="F2116">
        <f t="shared" si="33"/>
        <v>0</v>
      </c>
    </row>
    <row r="2117" spans="6:6" x14ac:dyDescent="0.25">
      <c r="F2117">
        <f t="shared" si="33"/>
        <v>0</v>
      </c>
    </row>
    <row r="2118" spans="6:6" x14ac:dyDescent="0.25">
      <c r="F2118">
        <f t="shared" si="33"/>
        <v>0</v>
      </c>
    </row>
    <row r="2119" spans="6:6" x14ac:dyDescent="0.25">
      <c r="F2119">
        <f t="shared" si="33"/>
        <v>0</v>
      </c>
    </row>
    <row r="2120" spans="6:6" x14ac:dyDescent="0.25">
      <c r="F2120">
        <f t="shared" si="33"/>
        <v>0</v>
      </c>
    </row>
    <row r="2121" spans="6:6" x14ac:dyDescent="0.25">
      <c r="F2121">
        <f t="shared" si="33"/>
        <v>0</v>
      </c>
    </row>
    <row r="2122" spans="6:6" x14ac:dyDescent="0.25">
      <c r="F2122">
        <f t="shared" si="33"/>
        <v>0</v>
      </c>
    </row>
    <row r="2123" spans="6:6" x14ac:dyDescent="0.25">
      <c r="F2123">
        <f t="shared" si="33"/>
        <v>0</v>
      </c>
    </row>
    <row r="2124" spans="6:6" x14ac:dyDescent="0.25">
      <c r="F2124">
        <f t="shared" si="33"/>
        <v>0</v>
      </c>
    </row>
    <row r="2125" spans="6:6" x14ac:dyDescent="0.25">
      <c r="F2125">
        <f t="shared" si="33"/>
        <v>0</v>
      </c>
    </row>
    <row r="2126" spans="6:6" x14ac:dyDescent="0.25">
      <c r="F2126">
        <f t="shared" si="33"/>
        <v>0</v>
      </c>
    </row>
    <row r="2127" spans="6:6" x14ac:dyDescent="0.25">
      <c r="F2127">
        <f t="shared" si="33"/>
        <v>0</v>
      </c>
    </row>
    <row r="2128" spans="6:6" x14ac:dyDescent="0.25">
      <c r="F2128">
        <f t="shared" si="33"/>
        <v>0</v>
      </c>
    </row>
    <row r="2129" spans="6:6" x14ac:dyDescent="0.25">
      <c r="F2129">
        <f t="shared" si="33"/>
        <v>0</v>
      </c>
    </row>
    <row r="2130" spans="6:6" x14ac:dyDescent="0.25">
      <c r="F2130">
        <f t="shared" si="33"/>
        <v>0</v>
      </c>
    </row>
    <row r="2131" spans="6:6" x14ac:dyDescent="0.25">
      <c r="F2131">
        <f t="shared" si="33"/>
        <v>0</v>
      </c>
    </row>
    <row r="2132" spans="6:6" x14ac:dyDescent="0.25">
      <c r="F2132">
        <f t="shared" si="33"/>
        <v>0</v>
      </c>
    </row>
    <row r="2133" spans="6:6" x14ac:dyDescent="0.25">
      <c r="F2133">
        <f t="shared" si="33"/>
        <v>0</v>
      </c>
    </row>
    <row r="2134" spans="6:6" x14ac:dyDescent="0.25">
      <c r="F2134">
        <f t="shared" si="33"/>
        <v>0</v>
      </c>
    </row>
    <row r="2135" spans="6:6" x14ac:dyDescent="0.25">
      <c r="F2135">
        <f t="shared" si="33"/>
        <v>0</v>
      </c>
    </row>
    <row r="2136" spans="6:6" x14ac:dyDescent="0.25">
      <c r="F2136">
        <f t="shared" si="33"/>
        <v>0</v>
      </c>
    </row>
    <row r="2137" spans="6:6" x14ac:dyDescent="0.25">
      <c r="F2137">
        <f t="shared" si="33"/>
        <v>0</v>
      </c>
    </row>
    <row r="2138" spans="6:6" x14ac:dyDescent="0.25">
      <c r="F2138">
        <f t="shared" si="33"/>
        <v>0</v>
      </c>
    </row>
    <row r="2139" spans="6:6" x14ac:dyDescent="0.25">
      <c r="F2139">
        <f t="shared" si="33"/>
        <v>0</v>
      </c>
    </row>
    <row r="2140" spans="6:6" x14ac:dyDescent="0.25">
      <c r="F2140">
        <f t="shared" si="33"/>
        <v>0</v>
      </c>
    </row>
    <row r="2141" spans="6:6" x14ac:dyDescent="0.25">
      <c r="F2141">
        <f t="shared" si="33"/>
        <v>0</v>
      </c>
    </row>
    <row r="2142" spans="6:6" x14ac:dyDescent="0.25">
      <c r="F2142">
        <f t="shared" si="33"/>
        <v>0</v>
      </c>
    </row>
    <row r="2143" spans="6:6" x14ac:dyDescent="0.25">
      <c r="F2143">
        <f t="shared" si="33"/>
        <v>0</v>
      </c>
    </row>
    <row r="2144" spans="6:6" x14ac:dyDescent="0.25">
      <c r="F2144">
        <f t="shared" si="33"/>
        <v>0</v>
      </c>
    </row>
    <row r="2145" spans="6:6" x14ac:dyDescent="0.25">
      <c r="F2145">
        <f t="shared" si="33"/>
        <v>0</v>
      </c>
    </row>
    <row r="2146" spans="6:6" x14ac:dyDescent="0.25">
      <c r="F2146">
        <f t="shared" si="33"/>
        <v>0</v>
      </c>
    </row>
    <row r="2147" spans="6:6" x14ac:dyDescent="0.25">
      <c r="F2147">
        <f t="shared" si="33"/>
        <v>0</v>
      </c>
    </row>
    <row r="2148" spans="6:6" x14ac:dyDescent="0.25">
      <c r="F2148">
        <f t="shared" si="33"/>
        <v>0</v>
      </c>
    </row>
    <row r="2149" spans="6:6" x14ac:dyDescent="0.25">
      <c r="F2149">
        <f t="shared" si="33"/>
        <v>0</v>
      </c>
    </row>
    <row r="2150" spans="6:6" x14ac:dyDescent="0.25">
      <c r="F2150">
        <f t="shared" si="33"/>
        <v>0</v>
      </c>
    </row>
    <row r="2151" spans="6:6" x14ac:dyDescent="0.25">
      <c r="F2151">
        <f t="shared" si="33"/>
        <v>0</v>
      </c>
    </row>
    <row r="2152" spans="6:6" x14ac:dyDescent="0.25">
      <c r="F2152">
        <f t="shared" si="33"/>
        <v>0</v>
      </c>
    </row>
    <row r="2153" spans="6:6" x14ac:dyDescent="0.25">
      <c r="F2153">
        <f t="shared" si="33"/>
        <v>0</v>
      </c>
    </row>
    <row r="2154" spans="6:6" x14ac:dyDescent="0.25">
      <c r="F2154">
        <f t="shared" si="33"/>
        <v>0</v>
      </c>
    </row>
    <row r="2155" spans="6:6" x14ac:dyDescent="0.25">
      <c r="F2155">
        <f t="shared" si="33"/>
        <v>0</v>
      </c>
    </row>
    <row r="2156" spans="6:6" x14ac:dyDescent="0.25">
      <c r="F2156">
        <f t="shared" si="33"/>
        <v>0</v>
      </c>
    </row>
    <row r="2157" spans="6:6" x14ac:dyDescent="0.25">
      <c r="F2157">
        <f t="shared" si="33"/>
        <v>0</v>
      </c>
    </row>
    <row r="2158" spans="6:6" x14ac:dyDescent="0.25">
      <c r="F2158">
        <f t="shared" si="33"/>
        <v>0</v>
      </c>
    </row>
    <row r="2159" spans="6:6" x14ac:dyDescent="0.25">
      <c r="F2159">
        <f t="shared" si="33"/>
        <v>0</v>
      </c>
    </row>
    <row r="2160" spans="6:6" x14ac:dyDescent="0.25">
      <c r="F2160">
        <f t="shared" si="33"/>
        <v>0</v>
      </c>
    </row>
    <row r="2161" spans="6:6" x14ac:dyDescent="0.25">
      <c r="F2161">
        <f t="shared" si="33"/>
        <v>0</v>
      </c>
    </row>
    <row r="2162" spans="6:6" x14ac:dyDescent="0.25">
      <c r="F2162">
        <f t="shared" si="33"/>
        <v>0</v>
      </c>
    </row>
    <row r="2163" spans="6:6" x14ac:dyDescent="0.25">
      <c r="F2163">
        <f t="shared" si="33"/>
        <v>0</v>
      </c>
    </row>
    <row r="2164" spans="6:6" x14ac:dyDescent="0.25">
      <c r="F2164">
        <f t="shared" si="33"/>
        <v>0</v>
      </c>
    </row>
    <row r="2165" spans="6:6" x14ac:dyDescent="0.25">
      <c r="F2165">
        <f t="shared" si="33"/>
        <v>0</v>
      </c>
    </row>
    <row r="2166" spans="6:6" x14ac:dyDescent="0.25">
      <c r="F2166">
        <f t="shared" si="33"/>
        <v>0</v>
      </c>
    </row>
    <row r="2167" spans="6:6" x14ac:dyDescent="0.25">
      <c r="F2167">
        <f t="shared" si="33"/>
        <v>0</v>
      </c>
    </row>
    <row r="2168" spans="6:6" x14ac:dyDescent="0.25">
      <c r="F2168">
        <f t="shared" si="33"/>
        <v>0</v>
      </c>
    </row>
    <row r="2169" spans="6:6" x14ac:dyDescent="0.25">
      <c r="F2169">
        <f t="shared" si="33"/>
        <v>0</v>
      </c>
    </row>
    <row r="2170" spans="6:6" x14ac:dyDescent="0.25">
      <c r="F2170">
        <f t="shared" si="33"/>
        <v>0</v>
      </c>
    </row>
    <row r="2171" spans="6:6" x14ac:dyDescent="0.25">
      <c r="F2171">
        <f t="shared" si="33"/>
        <v>0</v>
      </c>
    </row>
    <row r="2172" spans="6:6" x14ac:dyDescent="0.25">
      <c r="F2172">
        <f t="shared" si="33"/>
        <v>0</v>
      </c>
    </row>
    <row r="2173" spans="6:6" x14ac:dyDescent="0.25">
      <c r="F2173">
        <f t="shared" si="33"/>
        <v>0</v>
      </c>
    </row>
    <row r="2174" spans="6:6" x14ac:dyDescent="0.25">
      <c r="F2174">
        <f t="shared" si="33"/>
        <v>0</v>
      </c>
    </row>
    <row r="2175" spans="6:6" x14ac:dyDescent="0.25">
      <c r="F2175">
        <f t="shared" si="33"/>
        <v>0</v>
      </c>
    </row>
    <row r="2176" spans="6:6" x14ac:dyDescent="0.25">
      <c r="F2176">
        <f t="shared" si="33"/>
        <v>0</v>
      </c>
    </row>
    <row r="2177" spans="6:6" x14ac:dyDescent="0.25">
      <c r="F2177">
        <f t="shared" si="33"/>
        <v>0</v>
      </c>
    </row>
    <row r="2178" spans="6:6" x14ac:dyDescent="0.25">
      <c r="F2178">
        <f t="shared" ref="F2178:F2241" si="34">D2178-E2178</f>
        <v>0</v>
      </c>
    </row>
    <row r="2179" spans="6:6" x14ac:dyDescent="0.25">
      <c r="F2179">
        <f t="shared" si="34"/>
        <v>0</v>
      </c>
    </row>
    <row r="2180" spans="6:6" x14ac:dyDescent="0.25">
      <c r="F2180">
        <f t="shared" si="34"/>
        <v>0</v>
      </c>
    </row>
    <row r="2181" spans="6:6" x14ac:dyDescent="0.25">
      <c r="F2181">
        <f t="shared" si="34"/>
        <v>0</v>
      </c>
    </row>
    <row r="2182" spans="6:6" x14ac:dyDescent="0.25">
      <c r="F2182">
        <f t="shared" si="34"/>
        <v>0</v>
      </c>
    </row>
    <row r="2183" spans="6:6" x14ac:dyDescent="0.25">
      <c r="F2183">
        <f t="shared" si="34"/>
        <v>0</v>
      </c>
    </row>
    <row r="2184" spans="6:6" x14ac:dyDescent="0.25">
      <c r="F2184">
        <f t="shared" si="34"/>
        <v>0</v>
      </c>
    </row>
    <row r="2185" spans="6:6" x14ac:dyDescent="0.25">
      <c r="F2185">
        <f t="shared" si="34"/>
        <v>0</v>
      </c>
    </row>
    <row r="2186" spans="6:6" x14ac:dyDescent="0.25">
      <c r="F2186">
        <f t="shared" si="34"/>
        <v>0</v>
      </c>
    </row>
    <row r="2187" spans="6:6" x14ac:dyDescent="0.25">
      <c r="F2187">
        <f t="shared" si="34"/>
        <v>0</v>
      </c>
    </row>
    <row r="2188" spans="6:6" x14ac:dyDescent="0.25">
      <c r="F2188">
        <f t="shared" si="34"/>
        <v>0</v>
      </c>
    </row>
    <row r="2189" spans="6:6" x14ac:dyDescent="0.25">
      <c r="F2189">
        <f t="shared" si="34"/>
        <v>0</v>
      </c>
    </row>
    <row r="2190" spans="6:6" x14ac:dyDescent="0.25">
      <c r="F2190">
        <f t="shared" si="34"/>
        <v>0</v>
      </c>
    </row>
    <row r="2191" spans="6:6" x14ac:dyDescent="0.25">
      <c r="F2191">
        <f t="shared" si="34"/>
        <v>0</v>
      </c>
    </row>
    <row r="2192" spans="6:6" x14ac:dyDescent="0.25">
      <c r="F2192">
        <f t="shared" si="34"/>
        <v>0</v>
      </c>
    </row>
    <row r="2193" spans="6:6" x14ac:dyDescent="0.25">
      <c r="F2193">
        <f t="shared" si="34"/>
        <v>0</v>
      </c>
    </row>
    <row r="2194" spans="6:6" x14ac:dyDescent="0.25">
      <c r="F2194">
        <f t="shared" si="34"/>
        <v>0</v>
      </c>
    </row>
    <row r="2195" spans="6:6" x14ac:dyDescent="0.25">
      <c r="F2195">
        <f t="shared" si="34"/>
        <v>0</v>
      </c>
    </row>
    <row r="2196" spans="6:6" x14ac:dyDescent="0.25">
      <c r="F2196">
        <f t="shared" si="34"/>
        <v>0</v>
      </c>
    </row>
    <row r="2197" spans="6:6" x14ac:dyDescent="0.25">
      <c r="F2197">
        <f t="shared" si="34"/>
        <v>0</v>
      </c>
    </row>
    <row r="2198" spans="6:6" x14ac:dyDescent="0.25">
      <c r="F2198">
        <f t="shared" si="34"/>
        <v>0</v>
      </c>
    </row>
    <row r="2199" spans="6:6" x14ac:dyDescent="0.25">
      <c r="F2199">
        <f t="shared" si="34"/>
        <v>0</v>
      </c>
    </row>
    <row r="2200" spans="6:6" x14ac:dyDescent="0.25">
      <c r="F2200">
        <f t="shared" si="34"/>
        <v>0</v>
      </c>
    </row>
    <row r="2201" spans="6:6" x14ac:dyDescent="0.25">
      <c r="F2201">
        <f t="shared" si="34"/>
        <v>0</v>
      </c>
    </row>
    <row r="2202" spans="6:6" x14ac:dyDescent="0.25">
      <c r="F2202">
        <f t="shared" si="34"/>
        <v>0</v>
      </c>
    </row>
    <row r="2203" spans="6:6" x14ac:dyDescent="0.25">
      <c r="F2203">
        <f t="shared" si="34"/>
        <v>0</v>
      </c>
    </row>
    <row r="2204" spans="6:6" x14ac:dyDescent="0.25">
      <c r="F2204">
        <f t="shared" si="34"/>
        <v>0</v>
      </c>
    </row>
    <row r="2205" spans="6:6" x14ac:dyDescent="0.25">
      <c r="F2205">
        <f t="shared" si="34"/>
        <v>0</v>
      </c>
    </row>
    <row r="2206" spans="6:6" x14ac:dyDescent="0.25">
      <c r="F2206">
        <f t="shared" si="34"/>
        <v>0</v>
      </c>
    </row>
    <row r="2207" spans="6:6" x14ac:dyDescent="0.25">
      <c r="F2207">
        <f t="shared" si="34"/>
        <v>0</v>
      </c>
    </row>
    <row r="2208" spans="6:6" x14ac:dyDescent="0.25">
      <c r="F2208">
        <f t="shared" si="34"/>
        <v>0</v>
      </c>
    </row>
    <row r="2209" spans="6:6" x14ac:dyDescent="0.25">
      <c r="F2209">
        <f t="shared" si="34"/>
        <v>0</v>
      </c>
    </row>
    <row r="2210" spans="6:6" x14ac:dyDescent="0.25">
      <c r="F2210">
        <f t="shared" si="34"/>
        <v>0</v>
      </c>
    </row>
    <row r="2211" spans="6:6" x14ac:dyDescent="0.25">
      <c r="F2211">
        <f t="shared" si="34"/>
        <v>0</v>
      </c>
    </row>
    <row r="2212" spans="6:6" x14ac:dyDescent="0.25">
      <c r="F2212">
        <f t="shared" si="34"/>
        <v>0</v>
      </c>
    </row>
    <row r="2213" spans="6:6" x14ac:dyDescent="0.25">
      <c r="F2213">
        <f t="shared" si="34"/>
        <v>0</v>
      </c>
    </row>
    <row r="2214" spans="6:6" x14ac:dyDescent="0.25">
      <c r="F2214">
        <f t="shared" si="34"/>
        <v>0</v>
      </c>
    </row>
    <row r="2215" spans="6:6" x14ac:dyDescent="0.25">
      <c r="F2215">
        <f t="shared" si="34"/>
        <v>0</v>
      </c>
    </row>
    <row r="2216" spans="6:6" x14ac:dyDescent="0.25">
      <c r="F2216">
        <f t="shared" si="34"/>
        <v>0</v>
      </c>
    </row>
    <row r="2217" spans="6:6" x14ac:dyDescent="0.25">
      <c r="F2217">
        <f t="shared" si="34"/>
        <v>0</v>
      </c>
    </row>
    <row r="2218" spans="6:6" x14ac:dyDescent="0.25">
      <c r="F2218">
        <f t="shared" si="34"/>
        <v>0</v>
      </c>
    </row>
    <row r="2219" spans="6:6" x14ac:dyDescent="0.25">
      <c r="F2219">
        <f t="shared" si="34"/>
        <v>0</v>
      </c>
    </row>
    <row r="2220" spans="6:6" x14ac:dyDescent="0.25">
      <c r="F2220">
        <f t="shared" si="34"/>
        <v>0</v>
      </c>
    </row>
    <row r="2221" spans="6:6" x14ac:dyDescent="0.25">
      <c r="F2221">
        <f t="shared" si="34"/>
        <v>0</v>
      </c>
    </row>
    <row r="2222" spans="6:6" x14ac:dyDescent="0.25">
      <c r="F2222">
        <f t="shared" si="34"/>
        <v>0</v>
      </c>
    </row>
    <row r="2223" spans="6:6" x14ac:dyDescent="0.25">
      <c r="F2223">
        <f t="shared" si="34"/>
        <v>0</v>
      </c>
    </row>
    <row r="2224" spans="6:6" x14ac:dyDescent="0.25">
      <c r="F2224">
        <f t="shared" si="34"/>
        <v>0</v>
      </c>
    </row>
    <row r="2225" spans="6:6" x14ac:dyDescent="0.25">
      <c r="F2225">
        <f t="shared" si="34"/>
        <v>0</v>
      </c>
    </row>
    <row r="2226" spans="6:6" x14ac:dyDescent="0.25">
      <c r="F2226">
        <f t="shared" si="34"/>
        <v>0</v>
      </c>
    </row>
    <row r="2227" spans="6:6" x14ac:dyDescent="0.25">
      <c r="F2227">
        <f t="shared" si="34"/>
        <v>0</v>
      </c>
    </row>
    <row r="2228" spans="6:6" x14ac:dyDescent="0.25">
      <c r="F2228">
        <f t="shared" si="34"/>
        <v>0</v>
      </c>
    </row>
    <row r="2229" spans="6:6" x14ac:dyDescent="0.25">
      <c r="F2229">
        <f t="shared" si="34"/>
        <v>0</v>
      </c>
    </row>
    <row r="2230" spans="6:6" x14ac:dyDescent="0.25">
      <c r="F2230">
        <f t="shared" si="34"/>
        <v>0</v>
      </c>
    </row>
    <row r="2231" spans="6:6" x14ac:dyDescent="0.25">
      <c r="F2231">
        <f t="shared" si="34"/>
        <v>0</v>
      </c>
    </row>
    <row r="2232" spans="6:6" x14ac:dyDescent="0.25">
      <c r="F2232">
        <f t="shared" si="34"/>
        <v>0</v>
      </c>
    </row>
    <row r="2233" spans="6:6" x14ac:dyDescent="0.25">
      <c r="F2233">
        <f t="shared" si="34"/>
        <v>0</v>
      </c>
    </row>
    <row r="2234" spans="6:6" x14ac:dyDescent="0.25">
      <c r="F2234">
        <f t="shared" si="34"/>
        <v>0</v>
      </c>
    </row>
    <row r="2235" spans="6:6" x14ac:dyDescent="0.25">
      <c r="F2235">
        <f t="shared" si="34"/>
        <v>0</v>
      </c>
    </row>
    <row r="2236" spans="6:6" x14ac:dyDescent="0.25">
      <c r="F2236">
        <f t="shared" si="34"/>
        <v>0</v>
      </c>
    </row>
    <row r="2237" spans="6:6" x14ac:dyDescent="0.25">
      <c r="F2237">
        <f t="shared" si="34"/>
        <v>0</v>
      </c>
    </row>
    <row r="2238" spans="6:6" x14ac:dyDescent="0.25">
      <c r="F2238">
        <f t="shared" si="34"/>
        <v>0</v>
      </c>
    </row>
    <row r="2239" spans="6:6" x14ac:dyDescent="0.25">
      <c r="F2239">
        <f t="shared" si="34"/>
        <v>0</v>
      </c>
    </row>
    <row r="2240" spans="6:6" x14ac:dyDescent="0.25">
      <c r="F2240">
        <f t="shared" si="34"/>
        <v>0</v>
      </c>
    </row>
    <row r="2241" spans="6:6" x14ac:dyDescent="0.25">
      <c r="F2241">
        <f t="shared" si="34"/>
        <v>0</v>
      </c>
    </row>
    <row r="2242" spans="6:6" x14ac:dyDescent="0.25">
      <c r="F2242">
        <f t="shared" ref="F2242:F2305" si="35">D2242-E2242</f>
        <v>0</v>
      </c>
    </row>
    <row r="2243" spans="6:6" x14ac:dyDescent="0.25">
      <c r="F2243">
        <f t="shared" si="35"/>
        <v>0</v>
      </c>
    </row>
    <row r="2244" spans="6:6" x14ac:dyDescent="0.25">
      <c r="F2244">
        <f t="shared" si="35"/>
        <v>0</v>
      </c>
    </row>
    <row r="2245" spans="6:6" x14ac:dyDescent="0.25">
      <c r="F2245">
        <f t="shared" si="35"/>
        <v>0</v>
      </c>
    </row>
    <row r="2246" spans="6:6" x14ac:dyDescent="0.25">
      <c r="F2246">
        <f t="shared" si="35"/>
        <v>0</v>
      </c>
    </row>
    <row r="2247" spans="6:6" x14ac:dyDescent="0.25">
      <c r="F2247">
        <f t="shared" si="35"/>
        <v>0</v>
      </c>
    </row>
    <row r="2248" spans="6:6" x14ac:dyDescent="0.25">
      <c r="F2248">
        <f t="shared" si="35"/>
        <v>0</v>
      </c>
    </row>
    <row r="2249" spans="6:6" x14ac:dyDescent="0.25">
      <c r="F2249">
        <f t="shared" si="35"/>
        <v>0</v>
      </c>
    </row>
    <row r="2250" spans="6:6" x14ac:dyDescent="0.25">
      <c r="F2250">
        <f t="shared" si="35"/>
        <v>0</v>
      </c>
    </row>
    <row r="2251" spans="6:6" x14ac:dyDescent="0.25">
      <c r="F2251">
        <f t="shared" si="35"/>
        <v>0</v>
      </c>
    </row>
    <row r="2252" spans="6:6" x14ac:dyDescent="0.25">
      <c r="F2252">
        <f t="shared" si="35"/>
        <v>0</v>
      </c>
    </row>
    <row r="2253" spans="6:6" x14ac:dyDescent="0.25">
      <c r="F2253">
        <f t="shared" si="35"/>
        <v>0</v>
      </c>
    </row>
    <row r="2254" spans="6:6" x14ac:dyDescent="0.25">
      <c r="F2254">
        <f t="shared" si="35"/>
        <v>0</v>
      </c>
    </row>
    <row r="2255" spans="6:6" x14ac:dyDescent="0.25">
      <c r="F2255">
        <f t="shared" si="35"/>
        <v>0</v>
      </c>
    </row>
    <row r="2256" spans="6:6" x14ac:dyDescent="0.25">
      <c r="F2256">
        <f t="shared" si="35"/>
        <v>0</v>
      </c>
    </row>
    <row r="2257" spans="6:6" x14ac:dyDescent="0.25">
      <c r="F2257">
        <f t="shared" si="35"/>
        <v>0</v>
      </c>
    </row>
    <row r="2258" spans="6:6" x14ac:dyDescent="0.25">
      <c r="F2258">
        <f t="shared" si="35"/>
        <v>0</v>
      </c>
    </row>
    <row r="2259" spans="6:6" x14ac:dyDescent="0.25">
      <c r="F2259">
        <f t="shared" si="35"/>
        <v>0</v>
      </c>
    </row>
    <row r="2260" spans="6:6" x14ac:dyDescent="0.25">
      <c r="F2260">
        <f t="shared" si="35"/>
        <v>0</v>
      </c>
    </row>
    <row r="2261" spans="6:6" x14ac:dyDescent="0.25">
      <c r="F2261">
        <f t="shared" si="35"/>
        <v>0</v>
      </c>
    </row>
    <row r="2262" spans="6:6" x14ac:dyDescent="0.25">
      <c r="F2262">
        <f t="shared" si="35"/>
        <v>0</v>
      </c>
    </row>
    <row r="2263" spans="6:6" x14ac:dyDescent="0.25">
      <c r="F2263">
        <f t="shared" si="35"/>
        <v>0</v>
      </c>
    </row>
    <row r="2264" spans="6:6" x14ac:dyDescent="0.25">
      <c r="F2264">
        <f t="shared" si="35"/>
        <v>0</v>
      </c>
    </row>
    <row r="2265" spans="6:6" x14ac:dyDescent="0.25">
      <c r="F2265">
        <f t="shared" si="35"/>
        <v>0</v>
      </c>
    </row>
    <row r="2266" spans="6:6" x14ac:dyDescent="0.25">
      <c r="F2266">
        <f t="shared" si="35"/>
        <v>0</v>
      </c>
    </row>
    <row r="2267" spans="6:6" x14ac:dyDescent="0.25">
      <c r="F2267">
        <f t="shared" si="35"/>
        <v>0</v>
      </c>
    </row>
    <row r="2268" spans="6:6" x14ac:dyDescent="0.25">
      <c r="F2268">
        <f t="shared" si="35"/>
        <v>0</v>
      </c>
    </row>
    <row r="2269" spans="6:6" x14ac:dyDescent="0.25">
      <c r="F2269">
        <f t="shared" si="35"/>
        <v>0</v>
      </c>
    </row>
    <row r="2270" spans="6:6" x14ac:dyDescent="0.25">
      <c r="F2270">
        <f t="shared" si="35"/>
        <v>0</v>
      </c>
    </row>
    <row r="2271" spans="6:6" x14ac:dyDescent="0.25">
      <c r="F2271">
        <f t="shared" si="35"/>
        <v>0</v>
      </c>
    </row>
    <row r="2272" spans="6:6" x14ac:dyDescent="0.25">
      <c r="F2272">
        <f t="shared" si="35"/>
        <v>0</v>
      </c>
    </row>
    <row r="2273" spans="6:6" x14ac:dyDescent="0.25">
      <c r="F2273">
        <f t="shared" si="35"/>
        <v>0</v>
      </c>
    </row>
    <row r="2274" spans="6:6" x14ac:dyDescent="0.25">
      <c r="F2274">
        <f t="shared" si="35"/>
        <v>0</v>
      </c>
    </row>
    <row r="2275" spans="6:6" x14ac:dyDescent="0.25">
      <c r="F2275">
        <f t="shared" si="35"/>
        <v>0</v>
      </c>
    </row>
    <row r="2276" spans="6:6" x14ac:dyDescent="0.25">
      <c r="F2276">
        <f t="shared" si="35"/>
        <v>0</v>
      </c>
    </row>
    <row r="2277" spans="6:6" x14ac:dyDescent="0.25">
      <c r="F2277">
        <f t="shared" si="35"/>
        <v>0</v>
      </c>
    </row>
    <row r="2278" spans="6:6" x14ac:dyDescent="0.25">
      <c r="F2278">
        <f t="shared" si="35"/>
        <v>0</v>
      </c>
    </row>
    <row r="2279" spans="6:6" x14ac:dyDescent="0.25">
      <c r="F2279">
        <f t="shared" si="35"/>
        <v>0</v>
      </c>
    </row>
    <row r="2280" spans="6:6" x14ac:dyDescent="0.25">
      <c r="F2280">
        <f t="shared" si="35"/>
        <v>0</v>
      </c>
    </row>
    <row r="2281" spans="6:6" x14ac:dyDescent="0.25">
      <c r="F2281">
        <f t="shared" si="35"/>
        <v>0</v>
      </c>
    </row>
    <row r="2282" spans="6:6" x14ac:dyDescent="0.25">
      <c r="F2282">
        <f t="shared" si="35"/>
        <v>0</v>
      </c>
    </row>
    <row r="2283" spans="6:6" x14ac:dyDescent="0.25">
      <c r="F2283">
        <f t="shared" si="35"/>
        <v>0</v>
      </c>
    </row>
    <row r="2284" spans="6:6" x14ac:dyDescent="0.25">
      <c r="F2284">
        <f t="shared" si="35"/>
        <v>0</v>
      </c>
    </row>
    <row r="2285" spans="6:6" x14ac:dyDescent="0.25">
      <c r="F2285">
        <f t="shared" si="35"/>
        <v>0</v>
      </c>
    </row>
    <row r="2286" spans="6:6" x14ac:dyDescent="0.25">
      <c r="F2286">
        <f t="shared" si="35"/>
        <v>0</v>
      </c>
    </row>
    <row r="2287" spans="6:6" x14ac:dyDescent="0.25">
      <c r="F2287">
        <f t="shared" si="35"/>
        <v>0</v>
      </c>
    </row>
    <row r="2288" spans="6:6" x14ac:dyDescent="0.25">
      <c r="F2288">
        <f t="shared" si="35"/>
        <v>0</v>
      </c>
    </row>
    <row r="2289" spans="6:6" x14ac:dyDescent="0.25">
      <c r="F2289">
        <f t="shared" si="35"/>
        <v>0</v>
      </c>
    </row>
    <row r="2290" spans="6:6" x14ac:dyDescent="0.25">
      <c r="F2290">
        <f t="shared" si="35"/>
        <v>0</v>
      </c>
    </row>
    <row r="2291" spans="6:6" x14ac:dyDescent="0.25">
      <c r="F2291">
        <f t="shared" si="35"/>
        <v>0</v>
      </c>
    </row>
    <row r="2292" spans="6:6" x14ac:dyDescent="0.25">
      <c r="F2292">
        <f t="shared" si="35"/>
        <v>0</v>
      </c>
    </row>
    <row r="2293" spans="6:6" x14ac:dyDescent="0.25">
      <c r="F2293">
        <f t="shared" si="35"/>
        <v>0</v>
      </c>
    </row>
    <row r="2294" spans="6:6" x14ac:dyDescent="0.25">
      <c r="F2294">
        <f t="shared" si="35"/>
        <v>0</v>
      </c>
    </row>
    <row r="2295" spans="6:6" x14ac:dyDescent="0.25">
      <c r="F2295">
        <f t="shared" si="35"/>
        <v>0</v>
      </c>
    </row>
    <row r="2296" spans="6:6" x14ac:dyDescent="0.25">
      <c r="F2296">
        <f t="shared" si="35"/>
        <v>0</v>
      </c>
    </row>
    <row r="2297" spans="6:6" x14ac:dyDescent="0.25">
      <c r="F2297">
        <f t="shared" si="35"/>
        <v>0</v>
      </c>
    </row>
    <row r="2298" spans="6:6" x14ac:dyDescent="0.25">
      <c r="F2298">
        <f t="shared" si="35"/>
        <v>0</v>
      </c>
    </row>
    <row r="2299" spans="6:6" x14ac:dyDescent="0.25">
      <c r="F2299">
        <f t="shared" si="35"/>
        <v>0</v>
      </c>
    </row>
    <row r="2300" spans="6:6" x14ac:dyDescent="0.25">
      <c r="F2300">
        <f t="shared" si="35"/>
        <v>0</v>
      </c>
    </row>
    <row r="2301" spans="6:6" x14ac:dyDescent="0.25">
      <c r="F2301">
        <f t="shared" si="35"/>
        <v>0</v>
      </c>
    </row>
    <row r="2302" spans="6:6" x14ac:dyDescent="0.25">
      <c r="F2302">
        <f t="shared" si="35"/>
        <v>0</v>
      </c>
    </row>
    <row r="2303" spans="6:6" x14ac:dyDescent="0.25">
      <c r="F2303">
        <f t="shared" si="35"/>
        <v>0</v>
      </c>
    </row>
    <row r="2304" spans="6:6" x14ac:dyDescent="0.25">
      <c r="F2304">
        <f t="shared" si="35"/>
        <v>0</v>
      </c>
    </row>
    <row r="2305" spans="6:6" x14ac:dyDescent="0.25">
      <c r="F2305">
        <f t="shared" si="35"/>
        <v>0</v>
      </c>
    </row>
    <row r="2306" spans="6:6" x14ac:dyDescent="0.25">
      <c r="F2306">
        <f t="shared" ref="F2306:F2369" si="36">D2306-E2306</f>
        <v>0</v>
      </c>
    </row>
    <row r="2307" spans="6:6" x14ac:dyDescent="0.25">
      <c r="F2307">
        <f t="shared" si="36"/>
        <v>0</v>
      </c>
    </row>
    <row r="2308" spans="6:6" x14ac:dyDescent="0.25">
      <c r="F2308">
        <f t="shared" si="36"/>
        <v>0</v>
      </c>
    </row>
    <row r="2309" spans="6:6" x14ac:dyDescent="0.25">
      <c r="F2309">
        <f t="shared" si="36"/>
        <v>0</v>
      </c>
    </row>
    <row r="2310" spans="6:6" x14ac:dyDescent="0.25">
      <c r="F2310">
        <f t="shared" si="36"/>
        <v>0</v>
      </c>
    </row>
    <row r="2311" spans="6:6" x14ac:dyDescent="0.25">
      <c r="F2311">
        <f t="shared" si="36"/>
        <v>0</v>
      </c>
    </row>
    <row r="2312" spans="6:6" x14ac:dyDescent="0.25">
      <c r="F2312">
        <f t="shared" si="36"/>
        <v>0</v>
      </c>
    </row>
    <row r="2313" spans="6:6" x14ac:dyDescent="0.25">
      <c r="F2313">
        <f t="shared" si="36"/>
        <v>0</v>
      </c>
    </row>
    <row r="2314" spans="6:6" x14ac:dyDescent="0.25">
      <c r="F2314">
        <f t="shared" si="36"/>
        <v>0</v>
      </c>
    </row>
    <row r="2315" spans="6:6" x14ac:dyDescent="0.25">
      <c r="F2315">
        <f t="shared" si="36"/>
        <v>0</v>
      </c>
    </row>
    <row r="2316" spans="6:6" x14ac:dyDescent="0.25">
      <c r="F2316">
        <f t="shared" si="36"/>
        <v>0</v>
      </c>
    </row>
    <row r="2317" spans="6:6" x14ac:dyDescent="0.25">
      <c r="F2317">
        <f t="shared" si="36"/>
        <v>0</v>
      </c>
    </row>
    <row r="2318" spans="6:6" x14ac:dyDescent="0.25">
      <c r="F2318">
        <f t="shared" si="36"/>
        <v>0</v>
      </c>
    </row>
    <row r="2319" spans="6:6" x14ac:dyDescent="0.25">
      <c r="F2319">
        <f t="shared" si="36"/>
        <v>0</v>
      </c>
    </row>
    <row r="2320" spans="6:6" x14ac:dyDescent="0.25">
      <c r="F2320">
        <f t="shared" si="36"/>
        <v>0</v>
      </c>
    </row>
    <row r="2321" spans="6:6" x14ac:dyDescent="0.25">
      <c r="F2321">
        <f t="shared" si="36"/>
        <v>0</v>
      </c>
    </row>
    <row r="2322" spans="6:6" x14ac:dyDescent="0.25">
      <c r="F2322">
        <f t="shared" si="36"/>
        <v>0</v>
      </c>
    </row>
    <row r="2323" spans="6:6" x14ac:dyDescent="0.25">
      <c r="F2323">
        <f t="shared" si="36"/>
        <v>0</v>
      </c>
    </row>
    <row r="2324" spans="6:6" x14ac:dyDescent="0.25">
      <c r="F2324">
        <f t="shared" si="36"/>
        <v>0</v>
      </c>
    </row>
    <row r="2325" spans="6:6" x14ac:dyDescent="0.25">
      <c r="F2325">
        <f t="shared" si="36"/>
        <v>0</v>
      </c>
    </row>
    <row r="2326" spans="6:6" x14ac:dyDescent="0.25">
      <c r="F2326">
        <f t="shared" si="36"/>
        <v>0</v>
      </c>
    </row>
    <row r="2327" spans="6:6" x14ac:dyDescent="0.25">
      <c r="F2327">
        <f t="shared" si="36"/>
        <v>0</v>
      </c>
    </row>
    <row r="2328" spans="6:6" x14ac:dyDescent="0.25">
      <c r="F2328">
        <f t="shared" si="36"/>
        <v>0</v>
      </c>
    </row>
    <row r="2329" spans="6:6" x14ac:dyDescent="0.25">
      <c r="F2329">
        <f t="shared" si="36"/>
        <v>0</v>
      </c>
    </row>
    <row r="2330" spans="6:6" x14ac:dyDescent="0.25">
      <c r="F2330">
        <f t="shared" si="36"/>
        <v>0</v>
      </c>
    </row>
    <row r="2331" spans="6:6" x14ac:dyDescent="0.25">
      <c r="F2331">
        <f t="shared" si="36"/>
        <v>0</v>
      </c>
    </row>
    <row r="2332" spans="6:6" x14ac:dyDescent="0.25">
      <c r="F2332">
        <f t="shared" si="36"/>
        <v>0</v>
      </c>
    </row>
    <row r="2333" spans="6:6" x14ac:dyDescent="0.25">
      <c r="F2333">
        <f t="shared" si="36"/>
        <v>0</v>
      </c>
    </row>
    <row r="2334" spans="6:6" x14ac:dyDescent="0.25">
      <c r="F2334">
        <f t="shared" si="36"/>
        <v>0</v>
      </c>
    </row>
    <row r="2335" spans="6:6" x14ac:dyDescent="0.25">
      <c r="F2335">
        <f t="shared" si="36"/>
        <v>0</v>
      </c>
    </row>
    <row r="2336" spans="6:6" x14ac:dyDescent="0.25">
      <c r="F2336">
        <f t="shared" si="36"/>
        <v>0</v>
      </c>
    </row>
    <row r="2337" spans="6:6" x14ac:dyDescent="0.25">
      <c r="F2337">
        <f t="shared" si="36"/>
        <v>0</v>
      </c>
    </row>
    <row r="2338" spans="6:6" x14ac:dyDescent="0.25">
      <c r="F2338">
        <f t="shared" si="36"/>
        <v>0</v>
      </c>
    </row>
    <row r="2339" spans="6:6" x14ac:dyDescent="0.25">
      <c r="F2339">
        <f t="shared" si="36"/>
        <v>0</v>
      </c>
    </row>
    <row r="2340" spans="6:6" x14ac:dyDescent="0.25">
      <c r="F2340">
        <f t="shared" si="36"/>
        <v>0</v>
      </c>
    </row>
    <row r="2341" spans="6:6" x14ac:dyDescent="0.25">
      <c r="F2341">
        <f t="shared" si="36"/>
        <v>0</v>
      </c>
    </row>
    <row r="2342" spans="6:6" x14ac:dyDescent="0.25">
      <c r="F2342">
        <f t="shared" si="36"/>
        <v>0</v>
      </c>
    </row>
    <row r="2343" spans="6:6" x14ac:dyDescent="0.25">
      <c r="F2343">
        <f t="shared" si="36"/>
        <v>0</v>
      </c>
    </row>
    <row r="2344" spans="6:6" x14ac:dyDescent="0.25">
      <c r="F2344">
        <f t="shared" si="36"/>
        <v>0</v>
      </c>
    </row>
    <row r="2345" spans="6:6" x14ac:dyDescent="0.25">
      <c r="F2345">
        <f t="shared" si="36"/>
        <v>0</v>
      </c>
    </row>
    <row r="2346" spans="6:6" x14ac:dyDescent="0.25">
      <c r="F2346">
        <f t="shared" si="36"/>
        <v>0</v>
      </c>
    </row>
    <row r="2347" spans="6:6" x14ac:dyDescent="0.25">
      <c r="F2347">
        <f t="shared" si="36"/>
        <v>0</v>
      </c>
    </row>
    <row r="2348" spans="6:6" x14ac:dyDescent="0.25">
      <c r="F2348">
        <f t="shared" si="36"/>
        <v>0</v>
      </c>
    </row>
    <row r="2349" spans="6:6" x14ac:dyDescent="0.25">
      <c r="F2349">
        <f t="shared" si="36"/>
        <v>0</v>
      </c>
    </row>
    <row r="2350" spans="6:6" x14ac:dyDescent="0.25">
      <c r="F2350">
        <f t="shared" si="36"/>
        <v>0</v>
      </c>
    </row>
    <row r="2351" spans="6:6" x14ac:dyDescent="0.25">
      <c r="F2351">
        <f t="shared" si="36"/>
        <v>0</v>
      </c>
    </row>
    <row r="2352" spans="6:6" x14ac:dyDescent="0.25">
      <c r="F2352">
        <f t="shared" si="36"/>
        <v>0</v>
      </c>
    </row>
    <row r="2353" spans="6:6" x14ac:dyDescent="0.25">
      <c r="F2353">
        <f t="shared" si="36"/>
        <v>0</v>
      </c>
    </row>
    <row r="2354" spans="6:6" x14ac:dyDescent="0.25">
      <c r="F2354">
        <f t="shared" si="36"/>
        <v>0</v>
      </c>
    </row>
    <row r="2355" spans="6:6" x14ac:dyDescent="0.25">
      <c r="F2355">
        <f t="shared" si="36"/>
        <v>0</v>
      </c>
    </row>
    <row r="2356" spans="6:6" x14ac:dyDescent="0.25">
      <c r="F2356">
        <f t="shared" si="36"/>
        <v>0</v>
      </c>
    </row>
    <row r="2357" spans="6:6" x14ac:dyDescent="0.25">
      <c r="F2357">
        <f t="shared" si="36"/>
        <v>0</v>
      </c>
    </row>
    <row r="2358" spans="6:6" x14ac:dyDescent="0.25">
      <c r="F2358">
        <f t="shared" si="36"/>
        <v>0</v>
      </c>
    </row>
    <row r="2359" spans="6:6" x14ac:dyDescent="0.25">
      <c r="F2359">
        <f t="shared" si="36"/>
        <v>0</v>
      </c>
    </row>
    <row r="2360" spans="6:6" x14ac:dyDescent="0.25">
      <c r="F2360">
        <f t="shared" si="36"/>
        <v>0</v>
      </c>
    </row>
    <row r="2361" spans="6:6" x14ac:dyDescent="0.25">
      <c r="F2361">
        <f t="shared" si="36"/>
        <v>0</v>
      </c>
    </row>
    <row r="2362" spans="6:6" x14ac:dyDescent="0.25">
      <c r="F2362">
        <f t="shared" si="36"/>
        <v>0</v>
      </c>
    </row>
    <row r="2363" spans="6:6" x14ac:dyDescent="0.25">
      <c r="F2363">
        <f t="shared" si="36"/>
        <v>0</v>
      </c>
    </row>
    <row r="2364" spans="6:6" x14ac:dyDescent="0.25">
      <c r="F2364">
        <f t="shared" si="36"/>
        <v>0</v>
      </c>
    </row>
    <row r="2365" spans="6:6" x14ac:dyDescent="0.25">
      <c r="F2365">
        <f t="shared" si="36"/>
        <v>0</v>
      </c>
    </row>
    <row r="2366" spans="6:6" x14ac:dyDescent="0.25">
      <c r="F2366">
        <f t="shared" si="36"/>
        <v>0</v>
      </c>
    </row>
    <row r="2367" spans="6:6" x14ac:dyDescent="0.25">
      <c r="F2367">
        <f t="shared" si="36"/>
        <v>0</v>
      </c>
    </row>
    <row r="2368" spans="6:6" x14ac:dyDescent="0.25">
      <c r="F2368">
        <f t="shared" si="36"/>
        <v>0</v>
      </c>
    </row>
    <row r="2369" spans="6:6" x14ac:dyDescent="0.25">
      <c r="F2369">
        <f t="shared" si="36"/>
        <v>0</v>
      </c>
    </row>
    <row r="2370" spans="6:6" x14ac:dyDescent="0.25">
      <c r="F2370">
        <f t="shared" ref="F2370:F2433" si="37">D2370-E2370</f>
        <v>0</v>
      </c>
    </row>
    <row r="2371" spans="6:6" x14ac:dyDescent="0.25">
      <c r="F2371">
        <f t="shared" si="37"/>
        <v>0</v>
      </c>
    </row>
    <row r="2372" spans="6:6" x14ac:dyDescent="0.25">
      <c r="F2372">
        <f t="shared" si="37"/>
        <v>0</v>
      </c>
    </row>
    <row r="2373" spans="6:6" x14ac:dyDescent="0.25">
      <c r="F2373">
        <f t="shared" si="37"/>
        <v>0</v>
      </c>
    </row>
    <row r="2374" spans="6:6" x14ac:dyDescent="0.25">
      <c r="F2374">
        <f t="shared" si="37"/>
        <v>0</v>
      </c>
    </row>
    <row r="2375" spans="6:6" x14ac:dyDescent="0.25">
      <c r="F2375">
        <f t="shared" si="37"/>
        <v>0</v>
      </c>
    </row>
    <row r="2376" spans="6:6" x14ac:dyDescent="0.25">
      <c r="F2376">
        <f t="shared" si="37"/>
        <v>0</v>
      </c>
    </row>
    <row r="2377" spans="6:6" x14ac:dyDescent="0.25">
      <c r="F2377">
        <f t="shared" si="37"/>
        <v>0</v>
      </c>
    </row>
    <row r="2378" spans="6:6" x14ac:dyDescent="0.25">
      <c r="F2378">
        <f t="shared" si="37"/>
        <v>0</v>
      </c>
    </row>
    <row r="2379" spans="6:6" x14ac:dyDescent="0.25">
      <c r="F2379">
        <f t="shared" si="37"/>
        <v>0</v>
      </c>
    </row>
    <row r="2380" spans="6:6" x14ac:dyDescent="0.25">
      <c r="F2380">
        <f t="shared" si="37"/>
        <v>0</v>
      </c>
    </row>
    <row r="2381" spans="6:6" x14ac:dyDescent="0.25">
      <c r="F2381">
        <f t="shared" si="37"/>
        <v>0</v>
      </c>
    </row>
    <row r="2382" spans="6:6" x14ac:dyDescent="0.25">
      <c r="F2382">
        <f t="shared" si="37"/>
        <v>0</v>
      </c>
    </row>
    <row r="2383" spans="6:6" x14ac:dyDescent="0.25">
      <c r="F2383">
        <f t="shared" si="37"/>
        <v>0</v>
      </c>
    </row>
    <row r="2384" spans="6:6" x14ac:dyDescent="0.25">
      <c r="F2384">
        <f t="shared" si="37"/>
        <v>0</v>
      </c>
    </row>
    <row r="2385" spans="6:6" x14ac:dyDescent="0.25">
      <c r="F2385">
        <f t="shared" si="37"/>
        <v>0</v>
      </c>
    </row>
    <row r="2386" spans="6:6" x14ac:dyDescent="0.25">
      <c r="F2386">
        <f t="shared" si="37"/>
        <v>0</v>
      </c>
    </row>
    <row r="2387" spans="6:6" x14ac:dyDescent="0.25">
      <c r="F2387">
        <f t="shared" si="37"/>
        <v>0</v>
      </c>
    </row>
    <row r="2388" spans="6:6" x14ac:dyDescent="0.25">
      <c r="F2388">
        <f t="shared" si="37"/>
        <v>0</v>
      </c>
    </row>
    <row r="2389" spans="6:6" x14ac:dyDescent="0.25">
      <c r="F2389">
        <f t="shared" si="37"/>
        <v>0</v>
      </c>
    </row>
    <row r="2390" spans="6:6" x14ac:dyDescent="0.25">
      <c r="F2390">
        <f t="shared" si="37"/>
        <v>0</v>
      </c>
    </row>
    <row r="2391" spans="6:6" x14ac:dyDescent="0.25">
      <c r="F2391">
        <f t="shared" si="37"/>
        <v>0</v>
      </c>
    </row>
    <row r="2392" spans="6:6" x14ac:dyDescent="0.25">
      <c r="F2392">
        <f t="shared" si="37"/>
        <v>0</v>
      </c>
    </row>
    <row r="2393" spans="6:6" x14ac:dyDescent="0.25">
      <c r="F2393">
        <f t="shared" si="37"/>
        <v>0</v>
      </c>
    </row>
    <row r="2394" spans="6:6" x14ac:dyDescent="0.25">
      <c r="F2394">
        <f t="shared" si="37"/>
        <v>0</v>
      </c>
    </row>
    <row r="2395" spans="6:6" x14ac:dyDescent="0.25">
      <c r="F2395">
        <f t="shared" si="37"/>
        <v>0</v>
      </c>
    </row>
    <row r="2396" spans="6:6" x14ac:dyDescent="0.25">
      <c r="F2396">
        <f t="shared" si="37"/>
        <v>0</v>
      </c>
    </row>
    <row r="2397" spans="6:6" x14ac:dyDescent="0.25">
      <c r="F2397">
        <f t="shared" si="37"/>
        <v>0</v>
      </c>
    </row>
    <row r="2398" spans="6:6" x14ac:dyDescent="0.25">
      <c r="F2398">
        <f t="shared" si="37"/>
        <v>0</v>
      </c>
    </row>
    <row r="2399" spans="6:6" x14ac:dyDescent="0.25">
      <c r="F2399">
        <f t="shared" si="37"/>
        <v>0</v>
      </c>
    </row>
    <row r="2400" spans="6:6" x14ac:dyDescent="0.25">
      <c r="F2400">
        <f t="shared" si="37"/>
        <v>0</v>
      </c>
    </row>
    <row r="2401" spans="6:6" x14ac:dyDescent="0.25">
      <c r="F2401">
        <f t="shared" si="37"/>
        <v>0</v>
      </c>
    </row>
    <row r="2402" spans="6:6" x14ac:dyDescent="0.25">
      <c r="F2402">
        <f t="shared" si="37"/>
        <v>0</v>
      </c>
    </row>
    <row r="2403" spans="6:6" x14ac:dyDescent="0.25">
      <c r="F2403">
        <f t="shared" si="37"/>
        <v>0</v>
      </c>
    </row>
    <row r="2404" spans="6:6" x14ac:dyDescent="0.25">
      <c r="F2404">
        <f t="shared" si="37"/>
        <v>0</v>
      </c>
    </row>
    <row r="2405" spans="6:6" x14ac:dyDescent="0.25">
      <c r="F2405">
        <f t="shared" si="37"/>
        <v>0</v>
      </c>
    </row>
    <row r="2406" spans="6:6" x14ac:dyDescent="0.25">
      <c r="F2406">
        <f t="shared" si="37"/>
        <v>0</v>
      </c>
    </row>
    <row r="2407" spans="6:6" x14ac:dyDescent="0.25">
      <c r="F2407">
        <f t="shared" si="37"/>
        <v>0</v>
      </c>
    </row>
    <row r="2408" spans="6:6" x14ac:dyDescent="0.25">
      <c r="F2408">
        <f t="shared" si="37"/>
        <v>0</v>
      </c>
    </row>
    <row r="2409" spans="6:6" x14ac:dyDescent="0.25">
      <c r="F2409">
        <f t="shared" si="37"/>
        <v>0</v>
      </c>
    </row>
    <row r="2410" spans="6:6" x14ac:dyDescent="0.25">
      <c r="F2410">
        <f t="shared" si="37"/>
        <v>0</v>
      </c>
    </row>
    <row r="2411" spans="6:6" x14ac:dyDescent="0.25">
      <c r="F2411">
        <f t="shared" si="37"/>
        <v>0</v>
      </c>
    </row>
    <row r="2412" spans="6:6" x14ac:dyDescent="0.25">
      <c r="F2412">
        <f t="shared" si="37"/>
        <v>0</v>
      </c>
    </row>
    <row r="2413" spans="6:6" x14ac:dyDescent="0.25">
      <c r="F2413">
        <f t="shared" si="37"/>
        <v>0</v>
      </c>
    </row>
    <row r="2414" spans="6:6" x14ac:dyDescent="0.25">
      <c r="F2414">
        <f t="shared" si="37"/>
        <v>0</v>
      </c>
    </row>
    <row r="2415" spans="6:6" x14ac:dyDescent="0.25">
      <c r="F2415">
        <f t="shared" si="37"/>
        <v>0</v>
      </c>
    </row>
    <row r="2416" spans="6:6" x14ac:dyDescent="0.25">
      <c r="F2416">
        <f t="shared" si="37"/>
        <v>0</v>
      </c>
    </row>
    <row r="2417" spans="6:6" x14ac:dyDescent="0.25">
      <c r="F2417">
        <f t="shared" si="37"/>
        <v>0</v>
      </c>
    </row>
    <row r="2418" spans="6:6" x14ac:dyDescent="0.25">
      <c r="F2418">
        <f t="shared" si="37"/>
        <v>0</v>
      </c>
    </row>
    <row r="2419" spans="6:6" x14ac:dyDescent="0.25">
      <c r="F2419">
        <f t="shared" si="37"/>
        <v>0</v>
      </c>
    </row>
    <row r="2420" spans="6:6" x14ac:dyDescent="0.25">
      <c r="F2420">
        <f t="shared" si="37"/>
        <v>0</v>
      </c>
    </row>
    <row r="2421" spans="6:6" x14ac:dyDescent="0.25">
      <c r="F2421">
        <f t="shared" si="37"/>
        <v>0</v>
      </c>
    </row>
    <row r="2422" spans="6:6" x14ac:dyDescent="0.25">
      <c r="F2422">
        <f t="shared" si="37"/>
        <v>0</v>
      </c>
    </row>
    <row r="2423" spans="6:6" x14ac:dyDescent="0.25">
      <c r="F2423">
        <f t="shared" si="37"/>
        <v>0</v>
      </c>
    </row>
    <row r="2424" spans="6:6" x14ac:dyDescent="0.25">
      <c r="F2424">
        <f t="shared" si="37"/>
        <v>0</v>
      </c>
    </row>
    <row r="2425" spans="6:6" x14ac:dyDescent="0.25">
      <c r="F2425">
        <f t="shared" si="37"/>
        <v>0</v>
      </c>
    </row>
    <row r="2426" spans="6:6" x14ac:dyDescent="0.25">
      <c r="F2426">
        <f t="shared" si="37"/>
        <v>0</v>
      </c>
    </row>
    <row r="2427" spans="6:6" x14ac:dyDescent="0.25">
      <c r="F2427">
        <f t="shared" si="37"/>
        <v>0</v>
      </c>
    </row>
    <row r="2428" spans="6:6" x14ac:dyDescent="0.25">
      <c r="F2428">
        <f t="shared" si="37"/>
        <v>0</v>
      </c>
    </row>
    <row r="2429" spans="6:6" x14ac:dyDescent="0.25">
      <c r="F2429">
        <f t="shared" si="37"/>
        <v>0</v>
      </c>
    </row>
    <row r="2430" spans="6:6" x14ac:dyDescent="0.25">
      <c r="F2430">
        <f t="shared" si="37"/>
        <v>0</v>
      </c>
    </row>
    <row r="2431" spans="6:6" x14ac:dyDescent="0.25">
      <c r="F2431">
        <f t="shared" si="37"/>
        <v>0</v>
      </c>
    </row>
    <row r="2432" spans="6:6" x14ac:dyDescent="0.25">
      <c r="F2432">
        <f t="shared" si="37"/>
        <v>0</v>
      </c>
    </row>
    <row r="2433" spans="6:6" x14ac:dyDescent="0.25">
      <c r="F2433">
        <f t="shared" si="37"/>
        <v>0</v>
      </c>
    </row>
    <row r="2434" spans="6:6" x14ac:dyDescent="0.25">
      <c r="F2434">
        <f t="shared" ref="F2434:F2497" si="38">D2434-E2434</f>
        <v>0</v>
      </c>
    </row>
    <row r="2435" spans="6:6" x14ac:dyDescent="0.25">
      <c r="F2435">
        <f t="shared" si="38"/>
        <v>0</v>
      </c>
    </row>
    <row r="2436" spans="6:6" x14ac:dyDescent="0.25">
      <c r="F2436">
        <f t="shared" si="38"/>
        <v>0</v>
      </c>
    </row>
    <row r="2437" spans="6:6" x14ac:dyDescent="0.25">
      <c r="F2437">
        <f t="shared" si="38"/>
        <v>0</v>
      </c>
    </row>
    <row r="2438" spans="6:6" x14ac:dyDescent="0.25">
      <c r="F2438">
        <f t="shared" si="38"/>
        <v>0</v>
      </c>
    </row>
    <row r="2439" spans="6:6" x14ac:dyDescent="0.25">
      <c r="F2439">
        <f t="shared" si="38"/>
        <v>0</v>
      </c>
    </row>
    <row r="2440" spans="6:6" x14ac:dyDescent="0.25">
      <c r="F2440">
        <f t="shared" si="38"/>
        <v>0</v>
      </c>
    </row>
    <row r="2441" spans="6:6" x14ac:dyDescent="0.25">
      <c r="F2441">
        <f t="shared" si="38"/>
        <v>0</v>
      </c>
    </row>
    <row r="2442" spans="6:6" x14ac:dyDescent="0.25">
      <c r="F2442">
        <f t="shared" si="38"/>
        <v>0</v>
      </c>
    </row>
    <row r="2443" spans="6:6" x14ac:dyDescent="0.25">
      <c r="F2443">
        <f t="shared" si="38"/>
        <v>0</v>
      </c>
    </row>
    <row r="2444" spans="6:6" x14ac:dyDescent="0.25">
      <c r="F2444">
        <f t="shared" si="38"/>
        <v>0</v>
      </c>
    </row>
    <row r="2445" spans="6:6" x14ac:dyDescent="0.25">
      <c r="F2445">
        <f t="shared" si="38"/>
        <v>0</v>
      </c>
    </row>
    <row r="2446" spans="6:6" x14ac:dyDescent="0.25">
      <c r="F2446">
        <f t="shared" si="38"/>
        <v>0</v>
      </c>
    </row>
    <row r="2447" spans="6:6" x14ac:dyDescent="0.25">
      <c r="F2447">
        <f t="shared" si="38"/>
        <v>0</v>
      </c>
    </row>
    <row r="2448" spans="6:6" x14ac:dyDescent="0.25">
      <c r="F2448">
        <f t="shared" si="38"/>
        <v>0</v>
      </c>
    </row>
    <row r="2449" spans="6:6" x14ac:dyDescent="0.25">
      <c r="F2449">
        <f t="shared" si="38"/>
        <v>0</v>
      </c>
    </row>
    <row r="2450" spans="6:6" x14ac:dyDescent="0.25">
      <c r="F2450">
        <f t="shared" si="38"/>
        <v>0</v>
      </c>
    </row>
    <row r="2451" spans="6:6" x14ac:dyDescent="0.25">
      <c r="F2451">
        <f t="shared" si="38"/>
        <v>0</v>
      </c>
    </row>
    <row r="2452" spans="6:6" x14ac:dyDescent="0.25">
      <c r="F2452">
        <f t="shared" si="38"/>
        <v>0</v>
      </c>
    </row>
    <row r="2453" spans="6:6" x14ac:dyDescent="0.25">
      <c r="F2453">
        <f t="shared" si="38"/>
        <v>0</v>
      </c>
    </row>
    <row r="2454" spans="6:6" x14ac:dyDescent="0.25">
      <c r="F2454">
        <f t="shared" si="38"/>
        <v>0</v>
      </c>
    </row>
    <row r="2455" spans="6:6" x14ac:dyDescent="0.25">
      <c r="F2455">
        <f t="shared" si="38"/>
        <v>0</v>
      </c>
    </row>
    <row r="2456" spans="6:6" x14ac:dyDescent="0.25">
      <c r="F2456">
        <f t="shared" si="38"/>
        <v>0</v>
      </c>
    </row>
    <row r="2457" spans="6:6" x14ac:dyDescent="0.25">
      <c r="F2457">
        <f t="shared" si="38"/>
        <v>0</v>
      </c>
    </row>
    <row r="2458" spans="6:6" x14ac:dyDescent="0.25">
      <c r="F2458">
        <f t="shared" si="38"/>
        <v>0</v>
      </c>
    </row>
    <row r="2459" spans="6:6" x14ac:dyDescent="0.25">
      <c r="F2459">
        <f t="shared" si="38"/>
        <v>0</v>
      </c>
    </row>
    <row r="2460" spans="6:6" x14ac:dyDescent="0.25">
      <c r="F2460">
        <f t="shared" si="38"/>
        <v>0</v>
      </c>
    </row>
    <row r="2461" spans="6:6" x14ac:dyDescent="0.25">
      <c r="F2461">
        <f t="shared" si="38"/>
        <v>0</v>
      </c>
    </row>
    <row r="2462" spans="6:6" x14ac:dyDescent="0.25">
      <c r="F2462">
        <f t="shared" si="38"/>
        <v>0</v>
      </c>
    </row>
    <row r="2463" spans="6:6" x14ac:dyDescent="0.25">
      <c r="F2463">
        <f t="shared" si="38"/>
        <v>0</v>
      </c>
    </row>
    <row r="2464" spans="6:6" x14ac:dyDescent="0.25">
      <c r="F2464">
        <f t="shared" si="38"/>
        <v>0</v>
      </c>
    </row>
    <row r="2465" spans="6:6" x14ac:dyDescent="0.25">
      <c r="F2465">
        <f t="shared" si="38"/>
        <v>0</v>
      </c>
    </row>
    <row r="2466" spans="6:6" x14ac:dyDescent="0.25">
      <c r="F2466">
        <f t="shared" si="38"/>
        <v>0</v>
      </c>
    </row>
    <row r="2467" spans="6:6" x14ac:dyDescent="0.25">
      <c r="F2467">
        <f t="shared" si="38"/>
        <v>0</v>
      </c>
    </row>
    <row r="2468" spans="6:6" x14ac:dyDescent="0.25">
      <c r="F2468">
        <f t="shared" si="38"/>
        <v>0</v>
      </c>
    </row>
    <row r="2469" spans="6:6" x14ac:dyDescent="0.25">
      <c r="F2469">
        <f t="shared" si="38"/>
        <v>0</v>
      </c>
    </row>
    <row r="2470" spans="6:6" x14ac:dyDescent="0.25">
      <c r="F2470">
        <f t="shared" si="38"/>
        <v>0</v>
      </c>
    </row>
    <row r="2471" spans="6:6" x14ac:dyDescent="0.25">
      <c r="F2471">
        <f t="shared" si="38"/>
        <v>0</v>
      </c>
    </row>
    <row r="2472" spans="6:6" x14ac:dyDescent="0.25">
      <c r="F2472">
        <f t="shared" si="38"/>
        <v>0</v>
      </c>
    </row>
    <row r="2473" spans="6:6" x14ac:dyDescent="0.25">
      <c r="F2473">
        <f t="shared" si="38"/>
        <v>0</v>
      </c>
    </row>
    <row r="2474" spans="6:6" x14ac:dyDescent="0.25">
      <c r="F2474">
        <f t="shared" si="38"/>
        <v>0</v>
      </c>
    </row>
    <row r="2475" spans="6:6" x14ac:dyDescent="0.25">
      <c r="F2475">
        <f t="shared" si="38"/>
        <v>0</v>
      </c>
    </row>
    <row r="2476" spans="6:6" x14ac:dyDescent="0.25">
      <c r="F2476">
        <f t="shared" si="38"/>
        <v>0</v>
      </c>
    </row>
    <row r="2477" spans="6:6" x14ac:dyDescent="0.25">
      <c r="F2477">
        <f t="shared" si="38"/>
        <v>0</v>
      </c>
    </row>
    <row r="2478" spans="6:6" x14ac:dyDescent="0.25">
      <c r="F2478">
        <f t="shared" si="38"/>
        <v>0</v>
      </c>
    </row>
    <row r="2479" spans="6:6" x14ac:dyDescent="0.25">
      <c r="F2479">
        <f t="shared" si="38"/>
        <v>0</v>
      </c>
    </row>
    <row r="2480" spans="6:6" x14ac:dyDescent="0.25">
      <c r="F2480">
        <f t="shared" si="38"/>
        <v>0</v>
      </c>
    </row>
    <row r="2481" spans="6:6" x14ac:dyDescent="0.25">
      <c r="F2481">
        <f t="shared" si="38"/>
        <v>0</v>
      </c>
    </row>
    <row r="2482" spans="6:6" x14ac:dyDescent="0.25">
      <c r="F2482">
        <f t="shared" si="38"/>
        <v>0</v>
      </c>
    </row>
    <row r="2483" spans="6:6" x14ac:dyDescent="0.25">
      <c r="F2483">
        <f t="shared" si="38"/>
        <v>0</v>
      </c>
    </row>
    <row r="2484" spans="6:6" x14ac:dyDescent="0.25">
      <c r="F2484">
        <f t="shared" si="38"/>
        <v>0</v>
      </c>
    </row>
    <row r="2485" spans="6:6" x14ac:dyDescent="0.25">
      <c r="F2485">
        <f t="shared" si="38"/>
        <v>0</v>
      </c>
    </row>
    <row r="2486" spans="6:6" x14ac:dyDescent="0.25">
      <c r="F2486">
        <f t="shared" si="38"/>
        <v>0</v>
      </c>
    </row>
    <row r="2487" spans="6:6" x14ac:dyDescent="0.25">
      <c r="F2487">
        <f t="shared" si="38"/>
        <v>0</v>
      </c>
    </row>
    <row r="2488" spans="6:6" x14ac:dyDescent="0.25">
      <c r="F2488">
        <f t="shared" si="38"/>
        <v>0</v>
      </c>
    </row>
    <row r="2489" spans="6:6" x14ac:dyDescent="0.25">
      <c r="F2489">
        <f t="shared" si="38"/>
        <v>0</v>
      </c>
    </row>
    <row r="2490" spans="6:6" x14ac:dyDescent="0.25">
      <c r="F2490">
        <f t="shared" si="38"/>
        <v>0</v>
      </c>
    </row>
    <row r="2491" spans="6:6" x14ac:dyDescent="0.25">
      <c r="F2491">
        <f t="shared" si="38"/>
        <v>0</v>
      </c>
    </row>
    <row r="2492" spans="6:6" x14ac:dyDescent="0.25">
      <c r="F2492">
        <f t="shared" si="38"/>
        <v>0</v>
      </c>
    </row>
    <row r="2493" spans="6:6" x14ac:dyDescent="0.25">
      <c r="F2493">
        <f t="shared" si="38"/>
        <v>0</v>
      </c>
    </row>
    <row r="2494" spans="6:6" x14ac:dyDescent="0.25">
      <c r="F2494">
        <f t="shared" si="38"/>
        <v>0</v>
      </c>
    </row>
    <row r="2495" spans="6:6" x14ac:dyDescent="0.25">
      <c r="F2495">
        <f t="shared" si="38"/>
        <v>0</v>
      </c>
    </row>
    <row r="2496" spans="6:6" x14ac:dyDescent="0.25">
      <c r="F2496">
        <f t="shared" si="38"/>
        <v>0</v>
      </c>
    </row>
    <row r="2497" spans="6:6" x14ac:dyDescent="0.25">
      <c r="F2497">
        <f t="shared" si="38"/>
        <v>0</v>
      </c>
    </row>
    <row r="2498" spans="6:6" x14ac:dyDescent="0.25">
      <c r="F2498">
        <f t="shared" ref="F2498:F2561" si="39">D2498-E2498</f>
        <v>0</v>
      </c>
    </row>
    <row r="2499" spans="6:6" x14ac:dyDescent="0.25">
      <c r="F2499">
        <f t="shared" si="39"/>
        <v>0</v>
      </c>
    </row>
    <row r="2500" spans="6:6" x14ac:dyDescent="0.25">
      <c r="F2500">
        <f t="shared" si="39"/>
        <v>0</v>
      </c>
    </row>
    <row r="2501" spans="6:6" x14ac:dyDescent="0.25">
      <c r="F2501">
        <f t="shared" si="39"/>
        <v>0</v>
      </c>
    </row>
    <row r="2502" spans="6:6" x14ac:dyDescent="0.25">
      <c r="F2502">
        <f t="shared" si="39"/>
        <v>0</v>
      </c>
    </row>
    <row r="2503" spans="6:6" x14ac:dyDescent="0.25">
      <c r="F2503">
        <f t="shared" si="39"/>
        <v>0</v>
      </c>
    </row>
    <row r="2504" spans="6:6" x14ac:dyDescent="0.25">
      <c r="F2504">
        <f t="shared" si="39"/>
        <v>0</v>
      </c>
    </row>
    <row r="2505" spans="6:6" x14ac:dyDescent="0.25">
      <c r="F2505">
        <f t="shared" si="39"/>
        <v>0</v>
      </c>
    </row>
    <row r="2506" spans="6:6" x14ac:dyDescent="0.25">
      <c r="F2506">
        <f t="shared" si="39"/>
        <v>0</v>
      </c>
    </row>
    <row r="2507" spans="6:6" x14ac:dyDescent="0.25">
      <c r="F2507">
        <f t="shared" si="39"/>
        <v>0</v>
      </c>
    </row>
    <row r="2508" spans="6:6" x14ac:dyDescent="0.25">
      <c r="F2508">
        <f t="shared" si="39"/>
        <v>0</v>
      </c>
    </row>
    <row r="2509" spans="6:6" x14ac:dyDescent="0.25">
      <c r="F2509">
        <f t="shared" si="39"/>
        <v>0</v>
      </c>
    </row>
    <row r="2510" spans="6:6" x14ac:dyDescent="0.25">
      <c r="F2510">
        <f t="shared" si="39"/>
        <v>0</v>
      </c>
    </row>
    <row r="2511" spans="6:6" x14ac:dyDescent="0.25">
      <c r="F2511">
        <f t="shared" si="39"/>
        <v>0</v>
      </c>
    </row>
    <row r="2512" spans="6:6" x14ac:dyDescent="0.25">
      <c r="F2512">
        <f t="shared" si="39"/>
        <v>0</v>
      </c>
    </row>
    <row r="2513" spans="6:6" x14ac:dyDescent="0.25">
      <c r="F2513">
        <f t="shared" si="39"/>
        <v>0</v>
      </c>
    </row>
    <row r="2514" spans="6:6" x14ac:dyDescent="0.25">
      <c r="F2514">
        <f t="shared" si="39"/>
        <v>0</v>
      </c>
    </row>
    <row r="2515" spans="6:6" x14ac:dyDescent="0.25">
      <c r="F2515">
        <f t="shared" si="39"/>
        <v>0</v>
      </c>
    </row>
    <row r="2516" spans="6:6" x14ac:dyDescent="0.25">
      <c r="F2516">
        <f t="shared" si="39"/>
        <v>0</v>
      </c>
    </row>
    <row r="2517" spans="6:6" x14ac:dyDescent="0.25">
      <c r="F2517">
        <f t="shared" si="39"/>
        <v>0</v>
      </c>
    </row>
    <row r="2518" spans="6:6" x14ac:dyDescent="0.25">
      <c r="F2518">
        <f t="shared" si="39"/>
        <v>0</v>
      </c>
    </row>
    <row r="2519" spans="6:6" x14ac:dyDescent="0.25">
      <c r="F2519">
        <f t="shared" si="39"/>
        <v>0</v>
      </c>
    </row>
    <row r="2520" spans="6:6" x14ac:dyDescent="0.25">
      <c r="F2520">
        <f t="shared" si="39"/>
        <v>0</v>
      </c>
    </row>
    <row r="2521" spans="6:6" x14ac:dyDescent="0.25">
      <c r="F2521">
        <f t="shared" si="39"/>
        <v>0</v>
      </c>
    </row>
    <row r="2522" spans="6:6" x14ac:dyDescent="0.25">
      <c r="F2522">
        <f t="shared" si="39"/>
        <v>0</v>
      </c>
    </row>
    <row r="2523" spans="6:6" x14ac:dyDescent="0.25">
      <c r="F2523">
        <f t="shared" si="39"/>
        <v>0</v>
      </c>
    </row>
    <row r="2524" spans="6:6" x14ac:dyDescent="0.25">
      <c r="F2524">
        <f t="shared" si="39"/>
        <v>0</v>
      </c>
    </row>
    <row r="2525" spans="6:6" x14ac:dyDescent="0.25">
      <c r="F2525">
        <f t="shared" si="39"/>
        <v>0</v>
      </c>
    </row>
    <row r="2526" spans="6:6" x14ac:dyDescent="0.25">
      <c r="F2526">
        <f t="shared" si="39"/>
        <v>0</v>
      </c>
    </row>
    <row r="2527" spans="6:6" x14ac:dyDescent="0.25">
      <c r="F2527">
        <f t="shared" si="39"/>
        <v>0</v>
      </c>
    </row>
    <row r="2528" spans="6:6" x14ac:dyDescent="0.25">
      <c r="F2528">
        <f t="shared" si="39"/>
        <v>0</v>
      </c>
    </row>
    <row r="2529" spans="6:6" x14ac:dyDescent="0.25">
      <c r="F2529">
        <f t="shared" si="39"/>
        <v>0</v>
      </c>
    </row>
    <row r="2530" spans="6:6" x14ac:dyDescent="0.25">
      <c r="F2530">
        <f t="shared" si="39"/>
        <v>0</v>
      </c>
    </row>
    <row r="2531" spans="6:6" x14ac:dyDescent="0.25">
      <c r="F2531">
        <f t="shared" si="39"/>
        <v>0</v>
      </c>
    </row>
    <row r="2532" spans="6:6" x14ac:dyDescent="0.25">
      <c r="F2532">
        <f t="shared" si="39"/>
        <v>0</v>
      </c>
    </row>
    <row r="2533" spans="6:6" x14ac:dyDescent="0.25">
      <c r="F2533">
        <f t="shared" si="39"/>
        <v>0</v>
      </c>
    </row>
    <row r="2534" spans="6:6" x14ac:dyDescent="0.25">
      <c r="F2534">
        <f t="shared" si="39"/>
        <v>0</v>
      </c>
    </row>
    <row r="2535" spans="6:6" x14ac:dyDescent="0.25">
      <c r="F2535">
        <f t="shared" si="39"/>
        <v>0</v>
      </c>
    </row>
    <row r="2536" spans="6:6" x14ac:dyDescent="0.25">
      <c r="F2536">
        <f t="shared" si="39"/>
        <v>0</v>
      </c>
    </row>
    <row r="2537" spans="6:6" x14ac:dyDescent="0.25">
      <c r="F2537">
        <f t="shared" si="39"/>
        <v>0</v>
      </c>
    </row>
    <row r="2538" spans="6:6" x14ac:dyDescent="0.25">
      <c r="F2538">
        <f t="shared" si="39"/>
        <v>0</v>
      </c>
    </row>
    <row r="2539" spans="6:6" x14ac:dyDescent="0.25">
      <c r="F2539">
        <f t="shared" si="39"/>
        <v>0</v>
      </c>
    </row>
    <row r="2540" spans="6:6" x14ac:dyDescent="0.25">
      <c r="F2540">
        <f t="shared" si="39"/>
        <v>0</v>
      </c>
    </row>
    <row r="2541" spans="6:6" x14ac:dyDescent="0.25">
      <c r="F2541">
        <f t="shared" si="39"/>
        <v>0</v>
      </c>
    </row>
    <row r="2542" spans="6:6" x14ac:dyDescent="0.25">
      <c r="F2542">
        <f t="shared" si="39"/>
        <v>0</v>
      </c>
    </row>
    <row r="2543" spans="6:6" x14ac:dyDescent="0.25">
      <c r="F2543">
        <f t="shared" si="39"/>
        <v>0</v>
      </c>
    </row>
    <row r="2544" spans="6:6" x14ac:dyDescent="0.25">
      <c r="F2544">
        <f t="shared" si="39"/>
        <v>0</v>
      </c>
    </row>
    <row r="2545" spans="6:6" x14ac:dyDescent="0.25">
      <c r="F2545">
        <f t="shared" si="39"/>
        <v>0</v>
      </c>
    </row>
    <row r="2546" spans="6:6" x14ac:dyDescent="0.25">
      <c r="F2546">
        <f t="shared" si="39"/>
        <v>0</v>
      </c>
    </row>
    <row r="2547" spans="6:6" x14ac:dyDescent="0.25">
      <c r="F2547">
        <f t="shared" si="39"/>
        <v>0</v>
      </c>
    </row>
    <row r="2548" spans="6:6" x14ac:dyDescent="0.25">
      <c r="F2548">
        <f t="shared" si="39"/>
        <v>0</v>
      </c>
    </row>
    <row r="2549" spans="6:6" x14ac:dyDescent="0.25">
      <c r="F2549">
        <f t="shared" si="39"/>
        <v>0</v>
      </c>
    </row>
    <row r="2550" spans="6:6" x14ac:dyDescent="0.25">
      <c r="F2550">
        <f t="shared" si="39"/>
        <v>0</v>
      </c>
    </row>
    <row r="2551" spans="6:6" x14ac:dyDescent="0.25">
      <c r="F2551">
        <f t="shared" si="39"/>
        <v>0</v>
      </c>
    </row>
    <row r="2552" spans="6:6" x14ac:dyDescent="0.25">
      <c r="F2552">
        <f t="shared" si="39"/>
        <v>0</v>
      </c>
    </row>
    <row r="2553" spans="6:6" x14ac:dyDescent="0.25">
      <c r="F2553">
        <f t="shared" si="39"/>
        <v>0</v>
      </c>
    </row>
    <row r="2554" spans="6:6" x14ac:dyDescent="0.25">
      <c r="F2554">
        <f t="shared" si="39"/>
        <v>0</v>
      </c>
    </row>
    <row r="2555" spans="6:6" x14ac:dyDescent="0.25">
      <c r="F2555">
        <f t="shared" si="39"/>
        <v>0</v>
      </c>
    </row>
    <row r="2556" spans="6:6" x14ac:dyDescent="0.25">
      <c r="F2556">
        <f t="shared" si="39"/>
        <v>0</v>
      </c>
    </row>
    <row r="2557" spans="6:6" x14ac:dyDescent="0.25">
      <c r="F2557">
        <f t="shared" si="39"/>
        <v>0</v>
      </c>
    </row>
    <row r="2558" spans="6:6" x14ac:dyDescent="0.25">
      <c r="F2558">
        <f t="shared" si="39"/>
        <v>0</v>
      </c>
    </row>
    <row r="2559" spans="6:6" x14ac:dyDescent="0.25">
      <c r="F2559">
        <f t="shared" si="39"/>
        <v>0</v>
      </c>
    </row>
    <row r="2560" spans="6:6" x14ac:dyDescent="0.25">
      <c r="F2560">
        <f t="shared" si="39"/>
        <v>0</v>
      </c>
    </row>
    <row r="2561" spans="6:6" x14ac:dyDescent="0.25">
      <c r="F2561">
        <f t="shared" si="39"/>
        <v>0</v>
      </c>
    </row>
    <row r="2562" spans="6:6" x14ac:dyDescent="0.25">
      <c r="F2562">
        <f t="shared" ref="F2562:F2625" si="40">D2562-E2562</f>
        <v>0</v>
      </c>
    </row>
    <row r="2563" spans="6:6" x14ac:dyDescent="0.25">
      <c r="F2563">
        <f t="shared" si="40"/>
        <v>0</v>
      </c>
    </row>
    <row r="2564" spans="6:6" x14ac:dyDescent="0.25">
      <c r="F2564">
        <f t="shared" si="40"/>
        <v>0</v>
      </c>
    </row>
    <row r="2565" spans="6:6" x14ac:dyDescent="0.25">
      <c r="F2565">
        <f t="shared" si="40"/>
        <v>0</v>
      </c>
    </row>
    <row r="2566" spans="6:6" x14ac:dyDescent="0.25">
      <c r="F2566">
        <f t="shared" si="40"/>
        <v>0</v>
      </c>
    </row>
    <row r="2567" spans="6:6" x14ac:dyDescent="0.25">
      <c r="F2567">
        <f t="shared" si="40"/>
        <v>0</v>
      </c>
    </row>
    <row r="2568" spans="6:6" x14ac:dyDescent="0.25">
      <c r="F2568">
        <f t="shared" si="40"/>
        <v>0</v>
      </c>
    </row>
    <row r="2569" spans="6:6" x14ac:dyDescent="0.25">
      <c r="F2569">
        <f t="shared" si="40"/>
        <v>0</v>
      </c>
    </row>
    <row r="2570" spans="6:6" x14ac:dyDescent="0.25">
      <c r="F2570">
        <f t="shared" si="40"/>
        <v>0</v>
      </c>
    </row>
    <row r="2571" spans="6:6" x14ac:dyDescent="0.25">
      <c r="F2571">
        <f t="shared" si="40"/>
        <v>0</v>
      </c>
    </row>
    <row r="2572" spans="6:6" x14ac:dyDescent="0.25">
      <c r="F2572">
        <f t="shared" si="40"/>
        <v>0</v>
      </c>
    </row>
    <row r="2573" spans="6:6" x14ac:dyDescent="0.25">
      <c r="F2573">
        <f t="shared" si="40"/>
        <v>0</v>
      </c>
    </row>
    <row r="2574" spans="6:6" x14ac:dyDescent="0.25">
      <c r="F2574">
        <f t="shared" si="40"/>
        <v>0</v>
      </c>
    </row>
    <row r="2575" spans="6:6" x14ac:dyDescent="0.25">
      <c r="F2575">
        <f t="shared" si="40"/>
        <v>0</v>
      </c>
    </row>
    <row r="2576" spans="6:6" x14ac:dyDescent="0.25">
      <c r="F2576">
        <f t="shared" si="40"/>
        <v>0</v>
      </c>
    </row>
    <row r="2577" spans="6:6" x14ac:dyDescent="0.25">
      <c r="F2577">
        <f t="shared" si="40"/>
        <v>0</v>
      </c>
    </row>
    <row r="2578" spans="6:6" x14ac:dyDescent="0.25">
      <c r="F2578">
        <f t="shared" si="40"/>
        <v>0</v>
      </c>
    </row>
    <row r="2579" spans="6:6" x14ac:dyDescent="0.25">
      <c r="F2579">
        <f t="shared" si="40"/>
        <v>0</v>
      </c>
    </row>
    <row r="2580" spans="6:6" x14ac:dyDescent="0.25">
      <c r="F2580">
        <f t="shared" si="40"/>
        <v>0</v>
      </c>
    </row>
    <row r="2581" spans="6:6" x14ac:dyDescent="0.25">
      <c r="F2581">
        <f t="shared" si="40"/>
        <v>0</v>
      </c>
    </row>
    <row r="2582" spans="6:6" x14ac:dyDescent="0.25">
      <c r="F2582">
        <f t="shared" si="40"/>
        <v>0</v>
      </c>
    </row>
    <row r="2583" spans="6:6" x14ac:dyDescent="0.25">
      <c r="F2583">
        <f t="shared" si="40"/>
        <v>0</v>
      </c>
    </row>
    <row r="2584" spans="6:6" x14ac:dyDescent="0.25">
      <c r="F2584">
        <f t="shared" si="40"/>
        <v>0</v>
      </c>
    </row>
    <row r="2585" spans="6:6" x14ac:dyDescent="0.25">
      <c r="F2585">
        <f t="shared" si="40"/>
        <v>0</v>
      </c>
    </row>
    <row r="2586" spans="6:6" x14ac:dyDescent="0.25">
      <c r="F2586">
        <f t="shared" si="40"/>
        <v>0</v>
      </c>
    </row>
    <row r="2587" spans="6:6" x14ac:dyDescent="0.25">
      <c r="F2587">
        <f t="shared" si="40"/>
        <v>0</v>
      </c>
    </row>
    <row r="2588" spans="6:6" x14ac:dyDescent="0.25">
      <c r="F2588">
        <f t="shared" si="40"/>
        <v>0</v>
      </c>
    </row>
    <row r="2589" spans="6:6" x14ac:dyDescent="0.25">
      <c r="F2589">
        <f t="shared" si="40"/>
        <v>0</v>
      </c>
    </row>
    <row r="2590" spans="6:6" x14ac:dyDescent="0.25">
      <c r="F2590">
        <f t="shared" si="40"/>
        <v>0</v>
      </c>
    </row>
    <row r="2591" spans="6:6" x14ac:dyDescent="0.25">
      <c r="F2591">
        <f t="shared" si="40"/>
        <v>0</v>
      </c>
    </row>
    <row r="2592" spans="6:6" x14ac:dyDescent="0.25">
      <c r="F2592">
        <f t="shared" si="40"/>
        <v>0</v>
      </c>
    </row>
    <row r="2593" spans="6:6" x14ac:dyDescent="0.25">
      <c r="F2593">
        <f t="shared" si="40"/>
        <v>0</v>
      </c>
    </row>
    <row r="2594" spans="6:6" x14ac:dyDescent="0.25">
      <c r="F2594">
        <f t="shared" si="40"/>
        <v>0</v>
      </c>
    </row>
    <row r="2595" spans="6:6" x14ac:dyDescent="0.25">
      <c r="F2595">
        <f t="shared" si="40"/>
        <v>0</v>
      </c>
    </row>
    <row r="2596" spans="6:6" x14ac:dyDescent="0.25">
      <c r="F2596">
        <f t="shared" si="40"/>
        <v>0</v>
      </c>
    </row>
    <row r="2597" spans="6:6" x14ac:dyDescent="0.25">
      <c r="F2597">
        <f t="shared" si="40"/>
        <v>0</v>
      </c>
    </row>
    <row r="2598" spans="6:6" x14ac:dyDescent="0.25">
      <c r="F2598">
        <f t="shared" si="40"/>
        <v>0</v>
      </c>
    </row>
    <row r="2599" spans="6:6" x14ac:dyDescent="0.25">
      <c r="F2599">
        <f t="shared" si="40"/>
        <v>0</v>
      </c>
    </row>
    <row r="2600" spans="6:6" x14ac:dyDescent="0.25">
      <c r="F2600">
        <f t="shared" si="40"/>
        <v>0</v>
      </c>
    </row>
    <row r="2601" spans="6:6" x14ac:dyDescent="0.25">
      <c r="F2601">
        <f t="shared" si="40"/>
        <v>0</v>
      </c>
    </row>
    <row r="2602" spans="6:6" x14ac:dyDescent="0.25">
      <c r="F2602">
        <f t="shared" si="40"/>
        <v>0</v>
      </c>
    </row>
    <row r="2603" spans="6:6" x14ac:dyDescent="0.25">
      <c r="F2603">
        <f t="shared" si="40"/>
        <v>0</v>
      </c>
    </row>
    <row r="2604" spans="6:6" x14ac:dyDescent="0.25">
      <c r="F2604">
        <f t="shared" si="40"/>
        <v>0</v>
      </c>
    </row>
    <row r="2605" spans="6:6" x14ac:dyDescent="0.25">
      <c r="F2605">
        <f t="shared" si="40"/>
        <v>0</v>
      </c>
    </row>
    <row r="2606" spans="6:6" x14ac:dyDescent="0.25">
      <c r="F2606">
        <f t="shared" si="40"/>
        <v>0</v>
      </c>
    </row>
    <row r="2607" spans="6:6" x14ac:dyDescent="0.25">
      <c r="F2607">
        <f t="shared" si="40"/>
        <v>0</v>
      </c>
    </row>
    <row r="2608" spans="6:6" x14ac:dyDescent="0.25">
      <c r="F2608">
        <f t="shared" si="40"/>
        <v>0</v>
      </c>
    </row>
    <row r="2609" spans="6:6" x14ac:dyDescent="0.25">
      <c r="F2609">
        <f t="shared" si="40"/>
        <v>0</v>
      </c>
    </row>
    <row r="2610" spans="6:6" x14ac:dyDescent="0.25">
      <c r="F2610">
        <f t="shared" si="40"/>
        <v>0</v>
      </c>
    </row>
    <row r="2611" spans="6:6" x14ac:dyDescent="0.25">
      <c r="F2611">
        <f t="shared" si="40"/>
        <v>0</v>
      </c>
    </row>
    <row r="2612" spans="6:6" x14ac:dyDescent="0.25">
      <c r="F2612">
        <f t="shared" si="40"/>
        <v>0</v>
      </c>
    </row>
    <row r="2613" spans="6:6" x14ac:dyDescent="0.25">
      <c r="F2613">
        <f t="shared" si="40"/>
        <v>0</v>
      </c>
    </row>
    <row r="2614" spans="6:6" x14ac:dyDescent="0.25">
      <c r="F2614">
        <f t="shared" si="40"/>
        <v>0</v>
      </c>
    </row>
    <row r="2615" spans="6:6" x14ac:dyDescent="0.25">
      <c r="F2615">
        <f t="shared" si="40"/>
        <v>0</v>
      </c>
    </row>
    <row r="2616" spans="6:6" x14ac:dyDescent="0.25">
      <c r="F2616">
        <f t="shared" si="40"/>
        <v>0</v>
      </c>
    </row>
    <row r="2617" spans="6:6" x14ac:dyDescent="0.25">
      <c r="F2617">
        <f t="shared" si="40"/>
        <v>0</v>
      </c>
    </row>
    <row r="2618" spans="6:6" x14ac:dyDescent="0.25">
      <c r="F2618">
        <f t="shared" si="40"/>
        <v>0</v>
      </c>
    </row>
    <row r="2619" spans="6:6" x14ac:dyDescent="0.25">
      <c r="F2619">
        <f t="shared" si="40"/>
        <v>0</v>
      </c>
    </row>
    <row r="2620" spans="6:6" x14ac:dyDescent="0.25">
      <c r="F2620">
        <f t="shared" si="40"/>
        <v>0</v>
      </c>
    </row>
    <row r="2621" spans="6:6" x14ac:dyDescent="0.25">
      <c r="F2621">
        <f t="shared" si="40"/>
        <v>0</v>
      </c>
    </row>
    <row r="2622" spans="6:6" x14ac:dyDescent="0.25">
      <c r="F2622">
        <f t="shared" si="40"/>
        <v>0</v>
      </c>
    </row>
    <row r="2623" spans="6:6" x14ac:dyDescent="0.25">
      <c r="F2623">
        <f t="shared" si="40"/>
        <v>0</v>
      </c>
    </row>
    <row r="2624" spans="6:6" x14ac:dyDescent="0.25">
      <c r="F2624">
        <f t="shared" si="40"/>
        <v>0</v>
      </c>
    </row>
    <row r="2625" spans="6:6" x14ac:dyDescent="0.25">
      <c r="F2625">
        <f t="shared" si="40"/>
        <v>0</v>
      </c>
    </row>
    <row r="2626" spans="6:6" x14ac:dyDescent="0.25">
      <c r="F2626">
        <f t="shared" ref="F2626:F2689" si="41">D2626-E2626</f>
        <v>0</v>
      </c>
    </row>
    <row r="2627" spans="6:6" x14ac:dyDescent="0.25">
      <c r="F2627">
        <f t="shared" si="41"/>
        <v>0</v>
      </c>
    </row>
    <row r="2628" spans="6:6" x14ac:dyDescent="0.25">
      <c r="F2628">
        <f t="shared" si="41"/>
        <v>0</v>
      </c>
    </row>
    <row r="2629" spans="6:6" x14ac:dyDescent="0.25">
      <c r="F2629">
        <f t="shared" si="41"/>
        <v>0</v>
      </c>
    </row>
    <row r="2630" spans="6:6" x14ac:dyDescent="0.25">
      <c r="F2630">
        <f t="shared" si="41"/>
        <v>0</v>
      </c>
    </row>
    <row r="2631" spans="6:6" x14ac:dyDescent="0.25">
      <c r="F2631">
        <f t="shared" si="41"/>
        <v>0</v>
      </c>
    </row>
    <row r="2632" spans="6:6" x14ac:dyDescent="0.25">
      <c r="F2632">
        <f t="shared" si="41"/>
        <v>0</v>
      </c>
    </row>
    <row r="2633" spans="6:6" x14ac:dyDescent="0.25">
      <c r="F2633">
        <f t="shared" si="41"/>
        <v>0</v>
      </c>
    </row>
    <row r="2634" spans="6:6" x14ac:dyDescent="0.25">
      <c r="F2634">
        <f t="shared" si="41"/>
        <v>0</v>
      </c>
    </row>
    <row r="2635" spans="6:6" x14ac:dyDescent="0.25">
      <c r="F2635">
        <f t="shared" si="41"/>
        <v>0</v>
      </c>
    </row>
    <row r="2636" spans="6:6" x14ac:dyDescent="0.25">
      <c r="F2636">
        <f t="shared" si="41"/>
        <v>0</v>
      </c>
    </row>
    <row r="2637" spans="6:6" x14ac:dyDescent="0.25">
      <c r="F2637">
        <f t="shared" si="41"/>
        <v>0</v>
      </c>
    </row>
    <row r="2638" spans="6:6" x14ac:dyDescent="0.25">
      <c r="F2638">
        <f t="shared" si="41"/>
        <v>0</v>
      </c>
    </row>
    <row r="2639" spans="6:6" x14ac:dyDescent="0.25">
      <c r="F2639">
        <f t="shared" si="41"/>
        <v>0</v>
      </c>
    </row>
    <row r="2640" spans="6:6" x14ac:dyDescent="0.25">
      <c r="F2640">
        <f t="shared" si="41"/>
        <v>0</v>
      </c>
    </row>
    <row r="2641" spans="6:6" x14ac:dyDescent="0.25">
      <c r="F2641">
        <f t="shared" si="41"/>
        <v>0</v>
      </c>
    </row>
    <row r="2642" spans="6:6" x14ac:dyDescent="0.25">
      <c r="F2642">
        <f t="shared" si="41"/>
        <v>0</v>
      </c>
    </row>
    <row r="2643" spans="6:6" x14ac:dyDescent="0.25">
      <c r="F2643">
        <f t="shared" si="41"/>
        <v>0</v>
      </c>
    </row>
    <row r="2644" spans="6:6" x14ac:dyDescent="0.25">
      <c r="F2644">
        <f t="shared" si="41"/>
        <v>0</v>
      </c>
    </row>
    <row r="2645" spans="6:6" x14ac:dyDescent="0.25">
      <c r="F2645">
        <f t="shared" si="41"/>
        <v>0</v>
      </c>
    </row>
    <row r="2646" spans="6:6" x14ac:dyDescent="0.25">
      <c r="F2646">
        <f t="shared" si="41"/>
        <v>0</v>
      </c>
    </row>
    <row r="2647" spans="6:6" x14ac:dyDescent="0.25">
      <c r="F2647">
        <f t="shared" si="41"/>
        <v>0</v>
      </c>
    </row>
    <row r="2648" spans="6:6" x14ac:dyDescent="0.25">
      <c r="F2648">
        <f t="shared" si="41"/>
        <v>0</v>
      </c>
    </row>
    <row r="2649" spans="6:6" x14ac:dyDescent="0.25">
      <c r="F2649">
        <f t="shared" si="41"/>
        <v>0</v>
      </c>
    </row>
    <row r="2650" spans="6:6" x14ac:dyDescent="0.25">
      <c r="F2650">
        <f t="shared" si="41"/>
        <v>0</v>
      </c>
    </row>
    <row r="2651" spans="6:6" x14ac:dyDescent="0.25">
      <c r="F2651">
        <f t="shared" si="41"/>
        <v>0</v>
      </c>
    </row>
    <row r="2652" spans="6:6" x14ac:dyDescent="0.25">
      <c r="F2652">
        <f t="shared" si="41"/>
        <v>0</v>
      </c>
    </row>
    <row r="2653" spans="6:6" x14ac:dyDescent="0.25">
      <c r="F2653">
        <f t="shared" si="41"/>
        <v>0</v>
      </c>
    </row>
    <row r="2654" spans="6:6" x14ac:dyDescent="0.25">
      <c r="F2654">
        <f t="shared" si="41"/>
        <v>0</v>
      </c>
    </row>
    <row r="2655" spans="6:6" x14ac:dyDescent="0.25">
      <c r="F2655">
        <f t="shared" si="41"/>
        <v>0</v>
      </c>
    </row>
    <row r="2656" spans="6:6" x14ac:dyDescent="0.25">
      <c r="F2656">
        <f t="shared" si="41"/>
        <v>0</v>
      </c>
    </row>
    <row r="2657" spans="6:6" x14ac:dyDescent="0.25">
      <c r="F2657">
        <f t="shared" si="41"/>
        <v>0</v>
      </c>
    </row>
    <row r="2658" spans="6:6" x14ac:dyDescent="0.25">
      <c r="F2658">
        <f t="shared" si="41"/>
        <v>0</v>
      </c>
    </row>
    <row r="2659" spans="6:6" x14ac:dyDescent="0.25">
      <c r="F2659">
        <f t="shared" si="41"/>
        <v>0</v>
      </c>
    </row>
    <row r="2660" spans="6:6" x14ac:dyDescent="0.25">
      <c r="F2660">
        <f t="shared" si="41"/>
        <v>0</v>
      </c>
    </row>
    <row r="2661" spans="6:6" x14ac:dyDescent="0.25">
      <c r="F2661">
        <f t="shared" si="41"/>
        <v>0</v>
      </c>
    </row>
    <row r="2662" spans="6:6" x14ac:dyDescent="0.25">
      <c r="F2662">
        <f t="shared" si="41"/>
        <v>0</v>
      </c>
    </row>
    <row r="2663" spans="6:6" x14ac:dyDescent="0.25">
      <c r="F2663">
        <f t="shared" si="41"/>
        <v>0</v>
      </c>
    </row>
    <row r="2664" spans="6:6" x14ac:dyDescent="0.25">
      <c r="F2664">
        <f t="shared" si="41"/>
        <v>0</v>
      </c>
    </row>
    <row r="2665" spans="6:6" x14ac:dyDescent="0.25">
      <c r="F2665">
        <f t="shared" si="41"/>
        <v>0</v>
      </c>
    </row>
    <row r="2666" spans="6:6" x14ac:dyDescent="0.25">
      <c r="F2666">
        <f t="shared" si="41"/>
        <v>0</v>
      </c>
    </row>
    <row r="2667" spans="6:6" x14ac:dyDescent="0.25">
      <c r="F2667">
        <f t="shared" si="41"/>
        <v>0</v>
      </c>
    </row>
    <row r="2668" spans="6:6" x14ac:dyDescent="0.25">
      <c r="F2668">
        <f t="shared" si="41"/>
        <v>0</v>
      </c>
    </row>
    <row r="2669" spans="6:6" x14ac:dyDescent="0.25">
      <c r="F2669">
        <f t="shared" si="41"/>
        <v>0</v>
      </c>
    </row>
    <row r="2670" spans="6:6" x14ac:dyDescent="0.25">
      <c r="F2670">
        <f t="shared" si="41"/>
        <v>0</v>
      </c>
    </row>
    <row r="2671" spans="6:6" x14ac:dyDescent="0.25">
      <c r="F2671">
        <f t="shared" si="41"/>
        <v>0</v>
      </c>
    </row>
    <row r="2672" spans="6:6" x14ac:dyDescent="0.25">
      <c r="F2672">
        <f t="shared" si="41"/>
        <v>0</v>
      </c>
    </row>
    <row r="2673" spans="6:6" x14ac:dyDescent="0.25">
      <c r="F2673">
        <f t="shared" si="41"/>
        <v>0</v>
      </c>
    </row>
    <row r="2674" spans="6:6" x14ac:dyDescent="0.25">
      <c r="F2674">
        <f t="shared" si="41"/>
        <v>0</v>
      </c>
    </row>
    <row r="2675" spans="6:6" x14ac:dyDescent="0.25">
      <c r="F2675">
        <f t="shared" si="41"/>
        <v>0</v>
      </c>
    </row>
    <row r="2676" spans="6:6" x14ac:dyDescent="0.25">
      <c r="F2676">
        <f t="shared" si="41"/>
        <v>0</v>
      </c>
    </row>
    <row r="2677" spans="6:6" x14ac:dyDescent="0.25">
      <c r="F2677">
        <f t="shared" si="41"/>
        <v>0</v>
      </c>
    </row>
    <row r="2678" spans="6:6" x14ac:dyDescent="0.25">
      <c r="F2678">
        <f t="shared" si="41"/>
        <v>0</v>
      </c>
    </row>
    <row r="2679" spans="6:6" x14ac:dyDescent="0.25">
      <c r="F2679">
        <f t="shared" si="41"/>
        <v>0</v>
      </c>
    </row>
    <row r="2680" spans="6:6" x14ac:dyDescent="0.25">
      <c r="F2680">
        <f t="shared" si="41"/>
        <v>0</v>
      </c>
    </row>
    <row r="2681" spans="6:6" x14ac:dyDescent="0.25">
      <c r="F2681">
        <f t="shared" si="41"/>
        <v>0</v>
      </c>
    </row>
    <row r="2682" spans="6:6" x14ac:dyDescent="0.25">
      <c r="F2682">
        <f t="shared" si="41"/>
        <v>0</v>
      </c>
    </row>
    <row r="2683" spans="6:6" x14ac:dyDescent="0.25">
      <c r="F2683">
        <f t="shared" si="41"/>
        <v>0</v>
      </c>
    </row>
    <row r="2684" spans="6:6" x14ac:dyDescent="0.25">
      <c r="F2684">
        <f t="shared" si="41"/>
        <v>0</v>
      </c>
    </row>
    <row r="2685" spans="6:6" x14ac:dyDescent="0.25">
      <c r="F2685">
        <f t="shared" si="41"/>
        <v>0</v>
      </c>
    </row>
    <row r="2686" spans="6:6" x14ac:dyDescent="0.25">
      <c r="F2686">
        <f t="shared" si="41"/>
        <v>0</v>
      </c>
    </row>
    <row r="2687" spans="6:6" x14ac:dyDescent="0.25">
      <c r="F2687">
        <f t="shared" si="41"/>
        <v>0</v>
      </c>
    </row>
    <row r="2688" spans="6:6" x14ac:dyDescent="0.25">
      <c r="F2688">
        <f t="shared" si="41"/>
        <v>0</v>
      </c>
    </row>
    <row r="2689" spans="6:6" x14ac:dyDescent="0.25">
      <c r="F2689">
        <f t="shared" si="41"/>
        <v>0</v>
      </c>
    </row>
    <row r="2690" spans="6:6" x14ac:dyDescent="0.25">
      <c r="F2690">
        <f t="shared" ref="F2690:F2753" si="42">D2690-E2690</f>
        <v>0</v>
      </c>
    </row>
    <row r="2691" spans="6:6" x14ac:dyDescent="0.25">
      <c r="F2691">
        <f t="shared" si="42"/>
        <v>0</v>
      </c>
    </row>
    <row r="2692" spans="6:6" x14ac:dyDescent="0.25">
      <c r="F2692">
        <f t="shared" si="42"/>
        <v>0</v>
      </c>
    </row>
    <row r="2693" spans="6:6" x14ac:dyDescent="0.25">
      <c r="F2693">
        <f t="shared" si="42"/>
        <v>0</v>
      </c>
    </row>
    <row r="2694" spans="6:6" x14ac:dyDescent="0.25">
      <c r="F2694">
        <f t="shared" si="42"/>
        <v>0</v>
      </c>
    </row>
    <row r="2695" spans="6:6" x14ac:dyDescent="0.25">
      <c r="F2695">
        <f t="shared" si="42"/>
        <v>0</v>
      </c>
    </row>
    <row r="2696" spans="6:6" x14ac:dyDescent="0.25">
      <c r="F2696">
        <f t="shared" si="42"/>
        <v>0</v>
      </c>
    </row>
    <row r="2697" spans="6:6" x14ac:dyDescent="0.25">
      <c r="F2697">
        <f t="shared" si="42"/>
        <v>0</v>
      </c>
    </row>
    <row r="2698" spans="6:6" x14ac:dyDescent="0.25">
      <c r="F2698">
        <f t="shared" si="42"/>
        <v>0</v>
      </c>
    </row>
    <row r="2699" spans="6:6" x14ac:dyDescent="0.25">
      <c r="F2699">
        <f t="shared" si="42"/>
        <v>0</v>
      </c>
    </row>
    <row r="2700" spans="6:6" x14ac:dyDescent="0.25">
      <c r="F2700">
        <f t="shared" si="42"/>
        <v>0</v>
      </c>
    </row>
    <row r="2701" spans="6:6" x14ac:dyDescent="0.25">
      <c r="F2701">
        <f t="shared" si="42"/>
        <v>0</v>
      </c>
    </row>
    <row r="2702" spans="6:6" x14ac:dyDescent="0.25">
      <c r="F2702">
        <f t="shared" si="42"/>
        <v>0</v>
      </c>
    </row>
    <row r="2703" spans="6:6" x14ac:dyDescent="0.25">
      <c r="F2703">
        <f t="shared" si="42"/>
        <v>0</v>
      </c>
    </row>
    <row r="2704" spans="6:6" x14ac:dyDescent="0.25">
      <c r="F2704">
        <f t="shared" si="42"/>
        <v>0</v>
      </c>
    </row>
    <row r="2705" spans="6:6" x14ac:dyDescent="0.25">
      <c r="F2705">
        <f t="shared" si="42"/>
        <v>0</v>
      </c>
    </row>
    <row r="2706" spans="6:6" x14ac:dyDescent="0.25">
      <c r="F2706">
        <f t="shared" si="42"/>
        <v>0</v>
      </c>
    </row>
    <row r="2707" spans="6:6" x14ac:dyDescent="0.25">
      <c r="F2707">
        <f t="shared" si="42"/>
        <v>0</v>
      </c>
    </row>
    <row r="2708" spans="6:6" x14ac:dyDescent="0.25">
      <c r="F2708">
        <f t="shared" si="42"/>
        <v>0</v>
      </c>
    </row>
    <row r="2709" spans="6:6" x14ac:dyDescent="0.25">
      <c r="F2709">
        <f t="shared" si="42"/>
        <v>0</v>
      </c>
    </row>
    <row r="2710" spans="6:6" x14ac:dyDescent="0.25">
      <c r="F2710">
        <f t="shared" si="42"/>
        <v>0</v>
      </c>
    </row>
    <row r="2711" spans="6:6" x14ac:dyDescent="0.25">
      <c r="F2711">
        <f t="shared" si="42"/>
        <v>0</v>
      </c>
    </row>
    <row r="2712" spans="6:6" x14ac:dyDescent="0.25">
      <c r="F2712">
        <f t="shared" si="42"/>
        <v>0</v>
      </c>
    </row>
    <row r="2713" spans="6:6" x14ac:dyDescent="0.25">
      <c r="F2713">
        <f t="shared" si="42"/>
        <v>0</v>
      </c>
    </row>
    <row r="2714" spans="6:6" x14ac:dyDescent="0.25">
      <c r="F2714">
        <f t="shared" si="42"/>
        <v>0</v>
      </c>
    </row>
    <row r="2715" spans="6:6" x14ac:dyDescent="0.25">
      <c r="F2715">
        <f t="shared" si="42"/>
        <v>0</v>
      </c>
    </row>
    <row r="2716" spans="6:6" x14ac:dyDescent="0.25">
      <c r="F2716">
        <f t="shared" si="42"/>
        <v>0</v>
      </c>
    </row>
    <row r="2717" spans="6:6" x14ac:dyDescent="0.25">
      <c r="F2717">
        <f t="shared" si="42"/>
        <v>0</v>
      </c>
    </row>
    <row r="2718" spans="6:6" x14ac:dyDescent="0.25">
      <c r="F2718">
        <f t="shared" si="42"/>
        <v>0</v>
      </c>
    </row>
    <row r="2719" spans="6:6" x14ac:dyDescent="0.25">
      <c r="F2719">
        <f t="shared" si="42"/>
        <v>0</v>
      </c>
    </row>
    <row r="2720" spans="6:6" x14ac:dyDescent="0.25">
      <c r="F2720">
        <f t="shared" si="42"/>
        <v>0</v>
      </c>
    </row>
    <row r="2721" spans="6:6" x14ac:dyDescent="0.25">
      <c r="F2721">
        <f t="shared" si="42"/>
        <v>0</v>
      </c>
    </row>
    <row r="2722" spans="6:6" x14ac:dyDescent="0.25">
      <c r="F2722">
        <f t="shared" si="42"/>
        <v>0</v>
      </c>
    </row>
    <row r="2723" spans="6:6" x14ac:dyDescent="0.25">
      <c r="F2723">
        <f t="shared" si="42"/>
        <v>0</v>
      </c>
    </row>
    <row r="2724" spans="6:6" x14ac:dyDescent="0.25">
      <c r="F2724">
        <f t="shared" si="42"/>
        <v>0</v>
      </c>
    </row>
    <row r="2725" spans="6:6" x14ac:dyDescent="0.25">
      <c r="F2725">
        <f t="shared" si="42"/>
        <v>0</v>
      </c>
    </row>
    <row r="2726" spans="6:6" x14ac:dyDescent="0.25">
      <c r="F2726">
        <f t="shared" si="42"/>
        <v>0</v>
      </c>
    </row>
    <row r="2727" spans="6:6" x14ac:dyDescent="0.25">
      <c r="F2727">
        <f t="shared" si="42"/>
        <v>0</v>
      </c>
    </row>
    <row r="2728" spans="6:6" x14ac:dyDescent="0.25">
      <c r="F2728">
        <f t="shared" si="42"/>
        <v>0</v>
      </c>
    </row>
    <row r="2729" spans="6:6" x14ac:dyDescent="0.25">
      <c r="F2729">
        <f t="shared" si="42"/>
        <v>0</v>
      </c>
    </row>
    <row r="2730" spans="6:6" x14ac:dyDescent="0.25">
      <c r="F2730">
        <f t="shared" si="42"/>
        <v>0</v>
      </c>
    </row>
    <row r="2731" spans="6:6" x14ac:dyDescent="0.25">
      <c r="F2731">
        <f t="shared" si="42"/>
        <v>0</v>
      </c>
    </row>
    <row r="2732" spans="6:6" x14ac:dyDescent="0.25">
      <c r="F2732">
        <f t="shared" si="42"/>
        <v>0</v>
      </c>
    </row>
    <row r="2733" spans="6:6" x14ac:dyDescent="0.25">
      <c r="F2733">
        <f t="shared" si="42"/>
        <v>0</v>
      </c>
    </row>
    <row r="2734" spans="6:6" x14ac:dyDescent="0.25">
      <c r="F2734">
        <f t="shared" si="42"/>
        <v>0</v>
      </c>
    </row>
    <row r="2735" spans="6:6" x14ac:dyDescent="0.25">
      <c r="F2735">
        <f t="shared" si="42"/>
        <v>0</v>
      </c>
    </row>
    <row r="2736" spans="6:6" x14ac:dyDescent="0.25">
      <c r="F2736">
        <f t="shared" si="42"/>
        <v>0</v>
      </c>
    </row>
    <row r="2737" spans="6:6" x14ac:dyDescent="0.25">
      <c r="F2737">
        <f t="shared" si="42"/>
        <v>0</v>
      </c>
    </row>
    <row r="2738" spans="6:6" x14ac:dyDescent="0.25">
      <c r="F2738">
        <f t="shared" si="42"/>
        <v>0</v>
      </c>
    </row>
    <row r="2739" spans="6:6" x14ac:dyDescent="0.25">
      <c r="F2739">
        <f t="shared" si="42"/>
        <v>0</v>
      </c>
    </row>
    <row r="2740" spans="6:6" x14ac:dyDescent="0.25">
      <c r="F2740">
        <f t="shared" si="42"/>
        <v>0</v>
      </c>
    </row>
    <row r="2741" spans="6:6" x14ac:dyDescent="0.25">
      <c r="F2741">
        <f t="shared" si="42"/>
        <v>0</v>
      </c>
    </row>
    <row r="2742" spans="6:6" x14ac:dyDescent="0.25">
      <c r="F2742">
        <f t="shared" si="42"/>
        <v>0</v>
      </c>
    </row>
    <row r="2743" spans="6:6" x14ac:dyDescent="0.25">
      <c r="F2743">
        <f t="shared" si="42"/>
        <v>0</v>
      </c>
    </row>
    <row r="2744" spans="6:6" x14ac:dyDescent="0.25">
      <c r="F2744">
        <f t="shared" si="42"/>
        <v>0</v>
      </c>
    </row>
    <row r="2745" spans="6:6" x14ac:dyDescent="0.25">
      <c r="F2745">
        <f t="shared" si="42"/>
        <v>0</v>
      </c>
    </row>
    <row r="2746" spans="6:6" x14ac:dyDescent="0.25">
      <c r="F2746">
        <f t="shared" si="42"/>
        <v>0</v>
      </c>
    </row>
    <row r="2747" spans="6:6" x14ac:dyDescent="0.25">
      <c r="F2747">
        <f t="shared" si="42"/>
        <v>0</v>
      </c>
    </row>
    <row r="2748" spans="6:6" x14ac:dyDescent="0.25">
      <c r="F2748">
        <f t="shared" si="42"/>
        <v>0</v>
      </c>
    </row>
    <row r="2749" spans="6:6" x14ac:dyDescent="0.25">
      <c r="F2749">
        <f t="shared" si="42"/>
        <v>0</v>
      </c>
    </row>
    <row r="2750" spans="6:6" x14ac:dyDescent="0.25">
      <c r="F2750">
        <f t="shared" si="42"/>
        <v>0</v>
      </c>
    </row>
    <row r="2751" spans="6:6" x14ac:dyDescent="0.25">
      <c r="F2751">
        <f t="shared" si="42"/>
        <v>0</v>
      </c>
    </row>
    <row r="2752" spans="6:6" x14ac:dyDescent="0.25">
      <c r="F2752">
        <f t="shared" si="42"/>
        <v>0</v>
      </c>
    </row>
    <row r="2753" spans="6:6" x14ac:dyDescent="0.25">
      <c r="F2753">
        <f t="shared" si="42"/>
        <v>0</v>
      </c>
    </row>
    <row r="2754" spans="6:6" x14ac:dyDescent="0.25">
      <c r="F2754">
        <f t="shared" ref="F2754:F2817" si="43">D2754-E2754</f>
        <v>0</v>
      </c>
    </row>
    <row r="2755" spans="6:6" x14ac:dyDescent="0.25">
      <c r="F2755">
        <f t="shared" si="43"/>
        <v>0</v>
      </c>
    </row>
    <row r="2756" spans="6:6" x14ac:dyDescent="0.25">
      <c r="F2756">
        <f t="shared" si="43"/>
        <v>0</v>
      </c>
    </row>
    <row r="2757" spans="6:6" x14ac:dyDescent="0.25">
      <c r="F2757">
        <f t="shared" si="43"/>
        <v>0</v>
      </c>
    </row>
    <row r="2758" spans="6:6" x14ac:dyDescent="0.25">
      <c r="F2758">
        <f t="shared" si="43"/>
        <v>0</v>
      </c>
    </row>
    <row r="2759" spans="6:6" x14ac:dyDescent="0.25">
      <c r="F2759">
        <f t="shared" si="43"/>
        <v>0</v>
      </c>
    </row>
    <row r="2760" spans="6:6" x14ac:dyDescent="0.25">
      <c r="F2760">
        <f t="shared" si="43"/>
        <v>0</v>
      </c>
    </row>
    <row r="2761" spans="6:6" x14ac:dyDescent="0.25">
      <c r="F2761">
        <f t="shared" si="43"/>
        <v>0</v>
      </c>
    </row>
    <row r="2762" spans="6:6" x14ac:dyDescent="0.25">
      <c r="F2762">
        <f t="shared" si="43"/>
        <v>0</v>
      </c>
    </row>
    <row r="2763" spans="6:6" x14ac:dyDescent="0.25">
      <c r="F2763">
        <f t="shared" si="43"/>
        <v>0</v>
      </c>
    </row>
    <row r="2764" spans="6:6" x14ac:dyDescent="0.25">
      <c r="F2764">
        <f t="shared" si="43"/>
        <v>0</v>
      </c>
    </row>
    <row r="2765" spans="6:6" x14ac:dyDescent="0.25">
      <c r="F2765">
        <f t="shared" si="43"/>
        <v>0</v>
      </c>
    </row>
    <row r="2766" spans="6:6" x14ac:dyDescent="0.25">
      <c r="F2766">
        <f t="shared" si="43"/>
        <v>0</v>
      </c>
    </row>
    <row r="2767" spans="6:6" x14ac:dyDescent="0.25">
      <c r="F2767">
        <f t="shared" si="43"/>
        <v>0</v>
      </c>
    </row>
    <row r="2768" spans="6:6" x14ac:dyDescent="0.25">
      <c r="F2768">
        <f t="shared" si="43"/>
        <v>0</v>
      </c>
    </row>
    <row r="2769" spans="6:6" x14ac:dyDescent="0.25">
      <c r="F2769">
        <f t="shared" si="43"/>
        <v>0</v>
      </c>
    </row>
    <row r="2770" spans="6:6" x14ac:dyDescent="0.25">
      <c r="F2770">
        <f t="shared" si="43"/>
        <v>0</v>
      </c>
    </row>
    <row r="2771" spans="6:6" x14ac:dyDescent="0.25">
      <c r="F2771">
        <f t="shared" si="43"/>
        <v>0</v>
      </c>
    </row>
    <row r="2772" spans="6:6" x14ac:dyDescent="0.25">
      <c r="F2772">
        <f t="shared" si="43"/>
        <v>0</v>
      </c>
    </row>
    <row r="2773" spans="6:6" x14ac:dyDescent="0.25">
      <c r="F2773">
        <f t="shared" si="43"/>
        <v>0</v>
      </c>
    </row>
    <row r="2774" spans="6:6" x14ac:dyDescent="0.25">
      <c r="F2774">
        <f t="shared" si="43"/>
        <v>0</v>
      </c>
    </row>
    <row r="2775" spans="6:6" x14ac:dyDescent="0.25">
      <c r="F2775">
        <f t="shared" si="43"/>
        <v>0</v>
      </c>
    </row>
    <row r="2776" spans="6:6" x14ac:dyDescent="0.25">
      <c r="F2776">
        <f t="shared" si="43"/>
        <v>0</v>
      </c>
    </row>
    <row r="2777" spans="6:6" x14ac:dyDescent="0.25">
      <c r="F2777">
        <f t="shared" si="43"/>
        <v>0</v>
      </c>
    </row>
    <row r="2778" spans="6:6" x14ac:dyDescent="0.25">
      <c r="F2778">
        <f t="shared" si="43"/>
        <v>0</v>
      </c>
    </row>
    <row r="2779" spans="6:6" x14ac:dyDescent="0.25">
      <c r="F2779">
        <f t="shared" si="43"/>
        <v>0</v>
      </c>
    </row>
    <row r="2780" spans="6:6" x14ac:dyDescent="0.25">
      <c r="F2780">
        <f t="shared" si="43"/>
        <v>0</v>
      </c>
    </row>
    <row r="2781" spans="6:6" x14ac:dyDescent="0.25">
      <c r="F2781">
        <f t="shared" si="43"/>
        <v>0</v>
      </c>
    </row>
    <row r="2782" spans="6:6" x14ac:dyDescent="0.25">
      <c r="F2782">
        <f t="shared" si="43"/>
        <v>0</v>
      </c>
    </row>
    <row r="2783" spans="6:6" x14ac:dyDescent="0.25">
      <c r="F2783">
        <f t="shared" si="43"/>
        <v>0</v>
      </c>
    </row>
    <row r="2784" spans="6:6" x14ac:dyDescent="0.25">
      <c r="F2784">
        <f t="shared" si="43"/>
        <v>0</v>
      </c>
    </row>
    <row r="2785" spans="6:6" x14ac:dyDescent="0.25">
      <c r="F2785">
        <f t="shared" si="43"/>
        <v>0</v>
      </c>
    </row>
    <row r="2786" spans="6:6" x14ac:dyDescent="0.25">
      <c r="F2786">
        <f t="shared" si="43"/>
        <v>0</v>
      </c>
    </row>
    <row r="2787" spans="6:6" x14ac:dyDescent="0.25">
      <c r="F2787">
        <f t="shared" si="43"/>
        <v>0</v>
      </c>
    </row>
    <row r="2788" spans="6:6" x14ac:dyDescent="0.25">
      <c r="F2788">
        <f t="shared" si="43"/>
        <v>0</v>
      </c>
    </row>
    <row r="2789" spans="6:6" x14ac:dyDescent="0.25">
      <c r="F2789">
        <f t="shared" si="43"/>
        <v>0</v>
      </c>
    </row>
    <row r="2790" spans="6:6" x14ac:dyDescent="0.25">
      <c r="F2790">
        <f t="shared" si="43"/>
        <v>0</v>
      </c>
    </row>
    <row r="2791" spans="6:6" x14ac:dyDescent="0.25">
      <c r="F2791">
        <f t="shared" si="43"/>
        <v>0</v>
      </c>
    </row>
    <row r="2792" spans="6:6" x14ac:dyDescent="0.25">
      <c r="F2792">
        <f t="shared" si="43"/>
        <v>0</v>
      </c>
    </row>
    <row r="2793" spans="6:6" x14ac:dyDescent="0.25">
      <c r="F2793">
        <f t="shared" si="43"/>
        <v>0</v>
      </c>
    </row>
    <row r="2794" spans="6:6" x14ac:dyDescent="0.25">
      <c r="F2794">
        <f t="shared" si="43"/>
        <v>0</v>
      </c>
    </row>
    <row r="2795" spans="6:6" x14ac:dyDescent="0.25">
      <c r="F2795">
        <f t="shared" si="43"/>
        <v>0</v>
      </c>
    </row>
    <row r="2796" spans="6:6" x14ac:dyDescent="0.25">
      <c r="F2796">
        <f t="shared" si="43"/>
        <v>0</v>
      </c>
    </row>
    <row r="2797" spans="6:6" x14ac:dyDescent="0.25">
      <c r="F2797">
        <f t="shared" si="43"/>
        <v>0</v>
      </c>
    </row>
    <row r="2798" spans="6:6" x14ac:dyDescent="0.25">
      <c r="F2798">
        <f t="shared" si="43"/>
        <v>0</v>
      </c>
    </row>
    <row r="2799" spans="6:6" x14ac:dyDescent="0.25">
      <c r="F2799">
        <f t="shared" si="43"/>
        <v>0</v>
      </c>
    </row>
    <row r="2800" spans="6:6" x14ac:dyDescent="0.25">
      <c r="F2800">
        <f t="shared" si="43"/>
        <v>0</v>
      </c>
    </row>
    <row r="2801" spans="6:6" x14ac:dyDescent="0.25">
      <c r="F2801">
        <f t="shared" si="43"/>
        <v>0</v>
      </c>
    </row>
    <row r="2802" spans="6:6" x14ac:dyDescent="0.25">
      <c r="F2802">
        <f t="shared" si="43"/>
        <v>0</v>
      </c>
    </row>
    <row r="2803" spans="6:6" x14ac:dyDescent="0.25">
      <c r="F2803">
        <f t="shared" si="43"/>
        <v>0</v>
      </c>
    </row>
    <row r="2804" spans="6:6" x14ac:dyDescent="0.25">
      <c r="F2804">
        <f t="shared" si="43"/>
        <v>0</v>
      </c>
    </row>
    <row r="2805" spans="6:6" x14ac:dyDescent="0.25">
      <c r="F2805">
        <f t="shared" si="43"/>
        <v>0</v>
      </c>
    </row>
    <row r="2806" spans="6:6" x14ac:dyDescent="0.25">
      <c r="F2806">
        <f t="shared" si="43"/>
        <v>0</v>
      </c>
    </row>
    <row r="2807" spans="6:6" x14ac:dyDescent="0.25">
      <c r="F2807">
        <f t="shared" si="43"/>
        <v>0</v>
      </c>
    </row>
    <row r="2808" spans="6:6" x14ac:dyDescent="0.25">
      <c r="F2808">
        <f t="shared" si="43"/>
        <v>0</v>
      </c>
    </row>
    <row r="2809" spans="6:6" x14ac:dyDescent="0.25">
      <c r="F2809">
        <f t="shared" si="43"/>
        <v>0</v>
      </c>
    </row>
    <row r="2810" spans="6:6" x14ac:dyDescent="0.25">
      <c r="F2810">
        <f t="shared" si="43"/>
        <v>0</v>
      </c>
    </row>
    <row r="2811" spans="6:6" x14ac:dyDescent="0.25">
      <c r="F2811">
        <f t="shared" si="43"/>
        <v>0</v>
      </c>
    </row>
    <row r="2812" spans="6:6" x14ac:dyDescent="0.25">
      <c r="F2812">
        <f t="shared" si="43"/>
        <v>0</v>
      </c>
    </row>
    <row r="2813" spans="6:6" x14ac:dyDescent="0.25">
      <c r="F2813">
        <f t="shared" si="43"/>
        <v>0</v>
      </c>
    </row>
    <row r="2814" spans="6:6" x14ac:dyDescent="0.25">
      <c r="F2814">
        <f t="shared" si="43"/>
        <v>0</v>
      </c>
    </row>
    <row r="2815" spans="6:6" x14ac:dyDescent="0.25">
      <c r="F2815">
        <f t="shared" si="43"/>
        <v>0</v>
      </c>
    </row>
    <row r="2816" spans="6:6" x14ac:dyDescent="0.25">
      <c r="F2816">
        <f t="shared" si="43"/>
        <v>0</v>
      </c>
    </row>
    <row r="2817" spans="6:6" x14ac:dyDescent="0.25">
      <c r="F2817">
        <f t="shared" si="43"/>
        <v>0</v>
      </c>
    </row>
    <row r="2818" spans="6:6" x14ac:dyDescent="0.25">
      <c r="F2818">
        <f t="shared" ref="F2818:F2881" si="44">D2818-E2818</f>
        <v>0</v>
      </c>
    </row>
    <row r="2819" spans="6:6" x14ac:dyDescent="0.25">
      <c r="F2819">
        <f t="shared" si="44"/>
        <v>0</v>
      </c>
    </row>
    <row r="2820" spans="6:6" x14ac:dyDescent="0.25">
      <c r="F2820">
        <f t="shared" si="44"/>
        <v>0</v>
      </c>
    </row>
    <row r="2821" spans="6:6" x14ac:dyDescent="0.25">
      <c r="F2821">
        <f t="shared" si="44"/>
        <v>0</v>
      </c>
    </row>
    <row r="2822" spans="6:6" x14ac:dyDescent="0.25">
      <c r="F2822">
        <f t="shared" si="44"/>
        <v>0</v>
      </c>
    </row>
    <row r="2823" spans="6:6" x14ac:dyDescent="0.25">
      <c r="F2823">
        <f t="shared" si="44"/>
        <v>0</v>
      </c>
    </row>
    <row r="2824" spans="6:6" x14ac:dyDescent="0.25">
      <c r="F2824">
        <f t="shared" si="44"/>
        <v>0</v>
      </c>
    </row>
    <row r="2825" spans="6:6" x14ac:dyDescent="0.25">
      <c r="F2825">
        <f t="shared" si="44"/>
        <v>0</v>
      </c>
    </row>
    <row r="2826" spans="6:6" x14ac:dyDescent="0.25">
      <c r="F2826">
        <f t="shared" si="44"/>
        <v>0</v>
      </c>
    </row>
    <row r="2827" spans="6:6" x14ac:dyDescent="0.25">
      <c r="F2827">
        <f t="shared" si="44"/>
        <v>0</v>
      </c>
    </row>
    <row r="2828" spans="6:6" x14ac:dyDescent="0.25">
      <c r="F2828">
        <f t="shared" si="44"/>
        <v>0</v>
      </c>
    </row>
    <row r="2829" spans="6:6" x14ac:dyDescent="0.25">
      <c r="F2829">
        <f t="shared" si="44"/>
        <v>0</v>
      </c>
    </row>
    <row r="2830" spans="6:6" x14ac:dyDescent="0.25">
      <c r="F2830">
        <f t="shared" si="44"/>
        <v>0</v>
      </c>
    </row>
    <row r="2831" spans="6:6" x14ac:dyDescent="0.25">
      <c r="F2831">
        <f t="shared" si="44"/>
        <v>0</v>
      </c>
    </row>
    <row r="2832" spans="6:6" x14ac:dyDescent="0.25">
      <c r="F2832">
        <f t="shared" si="44"/>
        <v>0</v>
      </c>
    </row>
    <row r="2833" spans="6:6" x14ac:dyDescent="0.25">
      <c r="F2833">
        <f t="shared" si="44"/>
        <v>0</v>
      </c>
    </row>
    <row r="2834" spans="6:6" x14ac:dyDescent="0.25">
      <c r="F2834">
        <f t="shared" si="44"/>
        <v>0</v>
      </c>
    </row>
    <row r="2835" spans="6:6" x14ac:dyDescent="0.25">
      <c r="F2835">
        <f t="shared" si="44"/>
        <v>0</v>
      </c>
    </row>
    <row r="2836" spans="6:6" x14ac:dyDescent="0.25">
      <c r="F2836">
        <f t="shared" si="44"/>
        <v>0</v>
      </c>
    </row>
    <row r="2837" spans="6:6" x14ac:dyDescent="0.25">
      <c r="F2837">
        <f t="shared" si="44"/>
        <v>0</v>
      </c>
    </row>
    <row r="2838" spans="6:6" x14ac:dyDescent="0.25">
      <c r="F2838">
        <f t="shared" si="44"/>
        <v>0</v>
      </c>
    </row>
    <row r="2839" spans="6:6" x14ac:dyDescent="0.25">
      <c r="F2839">
        <f t="shared" si="44"/>
        <v>0</v>
      </c>
    </row>
    <row r="2840" spans="6:6" x14ac:dyDescent="0.25">
      <c r="F2840">
        <f t="shared" si="44"/>
        <v>0</v>
      </c>
    </row>
    <row r="2841" spans="6:6" x14ac:dyDescent="0.25">
      <c r="F2841">
        <f t="shared" si="44"/>
        <v>0</v>
      </c>
    </row>
    <row r="2842" spans="6:6" x14ac:dyDescent="0.25">
      <c r="F2842">
        <f t="shared" si="44"/>
        <v>0</v>
      </c>
    </row>
    <row r="2843" spans="6:6" x14ac:dyDescent="0.25">
      <c r="F2843">
        <f t="shared" si="44"/>
        <v>0</v>
      </c>
    </row>
    <row r="2844" spans="6:6" x14ac:dyDescent="0.25">
      <c r="F2844">
        <f t="shared" si="44"/>
        <v>0</v>
      </c>
    </row>
    <row r="2845" spans="6:6" x14ac:dyDescent="0.25">
      <c r="F2845">
        <f t="shared" si="44"/>
        <v>0</v>
      </c>
    </row>
    <row r="2846" spans="6:6" x14ac:dyDescent="0.25">
      <c r="F2846">
        <f t="shared" si="44"/>
        <v>0</v>
      </c>
    </row>
    <row r="2847" spans="6:6" x14ac:dyDescent="0.25">
      <c r="F2847">
        <f t="shared" si="44"/>
        <v>0</v>
      </c>
    </row>
    <row r="2848" spans="6:6" x14ac:dyDescent="0.25">
      <c r="F2848">
        <f t="shared" si="44"/>
        <v>0</v>
      </c>
    </row>
    <row r="2849" spans="6:6" x14ac:dyDescent="0.25">
      <c r="F2849">
        <f t="shared" si="44"/>
        <v>0</v>
      </c>
    </row>
    <row r="2850" spans="6:6" x14ac:dyDescent="0.25">
      <c r="F2850">
        <f t="shared" si="44"/>
        <v>0</v>
      </c>
    </row>
    <row r="2851" spans="6:6" x14ac:dyDescent="0.25">
      <c r="F2851">
        <f t="shared" si="44"/>
        <v>0</v>
      </c>
    </row>
    <row r="2852" spans="6:6" x14ac:dyDescent="0.25">
      <c r="F2852">
        <f t="shared" si="44"/>
        <v>0</v>
      </c>
    </row>
    <row r="2853" spans="6:6" x14ac:dyDescent="0.25">
      <c r="F2853">
        <f t="shared" si="44"/>
        <v>0</v>
      </c>
    </row>
    <row r="2854" spans="6:6" x14ac:dyDescent="0.25">
      <c r="F2854">
        <f t="shared" si="44"/>
        <v>0</v>
      </c>
    </row>
    <row r="2855" spans="6:6" x14ac:dyDescent="0.25">
      <c r="F2855">
        <f t="shared" si="44"/>
        <v>0</v>
      </c>
    </row>
    <row r="2856" spans="6:6" x14ac:dyDescent="0.25">
      <c r="F2856">
        <f t="shared" si="44"/>
        <v>0</v>
      </c>
    </row>
    <row r="2857" spans="6:6" x14ac:dyDescent="0.25">
      <c r="F2857">
        <f t="shared" si="44"/>
        <v>0</v>
      </c>
    </row>
    <row r="2858" spans="6:6" x14ac:dyDescent="0.25">
      <c r="F2858">
        <f t="shared" si="44"/>
        <v>0</v>
      </c>
    </row>
    <row r="2859" spans="6:6" x14ac:dyDescent="0.25">
      <c r="F2859">
        <f t="shared" si="44"/>
        <v>0</v>
      </c>
    </row>
    <row r="2860" spans="6:6" x14ac:dyDescent="0.25">
      <c r="F2860">
        <f t="shared" si="44"/>
        <v>0</v>
      </c>
    </row>
    <row r="2861" spans="6:6" x14ac:dyDescent="0.25">
      <c r="F2861">
        <f t="shared" si="44"/>
        <v>0</v>
      </c>
    </row>
    <row r="2862" spans="6:6" x14ac:dyDescent="0.25">
      <c r="F2862">
        <f t="shared" si="44"/>
        <v>0</v>
      </c>
    </row>
    <row r="2863" spans="6:6" x14ac:dyDescent="0.25">
      <c r="F2863">
        <f t="shared" si="44"/>
        <v>0</v>
      </c>
    </row>
    <row r="2864" spans="6:6" x14ac:dyDescent="0.25">
      <c r="F2864">
        <f t="shared" si="44"/>
        <v>0</v>
      </c>
    </row>
    <row r="2865" spans="6:6" x14ac:dyDescent="0.25">
      <c r="F2865">
        <f t="shared" si="44"/>
        <v>0</v>
      </c>
    </row>
    <row r="2866" spans="6:6" x14ac:dyDescent="0.25">
      <c r="F2866">
        <f t="shared" si="44"/>
        <v>0</v>
      </c>
    </row>
    <row r="2867" spans="6:6" x14ac:dyDescent="0.25">
      <c r="F2867">
        <f t="shared" si="44"/>
        <v>0</v>
      </c>
    </row>
    <row r="2868" spans="6:6" x14ac:dyDescent="0.25">
      <c r="F2868">
        <f t="shared" si="44"/>
        <v>0</v>
      </c>
    </row>
    <row r="2869" spans="6:6" x14ac:dyDescent="0.25">
      <c r="F2869">
        <f t="shared" si="44"/>
        <v>0</v>
      </c>
    </row>
    <row r="2870" spans="6:6" x14ac:dyDescent="0.25">
      <c r="F2870">
        <f t="shared" si="44"/>
        <v>0</v>
      </c>
    </row>
    <row r="2871" spans="6:6" x14ac:dyDescent="0.25">
      <c r="F2871">
        <f t="shared" si="44"/>
        <v>0</v>
      </c>
    </row>
    <row r="2872" spans="6:6" x14ac:dyDescent="0.25">
      <c r="F2872">
        <f t="shared" si="44"/>
        <v>0</v>
      </c>
    </row>
    <row r="2873" spans="6:6" x14ac:dyDescent="0.25">
      <c r="F2873">
        <f t="shared" si="44"/>
        <v>0</v>
      </c>
    </row>
    <row r="2874" spans="6:6" x14ac:dyDescent="0.25">
      <c r="F2874">
        <f t="shared" si="44"/>
        <v>0</v>
      </c>
    </row>
    <row r="2875" spans="6:6" x14ac:dyDescent="0.25">
      <c r="F2875">
        <f t="shared" si="44"/>
        <v>0</v>
      </c>
    </row>
    <row r="2876" spans="6:6" x14ac:dyDescent="0.25">
      <c r="F2876">
        <f t="shared" si="44"/>
        <v>0</v>
      </c>
    </row>
    <row r="2877" spans="6:6" x14ac:dyDescent="0.25">
      <c r="F2877">
        <f t="shared" si="44"/>
        <v>0</v>
      </c>
    </row>
    <row r="2878" spans="6:6" x14ac:dyDescent="0.25">
      <c r="F2878">
        <f t="shared" si="44"/>
        <v>0</v>
      </c>
    </row>
    <row r="2879" spans="6:6" x14ac:dyDescent="0.25">
      <c r="F2879">
        <f t="shared" si="44"/>
        <v>0</v>
      </c>
    </row>
    <row r="2880" spans="6:6" x14ac:dyDescent="0.25">
      <c r="F2880">
        <f t="shared" si="44"/>
        <v>0</v>
      </c>
    </row>
    <row r="2881" spans="6:6" x14ac:dyDescent="0.25">
      <c r="F2881">
        <f t="shared" si="44"/>
        <v>0</v>
      </c>
    </row>
    <row r="2882" spans="6:6" x14ac:dyDescent="0.25">
      <c r="F2882">
        <f t="shared" ref="F2882:F2945" si="45">D2882-E2882</f>
        <v>0</v>
      </c>
    </row>
    <row r="2883" spans="6:6" x14ac:dyDescent="0.25">
      <c r="F2883">
        <f t="shared" si="45"/>
        <v>0</v>
      </c>
    </row>
    <row r="2884" spans="6:6" x14ac:dyDescent="0.25">
      <c r="F2884">
        <f t="shared" si="45"/>
        <v>0</v>
      </c>
    </row>
    <row r="2885" spans="6:6" x14ac:dyDescent="0.25">
      <c r="F2885">
        <f t="shared" si="45"/>
        <v>0</v>
      </c>
    </row>
    <row r="2886" spans="6:6" x14ac:dyDescent="0.25">
      <c r="F2886">
        <f t="shared" si="45"/>
        <v>0</v>
      </c>
    </row>
    <row r="2887" spans="6:6" x14ac:dyDescent="0.25">
      <c r="F2887">
        <f t="shared" si="45"/>
        <v>0</v>
      </c>
    </row>
    <row r="2888" spans="6:6" x14ac:dyDescent="0.25">
      <c r="F2888">
        <f t="shared" si="45"/>
        <v>0</v>
      </c>
    </row>
    <row r="2889" spans="6:6" x14ac:dyDescent="0.25">
      <c r="F2889">
        <f t="shared" si="45"/>
        <v>0</v>
      </c>
    </row>
    <row r="2890" spans="6:6" x14ac:dyDescent="0.25">
      <c r="F2890">
        <f t="shared" si="45"/>
        <v>0</v>
      </c>
    </row>
    <row r="2891" spans="6:6" x14ac:dyDescent="0.25">
      <c r="F2891">
        <f t="shared" si="45"/>
        <v>0</v>
      </c>
    </row>
    <row r="2892" spans="6:6" x14ac:dyDescent="0.25">
      <c r="F2892">
        <f t="shared" si="45"/>
        <v>0</v>
      </c>
    </row>
    <row r="2893" spans="6:6" x14ac:dyDescent="0.25">
      <c r="F2893">
        <f t="shared" si="45"/>
        <v>0</v>
      </c>
    </row>
    <row r="2894" spans="6:6" x14ac:dyDescent="0.25">
      <c r="F2894">
        <f t="shared" si="45"/>
        <v>0</v>
      </c>
    </row>
    <row r="2895" spans="6:6" x14ac:dyDescent="0.25">
      <c r="F2895">
        <f t="shared" si="45"/>
        <v>0</v>
      </c>
    </row>
    <row r="2896" spans="6:6" x14ac:dyDescent="0.25">
      <c r="F2896">
        <f t="shared" si="45"/>
        <v>0</v>
      </c>
    </row>
    <row r="2897" spans="6:6" x14ac:dyDescent="0.25">
      <c r="F2897">
        <f t="shared" si="45"/>
        <v>0</v>
      </c>
    </row>
    <row r="2898" spans="6:6" x14ac:dyDescent="0.25">
      <c r="F2898">
        <f t="shared" si="45"/>
        <v>0</v>
      </c>
    </row>
    <row r="2899" spans="6:6" x14ac:dyDescent="0.25">
      <c r="F2899">
        <f t="shared" si="45"/>
        <v>0</v>
      </c>
    </row>
    <row r="2900" spans="6:6" x14ac:dyDescent="0.25">
      <c r="F2900">
        <f t="shared" si="45"/>
        <v>0</v>
      </c>
    </row>
    <row r="2901" spans="6:6" x14ac:dyDescent="0.25">
      <c r="F2901">
        <f t="shared" si="45"/>
        <v>0</v>
      </c>
    </row>
    <row r="2902" spans="6:6" x14ac:dyDescent="0.25">
      <c r="F2902">
        <f t="shared" si="45"/>
        <v>0</v>
      </c>
    </row>
    <row r="2903" spans="6:6" x14ac:dyDescent="0.25">
      <c r="F2903">
        <f t="shared" si="45"/>
        <v>0</v>
      </c>
    </row>
    <row r="2904" spans="6:6" x14ac:dyDescent="0.25">
      <c r="F2904">
        <f t="shared" si="45"/>
        <v>0</v>
      </c>
    </row>
    <row r="2905" spans="6:6" x14ac:dyDescent="0.25">
      <c r="F2905">
        <f t="shared" si="45"/>
        <v>0</v>
      </c>
    </row>
    <row r="2906" spans="6:6" x14ac:dyDescent="0.25">
      <c r="F2906">
        <f t="shared" si="45"/>
        <v>0</v>
      </c>
    </row>
    <row r="2907" spans="6:6" x14ac:dyDescent="0.25">
      <c r="F2907">
        <f t="shared" si="45"/>
        <v>0</v>
      </c>
    </row>
    <row r="2908" spans="6:6" x14ac:dyDescent="0.25">
      <c r="F2908">
        <f t="shared" si="45"/>
        <v>0</v>
      </c>
    </row>
    <row r="2909" spans="6:6" x14ac:dyDescent="0.25">
      <c r="F2909">
        <f t="shared" si="45"/>
        <v>0</v>
      </c>
    </row>
    <row r="2910" spans="6:6" x14ac:dyDescent="0.25">
      <c r="F2910">
        <f t="shared" si="45"/>
        <v>0</v>
      </c>
    </row>
    <row r="2911" spans="6:6" x14ac:dyDescent="0.25">
      <c r="F2911">
        <f t="shared" si="45"/>
        <v>0</v>
      </c>
    </row>
    <row r="2912" spans="6:6" x14ac:dyDescent="0.25">
      <c r="F2912">
        <f t="shared" si="45"/>
        <v>0</v>
      </c>
    </row>
    <row r="2913" spans="6:6" x14ac:dyDescent="0.25">
      <c r="F2913">
        <f t="shared" si="45"/>
        <v>0</v>
      </c>
    </row>
    <row r="2914" spans="6:6" x14ac:dyDescent="0.25">
      <c r="F2914">
        <f t="shared" si="45"/>
        <v>0</v>
      </c>
    </row>
    <row r="2915" spans="6:6" x14ac:dyDescent="0.25">
      <c r="F2915">
        <f t="shared" si="45"/>
        <v>0</v>
      </c>
    </row>
    <row r="2916" spans="6:6" x14ac:dyDescent="0.25">
      <c r="F2916">
        <f t="shared" si="45"/>
        <v>0</v>
      </c>
    </row>
    <row r="2917" spans="6:6" x14ac:dyDescent="0.25">
      <c r="F2917">
        <f t="shared" si="45"/>
        <v>0</v>
      </c>
    </row>
    <row r="2918" spans="6:6" x14ac:dyDescent="0.25">
      <c r="F2918">
        <f t="shared" si="45"/>
        <v>0</v>
      </c>
    </row>
    <row r="2919" spans="6:6" x14ac:dyDescent="0.25">
      <c r="F2919">
        <f t="shared" si="45"/>
        <v>0</v>
      </c>
    </row>
    <row r="2920" spans="6:6" x14ac:dyDescent="0.25">
      <c r="F2920">
        <f t="shared" si="45"/>
        <v>0</v>
      </c>
    </row>
    <row r="2921" spans="6:6" x14ac:dyDescent="0.25">
      <c r="F2921">
        <f t="shared" si="45"/>
        <v>0</v>
      </c>
    </row>
    <row r="2922" spans="6:6" x14ac:dyDescent="0.25">
      <c r="F2922">
        <f t="shared" si="45"/>
        <v>0</v>
      </c>
    </row>
    <row r="2923" spans="6:6" x14ac:dyDescent="0.25">
      <c r="F2923">
        <f t="shared" si="45"/>
        <v>0</v>
      </c>
    </row>
    <row r="2924" spans="6:6" x14ac:dyDescent="0.25">
      <c r="F2924">
        <f t="shared" si="45"/>
        <v>0</v>
      </c>
    </row>
    <row r="2925" spans="6:6" x14ac:dyDescent="0.25">
      <c r="F2925">
        <f t="shared" si="45"/>
        <v>0</v>
      </c>
    </row>
    <row r="2926" spans="6:6" x14ac:dyDescent="0.25">
      <c r="F2926">
        <f t="shared" si="45"/>
        <v>0</v>
      </c>
    </row>
    <row r="2927" spans="6:6" x14ac:dyDescent="0.25">
      <c r="F2927">
        <f t="shared" si="45"/>
        <v>0</v>
      </c>
    </row>
    <row r="2928" spans="6:6" x14ac:dyDescent="0.25">
      <c r="F2928">
        <f t="shared" si="45"/>
        <v>0</v>
      </c>
    </row>
    <row r="2929" spans="6:6" x14ac:dyDescent="0.25">
      <c r="F2929">
        <f t="shared" si="45"/>
        <v>0</v>
      </c>
    </row>
    <row r="2930" spans="6:6" x14ac:dyDescent="0.25">
      <c r="F2930">
        <f t="shared" si="45"/>
        <v>0</v>
      </c>
    </row>
    <row r="2931" spans="6:6" x14ac:dyDescent="0.25">
      <c r="F2931">
        <f t="shared" si="45"/>
        <v>0</v>
      </c>
    </row>
    <row r="2932" spans="6:6" x14ac:dyDescent="0.25">
      <c r="F2932">
        <f t="shared" si="45"/>
        <v>0</v>
      </c>
    </row>
    <row r="2933" spans="6:6" x14ac:dyDescent="0.25">
      <c r="F2933">
        <f t="shared" si="45"/>
        <v>0</v>
      </c>
    </row>
    <row r="2934" spans="6:6" x14ac:dyDescent="0.25">
      <c r="F2934">
        <f t="shared" si="45"/>
        <v>0</v>
      </c>
    </row>
    <row r="2935" spans="6:6" x14ac:dyDescent="0.25">
      <c r="F2935">
        <f t="shared" si="45"/>
        <v>0</v>
      </c>
    </row>
    <row r="2936" spans="6:6" x14ac:dyDescent="0.25">
      <c r="F2936">
        <f t="shared" si="45"/>
        <v>0</v>
      </c>
    </row>
    <row r="2937" spans="6:6" x14ac:dyDescent="0.25">
      <c r="F2937">
        <f t="shared" si="45"/>
        <v>0</v>
      </c>
    </row>
    <row r="2938" spans="6:6" x14ac:dyDescent="0.25">
      <c r="F2938">
        <f t="shared" si="45"/>
        <v>0</v>
      </c>
    </row>
    <row r="2939" spans="6:6" x14ac:dyDescent="0.25">
      <c r="F2939">
        <f t="shared" si="45"/>
        <v>0</v>
      </c>
    </row>
    <row r="2940" spans="6:6" x14ac:dyDescent="0.25">
      <c r="F2940">
        <f t="shared" si="45"/>
        <v>0</v>
      </c>
    </row>
    <row r="2941" spans="6:6" x14ac:dyDescent="0.25">
      <c r="F2941">
        <f t="shared" si="45"/>
        <v>0</v>
      </c>
    </row>
    <row r="2942" spans="6:6" x14ac:dyDescent="0.25">
      <c r="F2942">
        <f t="shared" si="45"/>
        <v>0</v>
      </c>
    </row>
    <row r="2943" spans="6:6" x14ac:dyDescent="0.25">
      <c r="F2943">
        <f t="shared" si="45"/>
        <v>0</v>
      </c>
    </row>
    <row r="2944" spans="6:6" x14ac:dyDescent="0.25">
      <c r="F2944">
        <f t="shared" si="45"/>
        <v>0</v>
      </c>
    </row>
    <row r="2945" spans="6:6" x14ac:dyDescent="0.25">
      <c r="F2945">
        <f t="shared" si="45"/>
        <v>0</v>
      </c>
    </row>
    <row r="2946" spans="6:6" x14ac:dyDescent="0.25">
      <c r="F2946">
        <f t="shared" ref="F2946:F3009" si="46">D2946-E2946</f>
        <v>0</v>
      </c>
    </row>
    <row r="2947" spans="6:6" x14ac:dyDescent="0.25">
      <c r="F2947">
        <f t="shared" si="46"/>
        <v>0</v>
      </c>
    </row>
    <row r="2948" spans="6:6" x14ac:dyDescent="0.25">
      <c r="F2948">
        <f t="shared" si="46"/>
        <v>0</v>
      </c>
    </row>
    <row r="2949" spans="6:6" x14ac:dyDescent="0.25">
      <c r="F2949">
        <f t="shared" si="46"/>
        <v>0</v>
      </c>
    </row>
    <row r="2950" spans="6:6" x14ac:dyDescent="0.25">
      <c r="F2950">
        <f t="shared" si="46"/>
        <v>0</v>
      </c>
    </row>
    <row r="2951" spans="6:6" x14ac:dyDescent="0.25">
      <c r="F2951">
        <f t="shared" si="46"/>
        <v>0</v>
      </c>
    </row>
    <row r="2952" spans="6:6" x14ac:dyDescent="0.25">
      <c r="F2952">
        <f t="shared" si="46"/>
        <v>0</v>
      </c>
    </row>
    <row r="2953" spans="6:6" x14ac:dyDescent="0.25">
      <c r="F2953">
        <f t="shared" si="46"/>
        <v>0</v>
      </c>
    </row>
    <row r="2954" spans="6:6" x14ac:dyDescent="0.25">
      <c r="F2954">
        <f t="shared" si="46"/>
        <v>0</v>
      </c>
    </row>
    <row r="2955" spans="6:6" x14ac:dyDescent="0.25">
      <c r="F2955">
        <f t="shared" si="46"/>
        <v>0</v>
      </c>
    </row>
    <row r="2956" spans="6:6" x14ac:dyDescent="0.25">
      <c r="F2956">
        <f t="shared" si="46"/>
        <v>0</v>
      </c>
    </row>
    <row r="2957" spans="6:6" x14ac:dyDescent="0.25">
      <c r="F2957">
        <f t="shared" si="46"/>
        <v>0</v>
      </c>
    </row>
    <row r="2958" spans="6:6" x14ac:dyDescent="0.25">
      <c r="F2958">
        <f t="shared" si="46"/>
        <v>0</v>
      </c>
    </row>
    <row r="2959" spans="6:6" x14ac:dyDescent="0.25">
      <c r="F2959">
        <f t="shared" si="46"/>
        <v>0</v>
      </c>
    </row>
    <row r="2960" spans="6:6" x14ac:dyDescent="0.25">
      <c r="F2960">
        <f t="shared" si="46"/>
        <v>0</v>
      </c>
    </row>
    <row r="2961" spans="6:6" x14ac:dyDescent="0.25">
      <c r="F2961">
        <f t="shared" si="46"/>
        <v>0</v>
      </c>
    </row>
    <row r="2962" spans="6:6" x14ac:dyDescent="0.25">
      <c r="F2962">
        <f t="shared" si="46"/>
        <v>0</v>
      </c>
    </row>
    <row r="2963" spans="6:6" x14ac:dyDescent="0.25">
      <c r="F2963">
        <f t="shared" si="46"/>
        <v>0</v>
      </c>
    </row>
    <row r="2964" spans="6:6" x14ac:dyDescent="0.25">
      <c r="F2964">
        <f t="shared" si="46"/>
        <v>0</v>
      </c>
    </row>
    <row r="2965" spans="6:6" x14ac:dyDescent="0.25">
      <c r="F2965">
        <f t="shared" si="46"/>
        <v>0</v>
      </c>
    </row>
    <row r="2966" spans="6:6" x14ac:dyDescent="0.25">
      <c r="F2966">
        <f t="shared" si="46"/>
        <v>0</v>
      </c>
    </row>
    <row r="2967" spans="6:6" x14ac:dyDescent="0.25">
      <c r="F2967">
        <f t="shared" si="46"/>
        <v>0</v>
      </c>
    </row>
    <row r="2968" spans="6:6" x14ac:dyDescent="0.25">
      <c r="F2968">
        <f t="shared" si="46"/>
        <v>0</v>
      </c>
    </row>
    <row r="2969" spans="6:6" x14ac:dyDescent="0.25">
      <c r="F2969">
        <f t="shared" si="46"/>
        <v>0</v>
      </c>
    </row>
    <row r="2970" spans="6:6" x14ac:dyDescent="0.25">
      <c r="F2970">
        <f t="shared" si="46"/>
        <v>0</v>
      </c>
    </row>
    <row r="2971" spans="6:6" x14ac:dyDescent="0.25">
      <c r="F2971">
        <f t="shared" si="46"/>
        <v>0</v>
      </c>
    </row>
    <row r="2972" spans="6:6" x14ac:dyDescent="0.25">
      <c r="F2972">
        <f t="shared" si="46"/>
        <v>0</v>
      </c>
    </row>
    <row r="2973" spans="6:6" x14ac:dyDescent="0.25">
      <c r="F2973">
        <f t="shared" si="46"/>
        <v>0</v>
      </c>
    </row>
    <row r="2974" spans="6:6" x14ac:dyDescent="0.25">
      <c r="F2974">
        <f t="shared" si="46"/>
        <v>0</v>
      </c>
    </row>
    <row r="2975" spans="6:6" x14ac:dyDescent="0.25">
      <c r="F2975">
        <f t="shared" si="46"/>
        <v>0</v>
      </c>
    </row>
    <row r="2976" spans="6:6" x14ac:dyDescent="0.25">
      <c r="F2976">
        <f t="shared" si="46"/>
        <v>0</v>
      </c>
    </row>
    <row r="2977" spans="6:6" x14ac:dyDescent="0.25">
      <c r="F2977">
        <f t="shared" si="46"/>
        <v>0</v>
      </c>
    </row>
    <row r="2978" spans="6:6" x14ac:dyDescent="0.25">
      <c r="F2978">
        <f t="shared" si="46"/>
        <v>0</v>
      </c>
    </row>
    <row r="2979" spans="6:6" x14ac:dyDescent="0.25">
      <c r="F2979">
        <f t="shared" si="46"/>
        <v>0</v>
      </c>
    </row>
    <row r="2980" spans="6:6" x14ac:dyDescent="0.25">
      <c r="F2980">
        <f t="shared" si="46"/>
        <v>0</v>
      </c>
    </row>
    <row r="2981" spans="6:6" x14ac:dyDescent="0.25">
      <c r="F2981">
        <f t="shared" si="46"/>
        <v>0</v>
      </c>
    </row>
    <row r="2982" spans="6:6" x14ac:dyDescent="0.25">
      <c r="F2982">
        <f t="shared" si="46"/>
        <v>0</v>
      </c>
    </row>
    <row r="2983" spans="6:6" x14ac:dyDescent="0.25">
      <c r="F2983">
        <f t="shared" si="46"/>
        <v>0</v>
      </c>
    </row>
    <row r="2984" spans="6:6" x14ac:dyDescent="0.25">
      <c r="F2984">
        <f t="shared" si="46"/>
        <v>0</v>
      </c>
    </row>
    <row r="2985" spans="6:6" x14ac:dyDescent="0.25">
      <c r="F2985">
        <f t="shared" si="46"/>
        <v>0</v>
      </c>
    </row>
    <row r="2986" spans="6:6" x14ac:dyDescent="0.25">
      <c r="F2986">
        <f t="shared" si="46"/>
        <v>0</v>
      </c>
    </row>
    <row r="2987" spans="6:6" x14ac:dyDescent="0.25">
      <c r="F2987">
        <f t="shared" si="46"/>
        <v>0</v>
      </c>
    </row>
    <row r="2988" spans="6:6" x14ac:dyDescent="0.25">
      <c r="F2988">
        <f t="shared" si="46"/>
        <v>0</v>
      </c>
    </row>
    <row r="2989" spans="6:6" x14ac:dyDescent="0.25">
      <c r="F2989">
        <f t="shared" si="46"/>
        <v>0</v>
      </c>
    </row>
    <row r="2990" spans="6:6" x14ac:dyDescent="0.25">
      <c r="F2990">
        <f t="shared" si="46"/>
        <v>0</v>
      </c>
    </row>
    <row r="2991" spans="6:6" x14ac:dyDescent="0.25">
      <c r="F2991">
        <f t="shared" si="46"/>
        <v>0</v>
      </c>
    </row>
    <row r="2992" spans="6:6" x14ac:dyDescent="0.25">
      <c r="F2992">
        <f t="shared" si="46"/>
        <v>0</v>
      </c>
    </row>
    <row r="2993" spans="6:6" x14ac:dyDescent="0.25">
      <c r="F2993">
        <f t="shared" si="46"/>
        <v>0</v>
      </c>
    </row>
    <row r="2994" spans="6:6" x14ac:dyDescent="0.25">
      <c r="F2994">
        <f t="shared" si="46"/>
        <v>0</v>
      </c>
    </row>
    <row r="2995" spans="6:6" x14ac:dyDescent="0.25">
      <c r="F2995">
        <f t="shared" si="46"/>
        <v>0</v>
      </c>
    </row>
    <row r="2996" spans="6:6" x14ac:dyDescent="0.25">
      <c r="F2996">
        <f t="shared" si="46"/>
        <v>0</v>
      </c>
    </row>
    <row r="2997" spans="6:6" x14ac:dyDescent="0.25">
      <c r="F2997">
        <f t="shared" si="46"/>
        <v>0</v>
      </c>
    </row>
    <row r="2998" spans="6:6" x14ac:dyDescent="0.25">
      <c r="F2998">
        <f t="shared" si="46"/>
        <v>0</v>
      </c>
    </row>
    <row r="2999" spans="6:6" x14ac:dyDescent="0.25">
      <c r="F2999">
        <f t="shared" si="46"/>
        <v>0</v>
      </c>
    </row>
    <row r="3000" spans="6:6" x14ac:dyDescent="0.25">
      <c r="F3000">
        <f t="shared" si="46"/>
        <v>0</v>
      </c>
    </row>
    <row r="3001" spans="6:6" x14ac:dyDescent="0.25">
      <c r="F3001">
        <f t="shared" si="46"/>
        <v>0</v>
      </c>
    </row>
    <row r="3002" spans="6:6" x14ac:dyDescent="0.25">
      <c r="F3002">
        <f t="shared" si="46"/>
        <v>0</v>
      </c>
    </row>
    <row r="3003" spans="6:6" x14ac:dyDescent="0.25">
      <c r="F3003">
        <f t="shared" si="46"/>
        <v>0</v>
      </c>
    </row>
    <row r="3004" spans="6:6" x14ac:dyDescent="0.25">
      <c r="F3004">
        <f t="shared" si="46"/>
        <v>0</v>
      </c>
    </row>
    <row r="3005" spans="6:6" x14ac:dyDescent="0.25">
      <c r="F3005">
        <f t="shared" si="46"/>
        <v>0</v>
      </c>
    </row>
    <row r="3006" spans="6:6" x14ac:dyDescent="0.25">
      <c r="F3006">
        <f t="shared" si="46"/>
        <v>0</v>
      </c>
    </row>
    <row r="3007" spans="6:6" x14ac:dyDescent="0.25">
      <c r="F3007">
        <f t="shared" si="46"/>
        <v>0</v>
      </c>
    </row>
    <row r="3008" spans="6:6" x14ac:dyDescent="0.25">
      <c r="F3008">
        <f t="shared" si="46"/>
        <v>0</v>
      </c>
    </row>
    <row r="3009" spans="6:6" x14ac:dyDescent="0.25">
      <c r="F3009">
        <f t="shared" si="46"/>
        <v>0</v>
      </c>
    </row>
    <row r="3010" spans="6:6" x14ac:dyDescent="0.25">
      <c r="F3010">
        <f t="shared" ref="F3010:F3024" si="47">D3010-E3010</f>
        <v>0</v>
      </c>
    </row>
    <row r="3011" spans="6:6" x14ac:dyDescent="0.25">
      <c r="F3011">
        <f t="shared" si="47"/>
        <v>0</v>
      </c>
    </row>
    <row r="3012" spans="6:6" x14ac:dyDescent="0.25">
      <c r="F3012">
        <f t="shared" si="47"/>
        <v>0</v>
      </c>
    </row>
    <row r="3013" spans="6:6" x14ac:dyDescent="0.25">
      <c r="F3013">
        <f t="shared" si="47"/>
        <v>0</v>
      </c>
    </row>
    <row r="3014" spans="6:6" x14ac:dyDescent="0.25">
      <c r="F3014">
        <f t="shared" si="47"/>
        <v>0</v>
      </c>
    </row>
    <row r="3015" spans="6:6" x14ac:dyDescent="0.25">
      <c r="F3015">
        <f t="shared" si="47"/>
        <v>0</v>
      </c>
    </row>
    <row r="3016" spans="6:6" x14ac:dyDescent="0.25">
      <c r="F3016">
        <f t="shared" si="47"/>
        <v>0</v>
      </c>
    </row>
    <row r="3017" spans="6:6" x14ac:dyDescent="0.25">
      <c r="F3017">
        <f t="shared" si="47"/>
        <v>0</v>
      </c>
    </row>
    <row r="3018" spans="6:6" x14ac:dyDescent="0.25">
      <c r="F3018">
        <f t="shared" si="47"/>
        <v>0</v>
      </c>
    </row>
    <row r="3019" spans="6:6" x14ac:dyDescent="0.25">
      <c r="F3019">
        <f t="shared" si="47"/>
        <v>0</v>
      </c>
    </row>
    <row r="3020" spans="6:6" x14ac:dyDescent="0.25">
      <c r="F3020">
        <f t="shared" si="47"/>
        <v>0</v>
      </c>
    </row>
    <row r="3021" spans="6:6" x14ac:dyDescent="0.25">
      <c r="F3021">
        <f t="shared" si="47"/>
        <v>0</v>
      </c>
    </row>
    <row r="3022" spans="6:6" x14ac:dyDescent="0.25">
      <c r="F3022">
        <f t="shared" si="47"/>
        <v>0</v>
      </c>
    </row>
    <row r="3023" spans="6:6" x14ac:dyDescent="0.25">
      <c r="F3023">
        <f t="shared" si="47"/>
        <v>0</v>
      </c>
    </row>
    <row r="3024" spans="6:6" x14ac:dyDescent="0.25">
      <c r="F3024">
        <f t="shared" si="47"/>
        <v>0</v>
      </c>
    </row>
  </sheetData>
  <customSheetViews>
    <customSheetView guid="{3036A630-ADD1-4437-83D1-45D9E7C87967}" topLeftCell="A491">
      <selection activeCell="B78" sqref="B78"/>
      <pageMargins left="0.7" right="0.7" top="0.75" bottom="0.75" header="0.3" footer="0.3"/>
      <pageSetup paperSize="9" orientation="portrait" horizontalDpi="120" verticalDpi="72" r:id="rId2"/>
    </customSheetView>
    <customSheetView guid="{C38FBF23-853B-4A96-89A2-C25F9869DB4B}" topLeftCell="A491">
      <selection activeCell="B78" sqref="B78"/>
      <pageMargins left="0.7" right="0.7" top="0.75" bottom="0.75" header="0.3" footer="0.3"/>
      <pageSetup paperSize="9" orientation="portrait" horizontalDpi="120" verticalDpi="72" r:id="rId3"/>
    </customSheetView>
  </customSheetViews>
  <pageMargins left="0.7" right="0.7" top="0.75" bottom="0.75" header="0.3" footer="0.3"/>
  <pageSetup paperSize="9" orientation="portrait" horizontalDpi="120" verticalDpi="72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PEDIATRIE</vt:lpstr>
      <vt:lpstr>CHIRURGIE</vt:lpstr>
      <vt:lpstr>REANIMATION</vt:lpstr>
      <vt:lpstr>BLOC</vt:lpstr>
      <vt:lpstr>URGENCES</vt:lpstr>
      <vt:lpstr>listes</vt:lpstr>
      <vt:lpstr>F_SOLDES</vt:lpstr>
      <vt:lpstr>RECOUV</vt:lpstr>
      <vt:lpstr>obs</vt:lpstr>
      <vt:lpstr>SEXE</vt:lpstr>
      <vt:lpstr>TRANSFERTS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KOM</dc:creator>
  <cp:lastModifiedBy>Info</cp:lastModifiedBy>
  <dcterms:created xsi:type="dcterms:W3CDTF">2017-01-29T20:41:49Z</dcterms:created>
  <dcterms:modified xsi:type="dcterms:W3CDTF">2017-07-04T10:05:22Z</dcterms:modified>
</cp:coreProperties>
</file>