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/>
  <mc:AlternateContent xmlns:mc="http://schemas.openxmlformats.org/markup-compatibility/2006">
    <mc:Choice Requires="x15">
      <x15ac:absPath xmlns:x15ac="http://schemas.microsoft.com/office/spreadsheetml/2010/11/ac" url="C:\Users\Sostrene Grenes\Desktop\"/>
    </mc:Choice>
  </mc:AlternateContent>
  <bookViews>
    <workbookView xWindow="0" yWindow="0" windowWidth="28800" windowHeight="11850" activeTab="1"/>
  </bookViews>
  <sheets>
    <sheet name="Base" sheetId="11" r:id="rId1"/>
    <sheet name="Planning" sheetId="5" r:id="rId2"/>
  </sheets>
  <definedNames>
    <definedName name="_xlnm._FilterDatabase" localSheetId="1" hidden="1">Planning!$A$21:$AW$29</definedName>
    <definedName name="Base">OFFSET(Base!$A$2:$E$2,,,COUNTA(Horaires))</definedName>
    <definedName name="Horaires">OFFSET(Base!$A$2,,,COUNTA(Base!$A:$A)-1)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5" l="1"/>
  <c r="AU55" i="5" l="1"/>
  <c r="A53" i="5" l="1"/>
  <c r="G53" i="5"/>
  <c r="L53" i="5"/>
  <c r="Q53" i="5"/>
  <c r="V53" i="5"/>
  <c r="AA53" i="5"/>
  <c r="AF53" i="5"/>
  <c r="AK53" i="5"/>
  <c r="AP53" i="5"/>
  <c r="AU53" i="5"/>
  <c r="A54" i="5"/>
  <c r="A55" i="5" s="1"/>
  <c r="A56" i="5" s="1"/>
  <c r="A57" i="5" s="1"/>
  <c r="A58" i="5" s="1"/>
  <c r="A59" i="5" s="1"/>
  <c r="G54" i="5"/>
  <c r="L54" i="5"/>
  <c r="Q54" i="5"/>
  <c r="V54" i="5"/>
  <c r="AA54" i="5"/>
  <c r="AF54" i="5"/>
  <c r="AK54" i="5"/>
  <c r="AP54" i="5"/>
  <c r="AU54" i="5"/>
  <c r="G55" i="5"/>
  <c r="L55" i="5"/>
  <c r="Q55" i="5"/>
  <c r="V55" i="5"/>
  <c r="AA55" i="5"/>
  <c r="AF55" i="5"/>
  <c r="AK55" i="5"/>
  <c r="AP55" i="5"/>
  <c r="G56" i="5"/>
  <c r="L56" i="5"/>
  <c r="Q56" i="5"/>
  <c r="V56" i="5"/>
  <c r="AA56" i="5"/>
  <c r="AF56" i="5"/>
  <c r="AK56" i="5"/>
  <c r="AP56" i="5"/>
  <c r="AU56" i="5"/>
  <c r="G57" i="5"/>
  <c r="L57" i="5"/>
  <c r="Q57" i="5"/>
  <c r="V57" i="5"/>
  <c r="AA57" i="5"/>
  <c r="AF57" i="5"/>
  <c r="AK57" i="5"/>
  <c r="AP57" i="5"/>
  <c r="AU57" i="5"/>
  <c r="G58" i="5"/>
  <c r="L58" i="5"/>
  <c r="Q58" i="5"/>
  <c r="V58" i="5"/>
  <c r="AA58" i="5"/>
  <c r="AF58" i="5"/>
  <c r="AK58" i="5"/>
  <c r="AP58" i="5"/>
  <c r="AU58" i="5"/>
  <c r="G59" i="5"/>
  <c r="L59" i="5"/>
  <c r="Q59" i="5"/>
  <c r="V59" i="5"/>
  <c r="AA59" i="5"/>
  <c r="AV59" i="5" s="1"/>
  <c r="AF59" i="5"/>
  <c r="AK59" i="5"/>
  <c r="AU59" i="5"/>
  <c r="AV60" i="5"/>
  <c r="U51" i="5" l="1"/>
  <c r="AV57" i="5"/>
  <c r="AV55" i="5"/>
  <c r="AO51" i="5"/>
  <c r="F51" i="5"/>
  <c r="Z51" i="5"/>
  <c r="AV58" i="5"/>
  <c r="AV56" i="5"/>
  <c r="AV54" i="5"/>
  <c r="AJ51" i="5"/>
  <c r="P51" i="5"/>
  <c r="AT51" i="5"/>
  <c r="AE51" i="5"/>
  <c r="K51" i="5"/>
  <c r="AV53" i="5"/>
  <c r="V45" i="5"/>
  <c r="AV51" i="5" l="1"/>
  <c r="AW57" i="5" s="1"/>
  <c r="AF43" i="5"/>
  <c r="AF45" i="5"/>
  <c r="AF46" i="5"/>
  <c r="AF47" i="5"/>
  <c r="AF48" i="5"/>
  <c r="AK23" i="5"/>
  <c r="AK24" i="5"/>
  <c r="AK26" i="5"/>
  <c r="AK27" i="5"/>
  <c r="AK28" i="5"/>
  <c r="AW59" i="5" l="1"/>
  <c r="AW54" i="5"/>
  <c r="AW56" i="5"/>
  <c r="AW58" i="5"/>
  <c r="AW55" i="5"/>
  <c r="AW53" i="5"/>
  <c r="AP29" i="5"/>
  <c r="AV50" i="5" l="1"/>
  <c r="AU49" i="5"/>
  <c r="AK49" i="5"/>
  <c r="AF49" i="5"/>
  <c r="AA49" i="5"/>
  <c r="V49" i="5"/>
  <c r="Q49" i="5"/>
  <c r="L49" i="5"/>
  <c r="G49" i="5"/>
  <c r="AU48" i="5"/>
  <c r="AP48" i="5"/>
  <c r="AK48" i="5"/>
  <c r="AA48" i="5"/>
  <c r="V48" i="5"/>
  <c r="Q48" i="5"/>
  <c r="L48" i="5"/>
  <c r="G48" i="5"/>
  <c r="AU47" i="5"/>
  <c r="AP47" i="5"/>
  <c r="AK47" i="5"/>
  <c r="AA47" i="5"/>
  <c r="V47" i="5"/>
  <c r="Q47" i="5"/>
  <c r="L47" i="5"/>
  <c r="G47" i="5"/>
  <c r="AU46" i="5"/>
  <c r="AP46" i="5"/>
  <c r="AK46" i="5"/>
  <c r="AA46" i="5"/>
  <c r="V46" i="5"/>
  <c r="Q46" i="5"/>
  <c r="L46" i="5"/>
  <c r="G46" i="5"/>
  <c r="AU45" i="5"/>
  <c r="AP45" i="5"/>
  <c r="AK45" i="5"/>
  <c r="AA45" i="5"/>
  <c r="Q45" i="5"/>
  <c r="L45" i="5"/>
  <c r="G45" i="5"/>
  <c r="AU44" i="5"/>
  <c r="AP44" i="5"/>
  <c r="AK44" i="5"/>
  <c r="AF44" i="5"/>
  <c r="AE41" i="5" s="1"/>
  <c r="AA44" i="5"/>
  <c r="V44" i="5"/>
  <c r="Q44" i="5"/>
  <c r="L44" i="5"/>
  <c r="G44" i="5"/>
  <c r="AU43" i="5"/>
  <c r="AP43" i="5"/>
  <c r="AK43" i="5"/>
  <c r="AA43" i="5"/>
  <c r="V43" i="5"/>
  <c r="Q43" i="5"/>
  <c r="L43" i="5"/>
  <c r="G43" i="5"/>
  <c r="AU39" i="5"/>
  <c r="AP39" i="5"/>
  <c r="AK39" i="5"/>
  <c r="AF39" i="5"/>
  <c r="AA39" i="5"/>
  <c r="V39" i="5"/>
  <c r="Q39" i="5"/>
  <c r="L39" i="5"/>
  <c r="G39" i="5"/>
  <c r="AU38" i="5"/>
  <c r="AP38" i="5"/>
  <c r="AK38" i="5"/>
  <c r="AF38" i="5"/>
  <c r="AA38" i="5"/>
  <c r="V38" i="5"/>
  <c r="Q38" i="5"/>
  <c r="L38" i="5"/>
  <c r="G38" i="5"/>
  <c r="AU37" i="5"/>
  <c r="AP37" i="5"/>
  <c r="AK37" i="5"/>
  <c r="AF37" i="5"/>
  <c r="AA37" i="5"/>
  <c r="V37" i="5"/>
  <c r="Q37" i="5"/>
  <c r="L37" i="5"/>
  <c r="G37" i="5"/>
  <c r="AU36" i="5"/>
  <c r="AP36" i="5"/>
  <c r="AK36" i="5"/>
  <c r="AF36" i="5"/>
  <c r="AA36" i="5"/>
  <c r="V36" i="5"/>
  <c r="Q36" i="5"/>
  <c r="L36" i="5"/>
  <c r="G36" i="5"/>
  <c r="AU35" i="5"/>
  <c r="AP35" i="5"/>
  <c r="AK35" i="5"/>
  <c r="AF35" i="5"/>
  <c r="AA35" i="5"/>
  <c r="V35" i="5"/>
  <c r="Q35" i="5"/>
  <c r="L35" i="5"/>
  <c r="G35" i="5"/>
  <c r="AU34" i="5"/>
  <c r="AP34" i="5"/>
  <c r="AK34" i="5"/>
  <c r="AF34" i="5"/>
  <c r="AA34" i="5"/>
  <c r="V34" i="5"/>
  <c r="Q34" i="5"/>
  <c r="L34" i="5"/>
  <c r="G34" i="5"/>
  <c r="AU33" i="5"/>
  <c r="AP33" i="5"/>
  <c r="AK33" i="5"/>
  <c r="AF33" i="5"/>
  <c r="AA33" i="5"/>
  <c r="V33" i="5"/>
  <c r="Q33" i="5"/>
  <c r="L33" i="5"/>
  <c r="G33" i="5"/>
  <c r="AU29" i="5"/>
  <c r="AK29" i="5"/>
  <c r="AF29" i="5"/>
  <c r="AA29" i="5"/>
  <c r="V29" i="5"/>
  <c r="Q29" i="5"/>
  <c r="L29" i="5"/>
  <c r="G29" i="5"/>
  <c r="AU28" i="5"/>
  <c r="AP28" i="5"/>
  <c r="AF28" i="5"/>
  <c r="AA28" i="5"/>
  <c r="V28" i="5"/>
  <c r="Q28" i="5"/>
  <c r="L28" i="5"/>
  <c r="G28" i="5"/>
  <c r="AU27" i="5"/>
  <c r="AP27" i="5"/>
  <c r="AF27" i="5"/>
  <c r="AA27" i="5"/>
  <c r="V27" i="5"/>
  <c r="Q27" i="5"/>
  <c r="L27" i="5"/>
  <c r="G27" i="5"/>
  <c r="AU26" i="5"/>
  <c r="AP26" i="5"/>
  <c r="AF26" i="5"/>
  <c r="AA26" i="5"/>
  <c r="V26" i="5"/>
  <c r="Q26" i="5"/>
  <c r="L26" i="5"/>
  <c r="G26" i="5"/>
  <c r="AU25" i="5"/>
  <c r="AP25" i="5"/>
  <c r="AK25" i="5"/>
  <c r="AJ21" i="5" s="1"/>
  <c r="AF25" i="5"/>
  <c r="AA25" i="5"/>
  <c r="V25" i="5"/>
  <c r="Q25" i="5"/>
  <c r="L25" i="5"/>
  <c r="G25" i="5"/>
  <c r="AU24" i="5"/>
  <c r="AP24" i="5"/>
  <c r="AF24" i="5"/>
  <c r="AA24" i="5"/>
  <c r="V24" i="5"/>
  <c r="Q24" i="5"/>
  <c r="L24" i="5"/>
  <c r="G24" i="5"/>
  <c r="AU23" i="5"/>
  <c r="AP23" i="5"/>
  <c r="AF23" i="5"/>
  <c r="AA23" i="5"/>
  <c r="V23" i="5"/>
  <c r="Q23" i="5"/>
  <c r="L23" i="5"/>
  <c r="G23" i="5"/>
  <c r="A23" i="5"/>
  <c r="A24" i="5" s="1"/>
  <c r="A25" i="5" s="1"/>
  <c r="A26" i="5" s="1"/>
  <c r="A27" i="5" s="1"/>
  <c r="A28" i="5" s="1"/>
  <c r="A29" i="5" s="1"/>
  <c r="A33" i="5" s="1"/>
  <c r="A34" i="5" s="1"/>
  <c r="A35" i="5" s="1"/>
  <c r="A36" i="5" s="1"/>
  <c r="A37" i="5" s="1"/>
  <c r="A38" i="5" s="1"/>
  <c r="A39" i="5" s="1"/>
  <c r="A43" i="5" s="1"/>
  <c r="A44" i="5" s="1"/>
  <c r="A45" i="5" s="1"/>
  <c r="A46" i="5" s="1"/>
  <c r="A47" i="5" s="1"/>
  <c r="A48" i="5" s="1"/>
  <c r="A49" i="5" s="1"/>
  <c r="AU19" i="5"/>
  <c r="AP19" i="5"/>
  <c r="AK19" i="5"/>
  <c r="AF19" i="5"/>
  <c r="AA19" i="5"/>
  <c r="V19" i="5"/>
  <c r="Q19" i="5"/>
  <c r="L19" i="5"/>
  <c r="G19" i="5"/>
  <c r="AU18" i="5"/>
  <c r="AP18" i="5"/>
  <c r="AK18" i="5"/>
  <c r="AF18" i="5"/>
  <c r="AA18" i="5"/>
  <c r="V18" i="5"/>
  <c r="Q18" i="5"/>
  <c r="L18" i="5"/>
  <c r="G18" i="5"/>
  <c r="AU17" i="5"/>
  <c r="AP17" i="5"/>
  <c r="AK17" i="5"/>
  <c r="AF17" i="5"/>
  <c r="AA17" i="5"/>
  <c r="V17" i="5"/>
  <c r="Q17" i="5"/>
  <c r="L17" i="5"/>
  <c r="AU16" i="5"/>
  <c r="AP16" i="5"/>
  <c r="AK16" i="5"/>
  <c r="AF16" i="5"/>
  <c r="AA16" i="5"/>
  <c r="V16" i="5"/>
  <c r="Q16" i="5"/>
  <c r="L16" i="5"/>
  <c r="AU15" i="5"/>
  <c r="AP15" i="5"/>
  <c r="AK15" i="5"/>
  <c r="AF15" i="5"/>
  <c r="AA15" i="5"/>
  <c r="V15" i="5"/>
  <c r="Q15" i="5"/>
  <c r="L15" i="5"/>
  <c r="AU14" i="5"/>
  <c r="AP14" i="5"/>
  <c r="AK14" i="5"/>
  <c r="AF14" i="5"/>
  <c r="AA14" i="5"/>
  <c r="V14" i="5"/>
  <c r="Q14" i="5"/>
  <c r="L14" i="5"/>
  <c r="AU13" i="5"/>
  <c r="AP13" i="5"/>
  <c r="AK13" i="5"/>
  <c r="AF13" i="5"/>
  <c r="AA13" i="5"/>
  <c r="V13" i="5"/>
  <c r="Q13" i="5"/>
  <c r="AV29" i="5" l="1"/>
  <c r="AV19" i="5"/>
  <c r="AV39" i="5"/>
  <c r="AT31" i="5"/>
  <c r="AV49" i="5"/>
  <c r="AE21" i="5"/>
  <c r="AV28" i="5"/>
  <c r="AV27" i="5"/>
  <c r="AV48" i="5"/>
  <c r="AV38" i="5"/>
  <c r="AV43" i="5"/>
  <c r="AV33" i="5"/>
  <c r="AV18" i="5"/>
  <c r="AV46" i="5"/>
  <c r="AV26" i="5"/>
  <c r="AV36" i="5"/>
  <c r="AV16" i="5"/>
  <c r="AE11" i="5"/>
  <c r="AV23" i="5"/>
  <c r="AV37" i="5"/>
  <c r="AV47" i="5"/>
  <c r="AV17" i="5"/>
  <c r="K21" i="5"/>
  <c r="AV44" i="5"/>
  <c r="AV15" i="5"/>
  <c r="AV14" i="5"/>
  <c r="Z41" i="5"/>
  <c r="F41" i="5"/>
  <c r="AV45" i="5"/>
  <c r="AV34" i="5"/>
  <c r="AV35" i="5"/>
  <c r="AV24" i="5"/>
  <c r="AV25" i="5"/>
  <c r="U21" i="5"/>
  <c r="U11" i="5"/>
  <c r="AO11" i="5"/>
  <c r="U31" i="5"/>
  <c r="AO41" i="5"/>
  <c r="P41" i="5"/>
  <c r="K31" i="5"/>
  <c r="AE31" i="5"/>
  <c r="F31" i="5"/>
  <c r="Z31" i="5"/>
  <c r="AT11" i="5"/>
  <c r="AT21" i="5"/>
  <c r="U41" i="5"/>
  <c r="AO31" i="5"/>
  <c r="F11" i="5"/>
  <c r="Z11" i="5"/>
  <c r="P11" i="5"/>
  <c r="P21" i="5"/>
  <c r="F21" i="5"/>
  <c r="Z21" i="5"/>
  <c r="AO21" i="5"/>
  <c r="P31" i="5"/>
  <c r="AJ41" i="5"/>
  <c r="K41" i="5"/>
  <c r="AT41" i="5"/>
  <c r="AJ11" i="5"/>
  <c r="AJ31" i="5"/>
  <c r="AV21" i="5" l="1"/>
  <c r="AW23" i="5" s="1"/>
  <c r="AV41" i="5"/>
  <c r="AW43" i="5" s="1"/>
  <c r="AV31" i="5"/>
  <c r="AW35" i="5" s="1"/>
  <c r="AW27" i="5" l="1"/>
  <c r="AW26" i="5"/>
  <c r="AW29" i="5"/>
  <c r="AW47" i="5"/>
  <c r="AW48" i="5"/>
  <c r="AW49" i="5"/>
  <c r="AW44" i="5"/>
  <c r="AW33" i="5"/>
  <c r="AW38" i="5"/>
  <c r="AW28" i="5"/>
  <c r="AW46" i="5"/>
  <c r="AW34" i="5"/>
  <c r="AW37" i="5"/>
  <c r="AW36" i="5"/>
  <c r="AW25" i="5"/>
  <c r="AW45" i="5"/>
  <c r="AW39" i="5"/>
  <c r="AW24" i="5"/>
  <c r="L13" i="5"/>
  <c r="K11" i="5" s="1"/>
  <c r="AV11" i="5" s="1"/>
  <c r="AV13" i="5" l="1"/>
  <c r="AW13" i="5" s="1"/>
  <c r="AW16" i="5"/>
  <c r="AW18" i="5"/>
  <c r="AW19" i="5"/>
  <c r="AW14" i="5"/>
  <c r="AW15" i="5"/>
  <c r="AW17" i="5"/>
</calcChain>
</file>

<file path=xl/sharedStrings.xml><?xml version="1.0" encoding="utf-8"?>
<sst xmlns="http://schemas.openxmlformats.org/spreadsheetml/2006/main" count="244" uniqueCount="36">
  <si>
    <t>TOTAL</t>
  </si>
  <si>
    <t>L</t>
  </si>
  <si>
    <t>M</t>
  </si>
  <si>
    <t>J</t>
  </si>
  <si>
    <t>V</t>
  </si>
  <si>
    <t>S</t>
  </si>
  <si>
    <t>D</t>
  </si>
  <si>
    <t>A</t>
  </si>
  <si>
    <t>AM</t>
  </si>
  <si>
    <t>PM</t>
  </si>
  <si>
    <t>B</t>
  </si>
  <si>
    <t>C</t>
  </si>
  <si>
    <t>Horaires magasin</t>
  </si>
  <si>
    <t>RM</t>
  </si>
  <si>
    <t>TM</t>
  </si>
  <si>
    <t>VM</t>
  </si>
  <si>
    <t>VC</t>
  </si>
  <si>
    <t>Amplitude ouverture (H)</t>
  </si>
  <si>
    <r>
      <t xml:space="preserve">Du lundi au samedi </t>
    </r>
    <r>
      <rPr>
        <b/>
        <sz val="11"/>
        <color theme="1"/>
        <rFont val="Calibri"/>
        <family val="2"/>
        <scheme val="minor"/>
      </rPr>
      <t>9h30-19h30</t>
    </r>
    <r>
      <rPr>
        <sz val="11"/>
        <color theme="1"/>
        <rFont val="Calibri"/>
        <family val="2"/>
        <scheme val="minor"/>
      </rPr>
      <t xml:space="preserve">
</t>
    </r>
  </si>
  <si>
    <t>Richard 39h</t>
  </si>
  <si>
    <t>Cyrielle 35h</t>
  </si>
  <si>
    <t>Charlotte 35h</t>
  </si>
  <si>
    <t>Laura 35h</t>
  </si>
  <si>
    <t>Nadège 35h</t>
  </si>
  <si>
    <t>Estelle 35h</t>
  </si>
  <si>
    <t>Cédric 35h</t>
  </si>
  <si>
    <t>Manon 15h</t>
  </si>
  <si>
    <t>Signature +
mention
lu et approuvé</t>
  </si>
  <si>
    <t>Jehane 20h</t>
  </si>
  <si>
    <t>A*</t>
  </si>
  <si>
    <t>Horaire</t>
  </si>
  <si>
    <t>Horaire1</t>
  </si>
  <si>
    <t>Horaire2</t>
  </si>
  <si>
    <t>Horaire3</t>
  </si>
  <si>
    <t>Horaire4</t>
  </si>
  <si>
    <t>Manager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</si>
</sst>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0.0%"/>
    <numFmt numFmtId="165" formatCode="[$-40C]0.00"/>
    <numFmt numFmtId="166" formatCode="[$-40C]0"/>
    <numFmt numFmtId="167" formatCode="[$-40C]General"/>
    <numFmt numFmtId="168" formatCode="#,##0.00&quot; &quot;[$€-40C];[Red]&quot;-&quot;#,##0.00&quot; &quot;[$€-40C]"/>
    <numFmt numFmtId="169" formatCode="[$-40C]0.0"/>
    <numFmt numFmtId="170" formatCode="0.0"/>
  </numFmts>
  <fonts count="30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color rgb="FFFF0000"/>
      <name val="Arial"/>
      <family val="2"/>
    </font>
    <font>
      <sz val="8"/>
      <color rgb="FF00B050"/>
      <name val="Arial1"/>
    </font>
    <font>
      <sz val="8"/>
      <color rgb="FFFF0000"/>
      <name val="Arial1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8"/>
      <color rgb="FF000000"/>
      <name val="Arial1"/>
    </font>
    <font>
      <sz val="8"/>
      <color rgb="FF000000"/>
      <name val="Arial"/>
      <family val="2"/>
    </font>
    <font>
      <sz val="20"/>
      <color rgb="FF000000"/>
      <name val="Calibri1"/>
    </font>
    <font>
      <sz val="12"/>
      <color rgb="FF000000"/>
      <name val="Calibri1"/>
    </font>
    <font>
      <b/>
      <sz val="10"/>
      <color rgb="FF000000"/>
      <name val="Arial1"/>
    </font>
    <font>
      <b/>
      <sz val="7"/>
      <color rgb="FF000000"/>
      <name val="Arial1"/>
    </font>
    <font>
      <b/>
      <sz val="12"/>
      <color rgb="FF000000"/>
      <name val="Arial1"/>
    </font>
    <font>
      <b/>
      <sz val="10"/>
      <color rgb="FF000000"/>
      <name val="Book Antiqua"/>
      <family val="1"/>
    </font>
    <font>
      <sz val="11"/>
      <color rgb="FF000000"/>
      <name val="Calibri1"/>
    </font>
    <font>
      <b/>
      <sz val="8"/>
      <color rgb="FF000000"/>
      <name val="Arial1"/>
    </font>
    <font>
      <sz val="8"/>
      <color theme="1"/>
      <name val="Arial"/>
      <family val="2"/>
    </font>
    <font>
      <b/>
      <sz val="11"/>
      <color rgb="FF000000"/>
      <name val="Arial"/>
      <family val="2"/>
    </font>
    <font>
      <b/>
      <sz val="11"/>
      <color theme="1"/>
      <name val="Arial"/>
      <family val="2"/>
    </font>
    <font>
      <b/>
      <sz val="12"/>
      <color rgb="FFFF0000"/>
      <name val="Arial"/>
      <family val="2"/>
    </font>
    <font>
      <sz val="8"/>
      <color theme="1"/>
      <name val="Arial1"/>
    </font>
    <font>
      <sz val="8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CCCCFF"/>
        <bgColor rgb="FFCCCCFF"/>
      </patternFill>
    </fill>
    <fill>
      <patternFill patternType="solid">
        <fgColor rgb="FFFFCC00"/>
        <bgColor rgb="FFFFCC00"/>
      </patternFill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  <fill>
      <patternFill patternType="solid">
        <fgColor rgb="FF969696"/>
        <bgColor rgb="FF969696"/>
      </patternFill>
    </fill>
    <fill>
      <patternFill patternType="solid">
        <fgColor rgb="FFFF8080"/>
        <bgColor rgb="FFFF8080"/>
      </patternFill>
    </fill>
    <fill>
      <patternFill patternType="solid">
        <fgColor rgb="FF808080"/>
        <bgColor rgb="FF808080"/>
      </patternFill>
    </fill>
    <fill>
      <patternFill patternType="solid">
        <fgColor rgb="FF000000"/>
        <bgColor rgb="FF000000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rgb="FF969696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9">
    <xf numFmtId="0" fontId="0" fillId="0" borderId="0"/>
    <xf numFmtId="0" fontId="9" fillId="0" borderId="0"/>
    <xf numFmtId="0" fontId="10" fillId="0" borderId="0"/>
    <xf numFmtId="167" fontId="11" fillId="0" borderId="0"/>
    <xf numFmtId="0" fontId="12" fillId="0" borderId="0">
      <alignment horizontal="center"/>
    </xf>
    <xf numFmtId="0" fontId="12" fillId="0" borderId="0">
      <alignment horizontal="center" textRotation="90"/>
    </xf>
    <xf numFmtId="0" fontId="13" fillId="0" borderId="0"/>
    <xf numFmtId="168" fontId="13" fillId="0" borderId="0"/>
    <xf numFmtId="0" fontId="22" fillId="0" borderId="0" applyNumberFormat="0" applyBorder="0" applyProtection="0"/>
  </cellStyleXfs>
  <cellXfs count="140">
    <xf numFmtId="0" fontId="0" fillId="0" borderId="0" xfId="0"/>
    <xf numFmtId="167" fontId="14" fillId="0" borderId="8" xfId="3" applyFont="1" applyFill="1" applyBorder="1" applyAlignment="1" applyProtection="1">
      <alignment horizontal="center" vertical="center"/>
      <protection locked="0"/>
    </xf>
    <xf numFmtId="167" fontId="11" fillId="0" borderId="0" xfId="3" applyFont="1" applyFill="1" applyAlignment="1"/>
    <xf numFmtId="167" fontId="16" fillId="0" borderId="0" xfId="3" applyFont="1" applyFill="1" applyAlignment="1">
      <alignment horizontal="center"/>
    </xf>
    <xf numFmtId="167" fontId="17" fillId="0" borderId="0" xfId="3" applyFont="1" applyFill="1" applyAlignment="1">
      <alignment vertical="center"/>
    </xf>
    <xf numFmtId="165" fontId="14" fillId="0" borderId="8" xfId="3" applyNumberFormat="1" applyFont="1" applyFill="1" applyBorder="1" applyAlignment="1">
      <alignment horizontal="center" wrapText="1"/>
    </xf>
    <xf numFmtId="167" fontId="21" fillId="0" borderId="8" xfId="3" applyFont="1" applyFill="1" applyBorder="1" applyAlignment="1">
      <alignment horizontal="center"/>
    </xf>
    <xf numFmtId="2" fontId="15" fillId="0" borderId="8" xfId="8" applyNumberFormat="1" applyFont="1" applyFill="1" applyBorder="1" applyAlignment="1" applyProtection="1">
      <alignment horizontal="center" vertical="center"/>
      <protection locked="0"/>
    </xf>
    <xf numFmtId="1" fontId="15" fillId="0" borderId="8" xfId="8" applyNumberFormat="1" applyFont="1" applyFill="1" applyBorder="1" applyAlignment="1" applyProtection="1">
      <alignment horizontal="center" vertical="center"/>
      <protection locked="0"/>
    </xf>
    <xf numFmtId="167" fontId="14" fillId="9" borderId="8" xfId="3" applyFont="1" applyFill="1" applyBorder="1" applyAlignment="1">
      <alignment horizontal="center" vertical="center"/>
    </xf>
    <xf numFmtId="167" fontId="14" fillId="0" borderId="8" xfId="3" applyFont="1" applyFill="1" applyBorder="1" applyAlignment="1">
      <alignment horizontal="center" vertical="center"/>
    </xf>
    <xf numFmtId="167" fontId="15" fillId="0" borderId="8" xfId="3" applyFont="1" applyFill="1" applyBorder="1" applyAlignment="1">
      <alignment horizontal="center"/>
    </xf>
    <xf numFmtId="167" fontId="8" fillId="0" borderId="8" xfId="3" applyFont="1" applyFill="1" applyBorder="1" applyAlignment="1">
      <alignment horizontal="center" vertical="center"/>
    </xf>
    <xf numFmtId="167" fontId="23" fillId="2" borderId="8" xfId="3" applyFont="1" applyFill="1" applyBorder="1" applyAlignment="1">
      <alignment horizontal="center" vertical="center"/>
    </xf>
    <xf numFmtId="164" fontId="23" fillId="7" borderId="8" xfId="3" applyNumberFormat="1" applyFont="1" applyFill="1" applyBorder="1" applyAlignment="1">
      <alignment horizontal="center" vertical="center"/>
    </xf>
    <xf numFmtId="0" fontId="15" fillId="0" borderId="8" xfId="8" applyFont="1" applyFill="1" applyBorder="1" applyAlignment="1" applyProtection="1">
      <alignment horizontal="center" vertical="center"/>
      <protection locked="0"/>
    </xf>
    <xf numFmtId="167" fontId="15" fillId="0" borderId="8" xfId="3" applyFont="1" applyFill="1" applyBorder="1" applyAlignment="1">
      <alignment horizontal="center" vertical="center"/>
    </xf>
    <xf numFmtId="167" fontId="7" fillId="0" borderId="8" xfId="3" applyFont="1" applyFill="1" applyBorder="1" applyAlignment="1">
      <alignment horizontal="center" vertical="center"/>
    </xf>
    <xf numFmtId="167" fontId="11" fillId="13" borderId="8" xfId="3" applyFont="1" applyFill="1" applyBorder="1" applyAlignment="1"/>
    <xf numFmtId="167" fontId="6" fillId="0" borderId="8" xfId="3" applyFont="1" applyFill="1" applyBorder="1" applyAlignment="1">
      <alignment horizontal="center" vertical="center"/>
    </xf>
    <xf numFmtId="167" fontId="14" fillId="13" borderId="8" xfId="3" applyFont="1" applyFill="1" applyBorder="1" applyAlignment="1">
      <alignment horizontal="center" vertical="center"/>
    </xf>
    <xf numFmtId="167" fontId="11" fillId="14" borderId="0" xfId="3" applyFont="1" applyFill="1" applyAlignment="1"/>
    <xf numFmtId="167" fontId="11" fillId="2" borderId="0" xfId="3" applyFont="1" applyFill="1" applyAlignment="1"/>
    <xf numFmtId="167" fontId="21" fillId="2" borderId="8" xfId="3" applyFont="1" applyFill="1" applyBorder="1" applyAlignment="1">
      <alignment horizontal="center"/>
    </xf>
    <xf numFmtId="167" fontId="21" fillId="0" borderId="0" xfId="3" applyFont="1" applyFill="1" applyAlignment="1">
      <alignment horizontal="center"/>
    </xf>
    <xf numFmtId="167" fontId="11" fillId="0" borderId="9" xfId="3" applyFont="1" applyFill="1" applyBorder="1" applyAlignment="1"/>
    <xf numFmtId="167" fontId="11" fillId="0" borderId="10" xfId="3" applyFont="1" applyFill="1" applyBorder="1" applyAlignment="1"/>
    <xf numFmtId="167" fontId="11" fillId="0" borderId="11" xfId="3" applyFont="1" applyFill="1" applyBorder="1" applyAlignment="1"/>
    <xf numFmtId="167" fontId="14" fillId="0" borderId="0" xfId="3" applyFont="1" applyFill="1" applyAlignment="1">
      <alignment horizontal="center" vertical="center"/>
    </xf>
    <xf numFmtId="167" fontId="14" fillId="0" borderId="9" xfId="3" applyFont="1" applyFill="1" applyBorder="1" applyAlignment="1">
      <alignment horizontal="center" vertical="center"/>
    </xf>
    <xf numFmtId="167" fontId="14" fillId="0" borderId="10" xfId="3" applyFont="1" applyFill="1" applyBorder="1" applyAlignment="1">
      <alignment horizontal="center" vertical="center"/>
    </xf>
    <xf numFmtId="167" fontId="14" fillId="0" borderId="11" xfId="3" applyFont="1" applyFill="1" applyBorder="1" applyAlignment="1">
      <alignment horizontal="center" vertical="center"/>
    </xf>
    <xf numFmtId="167" fontId="23" fillId="0" borderId="0" xfId="3" applyFont="1" applyFill="1" applyAlignment="1">
      <alignment horizontal="center" vertical="center"/>
    </xf>
    <xf numFmtId="164" fontId="23" fillId="0" borderId="0" xfId="3" applyNumberFormat="1" applyFont="1" applyFill="1" applyAlignment="1">
      <alignment horizontal="center" vertical="center"/>
    </xf>
    <xf numFmtId="167" fontId="15" fillId="15" borderId="8" xfId="3" applyFont="1" applyFill="1" applyBorder="1" applyAlignment="1">
      <alignment horizontal="center" vertical="center"/>
    </xf>
    <xf numFmtId="167" fontId="15" fillId="15" borderId="8" xfId="3" applyFont="1" applyFill="1" applyBorder="1" applyAlignment="1">
      <alignment horizontal="center"/>
    </xf>
    <xf numFmtId="167" fontId="6" fillId="15" borderId="8" xfId="3" applyFont="1" applyFill="1" applyBorder="1" applyAlignment="1">
      <alignment horizontal="center" vertical="center"/>
    </xf>
    <xf numFmtId="167" fontId="14" fillId="15" borderId="8" xfId="3" applyFont="1" applyFill="1" applyBorder="1" applyAlignment="1">
      <alignment horizontal="center" vertical="center"/>
    </xf>
    <xf numFmtId="167" fontId="11" fillId="15" borderId="8" xfId="3" applyFont="1" applyFill="1" applyBorder="1" applyAlignment="1"/>
    <xf numFmtId="167" fontId="15" fillId="5" borderId="8" xfId="3" applyFont="1" applyFill="1" applyBorder="1" applyAlignment="1">
      <alignment horizontal="center" vertical="center"/>
    </xf>
    <xf numFmtId="167" fontId="14" fillId="5" borderId="8" xfId="3" applyFont="1" applyFill="1" applyBorder="1" applyAlignment="1">
      <alignment horizontal="center" vertical="center"/>
    </xf>
    <xf numFmtId="167" fontId="11" fillId="16" borderId="8" xfId="3" applyFont="1" applyFill="1" applyBorder="1" applyAlignment="1"/>
    <xf numFmtId="167" fontId="14" fillId="15" borderId="8" xfId="3" applyFont="1" applyFill="1" applyBorder="1" applyAlignment="1" applyProtection="1">
      <alignment horizontal="center" vertical="center"/>
      <protection locked="0"/>
    </xf>
    <xf numFmtId="167" fontId="15" fillId="13" borderId="8" xfId="3" applyFont="1" applyFill="1" applyBorder="1" applyAlignment="1">
      <alignment horizontal="center" vertical="center"/>
    </xf>
    <xf numFmtId="167" fontId="15" fillId="13" borderId="8" xfId="3" applyFont="1" applyFill="1" applyBorder="1" applyAlignment="1"/>
    <xf numFmtId="167" fontId="15" fillId="16" borderId="8" xfId="3" applyFont="1" applyFill="1" applyBorder="1" applyAlignment="1"/>
    <xf numFmtId="167" fontId="24" fillId="0" borderId="8" xfId="3" applyFont="1" applyFill="1" applyBorder="1" applyAlignment="1">
      <alignment horizontal="center" vertical="center"/>
    </xf>
    <xf numFmtId="167" fontId="15" fillId="4" borderId="8" xfId="3" applyFont="1" applyFill="1" applyBorder="1" applyAlignment="1">
      <alignment horizontal="center" vertical="center"/>
    </xf>
    <xf numFmtId="1" fontId="15" fillId="0" borderId="8" xfId="3" applyNumberFormat="1" applyFont="1" applyFill="1" applyBorder="1" applyAlignment="1">
      <alignment horizontal="center" vertical="center"/>
    </xf>
    <xf numFmtId="1" fontId="15" fillId="5" borderId="8" xfId="8" applyNumberFormat="1" applyFont="1" applyFill="1" applyBorder="1" applyAlignment="1" applyProtection="1">
      <alignment horizontal="center" vertical="center"/>
      <protection locked="0"/>
    </xf>
    <xf numFmtId="167" fontId="15" fillId="5" borderId="8" xfId="3" applyFont="1" applyFill="1" applyBorder="1" applyAlignment="1">
      <alignment horizontal="center"/>
    </xf>
    <xf numFmtId="1" fontId="15" fillId="15" borderId="8" xfId="8" applyNumberFormat="1" applyFont="1" applyFill="1" applyBorder="1" applyAlignment="1" applyProtection="1">
      <alignment horizontal="center" vertical="center"/>
      <protection locked="0"/>
    </xf>
    <xf numFmtId="167" fontId="28" fillId="0" borderId="8" xfId="3" applyFont="1" applyFill="1" applyBorder="1" applyAlignment="1">
      <alignment horizontal="center" vertical="center"/>
    </xf>
    <xf numFmtId="167" fontId="7" fillId="15" borderId="8" xfId="3" applyFont="1" applyFill="1" applyBorder="1" applyAlignment="1">
      <alignment horizontal="center" vertical="center"/>
    </xf>
    <xf numFmtId="167" fontId="28" fillId="15" borderId="8" xfId="3" applyFont="1" applyFill="1" applyBorder="1" applyAlignment="1">
      <alignment horizontal="center" vertical="center"/>
    </xf>
    <xf numFmtId="167" fontId="29" fillId="0" borderId="8" xfId="3" applyFont="1" applyFill="1" applyBorder="1" applyAlignment="1">
      <alignment horizontal="center" vertical="center"/>
    </xf>
    <xf numFmtId="167" fontId="8" fillId="15" borderId="8" xfId="3" applyFont="1" applyFill="1" applyBorder="1" applyAlignment="1">
      <alignment horizontal="center" vertical="center"/>
    </xf>
    <xf numFmtId="167" fontId="14" fillId="17" borderId="8" xfId="3" applyFont="1" applyFill="1" applyBorder="1" applyAlignment="1">
      <alignment horizontal="center" vertical="center"/>
    </xf>
    <xf numFmtId="1" fontId="15" fillId="18" borderId="8" xfId="8" applyNumberFormat="1" applyFont="1" applyFill="1" applyBorder="1" applyAlignment="1" applyProtection="1">
      <alignment horizontal="center" vertical="center"/>
      <protection locked="0"/>
    </xf>
    <xf numFmtId="1" fontId="15" fillId="18" borderId="8" xfId="3" applyNumberFormat="1" applyFont="1" applyFill="1" applyBorder="1" applyAlignment="1">
      <alignment horizontal="center" vertical="center"/>
    </xf>
    <xf numFmtId="166" fontId="15" fillId="18" borderId="8" xfId="3" applyNumberFormat="1" applyFont="1" applyFill="1" applyBorder="1" applyAlignment="1">
      <alignment horizontal="center" vertical="center"/>
    </xf>
    <xf numFmtId="2" fontId="15" fillId="15" borderId="8" xfId="8" applyNumberFormat="1" applyFont="1" applyFill="1" applyBorder="1" applyAlignment="1" applyProtection="1">
      <alignment horizontal="center" vertical="center"/>
      <protection locked="0"/>
    </xf>
    <xf numFmtId="169" fontId="15" fillId="18" borderId="8" xfId="3" applyNumberFormat="1" applyFont="1" applyFill="1" applyBorder="1" applyAlignment="1">
      <alignment horizontal="center" vertical="center"/>
    </xf>
    <xf numFmtId="170" fontId="15" fillId="18" borderId="8" xfId="8" applyNumberFormat="1" applyFont="1" applyFill="1" applyBorder="1" applyAlignment="1" applyProtection="1">
      <alignment horizontal="center" vertical="center"/>
      <protection locked="0"/>
    </xf>
    <xf numFmtId="167" fontId="11" fillId="0" borderId="9" xfId="3" applyFont="1" applyFill="1" applyBorder="1" applyAlignment="1">
      <alignment horizontal="center" wrapText="1"/>
    </xf>
    <xf numFmtId="167" fontId="11" fillId="0" borderId="10" xfId="3" applyFont="1" applyFill="1" applyBorder="1" applyAlignment="1">
      <alignment horizontal="center" wrapText="1"/>
    </xf>
    <xf numFmtId="167" fontId="11" fillId="0" borderId="11" xfId="3" applyFont="1" applyFill="1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22" xfId="0" applyBorder="1" applyAlignment="1">
      <alignment horizontal="center" wrapText="1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167" fontId="18" fillId="2" borderId="18" xfId="3" applyFont="1" applyFill="1" applyBorder="1" applyAlignment="1">
      <alignment horizontal="center" vertical="center" wrapText="1"/>
    </xf>
    <xf numFmtId="167" fontId="18" fillId="2" borderId="19" xfId="3" applyFont="1" applyFill="1" applyBorder="1" applyAlignment="1">
      <alignment horizontal="center" vertical="center" wrapText="1"/>
    </xf>
    <xf numFmtId="0" fontId="27" fillId="2" borderId="18" xfId="0" applyFont="1" applyFill="1" applyBorder="1" applyAlignment="1">
      <alignment horizontal="center" vertical="center"/>
    </xf>
    <xf numFmtId="0" fontId="27" fillId="2" borderId="19" xfId="0" applyFont="1" applyFill="1" applyBorder="1" applyAlignment="1">
      <alignment horizontal="center" vertical="center"/>
    </xf>
    <xf numFmtId="165" fontId="19" fillId="0" borderId="15" xfId="3" applyNumberFormat="1" applyFont="1" applyFill="1" applyBorder="1" applyAlignment="1">
      <alignment horizontal="center" vertical="center" wrapText="1"/>
    </xf>
    <xf numFmtId="165" fontId="19" fillId="0" borderId="17" xfId="3" applyNumberFormat="1" applyFont="1" applyFill="1" applyBorder="1" applyAlignment="1">
      <alignment horizontal="center" vertical="center" wrapText="1"/>
    </xf>
    <xf numFmtId="165" fontId="19" fillId="0" borderId="15" xfId="3" applyNumberFormat="1" applyFont="1" applyFill="1" applyBorder="1" applyAlignment="1">
      <alignment horizontal="center" vertical="center"/>
    </xf>
    <xf numFmtId="165" fontId="19" fillId="0" borderId="17" xfId="3" applyNumberFormat="1" applyFont="1" applyFill="1" applyBorder="1" applyAlignment="1">
      <alignment horizontal="center" vertical="center"/>
    </xf>
    <xf numFmtId="166" fontId="20" fillId="2" borderId="9" xfId="3" applyNumberFormat="1" applyFont="1" applyFill="1" applyBorder="1" applyAlignment="1">
      <alignment horizontal="center" vertical="center"/>
    </xf>
    <xf numFmtId="166" fontId="20" fillId="2" borderId="11" xfId="3" applyNumberFormat="1" applyFont="1" applyFill="1" applyBorder="1" applyAlignment="1">
      <alignment horizontal="center" vertical="center"/>
    </xf>
    <xf numFmtId="166" fontId="20" fillId="2" borderId="22" xfId="3" applyNumberFormat="1" applyFont="1" applyFill="1" applyBorder="1" applyAlignment="1">
      <alignment horizontal="center" vertical="center"/>
    </xf>
    <xf numFmtId="166" fontId="20" fillId="2" borderId="24" xfId="3" applyNumberFormat="1" applyFont="1" applyFill="1" applyBorder="1" applyAlignment="1">
      <alignment horizontal="center" vertical="center"/>
    </xf>
    <xf numFmtId="167" fontId="19" fillId="9" borderId="18" xfId="3" applyFont="1" applyFill="1" applyBorder="1" applyAlignment="1">
      <alignment horizontal="center" vertical="center" wrapText="1"/>
    </xf>
    <xf numFmtId="167" fontId="19" fillId="9" borderId="19" xfId="3" applyFont="1" applyFill="1" applyBorder="1" applyAlignment="1">
      <alignment horizontal="center" vertical="center" wrapText="1"/>
    </xf>
    <xf numFmtId="165" fontId="18" fillId="12" borderId="15" xfId="3" applyNumberFormat="1" applyFont="1" applyFill="1" applyBorder="1" applyAlignment="1">
      <alignment horizontal="center" vertical="center" wrapText="1"/>
    </xf>
    <xf numFmtId="165" fontId="18" fillId="12" borderId="16" xfId="3" applyNumberFormat="1" applyFont="1" applyFill="1" applyBorder="1" applyAlignment="1">
      <alignment horizontal="center" vertical="center" wrapText="1"/>
    </xf>
    <xf numFmtId="165" fontId="18" fillId="12" borderId="17" xfId="3" applyNumberFormat="1" applyFont="1" applyFill="1" applyBorder="1" applyAlignment="1">
      <alignment horizontal="center" vertical="center" wrapText="1"/>
    </xf>
    <xf numFmtId="165" fontId="18" fillId="11" borderId="15" xfId="3" applyNumberFormat="1" applyFont="1" applyFill="1" applyBorder="1" applyAlignment="1">
      <alignment horizontal="center" vertical="center" wrapText="1"/>
    </xf>
    <xf numFmtId="165" fontId="18" fillId="11" borderId="16" xfId="3" applyNumberFormat="1" applyFont="1" applyFill="1" applyBorder="1" applyAlignment="1">
      <alignment horizontal="center" vertical="center" wrapText="1"/>
    </xf>
    <xf numFmtId="165" fontId="18" fillId="11" borderId="17" xfId="3" applyNumberFormat="1" applyFont="1" applyFill="1" applyBorder="1" applyAlignment="1">
      <alignment horizontal="center" vertical="center" wrapText="1"/>
    </xf>
    <xf numFmtId="165" fontId="18" fillId="10" borderId="15" xfId="3" applyNumberFormat="1" applyFont="1" applyFill="1" applyBorder="1" applyAlignment="1">
      <alignment horizontal="center" vertical="center" wrapText="1"/>
    </xf>
    <xf numFmtId="165" fontId="18" fillId="10" borderId="16" xfId="3" applyNumberFormat="1" applyFont="1" applyFill="1" applyBorder="1" applyAlignment="1">
      <alignment horizontal="center" vertical="center" wrapText="1"/>
    </xf>
    <xf numFmtId="165" fontId="18" fillId="10" borderId="17" xfId="3" applyNumberFormat="1" applyFont="1" applyFill="1" applyBorder="1" applyAlignment="1">
      <alignment horizontal="center" vertical="center" wrapText="1"/>
    </xf>
    <xf numFmtId="165" fontId="18" fillId="8" borderId="15" xfId="3" applyNumberFormat="1" applyFont="1" applyFill="1" applyBorder="1" applyAlignment="1">
      <alignment horizontal="center" vertical="center" wrapText="1"/>
    </xf>
    <xf numFmtId="165" fontId="18" fillId="8" borderId="16" xfId="3" applyNumberFormat="1" applyFont="1" applyFill="1" applyBorder="1" applyAlignment="1">
      <alignment horizontal="center" vertical="center" wrapText="1"/>
    </xf>
    <xf numFmtId="165" fontId="18" fillId="8" borderId="17" xfId="3" applyNumberFormat="1" applyFont="1" applyFill="1" applyBorder="1" applyAlignment="1">
      <alignment horizontal="center" vertical="center" wrapText="1"/>
    </xf>
    <xf numFmtId="167" fontId="17" fillId="0" borderId="8" xfId="3" applyFont="1" applyFill="1" applyBorder="1" applyAlignment="1">
      <alignment horizontal="center" vertical="center"/>
    </xf>
    <xf numFmtId="165" fontId="18" fillId="12" borderId="8" xfId="3" applyNumberFormat="1" applyFont="1" applyFill="1" applyBorder="1" applyAlignment="1">
      <alignment horizontal="center" vertical="center" wrapText="1"/>
    </xf>
    <xf numFmtId="167" fontId="19" fillId="9" borderId="8" xfId="3" applyFont="1" applyFill="1" applyBorder="1" applyAlignment="1">
      <alignment horizontal="center" vertical="center" wrapText="1"/>
    </xf>
    <xf numFmtId="165" fontId="19" fillId="0" borderId="8" xfId="3" applyNumberFormat="1" applyFont="1" applyFill="1" applyBorder="1" applyAlignment="1">
      <alignment horizontal="center" vertical="center"/>
    </xf>
    <xf numFmtId="165" fontId="19" fillId="0" borderId="8" xfId="3" applyNumberFormat="1" applyFont="1" applyFill="1" applyBorder="1" applyAlignment="1">
      <alignment horizontal="center" vertical="center" wrapText="1"/>
    </xf>
    <xf numFmtId="166" fontId="20" fillId="2" borderId="8" xfId="3" applyNumberFormat="1" applyFont="1" applyFill="1" applyBorder="1" applyAlignment="1">
      <alignment horizontal="center" vertical="center"/>
    </xf>
    <xf numFmtId="0" fontId="27" fillId="2" borderId="8" xfId="0" applyFont="1" applyFill="1" applyBorder="1" applyAlignment="1">
      <alignment horizontal="center" vertical="center"/>
    </xf>
    <xf numFmtId="167" fontId="18" fillId="2" borderId="8" xfId="3" applyFont="1" applyFill="1" applyBorder="1" applyAlignment="1">
      <alignment horizontal="center" vertical="center" wrapText="1"/>
    </xf>
    <xf numFmtId="165" fontId="18" fillId="8" borderId="8" xfId="3" applyNumberFormat="1" applyFont="1" applyFill="1" applyBorder="1" applyAlignment="1">
      <alignment horizontal="center" vertical="center" wrapText="1"/>
    </xf>
    <xf numFmtId="165" fontId="18" fillId="10" borderId="8" xfId="3" applyNumberFormat="1" applyFont="1" applyFill="1" applyBorder="1" applyAlignment="1">
      <alignment horizontal="center" vertical="center" wrapText="1"/>
    </xf>
    <xf numFmtId="165" fontId="18" fillId="11" borderId="8" xfId="3" applyNumberFormat="1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7" fontId="25" fillId="5" borderId="12" xfId="3" applyFont="1" applyFill="1" applyBorder="1" applyAlignment="1">
      <alignment horizontal="center" vertical="center"/>
    </xf>
    <xf numFmtId="0" fontId="26" fillId="5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7" fontId="25" fillId="17" borderId="12" xfId="3" applyFont="1" applyFill="1" applyBorder="1" applyAlignment="1">
      <alignment horizontal="center" vertical="center"/>
    </xf>
    <xf numFmtId="0" fontId="26" fillId="17" borderId="13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7" fontId="25" fillId="4" borderId="12" xfId="3" applyFont="1" applyFill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26" fillId="0" borderId="14" xfId="0" applyFont="1" applyBorder="1" applyAlignment="1">
      <alignment horizontal="center" vertical="center"/>
    </xf>
    <xf numFmtId="167" fontId="25" fillId="18" borderId="12" xfId="3" applyFont="1" applyFill="1" applyBorder="1" applyAlignment="1">
      <alignment horizontal="center" vertical="center"/>
    </xf>
    <xf numFmtId="0" fontId="26" fillId="18" borderId="13" xfId="0" applyFont="1" applyFill="1" applyBorder="1" applyAlignment="1">
      <alignment horizontal="center" vertical="center"/>
    </xf>
    <xf numFmtId="0" fontId="26" fillId="18" borderId="14" xfId="0" applyFont="1" applyFill="1" applyBorder="1" applyAlignment="1">
      <alignment horizontal="center" vertical="center"/>
    </xf>
  </cellXfs>
  <cellStyles count="9">
    <cellStyle name="ConditionalStyle_1" xfId="2"/>
    <cellStyle name="Excel Built-in Normal" xfId="3"/>
    <cellStyle name="Excel Built-in Normal 1" xfId="8"/>
    <cellStyle name="Heading" xfId="4"/>
    <cellStyle name="Heading1" xfId="5"/>
    <cellStyle name="Normal" xfId="0" builtinId="0"/>
    <cellStyle name="Normal 2" xfId="1"/>
    <cellStyle name="Result" xfId="6"/>
    <cellStyle name="Result2" xfId="7"/>
  </cellStyles>
  <dxfs count="217"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FF0000"/>
        <family val="2"/>
      </font>
    </dxf>
    <dxf>
      <font>
        <color rgb="FFFF0000"/>
        <family val="2"/>
      </font>
    </dxf>
    <dxf>
      <font>
        <color rgb="FF00B050"/>
        <family val="2"/>
      </font>
    </dxf>
    <dxf>
      <font>
        <color rgb="FF00B050"/>
        <family val="2"/>
      </font>
    </dxf>
    <dxf>
      <font>
        <color rgb="FF00B050"/>
        <family val="2"/>
      </font>
    </dxf>
    <dxf>
      <font>
        <color rgb="FF00B050"/>
        <family val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/>
  </sheetViews>
  <sheetFormatPr baseColWidth="10" defaultRowHeight="15"/>
  <sheetData>
    <row r="1" spans="1:5">
      <c r="A1" t="s">
        <v>30</v>
      </c>
    </row>
    <row r="2" spans="1:5">
      <c r="A2" t="s">
        <v>31</v>
      </c>
      <c r="B2">
        <v>7</v>
      </c>
      <c r="C2">
        <v>11</v>
      </c>
      <c r="D2">
        <v>13</v>
      </c>
      <c r="E2">
        <v>15</v>
      </c>
    </row>
    <row r="3" spans="1:5">
      <c r="A3" t="s">
        <v>32</v>
      </c>
      <c r="B3">
        <v>10</v>
      </c>
      <c r="C3">
        <v>13</v>
      </c>
      <c r="D3">
        <v>14</v>
      </c>
      <c r="E3">
        <v>18</v>
      </c>
    </row>
    <row r="4" spans="1:5">
      <c r="A4" t="s">
        <v>33</v>
      </c>
      <c r="B4">
        <v>11</v>
      </c>
      <c r="C4">
        <v>14</v>
      </c>
      <c r="D4">
        <v>15</v>
      </c>
      <c r="E4">
        <v>19</v>
      </c>
    </row>
    <row r="5" spans="1:5">
      <c r="A5" t="s">
        <v>34</v>
      </c>
      <c r="B5">
        <v>11.75</v>
      </c>
      <c r="C5">
        <v>14</v>
      </c>
      <c r="D5">
        <v>15</v>
      </c>
      <c r="E5">
        <v>19.75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  <pageSetUpPr fitToPage="1"/>
  </sheetPr>
  <dimension ref="A1:ALU65"/>
  <sheetViews>
    <sheetView tabSelected="1" zoomScale="80" zoomScaleNormal="80" workbookViewId="0">
      <selection activeCell="F4" sqref="F4"/>
    </sheetView>
  </sheetViews>
  <sheetFormatPr baseColWidth="10" defaultRowHeight="15"/>
  <cols>
    <col min="1" max="1" width="4" style="2" customWidth="1"/>
    <col min="2" max="2" width="12.85546875" style="2" customWidth="1"/>
    <col min="3" max="6" width="6.140625" style="2" customWidth="1"/>
    <col min="7" max="7" width="7.28515625" style="2" bestFit="1" customWidth="1"/>
    <col min="8" max="8" width="5.7109375" style="2" customWidth="1"/>
    <col min="9" max="47" width="6.140625" style="2" customWidth="1"/>
    <col min="48" max="48" width="7" style="2" customWidth="1"/>
    <col min="49" max="49" width="9.28515625" style="2" customWidth="1"/>
    <col min="50" max="1009" width="9.7109375" style="2" customWidth="1"/>
    <col min="1010" max="1010" width="12.5703125" customWidth="1"/>
  </cols>
  <sheetData>
    <row r="1" spans="1:49" ht="15.75" thickBot="1"/>
    <row r="2" spans="1:49" ht="15" customHeight="1" thickBot="1">
      <c r="B2" s="3"/>
      <c r="C2" s="3"/>
      <c r="D2" s="3"/>
      <c r="E2" s="3"/>
      <c r="F2" s="3"/>
      <c r="G2" s="3"/>
      <c r="I2" s="112"/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4"/>
      <c r="X2" s="124" t="s">
        <v>17</v>
      </c>
      <c r="Y2" s="124"/>
      <c r="Z2" s="124"/>
      <c r="AA2" s="124"/>
      <c r="AB2" s="124"/>
      <c r="AC2" s="124" t="s">
        <v>12</v>
      </c>
      <c r="AD2" s="124"/>
      <c r="AE2" s="124"/>
      <c r="AF2" s="124"/>
      <c r="AG2" s="124"/>
      <c r="AH2" s="124"/>
      <c r="AI2" s="124"/>
      <c r="AJ2" s="124"/>
      <c r="AK2" s="124"/>
      <c r="AM2" s="128"/>
      <c r="AN2" s="129"/>
      <c r="AO2" s="129"/>
      <c r="AP2" s="130"/>
    </row>
    <row r="3" spans="1:49" ht="15" customHeight="1" thickBot="1">
      <c r="B3" s="3"/>
      <c r="C3" s="3"/>
      <c r="D3" s="3"/>
      <c r="E3" s="3"/>
      <c r="F3" s="3"/>
      <c r="G3" s="3"/>
      <c r="I3" s="115"/>
      <c r="J3" s="116"/>
      <c r="K3" s="116"/>
      <c r="L3" s="116"/>
      <c r="M3" s="116"/>
      <c r="N3" s="116"/>
      <c r="O3" s="116"/>
      <c r="P3" s="116"/>
      <c r="Q3" s="116"/>
      <c r="R3" s="116"/>
      <c r="S3" s="116"/>
      <c r="T3" s="116"/>
      <c r="U3" s="116"/>
      <c r="V3" s="117"/>
      <c r="X3" s="124"/>
      <c r="Y3" s="124"/>
      <c r="Z3" s="124"/>
      <c r="AA3" s="124"/>
      <c r="AB3" s="124"/>
      <c r="AC3" s="124"/>
      <c r="AD3" s="124"/>
      <c r="AE3" s="124"/>
      <c r="AF3" s="124"/>
      <c r="AG3" s="124"/>
      <c r="AH3" s="124"/>
      <c r="AI3" s="124"/>
      <c r="AJ3" s="124"/>
      <c r="AK3" s="124"/>
      <c r="AM3" s="131"/>
      <c r="AN3" s="132"/>
      <c r="AO3" s="132"/>
      <c r="AP3" s="133"/>
    </row>
    <row r="4" spans="1:49" ht="15" customHeight="1" thickBot="1">
      <c r="B4" s="3"/>
      <c r="C4" s="3"/>
      <c r="D4" s="3"/>
      <c r="E4" s="3"/>
      <c r="F4" s="3"/>
      <c r="G4" s="3"/>
      <c r="I4" s="118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20"/>
      <c r="X4" s="125"/>
      <c r="Y4" s="125"/>
      <c r="Z4" s="125"/>
      <c r="AA4" s="125"/>
      <c r="AB4" s="125"/>
      <c r="AC4" s="126" t="s">
        <v>18</v>
      </c>
      <c r="AD4" s="127"/>
      <c r="AE4" s="127"/>
      <c r="AF4" s="127"/>
      <c r="AG4" s="127"/>
      <c r="AH4" s="127"/>
      <c r="AI4" s="127"/>
      <c r="AJ4" s="127"/>
      <c r="AK4" s="127"/>
      <c r="AM4" s="134"/>
      <c r="AN4" s="135"/>
      <c r="AO4" s="135"/>
      <c r="AP4" s="136"/>
    </row>
    <row r="5" spans="1:49" ht="15" customHeight="1" thickBot="1">
      <c r="B5" s="3"/>
      <c r="C5" s="3"/>
      <c r="D5" s="3"/>
      <c r="E5" s="3"/>
      <c r="F5" s="3"/>
      <c r="G5" s="3"/>
      <c r="I5" s="121"/>
      <c r="J5" s="122"/>
      <c r="K5" s="122"/>
      <c r="L5" s="122"/>
      <c r="M5" s="122"/>
      <c r="N5" s="122"/>
      <c r="O5" s="122"/>
      <c r="P5" s="122"/>
      <c r="Q5" s="122"/>
      <c r="R5" s="122"/>
      <c r="S5" s="122"/>
      <c r="T5" s="122"/>
      <c r="U5" s="122"/>
      <c r="V5" s="123"/>
      <c r="X5" s="125"/>
      <c r="Y5" s="125"/>
      <c r="Z5" s="125"/>
      <c r="AA5" s="125"/>
      <c r="AB5" s="125"/>
      <c r="AC5" s="127"/>
      <c r="AD5" s="127"/>
      <c r="AE5" s="127"/>
      <c r="AF5" s="127"/>
      <c r="AG5" s="127"/>
      <c r="AH5" s="127"/>
      <c r="AI5" s="127"/>
      <c r="AJ5" s="127"/>
      <c r="AK5" s="127"/>
      <c r="AM5" s="137"/>
      <c r="AN5" s="138"/>
      <c r="AO5" s="138"/>
      <c r="AP5" s="139"/>
    </row>
    <row r="6" spans="1:49" ht="15" customHeight="1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49" ht="15" customHeight="1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</row>
    <row r="8" spans="1:49" ht="15" customHeight="1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  <row r="9" spans="1:49" ht="15" customHeight="1">
      <c r="B9" s="3"/>
      <c r="C9" s="4"/>
      <c r="D9" s="4"/>
      <c r="E9" s="4"/>
      <c r="F9" s="4"/>
      <c r="G9" s="4"/>
      <c r="H9" s="4"/>
      <c r="I9" s="4"/>
      <c r="J9" s="4"/>
      <c r="K9" s="4"/>
      <c r="L9" s="4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</row>
    <row r="10" spans="1:49" ht="15" customHeight="1">
      <c r="B10" s="3"/>
      <c r="C10" s="101" t="s">
        <v>13</v>
      </c>
      <c r="D10" s="101"/>
      <c r="E10" s="101"/>
      <c r="F10" s="3"/>
      <c r="G10" s="3"/>
      <c r="H10" s="101" t="s">
        <v>14</v>
      </c>
      <c r="I10" s="101"/>
      <c r="J10" s="101"/>
      <c r="K10" s="3"/>
      <c r="L10" s="3"/>
      <c r="M10" s="101" t="s">
        <v>15</v>
      </c>
      <c r="N10" s="101"/>
      <c r="O10" s="101"/>
      <c r="P10" s="3"/>
      <c r="Q10" s="3"/>
      <c r="R10" s="101" t="s">
        <v>15</v>
      </c>
      <c r="S10" s="101"/>
      <c r="T10" s="101"/>
      <c r="U10" s="3"/>
      <c r="V10" s="3"/>
      <c r="W10" s="101" t="s">
        <v>16</v>
      </c>
      <c r="X10" s="101"/>
      <c r="Y10" s="101"/>
      <c r="Z10" s="3"/>
      <c r="AA10" s="3"/>
      <c r="AB10" s="101" t="s">
        <v>16</v>
      </c>
      <c r="AC10" s="101"/>
      <c r="AD10" s="101"/>
      <c r="AE10" s="3"/>
      <c r="AF10" s="3"/>
      <c r="AG10" s="101" t="s">
        <v>16</v>
      </c>
      <c r="AH10" s="101"/>
      <c r="AI10" s="101"/>
      <c r="AJ10" s="3"/>
      <c r="AK10" s="3"/>
      <c r="AL10" s="101" t="s">
        <v>16</v>
      </c>
      <c r="AM10" s="101"/>
      <c r="AN10" s="101"/>
      <c r="AO10" s="3"/>
      <c r="AP10" s="3"/>
      <c r="AQ10" s="101" t="s">
        <v>16</v>
      </c>
      <c r="AR10" s="101"/>
      <c r="AS10" s="101"/>
      <c r="AT10" s="3"/>
      <c r="AU10" s="3"/>
    </row>
    <row r="11" spans="1:49" ht="15" customHeight="1">
      <c r="A11" s="107" t="s">
        <v>7</v>
      </c>
      <c r="B11" s="108" t="s">
        <v>3</v>
      </c>
      <c r="C11" s="109"/>
      <c r="D11" s="109"/>
      <c r="E11" s="109"/>
      <c r="F11" s="5">
        <f>SUM(G13:G19)</f>
        <v>8</v>
      </c>
      <c r="G11" s="103" t="s">
        <v>0</v>
      </c>
      <c r="H11" s="110" t="s">
        <v>35</v>
      </c>
      <c r="I11" s="110"/>
      <c r="J11" s="110"/>
      <c r="K11" s="5" t="e">
        <f ca="1">SUM(L13:L19)</f>
        <v>#REF!</v>
      </c>
      <c r="L11" s="103" t="s">
        <v>0</v>
      </c>
      <c r="M11" s="111"/>
      <c r="N11" s="111"/>
      <c r="O11" s="111"/>
      <c r="P11" s="5">
        <f>SUM(Q13:Q19)</f>
        <v>35</v>
      </c>
      <c r="Q11" s="103" t="s">
        <v>0</v>
      </c>
      <c r="R11" s="111"/>
      <c r="S11" s="111"/>
      <c r="T11" s="111"/>
      <c r="U11" s="5">
        <f>SUM(V13:V19)</f>
        <v>35</v>
      </c>
      <c r="V11" s="103" t="s">
        <v>0</v>
      </c>
      <c r="W11" s="102"/>
      <c r="X11" s="102"/>
      <c r="Y11" s="102"/>
      <c r="Z11" s="5">
        <f>SUM(AA13:AA19)</f>
        <v>35</v>
      </c>
      <c r="AA11" s="103" t="s">
        <v>0</v>
      </c>
      <c r="AB11" s="102"/>
      <c r="AC11" s="102"/>
      <c r="AD11" s="102"/>
      <c r="AE11" s="5">
        <f>SUM(AF13:AF19)</f>
        <v>35</v>
      </c>
      <c r="AF11" s="103" t="s">
        <v>0</v>
      </c>
      <c r="AG11" s="102"/>
      <c r="AH11" s="102"/>
      <c r="AI11" s="102"/>
      <c r="AJ11" s="5">
        <f>SUM(AK13:AK19)</f>
        <v>35</v>
      </c>
      <c r="AK11" s="103" t="s">
        <v>0</v>
      </c>
      <c r="AL11" s="102"/>
      <c r="AM11" s="102"/>
      <c r="AN11" s="102"/>
      <c r="AO11" s="5">
        <f>SUM(AP13:AP19)</f>
        <v>15</v>
      </c>
      <c r="AP11" s="103" t="s">
        <v>0</v>
      </c>
      <c r="AQ11" s="102"/>
      <c r="AR11" s="102"/>
      <c r="AS11" s="102"/>
      <c r="AT11" s="5">
        <f>SUM(AU13:AU19)</f>
        <v>20</v>
      </c>
      <c r="AU11" s="103" t="s">
        <v>0</v>
      </c>
      <c r="AV11" s="106" t="e">
        <f ca="1">F11+K11+P11+U11+Z11+AE11+AJ11+AO11+AT11</f>
        <v>#REF!</v>
      </c>
      <c r="AW11" s="106"/>
    </row>
    <row r="12" spans="1:49" ht="15" customHeight="1">
      <c r="A12" s="107"/>
      <c r="B12" s="108"/>
      <c r="C12" s="104" t="s">
        <v>8</v>
      </c>
      <c r="D12" s="104"/>
      <c r="E12" s="105" t="s">
        <v>9</v>
      </c>
      <c r="F12" s="105"/>
      <c r="G12" s="103"/>
      <c r="H12" s="104" t="s">
        <v>8</v>
      </c>
      <c r="I12" s="104"/>
      <c r="J12" s="105" t="s">
        <v>9</v>
      </c>
      <c r="K12" s="105"/>
      <c r="L12" s="103"/>
      <c r="M12" s="104" t="s">
        <v>8</v>
      </c>
      <c r="N12" s="104"/>
      <c r="O12" s="105" t="s">
        <v>9</v>
      </c>
      <c r="P12" s="105"/>
      <c r="Q12" s="103"/>
      <c r="R12" s="104" t="s">
        <v>8</v>
      </c>
      <c r="S12" s="104"/>
      <c r="T12" s="105" t="s">
        <v>9</v>
      </c>
      <c r="U12" s="105"/>
      <c r="V12" s="103"/>
      <c r="W12" s="104" t="s">
        <v>8</v>
      </c>
      <c r="X12" s="104"/>
      <c r="Y12" s="105" t="s">
        <v>9</v>
      </c>
      <c r="Z12" s="105"/>
      <c r="AA12" s="103"/>
      <c r="AB12" s="104" t="s">
        <v>8</v>
      </c>
      <c r="AC12" s="104"/>
      <c r="AD12" s="105" t="s">
        <v>9</v>
      </c>
      <c r="AE12" s="105"/>
      <c r="AF12" s="103"/>
      <c r="AG12" s="104" t="s">
        <v>8</v>
      </c>
      <c r="AH12" s="104"/>
      <c r="AI12" s="105" t="s">
        <v>9</v>
      </c>
      <c r="AJ12" s="105"/>
      <c r="AK12" s="103"/>
      <c r="AL12" s="104" t="s">
        <v>8</v>
      </c>
      <c r="AM12" s="104"/>
      <c r="AN12" s="105" t="s">
        <v>9</v>
      </c>
      <c r="AO12" s="105"/>
      <c r="AP12" s="103"/>
      <c r="AQ12" s="104" t="s">
        <v>8</v>
      </c>
      <c r="AR12" s="104"/>
      <c r="AS12" s="105" t="s">
        <v>9</v>
      </c>
      <c r="AT12" s="105"/>
      <c r="AU12" s="103"/>
      <c r="AV12" s="106"/>
      <c r="AW12" s="106"/>
    </row>
    <row r="13" spans="1:49" ht="15.75" customHeight="1">
      <c r="A13" s="6">
        <v>1</v>
      </c>
      <c r="B13" s="6" t="s">
        <v>1</v>
      </c>
      <c r="C13" s="58">
        <v>7</v>
      </c>
      <c r="D13" s="58">
        <v>11</v>
      </c>
      <c r="E13" s="58">
        <v>12</v>
      </c>
      <c r="F13" s="58">
        <v>16</v>
      </c>
      <c r="G13" s="9" t="s">
        <v>31</v>
      </c>
      <c r="H13" s="10" t="e">
        <f ca="1">IF($G13="","",VLOOKUP($G13,Base,COLUMN(),0))</f>
        <v>#REF!</v>
      </c>
      <c r="I13" s="10"/>
      <c r="J13" s="10"/>
      <c r="K13" s="10"/>
      <c r="L13" s="9" t="e">
        <f t="shared" ref="L13:L19" ca="1" si="0">K13-J13+I13-H13</f>
        <v>#REF!</v>
      </c>
      <c r="M13" s="38"/>
      <c r="N13" s="38"/>
      <c r="O13" s="38"/>
      <c r="P13" s="38"/>
      <c r="Q13" s="9">
        <f t="shared" ref="Q13:Q19" si="1">P13-O13+N13-M13</f>
        <v>0</v>
      </c>
      <c r="R13" s="7">
        <v>11.75</v>
      </c>
      <c r="S13" s="8">
        <v>14</v>
      </c>
      <c r="T13" s="8">
        <v>15</v>
      </c>
      <c r="U13" s="7">
        <v>19.75</v>
      </c>
      <c r="V13" s="9">
        <f t="shared" ref="V13:V19" si="2">U13-T13+S13-R13</f>
        <v>7</v>
      </c>
      <c r="W13" s="47">
        <v>7</v>
      </c>
      <c r="X13" s="47">
        <v>11</v>
      </c>
      <c r="Y13" s="47">
        <v>12</v>
      </c>
      <c r="Z13" s="47">
        <v>15</v>
      </c>
      <c r="AA13" s="9">
        <f t="shared" ref="AA13:AA19" si="3">Z13-Y13+X13-W13</f>
        <v>7</v>
      </c>
      <c r="AB13" s="7">
        <v>11.75</v>
      </c>
      <c r="AC13" s="8">
        <v>14</v>
      </c>
      <c r="AD13" s="8">
        <v>15</v>
      </c>
      <c r="AE13" s="7">
        <v>19.75</v>
      </c>
      <c r="AF13" s="9">
        <f t="shared" ref="AF13:AF19" si="4">AE13-AD13+AC13-AB13</f>
        <v>7</v>
      </c>
      <c r="AG13" s="8">
        <v>10</v>
      </c>
      <c r="AH13" s="8">
        <v>13</v>
      </c>
      <c r="AI13" s="8">
        <v>14</v>
      </c>
      <c r="AJ13" s="8">
        <v>18</v>
      </c>
      <c r="AK13" s="9">
        <f t="shared" ref="AK13:AK19" si="5">AJ13-AI13+AH13-AG13</f>
        <v>7</v>
      </c>
      <c r="AL13" s="36"/>
      <c r="AM13" s="36"/>
      <c r="AN13" s="36"/>
      <c r="AO13" s="36"/>
      <c r="AP13" s="9">
        <f t="shared" ref="AP13:AP19" si="6">AO13-AN13+AM13-AL13</f>
        <v>0</v>
      </c>
      <c r="AQ13" s="37"/>
      <c r="AR13" s="37"/>
      <c r="AS13" s="37"/>
      <c r="AT13" s="37"/>
      <c r="AU13" s="9">
        <f t="shared" ref="AU13:AU19" si="7">AT13-AS13+AR13-AQ13</f>
        <v>0</v>
      </c>
      <c r="AV13" s="13" t="e">
        <f ca="1">AK13+AF13+AA13+V13+Q13+L13+G13+AP13+AU13</f>
        <v>#REF!</v>
      </c>
      <c r="AW13" s="14" t="e">
        <f ca="1">AV13/AV11</f>
        <v>#REF!</v>
      </c>
    </row>
    <row r="14" spans="1:49" ht="15.75" customHeight="1">
      <c r="A14" s="6">
        <v>2</v>
      </c>
      <c r="B14" s="6" t="s">
        <v>2</v>
      </c>
      <c r="C14" s="39">
        <v>7</v>
      </c>
      <c r="D14" s="49">
        <v>11</v>
      </c>
      <c r="E14" s="15">
        <v>12</v>
      </c>
      <c r="F14" s="15">
        <v>16</v>
      </c>
      <c r="G14" s="9"/>
      <c r="H14" s="16"/>
      <c r="I14" s="16"/>
      <c r="J14" s="10"/>
      <c r="K14" s="10"/>
      <c r="L14" s="9">
        <f t="shared" si="0"/>
        <v>0</v>
      </c>
      <c r="M14" s="57">
        <v>8</v>
      </c>
      <c r="N14" s="57">
        <v>12</v>
      </c>
      <c r="O14" s="57">
        <v>13</v>
      </c>
      <c r="P14" s="57">
        <v>16</v>
      </c>
      <c r="Q14" s="9">
        <f t="shared" si="1"/>
        <v>7</v>
      </c>
      <c r="R14" s="57">
        <v>8</v>
      </c>
      <c r="S14" s="57">
        <v>12</v>
      </c>
      <c r="T14" s="57">
        <v>13</v>
      </c>
      <c r="U14" s="57">
        <v>16</v>
      </c>
      <c r="V14" s="9">
        <f t="shared" si="2"/>
        <v>7</v>
      </c>
      <c r="W14" s="39">
        <v>7</v>
      </c>
      <c r="X14" s="40">
        <v>11</v>
      </c>
      <c r="Y14" s="16">
        <v>12</v>
      </c>
      <c r="Z14" s="16">
        <v>15</v>
      </c>
      <c r="AA14" s="9">
        <f t="shared" si="3"/>
        <v>7</v>
      </c>
      <c r="AB14" s="7">
        <v>11.75</v>
      </c>
      <c r="AC14" s="8">
        <v>14</v>
      </c>
      <c r="AD14" s="8">
        <v>15</v>
      </c>
      <c r="AE14" s="7">
        <v>19.75</v>
      </c>
      <c r="AF14" s="9">
        <f t="shared" si="4"/>
        <v>7</v>
      </c>
      <c r="AG14" s="7">
        <v>11.75</v>
      </c>
      <c r="AH14" s="8">
        <v>14</v>
      </c>
      <c r="AI14" s="8">
        <v>15</v>
      </c>
      <c r="AJ14" s="7">
        <v>19.75</v>
      </c>
      <c r="AK14" s="9">
        <f t="shared" si="5"/>
        <v>7</v>
      </c>
      <c r="AL14" s="36"/>
      <c r="AM14" s="36"/>
      <c r="AN14" s="36"/>
      <c r="AO14" s="36"/>
      <c r="AP14" s="9">
        <f t="shared" si="6"/>
        <v>0</v>
      </c>
      <c r="AQ14" s="10">
        <v>11.5</v>
      </c>
      <c r="AR14" s="10">
        <v>14</v>
      </c>
      <c r="AS14" s="10">
        <v>15</v>
      </c>
      <c r="AT14" s="10">
        <v>19</v>
      </c>
      <c r="AU14" s="9">
        <f t="shared" si="7"/>
        <v>6.5</v>
      </c>
      <c r="AV14" s="13">
        <f t="shared" ref="AV14:AV19" si="8">AK14+AF14+AA14+V14+Q14+L14+G14+AP14+AU14</f>
        <v>41.5</v>
      </c>
      <c r="AW14" s="14" t="e">
        <f ca="1">AV14/AV11</f>
        <v>#REF!</v>
      </c>
    </row>
    <row r="15" spans="1:49" ht="15.75" customHeight="1">
      <c r="A15" s="6">
        <v>3</v>
      </c>
      <c r="B15" s="6" t="s">
        <v>2</v>
      </c>
      <c r="C15" s="15">
        <v>9.25</v>
      </c>
      <c r="D15" s="15">
        <v>12</v>
      </c>
      <c r="E15" s="15">
        <v>13</v>
      </c>
      <c r="F15" s="15">
        <v>17</v>
      </c>
      <c r="G15" s="9"/>
      <c r="H15" s="10"/>
      <c r="I15" s="10"/>
      <c r="J15" s="10"/>
      <c r="K15" s="10"/>
      <c r="L15" s="9">
        <f t="shared" si="0"/>
        <v>0</v>
      </c>
      <c r="M15" s="57">
        <v>7</v>
      </c>
      <c r="N15" s="57">
        <v>11</v>
      </c>
      <c r="O15" s="57">
        <v>12</v>
      </c>
      <c r="P15" s="57">
        <v>15</v>
      </c>
      <c r="Q15" s="9">
        <f t="shared" si="1"/>
        <v>7</v>
      </c>
      <c r="R15" s="57">
        <v>7</v>
      </c>
      <c r="S15" s="57">
        <v>11</v>
      </c>
      <c r="T15" s="57">
        <v>12</v>
      </c>
      <c r="U15" s="57">
        <v>15</v>
      </c>
      <c r="V15" s="9">
        <f t="shared" si="2"/>
        <v>7</v>
      </c>
      <c r="W15" s="16">
        <v>11.75</v>
      </c>
      <c r="X15" s="16">
        <v>14</v>
      </c>
      <c r="Y15" s="16">
        <v>15</v>
      </c>
      <c r="Z15" s="16">
        <v>19.75</v>
      </c>
      <c r="AA15" s="9">
        <f t="shared" si="3"/>
        <v>7</v>
      </c>
      <c r="AB15" s="1">
        <v>10</v>
      </c>
      <c r="AC15" s="1">
        <v>13</v>
      </c>
      <c r="AD15" s="1">
        <v>14</v>
      </c>
      <c r="AE15" s="1">
        <v>18</v>
      </c>
      <c r="AF15" s="9">
        <f t="shared" si="4"/>
        <v>7</v>
      </c>
      <c r="AG15" s="37"/>
      <c r="AH15" s="37"/>
      <c r="AI15" s="37"/>
      <c r="AJ15" s="37"/>
      <c r="AK15" s="9">
        <f t="shared" si="5"/>
        <v>0</v>
      </c>
      <c r="AL15" s="36"/>
      <c r="AM15" s="36"/>
      <c r="AN15" s="36"/>
      <c r="AO15" s="36"/>
      <c r="AP15" s="9">
        <f t="shared" si="6"/>
        <v>0</v>
      </c>
      <c r="AQ15" s="10">
        <v>11.5</v>
      </c>
      <c r="AR15" s="10">
        <v>14</v>
      </c>
      <c r="AS15" s="10">
        <v>15</v>
      </c>
      <c r="AT15" s="52">
        <v>19</v>
      </c>
      <c r="AU15" s="9">
        <f t="shared" si="7"/>
        <v>6.5</v>
      </c>
      <c r="AV15" s="13">
        <f t="shared" si="8"/>
        <v>34.5</v>
      </c>
      <c r="AW15" s="14" t="e">
        <f ca="1">AV15/AV11</f>
        <v>#REF!</v>
      </c>
    </row>
    <row r="16" spans="1:49" ht="15.75" customHeight="1">
      <c r="A16" s="6">
        <v>4</v>
      </c>
      <c r="B16" s="6" t="s">
        <v>3</v>
      </c>
      <c r="C16" s="38"/>
      <c r="D16" s="38"/>
      <c r="E16" s="38"/>
      <c r="F16" s="38"/>
      <c r="G16" s="9"/>
      <c r="H16" s="10"/>
      <c r="I16" s="10"/>
      <c r="J16" s="10"/>
      <c r="K16" s="10"/>
      <c r="L16" s="9">
        <f t="shared" si="0"/>
        <v>0</v>
      </c>
      <c r="M16" s="10">
        <v>11.75</v>
      </c>
      <c r="N16" s="10">
        <v>14</v>
      </c>
      <c r="O16" s="10">
        <v>15</v>
      </c>
      <c r="P16" s="10">
        <v>19.75</v>
      </c>
      <c r="Q16" s="9">
        <f t="shared" si="1"/>
        <v>7</v>
      </c>
      <c r="R16" s="10">
        <v>11</v>
      </c>
      <c r="S16" s="10">
        <v>14</v>
      </c>
      <c r="T16" s="10">
        <v>15</v>
      </c>
      <c r="U16" s="10">
        <v>19</v>
      </c>
      <c r="V16" s="9">
        <f t="shared" si="2"/>
        <v>7</v>
      </c>
      <c r="W16" s="34"/>
      <c r="X16" s="35"/>
      <c r="Y16" s="35"/>
      <c r="Z16" s="35"/>
      <c r="AA16" s="9">
        <f t="shared" si="3"/>
        <v>0</v>
      </c>
      <c r="AB16" s="16">
        <v>7</v>
      </c>
      <c r="AC16" s="16">
        <v>11</v>
      </c>
      <c r="AD16" s="16">
        <v>12</v>
      </c>
      <c r="AE16" s="46">
        <v>15</v>
      </c>
      <c r="AF16" s="9">
        <f t="shared" si="4"/>
        <v>7</v>
      </c>
      <c r="AG16" s="10">
        <v>7</v>
      </c>
      <c r="AH16" s="10">
        <v>11</v>
      </c>
      <c r="AI16" s="10">
        <v>12</v>
      </c>
      <c r="AJ16" s="10">
        <v>15</v>
      </c>
      <c r="AK16" s="9">
        <f t="shared" si="5"/>
        <v>7</v>
      </c>
      <c r="AL16" s="16"/>
      <c r="AM16" s="16"/>
      <c r="AN16" s="16">
        <v>13</v>
      </c>
      <c r="AO16" s="19">
        <v>19.75</v>
      </c>
      <c r="AP16" s="9">
        <f t="shared" si="6"/>
        <v>6.75</v>
      </c>
      <c r="AQ16" s="53"/>
      <c r="AR16" s="37"/>
      <c r="AS16" s="37"/>
      <c r="AT16" s="54"/>
      <c r="AU16" s="9">
        <f t="shared" si="7"/>
        <v>0</v>
      </c>
      <c r="AV16" s="13">
        <f t="shared" si="8"/>
        <v>34.75</v>
      </c>
      <c r="AW16" s="14" t="e">
        <f ca="1">AV16/AV11</f>
        <v>#REF!</v>
      </c>
    </row>
    <row r="17" spans="1:49" ht="15.75" customHeight="1">
      <c r="A17" s="6">
        <v>5</v>
      </c>
      <c r="B17" s="6" t="s">
        <v>4</v>
      </c>
      <c r="C17" s="16">
        <v>10.5</v>
      </c>
      <c r="D17" s="16">
        <v>13</v>
      </c>
      <c r="E17" s="16">
        <v>14</v>
      </c>
      <c r="F17" s="16">
        <v>19.75</v>
      </c>
      <c r="G17" s="9"/>
      <c r="H17" s="10"/>
      <c r="I17" s="11"/>
      <c r="J17" s="11"/>
      <c r="K17" s="11"/>
      <c r="L17" s="9">
        <f t="shared" si="0"/>
        <v>0</v>
      </c>
      <c r="M17" s="10">
        <v>11</v>
      </c>
      <c r="N17" s="10">
        <v>14</v>
      </c>
      <c r="O17" s="10">
        <v>15</v>
      </c>
      <c r="P17" s="10">
        <v>19</v>
      </c>
      <c r="Q17" s="9">
        <f t="shared" si="1"/>
        <v>7</v>
      </c>
      <c r="R17" s="10">
        <v>10</v>
      </c>
      <c r="S17" s="10">
        <v>13</v>
      </c>
      <c r="T17" s="10">
        <v>14</v>
      </c>
      <c r="U17" s="10">
        <v>18</v>
      </c>
      <c r="V17" s="9">
        <f t="shared" si="2"/>
        <v>7</v>
      </c>
      <c r="W17" s="16">
        <v>7</v>
      </c>
      <c r="X17" s="16">
        <v>11</v>
      </c>
      <c r="Y17" s="16">
        <v>12</v>
      </c>
      <c r="Z17" s="16">
        <v>15</v>
      </c>
      <c r="AA17" s="9">
        <f t="shared" si="3"/>
        <v>7</v>
      </c>
      <c r="AB17" s="42"/>
      <c r="AC17" s="42"/>
      <c r="AD17" s="42"/>
      <c r="AE17" s="42"/>
      <c r="AF17" s="9">
        <f t="shared" si="4"/>
        <v>0</v>
      </c>
      <c r="AG17" s="10">
        <v>11.75</v>
      </c>
      <c r="AH17" s="10">
        <v>14</v>
      </c>
      <c r="AI17" s="10">
        <v>15</v>
      </c>
      <c r="AJ17" s="10">
        <v>19.75</v>
      </c>
      <c r="AK17" s="9">
        <f t="shared" si="5"/>
        <v>7</v>
      </c>
      <c r="AL17" s="34"/>
      <c r="AM17" s="34"/>
      <c r="AN17" s="34"/>
      <c r="AO17" s="36"/>
      <c r="AP17" s="9">
        <f t="shared" si="6"/>
        <v>0</v>
      </c>
      <c r="AQ17" s="51"/>
      <c r="AR17" s="51"/>
      <c r="AS17" s="51"/>
      <c r="AT17" s="51"/>
      <c r="AU17" s="9">
        <f t="shared" si="7"/>
        <v>0</v>
      </c>
      <c r="AV17" s="13">
        <f t="shared" si="8"/>
        <v>28</v>
      </c>
      <c r="AW17" s="14" t="e">
        <f ca="1">AV17/AV11</f>
        <v>#REF!</v>
      </c>
    </row>
    <row r="18" spans="1:49" ht="15.75" customHeight="1">
      <c r="A18" s="6">
        <v>6</v>
      </c>
      <c r="B18" s="6" t="s">
        <v>5</v>
      </c>
      <c r="C18" s="16">
        <v>10</v>
      </c>
      <c r="D18" s="16">
        <v>13</v>
      </c>
      <c r="E18" s="16">
        <v>14</v>
      </c>
      <c r="F18" s="16">
        <v>19</v>
      </c>
      <c r="G18" s="9">
        <f t="shared" ref="G13:G19" si="9">F18-E18+D18-C18</f>
        <v>8</v>
      </c>
      <c r="H18" s="37"/>
      <c r="I18" s="37"/>
      <c r="J18" s="37"/>
      <c r="K18" s="34"/>
      <c r="L18" s="9">
        <f t="shared" si="0"/>
        <v>0</v>
      </c>
      <c r="M18" s="10">
        <v>7</v>
      </c>
      <c r="N18" s="10">
        <v>11</v>
      </c>
      <c r="O18" s="10">
        <v>12</v>
      </c>
      <c r="P18" s="10">
        <v>15</v>
      </c>
      <c r="Q18" s="9">
        <f t="shared" si="1"/>
        <v>7</v>
      </c>
      <c r="R18" s="38"/>
      <c r="S18" s="38"/>
      <c r="T18" s="38"/>
      <c r="U18" s="38"/>
      <c r="V18" s="9">
        <f t="shared" si="2"/>
        <v>0</v>
      </c>
      <c r="W18" s="47">
        <v>10</v>
      </c>
      <c r="X18" s="47">
        <v>13</v>
      </c>
      <c r="Y18" s="47">
        <v>14</v>
      </c>
      <c r="Z18" s="47">
        <v>18</v>
      </c>
      <c r="AA18" s="9">
        <f t="shared" si="3"/>
        <v>7</v>
      </c>
      <c r="AB18" s="10">
        <v>7</v>
      </c>
      <c r="AC18" s="10">
        <v>11</v>
      </c>
      <c r="AD18" s="10">
        <v>12</v>
      </c>
      <c r="AE18" s="10">
        <v>15</v>
      </c>
      <c r="AF18" s="9">
        <f t="shared" si="4"/>
        <v>7</v>
      </c>
      <c r="AG18" s="10">
        <v>11</v>
      </c>
      <c r="AH18" s="10">
        <v>14</v>
      </c>
      <c r="AI18" s="10">
        <v>15</v>
      </c>
      <c r="AJ18" s="10">
        <v>19</v>
      </c>
      <c r="AK18" s="9">
        <f t="shared" si="5"/>
        <v>7</v>
      </c>
      <c r="AL18" s="55">
        <v>10.5</v>
      </c>
      <c r="AM18" s="16">
        <v>14</v>
      </c>
      <c r="AN18" s="16">
        <v>15</v>
      </c>
      <c r="AO18" s="19">
        <v>19.75</v>
      </c>
      <c r="AP18" s="9">
        <f t="shared" si="6"/>
        <v>8.25</v>
      </c>
      <c r="AQ18" s="10">
        <v>11.75</v>
      </c>
      <c r="AR18" s="10">
        <v>14</v>
      </c>
      <c r="AS18" s="10">
        <v>15</v>
      </c>
      <c r="AT18" s="12">
        <v>19.75</v>
      </c>
      <c r="AU18" s="9">
        <f t="shared" si="7"/>
        <v>7</v>
      </c>
      <c r="AV18" s="13">
        <f t="shared" si="8"/>
        <v>51.25</v>
      </c>
      <c r="AW18" s="14" t="e">
        <f ca="1">AV18/AV11</f>
        <v>#REF!</v>
      </c>
    </row>
    <row r="19" spans="1:49" ht="15.75" customHeight="1">
      <c r="A19" s="6">
        <v>7</v>
      </c>
      <c r="B19" s="6" t="s">
        <v>6</v>
      </c>
      <c r="C19" s="18"/>
      <c r="D19" s="18"/>
      <c r="E19" s="18"/>
      <c r="F19" s="18"/>
      <c r="G19" s="9">
        <f t="shared" si="9"/>
        <v>0</v>
      </c>
      <c r="H19" s="18"/>
      <c r="I19" s="18"/>
      <c r="J19" s="18"/>
      <c r="K19" s="18"/>
      <c r="L19" s="9">
        <f t="shared" si="0"/>
        <v>0</v>
      </c>
      <c r="M19" s="18"/>
      <c r="N19" s="18"/>
      <c r="O19" s="18"/>
      <c r="P19" s="18"/>
      <c r="Q19" s="9">
        <f t="shared" si="1"/>
        <v>0</v>
      </c>
      <c r="R19" s="18"/>
      <c r="S19" s="18"/>
      <c r="T19" s="18"/>
      <c r="U19" s="18"/>
      <c r="V19" s="9">
        <f t="shared" si="2"/>
        <v>0</v>
      </c>
      <c r="W19" s="18"/>
      <c r="X19" s="18"/>
      <c r="Y19" s="18"/>
      <c r="Z19" s="18"/>
      <c r="AA19" s="9">
        <f t="shared" si="3"/>
        <v>0</v>
      </c>
      <c r="AB19" s="18"/>
      <c r="AC19" s="18"/>
      <c r="AD19" s="18"/>
      <c r="AE19" s="18"/>
      <c r="AF19" s="9">
        <f t="shared" si="4"/>
        <v>0</v>
      </c>
      <c r="AG19" s="18"/>
      <c r="AH19" s="18"/>
      <c r="AI19" s="18"/>
      <c r="AJ19" s="18"/>
      <c r="AK19" s="9">
        <f t="shared" si="5"/>
        <v>0</v>
      </c>
      <c r="AL19" s="43"/>
      <c r="AM19" s="43"/>
      <c r="AN19" s="43"/>
      <c r="AO19" s="43"/>
      <c r="AP19" s="9">
        <f t="shared" si="6"/>
        <v>0</v>
      </c>
      <c r="AQ19" s="20"/>
      <c r="AR19" s="20"/>
      <c r="AS19" s="20"/>
      <c r="AT19" s="20"/>
      <c r="AU19" s="9">
        <f t="shared" si="7"/>
        <v>0</v>
      </c>
      <c r="AV19" s="13">
        <f t="shared" si="8"/>
        <v>0</v>
      </c>
      <c r="AW19" s="14" t="e">
        <f ca="1">AV19/AV11</f>
        <v>#REF!</v>
      </c>
    </row>
    <row r="20" spans="1:49" s="22" customFormat="1" ht="3" customHeight="1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</row>
    <row r="21" spans="1:49" ht="15" customHeight="1">
      <c r="A21" s="107" t="s">
        <v>10</v>
      </c>
      <c r="B21" s="108" t="s">
        <v>3</v>
      </c>
      <c r="C21" s="109" t="s">
        <v>19</v>
      </c>
      <c r="D21" s="109"/>
      <c r="E21" s="109"/>
      <c r="F21" s="5">
        <f>SUM(G23:G29)</f>
        <v>39</v>
      </c>
      <c r="G21" s="103" t="s">
        <v>0</v>
      </c>
      <c r="H21" s="110" t="s">
        <v>20</v>
      </c>
      <c r="I21" s="110"/>
      <c r="J21" s="110"/>
      <c r="K21" s="5">
        <f>SUM(L23:L29)</f>
        <v>35</v>
      </c>
      <c r="L21" s="103" t="s">
        <v>0</v>
      </c>
      <c r="M21" s="111" t="s">
        <v>21</v>
      </c>
      <c r="N21" s="111"/>
      <c r="O21" s="111"/>
      <c r="P21" s="5">
        <f>SUM(Q23:Q29)</f>
        <v>35</v>
      </c>
      <c r="Q21" s="103" t="s">
        <v>0</v>
      </c>
      <c r="R21" s="111" t="s">
        <v>22</v>
      </c>
      <c r="S21" s="111"/>
      <c r="T21" s="111"/>
      <c r="U21" s="5">
        <f>SUM(V23:V29)</f>
        <v>35</v>
      </c>
      <c r="V21" s="103" t="s">
        <v>0</v>
      </c>
      <c r="W21" s="102" t="s">
        <v>23</v>
      </c>
      <c r="X21" s="102"/>
      <c r="Y21" s="102"/>
      <c r="Z21" s="5">
        <f>SUM(AA23:AA29)</f>
        <v>35</v>
      </c>
      <c r="AA21" s="103" t="s">
        <v>0</v>
      </c>
      <c r="AB21" s="102" t="s">
        <v>24</v>
      </c>
      <c r="AC21" s="102"/>
      <c r="AD21" s="102"/>
      <c r="AE21" s="5">
        <f>SUM(AF23:AF29)</f>
        <v>35</v>
      </c>
      <c r="AF21" s="103" t="s">
        <v>0</v>
      </c>
      <c r="AG21" s="102" t="s">
        <v>25</v>
      </c>
      <c r="AH21" s="102"/>
      <c r="AI21" s="102"/>
      <c r="AJ21" s="5">
        <f>SUM(AK23:AK29)</f>
        <v>35</v>
      </c>
      <c r="AK21" s="103" t="s">
        <v>0</v>
      </c>
      <c r="AL21" s="102" t="s">
        <v>26</v>
      </c>
      <c r="AM21" s="102"/>
      <c r="AN21" s="102"/>
      <c r="AO21" s="5">
        <f>SUM(AP23:AP29)</f>
        <v>15</v>
      </c>
      <c r="AP21" s="103" t="s">
        <v>0</v>
      </c>
      <c r="AQ21" s="102" t="s">
        <v>28</v>
      </c>
      <c r="AR21" s="102"/>
      <c r="AS21" s="102"/>
      <c r="AT21" s="5">
        <f>SUM(AU23:AU29)</f>
        <v>20</v>
      </c>
      <c r="AU21" s="103" t="s">
        <v>0</v>
      </c>
      <c r="AV21" s="106">
        <f>F21+K21+P21+U21+Z21+AE21+AJ21+AO21+AT21</f>
        <v>284</v>
      </c>
      <c r="AW21" s="106"/>
    </row>
    <row r="22" spans="1:49" ht="15" customHeight="1">
      <c r="A22" s="107"/>
      <c r="B22" s="108"/>
      <c r="C22" s="104" t="s">
        <v>8</v>
      </c>
      <c r="D22" s="104"/>
      <c r="E22" s="105" t="s">
        <v>9</v>
      </c>
      <c r="F22" s="105"/>
      <c r="G22" s="103"/>
      <c r="H22" s="104" t="s">
        <v>8</v>
      </c>
      <c r="I22" s="104"/>
      <c r="J22" s="105" t="s">
        <v>9</v>
      </c>
      <c r="K22" s="105"/>
      <c r="L22" s="103"/>
      <c r="M22" s="104" t="s">
        <v>8</v>
      </c>
      <c r="N22" s="104"/>
      <c r="O22" s="105" t="s">
        <v>9</v>
      </c>
      <c r="P22" s="105"/>
      <c r="Q22" s="103"/>
      <c r="R22" s="104" t="s">
        <v>8</v>
      </c>
      <c r="S22" s="104"/>
      <c r="T22" s="105" t="s">
        <v>9</v>
      </c>
      <c r="U22" s="105"/>
      <c r="V22" s="103"/>
      <c r="W22" s="104" t="s">
        <v>8</v>
      </c>
      <c r="X22" s="104"/>
      <c r="Y22" s="105" t="s">
        <v>9</v>
      </c>
      <c r="Z22" s="105"/>
      <c r="AA22" s="103"/>
      <c r="AB22" s="104" t="s">
        <v>8</v>
      </c>
      <c r="AC22" s="104"/>
      <c r="AD22" s="105" t="s">
        <v>9</v>
      </c>
      <c r="AE22" s="105"/>
      <c r="AF22" s="103"/>
      <c r="AG22" s="104" t="s">
        <v>8</v>
      </c>
      <c r="AH22" s="104"/>
      <c r="AI22" s="105" t="s">
        <v>9</v>
      </c>
      <c r="AJ22" s="105"/>
      <c r="AK22" s="103"/>
      <c r="AL22" s="104" t="s">
        <v>8</v>
      </c>
      <c r="AM22" s="104"/>
      <c r="AN22" s="105" t="s">
        <v>9</v>
      </c>
      <c r="AO22" s="105"/>
      <c r="AP22" s="103"/>
      <c r="AQ22" s="104" t="s">
        <v>8</v>
      </c>
      <c r="AR22" s="104"/>
      <c r="AS22" s="105" t="s">
        <v>9</v>
      </c>
      <c r="AT22" s="105"/>
      <c r="AU22" s="103"/>
      <c r="AV22" s="106"/>
      <c r="AW22" s="106"/>
    </row>
    <row r="23" spans="1:49" ht="15.75">
      <c r="A23" s="6">
        <f>A19+1</f>
        <v>8</v>
      </c>
      <c r="B23" s="6" t="s">
        <v>1</v>
      </c>
      <c r="C23" s="59">
        <v>7</v>
      </c>
      <c r="D23" s="60">
        <v>11</v>
      </c>
      <c r="E23" s="60">
        <v>12</v>
      </c>
      <c r="F23" s="59">
        <v>16</v>
      </c>
      <c r="G23" s="9">
        <f t="shared" ref="G23:G29" si="10">F23-E23+D23-C23</f>
        <v>8</v>
      </c>
      <c r="H23" s="48">
        <v>10</v>
      </c>
      <c r="I23" s="11">
        <v>13</v>
      </c>
      <c r="J23" s="11">
        <v>14</v>
      </c>
      <c r="K23" s="11">
        <v>18</v>
      </c>
      <c r="L23" s="9">
        <f t="shared" ref="L23:L29" si="11">K23-J23+I23-H23</f>
        <v>7</v>
      </c>
      <c r="M23" s="7">
        <v>11.75</v>
      </c>
      <c r="N23" s="8">
        <v>14</v>
      </c>
      <c r="O23" s="8">
        <v>15</v>
      </c>
      <c r="P23" s="7">
        <v>19.75</v>
      </c>
      <c r="Q23" s="9">
        <f t="shared" ref="Q23:Q29" si="12">P23-O23+N23-M23</f>
        <v>7</v>
      </c>
      <c r="R23" s="38"/>
      <c r="S23" s="38"/>
      <c r="T23" s="38"/>
      <c r="U23" s="38"/>
      <c r="V23" s="9">
        <f t="shared" ref="V23:V29" si="13">U23-T23+S23-R23</f>
        <v>0</v>
      </c>
      <c r="W23" s="47">
        <v>7</v>
      </c>
      <c r="X23" s="47">
        <v>11</v>
      </c>
      <c r="Y23" s="47">
        <v>12</v>
      </c>
      <c r="Z23" s="47">
        <v>15</v>
      </c>
      <c r="AA23" s="9">
        <f t="shared" ref="AA23:AA29" si="14">Z23-Y23+X23-W23</f>
        <v>7</v>
      </c>
      <c r="AB23" s="10">
        <v>11.75</v>
      </c>
      <c r="AC23" s="10">
        <v>14</v>
      </c>
      <c r="AD23" s="10">
        <v>15</v>
      </c>
      <c r="AE23" s="10">
        <v>19.75</v>
      </c>
      <c r="AF23" s="9">
        <f t="shared" ref="AF23:AF29" si="15">AE23-AD23+AC23-AB23</f>
        <v>7</v>
      </c>
      <c r="AG23" s="16">
        <v>11</v>
      </c>
      <c r="AH23" s="16">
        <v>14</v>
      </c>
      <c r="AI23" s="16">
        <v>15</v>
      </c>
      <c r="AJ23" s="16">
        <v>19</v>
      </c>
      <c r="AK23" s="9">
        <f t="shared" ref="AK23:AK29" si="16">AJ23-AI23+AH23-AG23</f>
        <v>7</v>
      </c>
      <c r="AL23" s="36"/>
      <c r="AM23" s="36"/>
      <c r="AN23" s="36"/>
      <c r="AO23" s="36"/>
      <c r="AP23" s="9">
        <f t="shared" ref="AP23:AP29" si="17">AO23-AN23+AM23-AL23</f>
        <v>0</v>
      </c>
      <c r="AQ23" s="54"/>
      <c r="AR23" s="54"/>
      <c r="AS23" s="54"/>
      <c r="AT23" s="54"/>
      <c r="AU23" s="9">
        <f t="shared" ref="AU23:AU29" si="18">AT23-AS23+AR23-AQ23</f>
        <v>0</v>
      </c>
      <c r="AV23" s="13">
        <f>AK23+AF23+AA23+V23+Q23+L23+G23+AP23+AU23</f>
        <v>43</v>
      </c>
      <c r="AW23" s="14">
        <f>AV23/AV21</f>
        <v>0.15140845070422534</v>
      </c>
    </row>
    <row r="24" spans="1:49" ht="15.75">
      <c r="A24" s="6">
        <f t="shared" ref="A24:A29" si="19">A23+1</f>
        <v>9</v>
      </c>
      <c r="B24" s="6" t="s">
        <v>2</v>
      </c>
      <c r="C24" s="15">
        <v>10.5</v>
      </c>
      <c r="D24" s="15">
        <v>13</v>
      </c>
      <c r="E24" s="16">
        <v>14</v>
      </c>
      <c r="F24" s="16">
        <v>19.75</v>
      </c>
      <c r="G24" s="9">
        <f t="shared" si="10"/>
        <v>8.25</v>
      </c>
      <c r="H24" s="39">
        <v>7</v>
      </c>
      <c r="I24" s="40">
        <v>11</v>
      </c>
      <c r="J24" s="16">
        <v>12</v>
      </c>
      <c r="K24" s="16">
        <v>15</v>
      </c>
      <c r="L24" s="9">
        <f t="shared" si="11"/>
        <v>7</v>
      </c>
      <c r="M24" s="57">
        <v>8</v>
      </c>
      <c r="N24" s="57">
        <v>12</v>
      </c>
      <c r="O24" s="57">
        <v>13</v>
      </c>
      <c r="P24" s="57">
        <v>16</v>
      </c>
      <c r="Q24" s="9">
        <f t="shared" si="12"/>
        <v>7</v>
      </c>
      <c r="R24" s="57">
        <v>8</v>
      </c>
      <c r="S24" s="57">
        <v>12</v>
      </c>
      <c r="T24" s="57">
        <v>13</v>
      </c>
      <c r="U24" s="57">
        <v>16</v>
      </c>
      <c r="V24" s="9">
        <f t="shared" si="13"/>
        <v>7</v>
      </c>
      <c r="W24" s="16">
        <v>11</v>
      </c>
      <c r="X24" s="10">
        <v>14</v>
      </c>
      <c r="Y24" s="16">
        <v>15</v>
      </c>
      <c r="Z24" s="16">
        <v>19</v>
      </c>
      <c r="AA24" s="9">
        <f t="shared" si="14"/>
        <v>7</v>
      </c>
      <c r="AB24" s="10">
        <v>10</v>
      </c>
      <c r="AC24" s="10">
        <v>13</v>
      </c>
      <c r="AD24" s="10">
        <v>14</v>
      </c>
      <c r="AE24" s="10">
        <v>18</v>
      </c>
      <c r="AF24" s="9">
        <f t="shared" si="15"/>
        <v>7</v>
      </c>
      <c r="AG24" s="39">
        <v>7</v>
      </c>
      <c r="AH24" s="40">
        <v>11</v>
      </c>
      <c r="AI24" s="16">
        <v>12</v>
      </c>
      <c r="AJ24" s="16">
        <v>15</v>
      </c>
      <c r="AK24" s="9">
        <f t="shared" si="16"/>
        <v>7</v>
      </c>
      <c r="AL24" s="36"/>
      <c r="AM24" s="36"/>
      <c r="AN24" s="36"/>
      <c r="AO24" s="36"/>
      <c r="AP24" s="9">
        <f t="shared" si="17"/>
        <v>0</v>
      </c>
      <c r="AQ24" s="10">
        <v>11.75</v>
      </c>
      <c r="AR24" s="10">
        <v>14</v>
      </c>
      <c r="AS24" s="10">
        <v>15</v>
      </c>
      <c r="AT24" s="12">
        <v>19.75</v>
      </c>
      <c r="AU24" s="9">
        <f t="shared" si="18"/>
        <v>7</v>
      </c>
      <c r="AV24" s="13">
        <f t="shared" ref="AV24:AV29" si="20">AK24+AF24+AA24+V24+Q24+L24+G24+AP24+AU24</f>
        <v>57.25</v>
      </c>
      <c r="AW24" s="14">
        <f>AV24/AV21</f>
        <v>0.20158450704225353</v>
      </c>
    </row>
    <row r="25" spans="1:49" ht="15.75">
      <c r="A25" s="6">
        <f t="shared" si="19"/>
        <v>10</v>
      </c>
      <c r="B25" s="6" t="s">
        <v>2</v>
      </c>
      <c r="C25" s="16">
        <v>9.25</v>
      </c>
      <c r="D25" s="16">
        <v>12</v>
      </c>
      <c r="E25" s="16">
        <v>13</v>
      </c>
      <c r="F25" s="16">
        <v>17</v>
      </c>
      <c r="G25" s="9">
        <f t="shared" si="10"/>
        <v>6.75</v>
      </c>
      <c r="H25" s="16">
        <v>11</v>
      </c>
      <c r="I25" s="16">
        <v>14</v>
      </c>
      <c r="J25" s="16">
        <v>15</v>
      </c>
      <c r="K25" s="16">
        <v>19</v>
      </c>
      <c r="L25" s="9">
        <f t="shared" si="11"/>
        <v>7</v>
      </c>
      <c r="M25" s="57">
        <v>7</v>
      </c>
      <c r="N25" s="57">
        <v>11</v>
      </c>
      <c r="O25" s="57">
        <v>12</v>
      </c>
      <c r="P25" s="57">
        <v>15</v>
      </c>
      <c r="Q25" s="9">
        <f t="shared" si="12"/>
        <v>7</v>
      </c>
      <c r="R25" s="57">
        <v>7</v>
      </c>
      <c r="S25" s="57">
        <v>11</v>
      </c>
      <c r="T25" s="57">
        <v>12</v>
      </c>
      <c r="U25" s="57">
        <v>15</v>
      </c>
      <c r="V25" s="9">
        <f t="shared" si="13"/>
        <v>7</v>
      </c>
      <c r="W25" s="16">
        <v>11.75</v>
      </c>
      <c r="X25" s="16">
        <v>14</v>
      </c>
      <c r="Y25" s="16">
        <v>15</v>
      </c>
      <c r="Z25" s="16">
        <v>19.75</v>
      </c>
      <c r="AA25" s="9">
        <f t="shared" si="14"/>
        <v>7</v>
      </c>
      <c r="AB25" s="37"/>
      <c r="AC25" s="37"/>
      <c r="AD25" s="37"/>
      <c r="AE25" s="37"/>
      <c r="AF25" s="9">
        <f t="shared" si="15"/>
        <v>0</v>
      </c>
      <c r="AG25" s="16">
        <v>10</v>
      </c>
      <c r="AH25" s="16">
        <v>13</v>
      </c>
      <c r="AI25" s="16">
        <v>14</v>
      </c>
      <c r="AJ25" s="16">
        <v>18</v>
      </c>
      <c r="AK25" s="9">
        <f t="shared" si="16"/>
        <v>7</v>
      </c>
      <c r="AL25" s="36"/>
      <c r="AM25" s="36"/>
      <c r="AN25" s="36"/>
      <c r="AO25" s="36"/>
      <c r="AP25" s="9">
        <f t="shared" si="17"/>
        <v>0</v>
      </c>
      <c r="AQ25" s="10">
        <v>11.75</v>
      </c>
      <c r="AR25" s="10">
        <v>14</v>
      </c>
      <c r="AS25" s="10">
        <v>15</v>
      </c>
      <c r="AT25" s="12">
        <v>19.75</v>
      </c>
      <c r="AU25" s="9">
        <f t="shared" si="18"/>
        <v>7</v>
      </c>
      <c r="AV25" s="13">
        <f t="shared" si="20"/>
        <v>48.75</v>
      </c>
      <c r="AW25" s="14">
        <f>AV25/AV21</f>
        <v>0.17165492957746478</v>
      </c>
    </row>
    <row r="26" spans="1:49" ht="15.75">
      <c r="A26" s="6">
        <f t="shared" si="19"/>
        <v>11</v>
      </c>
      <c r="B26" s="6" t="s">
        <v>3</v>
      </c>
      <c r="C26" s="35"/>
      <c r="D26" s="35"/>
      <c r="E26" s="35"/>
      <c r="F26" s="35"/>
      <c r="G26" s="9">
        <f t="shared" si="10"/>
        <v>0</v>
      </c>
      <c r="H26" s="16">
        <v>11.75</v>
      </c>
      <c r="I26" s="16">
        <v>14</v>
      </c>
      <c r="J26" s="16">
        <v>15</v>
      </c>
      <c r="K26" s="16">
        <v>19.75</v>
      </c>
      <c r="L26" s="9">
        <f t="shared" si="11"/>
        <v>7</v>
      </c>
      <c r="M26" s="10">
        <v>7</v>
      </c>
      <c r="N26" s="10">
        <v>11</v>
      </c>
      <c r="O26" s="10">
        <v>12</v>
      </c>
      <c r="P26" s="10">
        <v>15</v>
      </c>
      <c r="Q26" s="9">
        <f t="shared" si="12"/>
        <v>7</v>
      </c>
      <c r="R26" s="10">
        <v>11</v>
      </c>
      <c r="S26" s="10">
        <v>14</v>
      </c>
      <c r="T26" s="10">
        <v>15</v>
      </c>
      <c r="U26" s="10">
        <v>19</v>
      </c>
      <c r="V26" s="9">
        <f t="shared" si="13"/>
        <v>7</v>
      </c>
      <c r="W26" s="16">
        <v>10</v>
      </c>
      <c r="X26" s="16">
        <v>13</v>
      </c>
      <c r="Y26" s="16">
        <v>14</v>
      </c>
      <c r="Z26" s="16">
        <v>18</v>
      </c>
      <c r="AA26" s="9">
        <f t="shared" si="14"/>
        <v>7</v>
      </c>
      <c r="AB26" s="16">
        <v>7</v>
      </c>
      <c r="AC26" s="16">
        <v>11</v>
      </c>
      <c r="AD26" s="16">
        <v>12</v>
      </c>
      <c r="AE26" s="16">
        <v>15</v>
      </c>
      <c r="AF26" s="9">
        <f t="shared" si="15"/>
        <v>7</v>
      </c>
      <c r="AG26" s="34"/>
      <c r="AH26" s="34"/>
      <c r="AI26" s="34"/>
      <c r="AJ26" s="34"/>
      <c r="AK26" s="9">
        <f t="shared" si="16"/>
        <v>0</v>
      </c>
      <c r="AL26" s="16"/>
      <c r="AM26" s="16"/>
      <c r="AN26" s="16">
        <v>13</v>
      </c>
      <c r="AO26" s="19">
        <v>19.75</v>
      </c>
      <c r="AP26" s="9">
        <f t="shared" si="17"/>
        <v>6.75</v>
      </c>
      <c r="AQ26" s="61"/>
      <c r="AR26" s="51"/>
      <c r="AS26" s="51"/>
      <c r="AT26" s="51"/>
      <c r="AU26" s="9">
        <f t="shared" si="18"/>
        <v>0</v>
      </c>
      <c r="AV26" s="13">
        <f t="shared" si="20"/>
        <v>41.75</v>
      </c>
      <c r="AW26" s="14">
        <f>AV26/AV21</f>
        <v>0.14700704225352113</v>
      </c>
    </row>
    <row r="27" spans="1:49" ht="15.75">
      <c r="A27" s="6">
        <f t="shared" si="19"/>
        <v>12</v>
      </c>
      <c r="B27" s="6" t="s">
        <v>4</v>
      </c>
      <c r="C27" s="16">
        <v>10.75</v>
      </c>
      <c r="D27" s="16">
        <v>13</v>
      </c>
      <c r="E27" s="16">
        <v>14</v>
      </c>
      <c r="F27" s="16">
        <v>19.75</v>
      </c>
      <c r="G27" s="9">
        <f t="shared" si="10"/>
        <v>8</v>
      </c>
      <c r="H27" s="35"/>
      <c r="I27" s="35"/>
      <c r="J27" s="35"/>
      <c r="K27" s="35"/>
      <c r="L27" s="9">
        <f t="shared" si="11"/>
        <v>0</v>
      </c>
      <c r="M27" s="16">
        <v>11</v>
      </c>
      <c r="N27" s="16">
        <v>14</v>
      </c>
      <c r="O27" s="16">
        <v>15</v>
      </c>
      <c r="P27" s="16">
        <v>19</v>
      </c>
      <c r="Q27" s="9">
        <f t="shared" si="12"/>
        <v>7</v>
      </c>
      <c r="R27" s="10">
        <v>11.75</v>
      </c>
      <c r="S27" s="10">
        <v>14</v>
      </c>
      <c r="T27" s="10">
        <v>15</v>
      </c>
      <c r="U27" s="10">
        <v>19.75</v>
      </c>
      <c r="V27" s="9">
        <f t="shared" si="13"/>
        <v>7</v>
      </c>
      <c r="W27" s="16">
        <v>7</v>
      </c>
      <c r="X27" s="16">
        <v>11</v>
      </c>
      <c r="Y27" s="16">
        <v>12</v>
      </c>
      <c r="Z27" s="16">
        <v>15</v>
      </c>
      <c r="AA27" s="9">
        <f t="shared" si="14"/>
        <v>7</v>
      </c>
      <c r="AB27" s="16">
        <v>10</v>
      </c>
      <c r="AC27" s="16">
        <v>13</v>
      </c>
      <c r="AD27" s="16">
        <v>14</v>
      </c>
      <c r="AE27" s="16">
        <v>18</v>
      </c>
      <c r="AF27" s="9">
        <f t="shared" si="15"/>
        <v>7</v>
      </c>
      <c r="AG27" s="16">
        <v>7</v>
      </c>
      <c r="AH27" s="16">
        <v>11</v>
      </c>
      <c r="AI27" s="16">
        <v>12</v>
      </c>
      <c r="AJ27" s="16">
        <v>15</v>
      </c>
      <c r="AK27" s="9">
        <f t="shared" si="16"/>
        <v>7</v>
      </c>
      <c r="AL27" s="34"/>
      <c r="AM27" s="34"/>
      <c r="AN27" s="34"/>
      <c r="AO27" s="36"/>
      <c r="AP27" s="9">
        <f t="shared" si="17"/>
        <v>0</v>
      </c>
      <c r="AQ27" s="51"/>
      <c r="AR27" s="51"/>
      <c r="AS27" s="51"/>
      <c r="AT27" s="51"/>
      <c r="AU27" s="9">
        <f t="shared" si="18"/>
        <v>0</v>
      </c>
      <c r="AV27" s="13">
        <f t="shared" si="20"/>
        <v>43</v>
      </c>
      <c r="AW27" s="14">
        <f>AV27/AV21</f>
        <v>0.15140845070422534</v>
      </c>
    </row>
    <row r="28" spans="1:49" ht="15.75">
      <c r="A28" s="6">
        <f t="shared" si="19"/>
        <v>13</v>
      </c>
      <c r="B28" s="6" t="s">
        <v>5</v>
      </c>
      <c r="C28" s="16">
        <v>9</v>
      </c>
      <c r="D28" s="16">
        <v>11</v>
      </c>
      <c r="E28" s="16">
        <v>12</v>
      </c>
      <c r="F28" s="16">
        <v>18</v>
      </c>
      <c r="G28" s="9">
        <f t="shared" si="10"/>
        <v>8</v>
      </c>
      <c r="H28" s="16">
        <v>7</v>
      </c>
      <c r="I28" s="16">
        <v>11</v>
      </c>
      <c r="J28" s="16">
        <v>12</v>
      </c>
      <c r="K28" s="16">
        <v>15</v>
      </c>
      <c r="L28" s="9">
        <f t="shared" si="11"/>
        <v>7</v>
      </c>
      <c r="M28" s="35"/>
      <c r="N28" s="35"/>
      <c r="O28" s="35"/>
      <c r="P28" s="35"/>
      <c r="Q28" s="9">
        <f t="shared" si="12"/>
        <v>0</v>
      </c>
      <c r="R28" s="10">
        <v>11</v>
      </c>
      <c r="S28" s="10">
        <v>14</v>
      </c>
      <c r="T28" s="10">
        <v>15</v>
      </c>
      <c r="U28" s="10">
        <v>19</v>
      </c>
      <c r="V28" s="9">
        <f t="shared" si="13"/>
        <v>7</v>
      </c>
      <c r="W28" s="38"/>
      <c r="X28" s="38"/>
      <c r="Y28" s="38"/>
      <c r="Z28" s="38"/>
      <c r="AA28" s="9">
        <f t="shared" si="14"/>
        <v>0</v>
      </c>
      <c r="AB28" s="16">
        <v>11</v>
      </c>
      <c r="AC28" s="16">
        <v>14</v>
      </c>
      <c r="AD28" s="16">
        <v>15</v>
      </c>
      <c r="AE28" s="16">
        <v>19</v>
      </c>
      <c r="AF28" s="9">
        <f t="shared" si="15"/>
        <v>7</v>
      </c>
      <c r="AG28" s="16">
        <v>11.75</v>
      </c>
      <c r="AH28" s="16">
        <v>14</v>
      </c>
      <c r="AI28" s="16">
        <v>15</v>
      </c>
      <c r="AJ28" s="16">
        <v>19.75</v>
      </c>
      <c r="AK28" s="9">
        <f t="shared" si="16"/>
        <v>7</v>
      </c>
      <c r="AL28" s="55">
        <v>10.5</v>
      </c>
      <c r="AM28" s="16">
        <v>14</v>
      </c>
      <c r="AN28" s="16">
        <v>15</v>
      </c>
      <c r="AO28" s="19">
        <v>19.75</v>
      </c>
      <c r="AP28" s="9">
        <f t="shared" si="17"/>
        <v>8.25</v>
      </c>
      <c r="AQ28" s="8">
        <v>7</v>
      </c>
      <c r="AR28" s="8">
        <v>11</v>
      </c>
      <c r="AS28" s="8">
        <v>12</v>
      </c>
      <c r="AT28" s="8">
        <v>14</v>
      </c>
      <c r="AU28" s="9">
        <f t="shared" si="18"/>
        <v>6</v>
      </c>
      <c r="AV28" s="13">
        <f t="shared" si="20"/>
        <v>50.25</v>
      </c>
      <c r="AW28" s="14">
        <f>AV28/AV21</f>
        <v>0.17693661971830985</v>
      </c>
    </row>
    <row r="29" spans="1:49" ht="15.75">
      <c r="A29" s="6">
        <f t="shared" si="19"/>
        <v>14</v>
      </c>
      <c r="B29" s="6" t="s">
        <v>6</v>
      </c>
      <c r="C29" s="18"/>
      <c r="D29" s="18"/>
      <c r="E29" s="18"/>
      <c r="F29" s="18"/>
      <c r="G29" s="9">
        <f t="shared" si="10"/>
        <v>0</v>
      </c>
      <c r="H29" s="18"/>
      <c r="I29" s="18"/>
      <c r="J29" s="18"/>
      <c r="K29" s="18"/>
      <c r="L29" s="9">
        <f t="shared" si="11"/>
        <v>0</v>
      </c>
      <c r="M29" s="18"/>
      <c r="N29" s="18"/>
      <c r="O29" s="18"/>
      <c r="P29" s="18"/>
      <c r="Q29" s="9">
        <f t="shared" si="12"/>
        <v>0</v>
      </c>
      <c r="R29" s="18"/>
      <c r="S29" s="18"/>
      <c r="T29" s="18"/>
      <c r="U29" s="18"/>
      <c r="V29" s="9">
        <f t="shared" si="13"/>
        <v>0</v>
      </c>
      <c r="W29" s="18"/>
      <c r="X29" s="18"/>
      <c r="Y29" s="18"/>
      <c r="Z29" s="18"/>
      <c r="AA29" s="9">
        <f t="shared" si="14"/>
        <v>0</v>
      </c>
      <c r="AB29" s="18"/>
      <c r="AC29" s="18"/>
      <c r="AD29" s="18"/>
      <c r="AE29" s="18"/>
      <c r="AF29" s="9">
        <f t="shared" si="15"/>
        <v>0</v>
      </c>
      <c r="AG29" s="18"/>
      <c r="AH29" s="18"/>
      <c r="AI29" s="18"/>
      <c r="AJ29" s="18"/>
      <c r="AK29" s="9">
        <f t="shared" si="16"/>
        <v>0</v>
      </c>
      <c r="AL29" s="43"/>
      <c r="AM29" s="43"/>
      <c r="AN29" s="43"/>
      <c r="AO29" s="43"/>
      <c r="AP29" s="9">
        <f t="shared" si="17"/>
        <v>0</v>
      </c>
      <c r="AQ29" s="18"/>
      <c r="AR29" s="18"/>
      <c r="AS29" s="18"/>
      <c r="AT29" s="18"/>
      <c r="AU29" s="9">
        <f t="shared" si="18"/>
        <v>0</v>
      </c>
      <c r="AV29" s="13">
        <f t="shared" si="20"/>
        <v>0</v>
      </c>
      <c r="AW29" s="14">
        <f>AV29/AV21</f>
        <v>0</v>
      </c>
    </row>
    <row r="30" spans="1:49" s="22" customFormat="1" ht="3" customHeight="1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</row>
    <row r="31" spans="1:49" ht="15" customHeight="1">
      <c r="A31" s="107" t="s">
        <v>11</v>
      </c>
      <c r="B31" s="108" t="s">
        <v>3</v>
      </c>
      <c r="C31" s="109" t="s">
        <v>19</v>
      </c>
      <c r="D31" s="109"/>
      <c r="E31" s="109"/>
      <c r="F31" s="5">
        <f>SUM(G33:G39)</f>
        <v>39</v>
      </c>
      <c r="G31" s="103" t="s">
        <v>0</v>
      </c>
      <c r="H31" s="110" t="s">
        <v>20</v>
      </c>
      <c r="I31" s="110"/>
      <c r="J31" s="110"/>
      <c r="K31" s="5">
        <f>SUM(L33:L39)</f>
        <v>35</v>
      </c>
      <c r="L31" s="103" t="s">
        <v>0</v>
      </c>
      <c r="M31" s="111" t="s">
        <v>21</v>
      </c>
      <c r="N31" s="111"/>
      <c r="O31" s="111"/>
      <c r="P31" s="5">
        <f>SUM(Q33:Q39)</f>
        <v>35</v>
      </c>
      <c r="Q31" s="103" t="s">
        <v>0</v>
      </c>
      <c r="R31" s="111" t="s">
        <v>22</v>
      </c>
      <c r="S31" s="111"/>
      <c r="T31" s="111"/>
      <c r="U31" s="5">
        <f>SUM(V33:V39)</f>
        <v>35</v>
      </c>
      <c r="V31" s="103" t="s">
        <v>0</v>
      </c>
      <c r="W31" s="102" t="s">
        <v>23</v>
      </c>
      <c r="X31" s="102"/>
      <c r="Y31" s="102"/>
      <c r="Z31" s="5">
        <f>SUM(AA33:AA39)</f>
        <v>35</v>
      </c>
      <c r="AA31" s="103" t="s">
        <v>0</v>
      </c>
      <c r="AB31" s="102" t="s">
        <v>24</v>
      </c>
      <c r="AC31" s="102"/>
      <c r="AD31" s="102"/>
      <c r="AE31" s="5">
        <f>SUM(AF33:AF39)</f>
        <v>35</v>
      </c>
      <c r="AF31" s="103" t="s">
        <v>0</v>
      </c>
      <c r="AG31" s="102" t="s">
        <v>25</v>
      </c>
      <c r="AH31" s="102"/>
      <c r="AI31" s="102"/>
      <c r="AJ31" s="5">
        <f>SUM(AK33:AK39)</f>
        <v>35</v>
      </c>
      <c r="AK31" s="103" t="s">
        <v>0</v>
      </c>
      <c r="AL31" s="102" t="s">
        <v>26</v>
      </c>
      <c r="AM31" s="102"/>
      <c r="AN31" s="102"/>
      <c r="AO31" s="5">
        <f>SUM(AP33:AP39)</f>
        <v>15</v>
      </c>
      <c r="AP31" s="103" t="s">
        <v>0</v>
      </c>
      <c r="AQ31" s="102" t="s">
        <v>28</v>
      </c>
      <c r="AR31" s="102"/>
      <c r="AS31" s="102"/>
      <c r="AT31" s="5">
        <f>SUM(AU33:AU39)</f>
        <v>20</v>
      </c>
      <c r="AU31" s="103" t="s">
        <v>0</v>
      </c>
      <c r="AV31" s="106">
        <f>F31+K31+P31+U31+Z31+AE31+AJ31+AO31+AT31</f>
        <v>284</v>
      </c>
      <c r="AW31" s="106"/>
    </row>
    <row r="32" spans="1:49" ht="15" customHeight="1">
      <c r="A32" s="107"/>
      <c r="B32" s="108"/>
      <c r="C32" s="104" t="s">
        <v>8</v>
      </c>
      <c r="D32" s="104"/>
      <c r="E32" s="105" t="s">
        <v>9</v>
      </c>
      <c r="F32" s="105"/>
      <c r="G32" s="103"/>
      <c r="H32" s="104" t="s">
        <v>8</v>
      </c>
      <c r="I32" s="104"/>
      <c r="J32" s="105" t="s">
        <v>9</v>
      </c>
      <c r="K32" s="105"/>
      <c r="L32" s="103"/>
      <c r="M32" s="104" t="s">
        <v>8</v>
      </c>
      <c r="N32" s="104"/>
      <c r="O32" s="105" t="s">
        <v>9</v>
      </c>
      <c r="P32" s="105"/>
      <c r="Q32" s="103"/>
      <c r="R32" s="104" t="s">
        <v>8</v>
      </c>
      <c r="S32" s="104"/>
      <c r="T32" s="105" t="s">
        <v>9</v>
      </c>
      <c r="U32" s="105"/>
      <c r="V32" s="103"/>
      <c r="W32" s="104" t="s">
        <v>8</v>
      </c>
      <c r="X32" s="104"/>
      <c r="Y32" s="105" t="s">
        <v>9</v>
      </c>
      <c r="Z32" s="105"/>
      <c r="AA32" s="103"/>
      <c r="AB32" s="104" t="s">
        <v>8</v>
      </c>
      <c r="AC32" s="104"/>
      <c r="AD32" s="105" t="s">
        <v>9</v>
      </c>
      <c r="AE32" s="105"/>
      <c r="AF32" s="103"/>
      <c r="AG32" s="104" t="s">
        <v>8</v>
      </c>
      <c r="AH32" s="104"/>
      <c r="AI32" s="105" t="s">
        <v>9</v>
      </c>
      <c r="AJ32" s="105"/>
      <c r="AK32" s="103"/>
      <c r="AL32" s="104" t="s">
        <v>8</v>
      </c>
      <c r="AM32" s="104"/>
      <c r="AN32" s="105" t="s">
        <v>9</v>
      </c>
      <c r="AO32" s="105"/>
      <c r="AP32" s="103"/>
      <c r="AQ32" s="104" t="s">
        <v>8</v>
      </c>
      <c r="AR32" s="104"/>
      <c r="AS32" s="105" t="s">
        <v>9</v>
      </c>
      <c r="AT32" s="105"/>
      <c r="AU32" s="103"/>
      <c r="AV32" s="106"/>
      <c r="AW32" s="106"/>
    </row>
    <row r="33" spans="1:49" ht="15.75">
      <c r="A33" s="6">
        <f>A29+1</f>
        <v>15</v>
      </c>
      <c r="B33" s="6" t="s">
        <v>1</v>
      </c>
      <c r="C33" s="58">
        <v>7</v>
      </c>
      <c r="D33" s="58">
        <v>11</v>
      </c>
      <c r="E33" s="58">
        <v>12</v>
      </c>
      <c r="F33" s="63">
        <v>16.5</v>
      </c>
      <c r="G33" s="9">
        <f t="shared" ref="G33:G39" si="21">F33-E33+D33-C33</f>
        <v>8.5</v>
      </c>
      <c r="H33" s="10">
        <v>11.75</v>
      </c>
      <c r="I33" s="10">
        <v>14</v>
      </c>
      <c r="J33" s="10">
        <v>15</v>
      </c>
      <c r="K33" s="10">
        <v>19.75</v>
      </c>
      <c r="L33" s="9">
        <f t="shared" ref="L33:L39" si="22">K33-J33+I33-H33</f>
        <v>7</v>
      </c>
      <c r="M33" s="35"/>
      <c r="N33" s="35"/>
      <c r="O33" s="35"/>
      <c r="P33" s="35"/>
      <c r="Q33" s="9">
        <f t="shared" ref="Q33:Q39" si="23">P33-O33+N33-M33</f>
        <v>0</v>
      </c>
      <c r="R33" s="10">
        <v>11.75</v>
      </c>
      <c r="S33" s="10">
        <v>14</v>
      </c>
      <c r="T33" s="10">
        <v>15</v>
      </c>
      <c r="U33" s="10">
        <v>19.75</v>
      </c>
      <c r="V33" s="9">
        <f t="shared" ref="V33:V39" si="24">U33-T33+S33-R33</f>
        <v>7</v>
      </c>
      <c r="W33" s="47">
        <v>10</v>
      </c>
      <c r="X33" s="47">
        <v>13</v>
      </c>
      <c r="Y33" s="47">
        <v>14</v>
      </c>
      <c r="Z33" s="47">
        <v>18</v>
      </c>
      <c r="AA33" s="9">
        <f t="shared" ref="AA33:AA39" si="25">Z33-Y33+X33-W33</f>
        <v>7</v>
      </c>
      <c r="AB33" s="10">
        <v>7</v>
      </c>
      <c r="AC33" s="10">
        <v>11</v>
      </c>
      <c r="AD33" s="10">
        <v>12</v>
      </c>
      <c r="AE33" s="10">
        <v>15</v>
      </c>
      <c r="AF33" s="9">
        <f t="shared" ref="AF33:AF39" si="26">AE33-AD33+AC33-AB33</f>
        <v>7</v>
      </c>
      <c r="AG33" s="10">
        <v>11</v>
      </c>
      <c r="AH33" s="10">
        <v>14</v>
      </c>
      <c r="AI33" s="10">
        <v>15</v>
      </c>
      <c r="AJ33" s="10">
        <v>19</v>
      </c>
      <c r="AK33" s="9">
        <f t="shared" ref="AK33:AK39" si="27">AJ33-AI33+AH33-AG33</f>
        <v>7</v>
      </c>
      <c r="AL33" s="36"/>
      <c r="AM33" s="36"/>
      <c r="AN33" s="36"/>
      <c r="AO33" s="36"/>
      <c r="AP33" s="9">
        <f t="shared" ref="AP33:AP39" si="28">AO33-AN33+AM33-AL33</f>
        <v>0</v>
      </c>
      <c r="AQ33" s="37"/>
      <c r="AR33" s="37"/>
      <c r="AS33" s="37"/>
      <c r="AT33" s="37"/>
      <c r="AU33" s="9">
        <f t="shared" ref="AU33:AU39" si="29">AT33-AS33+AR33-AQ33</f>
        <v>0</v>
      </c>
      <c r="AV33" s="13">
        <f>AK33+AF33+AA33+V33+Q33+L33+G33+AP33+AU33</f>
        <v>43.5</v>
      </c>
      <c r="AW33" s="14">
        <f>AV33/AV31</f>
        <v>0.15316901408450703</v>
      </c>
    </row>
    <row r="34" spans="1:49" ht="15.75">
      <c r="A34" s="6">
        <f t="shared" ref="A34:A39" si="30">A33+1</f>
        <v>16</v>
      </c>
      <c r="B34" s="6" t="s">
        <v>2</v>
      </c>
      <c r="C34" s="39">
        <v>7</v>
      </c>
      <c r="D34" s="49">
        <v>11</v>
      </c>
      <c r="E34" s="15">
        <v>12</v>
      </c>
      <c r="F34" s="15">
        <v>16</v>
      </c>
      <c r="G34" s="9">
        <f t="shared" si="21"/>
        <v>8</v>
      </c>
      <c r="H34" s="16">
        <v>10</v>
      </c>
      <c r="I34" s="16">
        <v>13</v>
      </c>
      <c r="J34" s="10">
        <v>14</v>
      </c>
      <c r="K34" s="10">
        <v>18</v>
      </c>
      <c r="L34" s="9">
        <f t="shared" si="22"/>
        <v>7</v>
      </c>
      <c r="M34" s="57">
        <v>8</v>
      </c>
      <c r="N34" s="57">
        <v>12</v>
      </c>
      <c r="O34" s="57">
        <v>13</v>
      </c>
      <c r="P34" s="57">
        <v>16</v>
      </c>
      <c r="Q34" s="9">
        <f t="shared" si="23"/>
        <v>7</v>
      </c>
      <c r="R34" s="57">
        <v>8</v>
      </c>
      <c r="S34" s="57">
        <v>12</v>
      </c>
      <c r="T34" s="57">
        <v>13</v>
      </c>
      <c r="U34" s="57">
        <v>16</v>
      </c>
      <c r="V34" s="9">
        <f t="shared" si="24"/>
        <v>7</v>
      </c>
      <c r="W34" s="39">
        <v>7</v>
      </c>
      <c r="X34" s="40">
        <v>11</v>
      </c>
      <c r="Y34" s="16">
        <v>12</v>
      </c>
      <c r="Z34" s="16">
        <v>15</v>
      </c>
      <c r="AA34" s="9">
        <f t="shared" si="25"/>
        <v>7</v>
      </c>
      <c r="AB34" s="10">
        <v>11</v>
      </c>
      <c r="AC34" s="10">
        <v>14</v>
      </c>
      <c r="AD34" s="10">
        <v>15</v>
      </c>
      <c r="AE34" s="10">
        <v>19</v>
      </c>
      <c r="AF34" s="9">
        <f t="shared" si="26"/>
        <v>7</v>
      </c>
      <c r="AG34" s="16">
        <v>11.75</v>
      </c>
      <c r="AH34" s="10">
        <v>14</v>
      </c>
      <c r="AI34" s="10">
        <v>15</v>
      </c>
      <c r="AJ34" s="10">
        <v>19.75</v>
      </c>
      <c r="AK34" s="9">
        <f t="shared" si="27"/>
        <v>7</v>
      </c>
      <c r="AL34" s="36"/>
      <c r="AM34" s="36"/>
      <c r="AN34" s="36"/>
      <c r="AO34" s="36"/>
      <c r="AP34" s="9">
        <f t="shared" si="28"/>
        <v>0</v>
      </c>
      <c r="AQ34" s="10">
        <v>11.75</v>
      </c>
      <c r="AR34" s="10">
        <v>14</v>
      </c>
      <c r="AS34" s="10">
        <v>15</v>
      </c>
      <c r="AT34" s="12">
        <v>19.75</v>
      </c>
      <c r="AU34" s="9">
        <f t="shared" si="29"/>
        <v>7</v>
      </c>
      <c r="AV34" s="13">
        <f t="shared" ref="AV34:AV39" si="31">AK34+AF34+AA34+V34+Q34+L34+G34+AP34+AU34</f>
        <v>57</v>
      </c>
      <c r="AW34" s="14">
        <f>AV34/AV31</f>
        <v>0.20070422535211269</v>
      </c>
    </row>
    <row r="35" spans="1:49" ht="15.75">
      <c r="A35" s="6">
        <f t="shared" si="30"/>
        <v>17</v>
      </c>
      <c r="B35" s="6" t="s">
        <v>2</v>
      </c>
      <c r="C35" s="15">
        <v>9.25</v>
      </c>
      <c r="D35" s="15">
        <v>12</v>
      </c>
      <c r="E35" s="15">
        <v>13</v>
      </c>
      <c r="F35" s="15">
        <v>17</v>
      </c>
      <c r="G35" s="9">
        <f t="shared" si="21"/>
        <v>6.75</v>
      </c>
      <c r="H35" s="10">
        <v>11</v>
      </c>
      <c r="I35" s="10">
        <v>14</v>
      </c>
      <c r="J35" s="10">
        <v>15</v>
      </c>
      <c r="K35" s="16">
        <v>19</v>
      </c>
      <c r="L35" s="9">
        <f t="shared" si="22"/>
        <v>7</v>
      </c>
      <c r="M35" s="57">
        <v>7</v>
      </c>
      <c r="N35" s="57">
        <v>11</v>
      </c>
      <c r="O35" s="57">
        <v>12</v>
      </c>
      <c r="P35" s="57">
        <v>15</v>
      </c>
      <c r="Q35" s="9">
        <f t="shared" si="23"/>
        <v>7</v>
      </c>
      <c r="R35" s="57">
        <v>7</v>
      </c>
      <c r="S35" s="57">
        <v>11</v>
      </c>
      <c r="T35" s="57">
        <v>12</v>
      </c>
      <c r="U35" s="57">
        <v>15</v>
      </c>
      <c r="V35" s="9">
        <f t="shared" si="24"/>
        <v>7</v>
      </c>
      <c r="W35" s="16">
        <v>10</v>
      </c>
      <c r="X35" s="16">
        <v>13</v>
      </c>
      <c r="Y35" s="16">
        <v>14</v>
      </c>
      <c r="Z35" s="16">
        <v>18</v>
      </c>
      <c r="AA35" s="9">
        <f t="shared" si="25"/>
        <v>7</v>
      </c>
      <c r="AB35" s="10">
        <v>11.75</v>
      </c>
      <c r="AC35" s="10">
        <v>14</v>
      </c>
      <c r="AD35" s="10">
        <v>15</v>
      </c>
      <c r="AE35" s="10">
        <v>19.75</v>
      </c>
      <c r="AF35" s="9">
        <f t="shared" si="26"/>
        <v>7</v>
      </c>
      <c r="AG35" s="35"/>
      <c r="AH35" s="35"/>
      <c r="AI35" s="35"/>
      <c r="AJ35" s="35"/>
      <c r="AK35" s="9">
        <f t="shared" si="27"/>
        <v>0</v>
      </c>
      <c r="AL35" s="36"/>
      <c r="AM35" s="36"/>
      <c r="AN35" s="36"/>
      <c r="AO35" s="36"/>
      <c r="AP35" s="9">
        <f t="shared" si="28"/>
        <v>0</v>
      </c>
      <c r="AQ35" s="10">
        <v>11.75</v>
      </c>
      <c r="AR35" s="10">
        <v>14</v>
      </c>
      <c r="AS35" s="10">
        <v>15</v>
      </c>
      <c r="AT35" s="12">
        <v>19.75</v>
      </c>
      <c r="AU35" s="9">
        <f t="shared" si="29"/>
        <v>7</v>
      </c>
      <c r="AV35" s="13">
        <f t="shared" si="31"/>
        <v>48.75</v>
      </c>
      <c r="AW35" s="14">
        <f>AV35/AV31</f>
        <v>0.17165492957746478</v>
      </c>
    </row>
    <row r="36" spans="1:49" ht="15.75">
      <c r="A36" s="6">
        <f t="shared" si="30"/>
        <v>18</v>
      </c>
      <c r="B36" s="6" t="s">
        <v>3</v>
      </c>
      <c r="C36" s="10">
        <v>11</v>
      </c>
      <c r="D36" s="10">
        <v>14</v>
      </c>
      <c r="E36" s="10">
        <v>15</v>
      </c>
      <c r="F36" s="10">
        <v>19</v>
      </c>
      <c r="G36" s="9">
        <f t="shared" si="21"/>
        <v>7</v>
      </c>
      <c r="H36" s="10">
        <v>7</v>
      </c>
      <c r="I36" s="10">
        <v>11</v>
      </c>
      <c r="J36" s="10">
        <v>12</v>
      </c>
      <c r="K36" s="10">
        <v>15</v>
      </c>
      <c r="L36" s="9">
        <f t="shared" si="22"/>
        <v>7</v>
      </c>
      <c r="M36" s="10">
        <v>11.75</v>
      </c>
      <c r="N36" s="10">
        <v>14</v>
      </c>
      <c r="O36" s="10">
        <v>15</v>
      </c>
      <c r="P36" s="10">
        <v>19.75</v>
      </c>
      <c r="Q36" s="9">
        <f t="shared" si="23"/>
        <v>7</v>
      </c>
      <c r="R36" s="10">
        <v>10</v>
      </c>
      <c r="S36" s="10">
        <v>13</v>
      </c>
      <c r="T36" s="10">
        <v>14</v>
      </c>
      <c r="U36" s="10">
        <v>18</v>
      </c>
      <c r="V36" s="9">
        <f t="shared" si="24"/>
        <v>7</v>
      </c>
      <c r="W36" s="35"/>
      <c r="X36" s="35"/>
      <c r="Y36" s="35"/>
      <c r="Z36" s="35"/>
      <c r="AA36" s="9">
        <f t="shared" si="25"/>
        <v>0</v>
      </c>
      <c r="AB36" s="35"/>
      <c r="AC36" s="35"/>
      <c r="AD36" s="35"/>
      <c r="AE36" s="35"/>
      <c r="AF36" s="9">
        <f t="shared" si="26"/>
        <v>0</v>
      </c>
      <c r="AG36" s="10">
        <v>7</v>
      </c>
      <c r="AH36" s="10">
        <v>11</v>
      </c>
      <c r="AI36" s="10">
        <v>12</v>
      </c>
      <c r="AJ36" s="10">
        <v>15</v>
      </c>
      <c r="AK36" s="9">
        <f t="shared" si="27"/>
        <v>7</v>
      </c>
      <c r="AL36" s="16"/>
      <c r="AM36" s="16"/>
      <c r="AN36" s="16">
        <v>13</v>
      </c>
      <c r="AO36" s="19">
        <v>19.75</v>
      </c>
      <c r="AP36" s="9">
        <f t="shared" si="28"/>
        <v>6.75</v>
      </c>
      <c r="AQ36" s="37"/>
      <c r="AR36" s="37"/>
      <c r="AS36" s="37"/>
      <c r="AT36" s="56"/>
      <c r="AU36" s="9">
        <f t="shared" si="29"/>
        <v>0</v>
      </c>
      <c r="AV36" s="13">
        <f t="shared" si="31"/>
        <v>41.75</v>
      </c>
      <c r="AW36" s="14">
        <f>AV36/AV31</f>
        <v>0.14700704225352113</v>
      </c>
    </row>
    <row r="37" spans="1:49" ht="15.75">
      <c r="A37" s="6">
        <f t="shared" si="30"/>
        <v>19</v>
      </c>
      <c r="B37" s="6" t="s">
        <v>4</v>
      </c>
      <c r="C37" s="16">
        <v>10</v>
      </c>
      <c r="D37" s="16">
        <v>13</v>
      </c>
      <c r="E37" s="16">
        <v>14</v>
      </c>
      <c r="F37" s="16">
        <v>19.75</v>
      </c>
      <c r="G37" s="9">
        <f t="shared" si="21"/>
        <v>8.75</v>
      </c>
      <c r="H37" s="35"/>
      <c r="I37" s="35"/>
      <c r="J37" s="35"/>
      <c r="K37" s="35"/>
      <c r="L37" s="9">
        <f t="shared" si="22"/>
        <v>0</v>
      </c>
      <c r="M37" s="10">
        <v>10</v>
      </c>
      <c r="N37" s="10">
        <v>13</v>
      </c>
      <c r="O37" s="10">
        <v>14</v>
      </c>
      <c r="P37" s="10">
        <v>18</v>
      </c>
      <c r="Q37" s="9">
        <f t="shared" si="23"/>
        <v>7</v>
      </c>
      <c r="R37" s="35"/>
      <c r="S37" s="35"/>
      <c r="T37" s="35"/>
      <c r="U37" s="35"/>
      <c r="V37" s="9">
        <f t="shared" si="24"/>
        <v>0</v>
      </c>
      <c r="W37" s="16">
        <v>11.75</v>
      </c>
      <c r="X37" s="16">
        <v>14</v>
      </c>
      <c r="Y37" s="16">
        <v>15</v>
      </c>
      <c r="Z37" s="16">
        <v>19.75</v>
      </c>
      <c r="AA37" s="9">
        <f t="shared" si="25"/>
        <v>7</v>
      </c>
      <c r="AB37" s="17">
        <v>7</v>
      </c>
      <c r="AC37" s="10">
        <v>11</v>
      </c>
      <c r="AD37" s="10">
        <v>12</v>
      </c>
      <c r="AE37" s="10">
        <v>15</v>
      </c>
      <c r="AF37" s="9">
        <f t="shared" si="26"/>
        <v>7</v>
      </c>
      <c r="AG37" s="10">
        <v>11</v>
      </c>
      <c r="AH37" s="10">
        <v>14</v>
      </c>
      <c r="AI37" s="10">
        <v>15</v>
      </c>
      <c r="AJ37" s="10">
        <v>19</v>
      </c>
      <c r="AK37" s="9">
        <f t="shared" si="27"/>
        <v>7</v>
      </c>
      <c r="AL37" s="37"/>
      <c r="AM37" s="37"/>
      <c r="AN37" s="37"/>
      <c r="AO37" s="56"/>
      <c r="AP37" s="9">
        <f t="shared" si="28"/>
        <v>0</v>
      </c>
      <c r="AQ37" s="10">
        <v>7</v>
      </c>
      <c r="AR37" s="10">
        <v>11</v>
      </c>
      <c r="AS37" s="10">
        <v>12</v>
      </c>
      <c r="AT37" s="10">
        <v>14</v>
      </c>
      <c r="AU37" s="9">
        <f t="shared" si="29"/>
        <v>6</v>
      </c>
      <c r="AV37" s="13">
        <f t="shared" si="31"/>
        <v>42.75</v>
      </c>
      <c r="AW37" s="14">
        <f>AV37/AV31</f>
        <v>0.1505281690140845</v>
      </c>
    </row>
    <row r="38" spans="1:49" ht="15.75">
      <c r="A38" s="6">
        <f t="shared" si="30"/>
        <v>20</v>
      </c>
      <c r="B38" s="6" t="s">
        <v>5</v>
      </c>
      <c r="C38" s="34"/>
      <c r="D38" s="34"/>
      <c r="E38" s="34"/>
      <c r="F38" s="34"/>
      <c r="G38" s="9">
        <f t="shared" si="21"/>
        <v>0</v>
      </c>
      <c r="H38" s="10">
        <v>10</v>
      </c>
      <c r="I38" s="10">
        <v>13</v>
      </c>
      <c r="J38" s="10">
        <v>14</v>
      </c>
      <c r="K38" s="10">
        <v>18</v>
      </c>
      <c r="L38" s="9">
        <f t="shared" si="22"/>
        <v>7</v>
      </c>
      <c r="M38" s="10">
        <v>11</v>
      </c>
      <c r="N38" s="10">
        <v>14</v>
      </c>
      <c r="O38" s="10">
        <v>15</v>
      </c>
      <c r="P38" s="10">
        <v>19</v>
      </c>
      <c r="Q38" s="9">
        <f t="shared" si="23"/>
        <v>7</v>
      </c>
      <c r="R38" s="10">
        <v>7</v>
      </c>
      <c r="S38" s="10">
        <v>11</v>
      </c>
      <c r="T38" s="10">
        <v>12</v>
      </c>
      <c r="U38" s="10">
        <v>15</v>
      </c>
      <c r="V38" s="9">
        <f t="shared" si="24"/>
        <v>7</v>
      </c>
      <c r="W38" s="47">
        <v>11.75</v>
      </c>
      <c r="X38" s="47">
        <v>14</v>
      </c>
      <c r="Y38" s="47">
        <v>15</v>
      </c>
      <c r="Z38" s="47">
        <v>19.75</v>
      </c>
      <c r="AA38" s="9">
        <f t="shared" si="25"/>
        <v>7</v>
      </c>
      <c r="AB38" s="16">
        <v>11</v>
      </c>
      <c r="AC38" s="16">
        <v>14</v>
      </c>
      <c r="AD38" s="16">
        <v>15</v>
      </c>
      <c r="AE38" s="16">
        <v>19</v>
      </c>
      <c r="AF38" s="9">
        <f t="shared" si="26"/>
        <v>7</v>
      </c>
      <c r="AG38" s="10">
        <v>7</v>
      </c>
      <c r="AH38" s="10">
        <v>11</v>
      </c>
      <c r="AI38" s="10">
        <v>12</v>
      </c>
      <c r="AJ38" s="10">
        <v>15</v>
      </c>
      <c r="AK38" s="9">
        <f t="shared" si="27"/>
        <v>7</v>
      </c>
      <c r="AL38" s="55">
        <v>10.5</v>
      </c>
      <c r="AM38" s="16">
        <v>14</v>
      </c>
      <c r="AN38" s="16">
        <v>15</v>
      </c>
      <c r="AO38" s="19">
        <v>19.75</v>
      </c>
      <c r="AP38" s="9">
        <f t="shared" si="28"/>
        <v>8.25</v>
      </c>
      <c r="AQ38" s="37"/>
      <c r="AR38" s="37"/>
      <c r="AS38" s="37"/>
      <c r="AT38" s="56"/>
      <c r="AU38" s="9">
        <f t="shared" si="29"/>
        <v>0</v>
      </c>
      <c r="AV38" s="13">
        <f t="shared" si="31"/>
        <v>50.25</v>
      </c>
      <c r="AW38" s="14">
        <f>AV38/AV31</f>
        <v>0.17693661971830985</v>
      </c>
    </row>
    <row r="39" spans="1:49" ht="15.75">
      <c r="A39" s="6">
        <f t="shared" si="30"/>
        <v>21</v>
      </c>
      <c r="B39" s="6" t="s">
        <v>6</v>
      </c>
      <c r="C39" s="18"/>
      <c r="D39" s="18"/>
      <c r="E39" s="18"/>
      <c r="F39" s="18"/>
      <c r="G39" s="9">
        <f t="shared" si="21"/>
        <v>0</v>
      </c>
      <c r="H39" s="18"/>
      <c r="I39" s="18"/>
      <c r="J39" s="18"/>
      <c r="K39" s="18"/>
      <c r="L39" s="9">
        <f t="shared" si="22"/>
        <v>0</v>
      </c>
      <c r="M39" s="18"/>
      <c r="N39" s="18"/>
      <c r="O39" s="18"/>
      <c r="P39" s="18"/>
      <c r="Q39" s="9">
        <f t="shared" si="23"/>
        <v>0</v>
      </c>
      <c r="R39" s="18"/>
      <c r="S39" s="18"/>
      <c r="T39" s="18"/>
      <c r="U39" s="18"/>
      <c r="V39" s="9">
        <f t="shared" si="24"/>
        <v>0</v>
      </c>
      <c r="W39" s="18"/>
      <c r="X39" s="18"/>
      <c r="Y39" s="18"/>
      <c r="Z39" s="18"/>
      <c r="AA39" s="9">
        <f t="shared" si="25"/>
        <v>0</v>
      </c>
      <c r="AB39" s="18"/>
      <c r="AC39" s="18"/>
      <c r="AD39" s="18"/>
      <c r="AE39" s="18"/>
      <c r="AF39" s="9">
        <f t="shared" si="26"/>
        <v>0</v>
      </c>
      <c r="AG39" s="18"/>
      <c r="AH39" s="18"/>
      <c r="AI39" s="18"/>
      <c r="AJ39" s="18"/>
      <c r="AK39" s="9">
        <f t="shared" si="27"/>
        <v>0</v>
      </c>
      <c r="AL39" s="44"/>
      <c r="AM39" s="44"/>
      <c r="AN39" s="44"/>
      <c r="AO39" s="44"/>
      <c r="AP39" s="9">
        <f t="shared" si="28"/>
        <v>0</v>
      </c>
      <c r="AQ39" s="18"/>
      <c r="AR39" s="18"/>
      <c r="AS39" s="18"/>
      <c r="AT39" s="18"/>
      <c r="AU39" s="9">
        <f t="shared" si="29"/>
        <v>0</v>
      </c>
      <c r="AV39" s="13">
        <f t="shared" si="31"/>
        <v>0</v>
      </c>
      <c r="AW39" s="14">
        <f>AV39/AV31</f>
        <v>0</v>
      </c>
    </row>
    <row r="40" spans="1:49" s="22" customFormat="1" ht="3" customHeight="1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</row>
    <row r="41" spans="1:49" ht="15" customHeight="1">
      <c r="A41" s="77" t="s">
        <v>6</v>
      </c>
      <c r="B41" s="75" t="s">
        <v>3</v>
      </c>
      <c r="C41" s="98" t="s">
        <v>19</v>
      </c>
      <c r="D41" s="99"/>
      <c r="E41" s="100"/>
      <c r="F41" s="5">
        <f>SUM(G43:G49)</f>
        <v>39</v>
      </c>
      <c r="G41" s="87" t="s">
        <v>0</v>
      </c>
      <c r="H41" s="95" t="s">
        <v>20</v>
      </c>
      <c r="I41" s="96"/>
      <c r="J41" s="97"/>
      <c r="K41" s="5">
        <f>SUM(L43:L49)</f>
        <v>35</v>
      </c>
      <c r="L41" s="87" t="s">
        <v>0</v>
      </c>
      <c r="M41" s="92" t="s">
        <v>21</v>
      </c>
      <c r="N41" s="93"/>
      <c r="O41" s="94"/>
      <c r="P41" s="5">
        <f>SUM(Q43:Q49)</f>
        <v>35</v>
      </c>
      <c r="Q41" s="87" t="s">
        <v>0</v>
      </c>
      <c r="R41" s="92" t="s">
        <v>22</v>
      </c>
      <c r="S41" s="93"/>
      <c r="T41" s="94"/>
      <c r="U41" s="5">
        <f>SUM(V43:V49)</f>
        <v>35</v>
      </c>
      <c r="V41" s="87" t="s">
        <v>0</v>
      </c>
      <c r="W41" s="89" t="s">
        <v>23</v>
      </c>
      <c r="X41" s="90"/>
      <c r="Y41" s="91"/>
      <c r="Z41" s="5">
        <f>SUM(AA43:AA49)</f>
        <v>35</v>
      </c>
      <c r="AA41" s="87" t="s">
        <v>0</v>
      </c>
      <c r="AB41" s="89" t="s">
        <v>24</v>
      </c>
      <c r="AC41" s="90"/>
      <c r="AD41" s="91"/>
      <c r="AE41" s="5">
        <f>SUM(AF43:AF48)</f>
        <v>35</v>
      </c>
      <c r="AF41" s="87" t="s">
        <v>0</v>
      </c>
      <c r="AG41" s="89" t="s">
        <v>25</v>
      </c>
      <c r="AH41" s="90"/>
      <c r="AI41" s="91"/>
      <c r="AJ41" s="5">
        <f>SUM(AK43:AK49)</f>
        <v>35</v>
      </c>
      <c r="AK41" s="87" t="s">
        <v>0</v>
      </c>
      <c r="AL41" s="89" t="s">
        <v>26</v>
      </c>
      <c r="AM41" s="90"/>
      <c r="AN41" s="91"/>
      <c r="AO41" s="5">
        <f>SUM(AP43:AP49)</f>
        <v>15</v>
      </c>
      <c r="AP41" s="87" t="s">
        <v>0</v>
      </c>
      <c r="AQ41" s="89" t="s">
        <v>28</v>
      </c>
      <c r="AR41" s="90"/>
      <c r="AS41" s="91"/>
      <c r="AT41" s="5">
        <f>SUM(AU43:AU49)</f>
        <v>20</v>
      </c>
      <c r="AU41" s="87" t="s">
        <v>0</v>
      </c>
      <c r="AV41" s="83">
        <f>F41+K41+P41+U41+Z41+AE41+AJ41+AO41+AT41</f>
        <v>284</v>
      </c>
      <c r="AW41" s="84"/>
    </row>
    <row r="42" spans="1:49" ht="15" customHeight="1">
      <c r="A42" s="78"/>
      <c r="B42" s="76"/>
      <c r="C42" s="81" t="s">
        <v>8</v>
      </c>
      <c r="D42" s="82"/>
      <c r="E42" s="79" t="s">
        <v>9</v>
      </c>
      <c r="F42" s="80"/>
      <c r="G42" s="88"/>
      <c r="H42" s="81" t="s">
        <v>8</v>
      </c>
      <c r="I42" s="82"/>
      <c r="J42" s="79" t="s">
        <v>9</v>
      </c>
      <c r="K42" s="80"/>
      <c r="L42" s="88"/>
      <c r="M42" s="81" t="s">
        <v>8</v>
      </c>
      <c r="N42" s="82"/>
      <c r="O42" s="79" t="s">
        <v>9</v>
      </c>
      <c r="P42" s="80"/>
      <c r="Q42" s="88"/>
      <c r="R42" s="81" t="s">
        <v>8</v>
      </c>
      <c r="S42" s="82"/>
      <c r="T42" s="79" t="s">
        <v>9</v>
      </c>
      <c r="U42" s="80"/>
      <c r="V42" s="88"/>
      <c r="W42" s="81" t="s">
        <v>8</v>
      </c>
      <c r="X42" s="82"/>
      <c r="Y42" s="79" t="s">
        <v>9</v>
      </c>
      <c r="Z42" s="80"/>
      <c r="AA42" s="88"/>
      <c r="AB42" s="81" t="s">
        <v>8</v>
      </c>
      <c r="AC42" s="82"/>
      <c r="AD42" s="79" t="s">
        <v>9</v>
      </c>
      <c r="AE42" s="80"/>
      <c r="AF42" s="88"/>
      <c r="AG42" s="81" t="s">
        <v>8</v>
      </c>
      <c r="AH42" s="82"/>
      <c r="AI42" s="79" t="s">
        <v>9</v>
      </c>
      <c r="AJ42" s="80"/>
      <c r="AK42" s="88"/>
      <c r="AL42" s="81" t="s">
        <v>8</v>
      </c>
      <c r="AM42" s="82"/>
      <c r="AN42" s="79" t="s">
        <v>9</v>
      </c>
      <c r="AO42" s="80"/>
      <c r="AP42" s="88"/>
      <c r="AQ42" s="81" t="s">
        <v>8</v>
      </c>
      <c r="AR42" s="82"/>
      <c r="AS42" s="79" t="s">
        <v>9</v>
      </c>
      <c r="AT42" s="80"/>
      <c r="AU42" s="88"/>
      <c r="AV42" s="85"/>
      <c r="AW42" s="86"/>
    </row>
    <row r="43" spans="1:49" ht="15.75">
      <c r="A43" s="23">
        <f>A39+1</f>
        <v>22</v>
      </c>
      <c r="B43" s="6" t="s">
        <v>1</v>
      </c>
      <c r="C43" s="59">
        <v>7</v>
      </c>
      <c r="D43" s="60">
        <v>11</v>
      </c>
      <c r="E43" s="60">
        <v>12</v>
      </c>
      <c r="F43" s="62">
        <v>16.5</v>
      </c>
      <c r="G43" s="9">
        <f t="shared" ref="G43:G49" si="32">F43-E43+D43-C43</f>
        <v>8.5</v>
      </c>
      <c r="H43" s="11">
        <v>11</v>
      </c>
      <c r="I43" s="11">
        <v>14</v>
      </c>
      <c r="J43" s="11">
        <v>15</v>
      </c>
      <c r="K43" s="11">
        <v>19</v>
      </c>
      <c r="L43" s="9">
        <f t="shared" ref="L43:L49" si="33">K43-J43+I43-H43</f>
        <v>7</v>
      </c>
      <c r="M43" s="10">
        <v>11.75</v>
      </c>
      <c r="N43" s="10">
        <v>14</v>
      </c>
      <c r="O43" s="10">
        <v>15</v>
      </c>
      <c r="P43" s="10">
        <v>19.75</v>
      </c>
      <c r="Q43" s="9">
        <f t="shared" ref="Q43:Q49" si="34">P43-O43+N43-M43</f>
        <v>7</v>
      </c>
      <c r="R43" s="37"/>
      <c r="S43" s="37"/>
      <c r="T43" s="37"/>
      <c r="U43" s="37"/>
      <c r="V43" s="9">
        <f t="shared" ref="V43:V49" si="35">U43-T43+S43-R43</f>
        <v>0</v>
      </c>
      <c r="W43" s="47">
        <v>11.75</v>
      </c>
      <c r="X43" s="47">
        <v>14</v>
      </c>
      <c r="Y43" s="47">
        <v>15</v>
      </c>
      <c r="Z43" s="47">
        <v>19.75</v>
      </c>
      <c r="AA43" s="9">
        <f t="shared" ref="AA43:AA49" si="36">Z43-Y43+X43-W43</f>
        <v>7</v>
      </c>
      <c r="AB43" s="16">
        <v>7</v>
      </c>
      <c r="AC43" s="16">
        <v>11</v>
      </c>
      <c r="AD43" s="16">
        <v>12</v>
      </c>
      <c r="AE43" s="16">
        <v>15</v>
      </c>
      <c r="AF43" s="9">
        <f t="shared" ref="AF43:AF49" si="37">AE43-AD43+AC43-AB43</f>
        <v>7</v>
      </c>
      <c r="AG43" s="16">
        <v>10</v>
      </c>
      <c r="AH43" s="16">
        <v>13</v>
      </c>
      <c r="AI43" s="16">
        <v>14</v>
      </c>
      <c r="AJ43" s="16">
        <v>18</v>
      </c>
      <c r="AK43" s="9">
        <f t="shared" ref="AK43:AK49" si="38">AJ43-AI43+AH43-AG43</f>
        <v>7</v>
      </c>
      <c r="AL43" s="36"/>
      <c r="AM43" s="36"/>
      <c r="AN43" s="36"/>
      <c r="AO43" s="36"/>
      <c r="AP43" s="9">
        <f t="shared" ref="AP43:AP48" si="39">AO43-AN43+AM43-AL43</f>
        <v>0</v>
      </c>
      <c r="AQ43" s="36"/>
      <c r="AR43" s="36"/>
      <c r="AS43" s="36"/>
      <c r="AT43" s="36"/>
      <c r="AU43" s="9">
        <f t="shared" ref="AU43:AU49" si="40">AT43-AS43+AR43-AQ43</f>
        <v>0</v>
      </c>
      <c r="AV43" s="13">
        <f>AK43+AF43+AA43+V43+Q43+L43+G43+AP43+AU43</f>
        <v>43.5</v>
      </c>
      <c r="AW43" s="14">
        <f>AV43/AV41</f>
        <v>0.15316901408450703</v>
      </c>
    </row>
    <row r="44" spans="1:49" ht="15.75">
      <c r="A44" s="6">
        <f t="shared" ref="A44:A49" si="41">A43+1</f>
        <v>23</v>
      </c>
      <c r="B44" s="6" t="s">
        <v>2</v>
      </c>
      <c r="C44" s="15">
        <v>10.25</v>
      </c>
      <c r="D44" s="15">
        <v>13</v>
      </c>
      <c r="E44" s="16">
        <v>14</v>
      </c>
      <c r="F44" s="16">
        <v>19</v>
      </c>
      <c r="G44" s="9">
        <f t="shared" si="32"/>
        <v>7.75</v>
      </c>
      <c r="H44" s="39">
        <v>7</v>
      </c>
      <c r="I44" s="40">
        <v>11</v>
      </c>
      <c r="J44" s="16">
        <v>12</v>
      </c>
      <c r="K44" s="16">
        <v>15</v>
      </c>
      <c r="L44" s="9">
        <f t="shared" si="33"/>
        <v>7</v>
      </c>
      <c r="M44" s="57">
        <v>8</v>
      </c>
      <c r="N44" s="57">
        <v>12</v>
      </c>
      <c r="O44" s="57">
        <v>13</v>
      </c>
      <c r="P44" s="57">
        <v>16</v>
      </c>
      <c r="Q44" s="9">
        <f t="shared" si="34"/>
        <v>7</v>
      </c>
      <c r="R44" s="57">
        <v>8</v>
      </c>
      <c r="S44" s="57">
        <v>12</v>
      </c>
      <c r="T44" s="57">
        <v>13</v>
      </c>
      <c r="U44" s="57">
        <v>16</v>
      </c>
      <c r="V44" s="9">
        <f t="shared" si="35"/>
        <v>7</v>
      </c>
      <c r="W44" s="16">
        <v>11</v>
      </c>
      <c r="X44" s="10">
        <v>14</v>
      </c>
      <c r="Y44" s="16">
        <v>15</v>
      </c>
      <c r="Z44" s="16">
        <v>19</v>
      </c>
      <c r="AA44" s="9">
        <f t="shared" si="36"/>
        <v>7</v>
      </c>
      <c r="AB44" s="16">
        <v>11.75</v>
      </c>
      <c r="AC44" s="16">
        <v>14</v>
      </c>
      <c r="AD44" s="16">
        <v>15</v>
      </c>
      <c r="AE44" s="16">
        <v>19.75</v>
      </c>
      <c r="AF44" s="9">
        <f t="shared" si="37"/>
        <v>7</v>
      </c>
      <c r="AG44" s="39">
        <v>7</v>
      </c>
      <c r="AH44" s="39">
        <v>11</v>
      </c>
      <c r="AI44" s="10">
        <v>12</v>
      </c>
      <c r="AJ44" s="10">
        <v>15</v>
      </c>
      <c r="AK44" s="9">
        <f t="shared" si="38"/>
        <v>7</v>
      </c>
      <c r="AL44" s="36"/>
      <c r="AM44" s="36"/>
      <c r="AN44" s="36"/>
      <c r="AO44" s="36"/>
      <c r="AP44" s="9">
        <f t="shared" si="39"/>
        <v>0</v>
      </c>
      <c r="AQ44" s="10">
        <v>11.75</v>
      </c>
      <c r="AR44" s="10">
        <v>14</v>
      </c>
      <c r="AS44" s="10">
        <v>15</v>
      </c>
      <c r="AT44" s="12">
        <v>19.75</v>
      </c>
      <c r="AU44" s="9">
        <f t="shared" si="40"/>
        <v>7</v>
      </c>
      <c r="AV44" s="13">
        <f t="shared" ref="AV44:AV49" si="42">AK44+AF44+AA44+V44+Q44+L44+G44+AP44+AU44</f>
        <v>56.75</v>
      </c>
      <c r="AW44" s="14">
        <f>AV44/AV41</f>
        <v>0.19982394366197184</v>
      </c>
    </row>
    <row r="45" spans="1:49" ht="15.75">
      <c r="A45" s="6">
        <f t="shared" si="41"/>
        <v>24</v>
      </c>
      <c r="B45" s="6" t="s">
        <v>2</v>
      </c>
      <c r="C45" s="16">
        <v>9.25</v>
      </c>
      <c r="D45" s="16">
        <v>12</v>
      </c>
      <c r="E45" s="16">
        <v>13</v>
      </c>
      <c r="F45" s="16">
        <v>17</v>
      </c>
      <c r="G45" s="9">
        <f t="shared" si="32"/>
        <v>6.75</v>
      </c>
      <c r="H45" s="16">
        <v>11.75</v>
      </c>
      <c r="I45" s="16">
        <v>14</v>
      </c>
      <c r="J45" s="16">
        <v>15</v>
      </c>
      <c r="K45" s="16">
        <v>19.75</v>
      </c>
      <c r="L45" s="9">
        <f t="shared" si="33"/>
        <v>7</v>
      </c>
      <c r="M45" s="57">
        <v>7</v>
      </c>
      <c r="N45" s="57">
        <v>11</v>
      </c>
      <c r="O45" s="57">
        <v>12</v>
      </c>
      <c r="P45" s="57">
        <v>15</v>
      </c>
      <c r="Q45" s="9">
        <f t="shared" si="34"/>
        <v>7</v>
      </c>
      <c r="R45" s="57">
        <v>7</v>
      </c>
      <c r="S45" s="57">
        <v>11</v>
      </c>
      <c r="T45" s="57">
        <v>12</v>
      </c>
      <c r="U45" s="57">
        <v>15</v>
      </c>
      <c r="V45" s="9">
        <f t="shared" si="35"/>
        <v>7</v>
      </c>
      <c r="W45" s="16">
        <v>10</v>
      </c>
      <c r="X45" s="16">
        <v>13</v>
      </c>
      <c r="Y45" s="16">
        <v>14</v>
      </c>
      <c r="Z45" s="16">
        <v>18</v>
      </c>
      <c r="AA45" s="9">
        <f t="shared" si="36"/>
        <v>7</v>
      </c>
      <c r="AB45" s="16">
        <v>11</v>
      </c>
      <c r="AC45" s="16">
        <v>14</v>
      </c>
      <c r="AD45" s="16">
        <v>15</v>
      </c>
      <c r="AE45" s="16">
        <v>19</v>
      </c>
      <c r="AF45" s="9">
        <f t="shared" si="37"/>
        <v>7</v>
      </c>
      <c r="AG45" s="10">
        <v>11.75</v>
      </c>
      <c r="AH45" s="10">
        <v>14</v>
      </c>
      <c r="AI45" s="10">
        <v>15</v>
      </c>
      <c r="AJ45" s="10">
        <v>19.75</v>
      </c>
      <c r="AK45" s="9">
        <f t="shared" si="38"/>
        <v>7</v>
      </c>
      <c r="AL45" s="36"/>
      <c r="AM45" s="36"/>
      <c r="AN45" s="36"/>
      <c r="AO45" s="36"/>
      <c r="AP45" s="9">
        <f t="shared" si="39"/>
        <v>0</v>
      </c>
      <c r="AQ45" s="37"/>
      <c r="AR45" s="37"/>
      <c r="AS45" s="37"/>
      <c r="AT45" s="56"/>
      <c r="AU45" s="9">
        <f t="shared" si="40"/>
        <v>0</v>
      </c>
      <c r="AV45" s="13">
        <f t="shared" si="42"/>
        <v>48.75</v>
      </c>
      <c r="AW45" s="14">
        <f>AV45/AV41</f>
        <v>0.17165492957746478</v>
      </c>
    </row>
    <row r="46" spans="1:49" ht="15.75">
      <c r="A46" s="6">
        <f t="shared" si="41"/>
        <v>25</v>
      </c>
      <c r="B46" s="6" t="s">
        <v>3</v>
      </c>
      <c r="C46" s="35"/>
      <c r="D46" s="35"/>
      <c r="E46" s="35"/>
      <c r="F46" s="35"/>
      <c r="G46" s="9">
        <f t="shared" si="32"/>
        <v>0</v>
      </c>
      <c r="H46" s="16">
        <v>10</v>
      </c>
      <c r="I46" s="16">
        <v>13</v>
      </c>
      <c r="J46" s="16">
        <v>14</v>
      </c>
      <c r="K46" s="16">
        <v>18</v>
      </c>
      <c r="L46" s="9">
        <f t="shared" si="33"/>
        <v>7</v>
      </c>
      <c r="M46" s="10">
        <v>7</v>
      </c>
      <c r="N46" s="10">
        <v>11</v>
      </c>
      <c r="O46" s="10">
        <v>12</v>
      </c>
      <c r="P46" s="10">
        <v>15</v>
      </c>
      <c r="Q46" s="9">
        <f t="shared" si="34"/>
        <v>7</v>
      </c>
      <c r="R46" s="10">
        <v>11.75</v>
      </c>
      <c r="S46" s="10">
        <v>14</v>
      </c>
      <c r="T46" s="10">
        <v>15</v>
      </c>
      <c r="U46" s="10">
        <v>19.75</v>
      </c>
      <c r="V46" s="9">
        <f t="shared" si="35"/>
        <v>7</v>
      </c>
      <c r="W46" s="34"/>
      <c r="X46" s="35"/>
      <c r="Y46" s="35"/>
      <c r="Z46" s="35"/>
      <c r="AA46" s="9">
        <f t="shared" si="36"/>
        <v>0</v>
      </c>
      <c r="AB46" s="16">
        <v>7</v>
      </c>
      <c r="AC46" s="16">
        <v>11</v>
      </c>
      <c r="AD46" s="16">
        <v>12</v>
      </c>
      <c r="AE46" s="16">
        <v>15</v>
      </c>
      <c r="AF46" s="9">
        <f t="shared" si="37"/>
        <v>7</v>
      </c>
      <c r="AG46" s="16">
        <v>11</v>
      </c>
      <c r="AH46" s="16">
        <v>14</v>
      </c>
      <c r="AI46" s="16">
        <v>15</v>
      </c>
      <c r="AJ46" s="16">
        <v>19</v>
      </c>
      <c r="AK46" s="9">
        <f t="shared" si="38"/>
        <v>7</v>
      </c>
      <c r="AL46" s="16"/>
      <c r="AM46" s="16"/>
      <c r="AN46" s="16">
        <v>13</v>
      </c>
      <c r="AO46" s="19">
        <v>19.75</v>
      </c>
      <c r="AP46" s="9">
        <f t="shared" si="39"/>
        <v>6.75</v>
      </c>
      <c r="AQ46" s="37"/>
      <c r="AR46" s="37"/>
      <c r="AS46" s="37"/>
      <c r="AT46" s="56"/>
      <c r="AU46" s="9">
        <f t="shared" si="40"/>
        <v>0</v>
      </c>
      <c r="AV46" s="13">
        <f t="shared" si="42"/>
        <v>41.75</v>
      </c>
      <c r="AW46" s="14">
        <f>AV46/AV41</f>
        <v>0.14700704225352113</v>
      </c>
    </row>
    <row r="47" spans="1:49" ht="15.75">
      <c r="A47" s="6">
        <f t="shared" si="41"/>
        <v>26</v>
      </c>
      <c r="B47" s="6" t="s">
        <v>4</v>
      </c>
      <c r="C47" s="16">
        <v>10</v>
      </c>
      <c r="D47" s="16">
        <v>13</v>
      </c>
      <c r="E47" s="16">
        <v>14</v>
      </c>
      <c r="F47" s="16">
        <v>19.75</v>
      </c>
      <c r="G47" s="9">
        <f t="shared" si="32"/>
        <v>8.75</v>
      </c>
      <c r="H47" s="37"/>
      <c r="I47" s="37"/>
      <c r="J47" s="37"/>
      <c r="K47" s="37"/>
      <c r="L47" s="9">
        <f t="shared" si="33"/>
        <v>0</v>
      </c>
      <c r="M47" s="35"/>
      <c r="N47" s="35"/>
      <c r="O47" s="35"/>
      <c r="P47" s="35"/>
      <c r="Q47" s="9">
        <f t="shared" si="34"/>
        <v>0</v>
      </c>
      <c r="R47" s="10">
        <v>10</v>
      </c>
      <c r="S47" s="10">
        <v>13</v>
      </c>
      <c r="T47" s="10">
        <v>14</v>
      </c>
      <c r="U47" s="10">
        <v>18</v>
      </c>
      <c r="V47" s="9">
        <f t="shared" si="35"/>
        <v>7</v>
      </c>
      <c r="W47" s="16">
        <v>7</v>
      </c>
      <c r="X47" s="16">
        <v>11</v>
      </c>
      <c r="Y47" s="16">
        <v>12</v>
      </c>
      <c r="Z47" s="16">
        <v>15</v>
      </c>
      <c r="AA47" s="9">
        <f t="shared" si="36"/>
        <v>7</v>
      </c>
      <c r="AB47" s="16">
        <v>11.75</v>
      </c>
      <c r="AC47" s="16">
        <v>14</v>
      </c>
      <c r="AD47" s="16">
        <v>15</v>
      </c>
      <c r="AE47" s="16">
        <v>19.75</v>
      </c>
      <c r="AF47" s="9">
        <f t="shared" si="37"/>
        <v>7</v>
      </c>
      <c r="AG47" s="16">
        <v>7</v>
      </c>
      <c r="AH47" s="16">
        <v>11</v>
      </c>
      <c r="AI47" s="16">
        <v>12</v>
      </c>
      <c r="AJ47" s="16">
        <v>15</v>
      </c>
      <c r="AK47" s="9">
        <f t="shared" si="38"/>
        <v>7</v>
      </c>
      <c r="AL47" s="37"/>
      <c r="AM47" s="37"/>
      <c r="AN47" s="37"/>
      <c r="AO47" s="56"/>
      <c r="AP47" s="9">
        <f t="shared" si="39"/>
        <v>0</v>
      </c>
      <c r="AQ47" s="8">
        <v>11</v>
      </c>
      <c r="AR47" s="8">
        <v>14</v>
      </c>
      <c r="AS47" s="8">
        <v>15</v>
      </c>
      <c r="AT47" s="8">
        <v>19</v>
      </c>
      <c r="AU47" s="9">
        <f t="shared" si="40"/>
        <v>7</v>
      </c>
      <c r="AV47" s="13">
        <f t="shared" si="42"/>
        <v>43.75</v>
      </c>
      <c r="AW47" s="14">
        <f>AV47/AV41</f>
        <v>0.15404929577464788</v>
      </c>
    </row>
    <row r="48" spans="1:49" ht="15.75">
      <c r="A48" s="6">
        <f t="shared" si="41"/>
        <v>27</v>
      </c>
      <c r="B48" s="6" t="s">
        <v>5</v>
      </c>
      <c r="C48" s="16">
        <v>7</v>
      </c>
      <c r="D48" s="16">
        <v>11</v>
      </c>
      <c r="E48" s="16">
        <v>12</v>
      </c>
      <c r="F48" s="16">
        <v>15.25</v>
      </c>
      <c r="G48" s="9">
        <f t="shared" si="32"/>
        <v>7.25</v>
      </c>
      <c r="H48" s="16">
        <v>11.75</v>
      </c>
      <c r="I48" s="16">
        <v>14</v>
      </c>
      <c r="J48" s="16">
        <v>15</v>
      </c>
      <c r="K48" s="16">
        <v>19.75</v>
      </c>
      <c r="L48" s="9">
        <f t="shared" si="33"/>
        <v>7</v>
      </c>
      <c r="M48" s="10">
        <v>11</v>
      </c>
      <c r="N48" s="10">
        <v>14</v>
      </c>
      <c r="O48" s="10">
        <v>15</v>
      </c>
      <c r="P48" s="10">
        <v>19</v>
      </c>
      <c r="Q48" s="9">
        <f t="shared" si="34"/>
        <v>7</v>
      </c>
      <c r="R48" s="10">
        <v>7</v>
      </c>
      <c r="S48" s="10">
        <v>11</v>
      </c>
      <c r="T48" s="10">
        <v>12</v>
      </c>
      <c r="U48" s="10">
        <v>15</v>
      </c>
      <c r="V48" s="9">
        <f t="shared" si="35"/>
        <v>7</v>
      </c>
      <c r="W48" s="47">
        <v>11</v>
      </c>
      <c r="X48" s="47">
        <v>14</v>
      </c>
      <c r="Y48" s="47">
        <v>15</v>
      </c>
      <c r="Z48" s="47">
        <v>19</v>
      </c>
      <c r="AA48" s="9">
        <f t="shared" si="36"/>
        <v>7</v>
      </c>
      <c r="AB48" s="42"/>
      <c r="AC48" s="42"/>
      <c r="AD48" s="42"/>
      <c r="AE48" s="42"/>
      <c r="AF48" s="9">
        <f t="shared" si="37"/>
        <v>0</v>
      </c>
      <c r="AG48" s="34"/>
      <c r="AH48" s="34"/>
      <c r="AI48" s="34"/>
      <c r="AJ48" s="34"/>
      <c r="AK48" s="9">
        <f t="shared" si="38"/>
        <v>0</v>
      </c>
      <c r="AL48" s="55">
        <v>10.5</v>
      </c>
      <c r="AM48" s="16">
        <v>14</v>
      </c>
      <c r="AN48" s="16">
        <v>15</v>
      </c>
      <c r="AO48" s="19">
        <v>19.75</v>
      </c>
      <c r="AP48" s="9">
        <f t="shared" si="39"/>
        <v>8.25</v>
      </c>
      <c r="AQ48" s="16">
        <v>11</v>
      </c>
      <c r="AR48" s="10">
        <v>14</v>
      </c>
      <c r="AS48" s="10">
        <v>15</v>
      </c>
      <c r="AT48" s="10">
        <v>18</v>
      </c>
      <c r="AU48" s="9">
        <f t="shared" si="40"/>
        <v>6</v>
      </c>
      <c r="AV48" s="13">
        <f t="shared" si="42"/>
        <v>49.5</v>
      </c>
      <c r="AW48" s="14">
        <f>AV48/AV41</f>
        <v>0.17429577464788731</v>
      </c>
    </row>
    <row r="49" spans="1:49" ht="15.75">
      <c r="A49" s="6">
        <f t="shared" si="41"/>
        <v>28</v>
      </c>
      <c r="B49" s="6" t="s">
        <v>6</v>
      </c>
      <c r="C49" s="41"/>
      <c r="D49" s="41"/>
      <c r="E49" s="41"/>
      <c r="F49" s="41"/>
      <c r="G49" s="9">
        <f t="shared" si="32"/>
        <v>0</v>
      </c>
      <c r="H49" s="41"/>
      <c r="I49" s="41"/>
      <c r="J49" s="41"/>
      <c r="K49" s="41"/>
      <c r="L49" s="9">
        <f t="shared" si="33"/>
        <v>0</v>
      </c>
      <c r="M49" s="41"/>
      <c r="N49" s="41"/>
      <c r="O49" s="41"/>
      <c r="P49" s="41"/>
      <c r="Q49" s="9">
        <f t="shared" si="34"/>
        <v>0</v>
      </c>
      <c r="R49" s="41"/>
      <c r="S49" s="41"/>
      <c r="T49" s="41"/>
      <c r="U49" s="41"/>
      <c r="V49" s="9">
        <f t="shared" si="35"/>
        <v>0</v>
      </c>
      <c r="W49" s="41"/>
      <c r="X49" s="41"/>
      <c r="Y49" s="41"/>
      <c r="Z49" s="41"/>
      <c r="AA49" s="9">
        <f t="shared" si="36"/>
        <v>0</v>
      </c>
      <c r="AB49" s="41"/>
      <c r="AC49" s="41"/>
      <c r="AD49" s="41"/>
      <c r="AE49" s="41"/>
      <c r="AF49" s="9">
        <f t="shared" si="37"/>
        <v>0</v>
      </c>
      <c r="AG49" s="18"/>
      <c r="AH49" s="18"/>
      <c r="AI49" s="18"/>
      <c r="AJ49" s="18"/>
      <c r="AK49" s="9">
        <f t="shared" si="38"/>
        <v>0</v>
      </c>
      <c r="AL49" s="45"/>
      <c r="AM49" s="45"/>
      <c r="AN49" s="45"/>
      <c r="AO49" s="45"/>
      <c r="AP49" s="9"/>
      <c r="AQ49" s="18"/>
      <c r="AR49" s="18"/>
      <c r="AS49" s="18"/>
      <c r="AT49" s="18"/>
      <c r="AU49" s="9">
        <f t="shared" si="40"/>
        <v>0</v>
      </c>
      <c r="AV49" s="13">
        <f t="shared" si="42"/>
        <v>0</v>
      </c>
      <c r="AW49" s="14">
        <f>AV49/AV41</f>
        <v>0</v>
      </c>
    </row>
    <row r="50" spans="1:49" s="22" customFormat="1" ht="3" customHeight="1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13" t="e">
        <f>AK50+AF50+AA50+V50+Q50+L50+G50+#REF!+#REF!+#REF!+AP50+AU50</f>
        <v>#REF!</v>
      </c>
      <c r="AW50" s="21"/>
    </row>
    <row r="51" spans="1:49">
      <c r="A51" s="77" t="s">
        <v>29</v>
      </c>
      <c r="B51" s="75" t="s">
        <v>3</v>
      </c>
      <c r="C51" s="98" t="s">
        <v>19</v>
      </c>
      <c r="D51" s="99"/>
      <c r="E51" s="100"/>
      <c r="F51" s="5">
        <f>SUM(G53:G59)</f>
        <v>39</v>
      </c>
      <c r="G51" s="87" t="s">
        <v>0</v>
      </c>
      <c r="H51" s="95" t="s">
        <v>20</v>
      </c>
      <c r="I51" s="96"/>
      <c r="J51" s="97"/>
      <c r="K51" s="5">
        <f>SUM(L53:L59)</f>
        <v>35</v>
      </c>
      <c r="L51" s="87" t="s">
        <v>0</v>
      </c>
      <c r="M51" s="92" t="s">
        <v>21</v>
      </c>
      <c r="N51" s="93"/>
      <c r="O51" s="94"/>
      <c r="P51" s="5">
        <f>SUM(Q53:Q59)</f>
        <v>35</v>
      </c>
      <c r="Q51" s="87" t="s">
        <v>0</v>
      </c>
      <c r="R51" s="92" t="s">
        <v>22</v>
      </c>
      <c r="S51" s="93"/>
      <c r="T51" s="94"/>
      <c r="U51" s="5">
        <f>SUM(V53:V59)</f>
        <v>35</v>
      </c>
      <c r="V51" s="87" t="s">
        <v>0</v>
      </c>
      <c r="W51" s="89" t="s">
        <v>23</v>
      </c>
      <c r="X51" s="90"/>
      <c r="Y51" s="91"/>
      <c r="Z51" s="5">
        <f>SUM(AA53:AA59)</f>
        <v>35</v>
      </c>
      <c r="AA51" s="87" t="s">
        <v>0</v>
      </c>
      <c r="AB51" s="89" t="s">
        <v>24</v>
      </c>
      <c r="AC51" s="90"/>
      <c r="AD51" s="91"/>
      <c r="AE51" s="5">
        <f>SUM(AF53:AF58)</f>
        <v>35</v>
      </c>
      <c r="AF51" s="87" t="s">
        <v>0</v>
      </c>
      <c r="AG51" s="89" t="s">
        <v>25</v>
      </c>
      <c r="AH51" s="90"/>
      <c r="AI51" s="91"/>
      <c r="AJ51" s="5">
        <f>SUM(AK53:AK59)</f>
        <v>35</v>
      </c>
      <c r="AK51" s="87" t="s">
        <v>0</v>
      </c>
      <c r="AL51" s="89" t="s">
        <v>26</v>
      </c>
      <c r="AM51" s="90"/>
      <c r="AN51" s="91"/>
      <c r="AO51" s="5">
        <f>SUM(AP53:AP59)</f>
        <v>15</v>
      </c>
      <c r="AP51" s="87" t="s">
        <v>0</v>
      </c>
      <c r="AQ51" s="89" t="s">
        <v>28</v>
      </c>
      <c r="AR51" s="90"/>
      <c r="AS51" s="91"/>
      <c r="AT51" s="5">
        <f>SUM(AU53:AU59)</f>
        <v>20</v>
      </c>
      <c r="AU51" s="87" t="s">
        <v>0</v>
      </c>
      <c r="AV51" s="83">
        <f>F51+K51+P51+U51+Z51+AE51+AJ51+AO51+AT51</f>
        <v>284</v>
      </c>
      <c r="AW51" s="84"/>
    </row>
    <row r="52" spans="1:49" ht="15" customHeight="1">
      <c r="A52" s="78"/>
      <c r="B52" s="76"/>
      <c r="C52" s="81" t="s">
        <v>8</v>
      </c>
      <c r="D52" s="82"/>
      <c r="E52" s="79" t="s">
        <v>9</v>
      </c>
      <c r="F52" s="80"/>
      <c r="G52" s="88"/>
      <c r="H52" s="81" t="s">
        <v>8</v>
      </c>
      <c r="I52" s="82"/>
      <c r="J52" s="79" t="s">
        <v>9</v>
      </c>
      <c r="K52" s="80"/>
      <c r="L52" s="88"/>
      <c r="M52" s="81" t="s">
        <v>8</v>
      </c>
      <c r="N52" s="82"/>
      <c r="O52" s="79" t="s">
        <v>9</v>
      </c>
      <c r="P52" s="80"/>
      <c r="Q52" s="88"/>
      <c r="R52" s="81" t="s">
        <v>8</v>
      </c>
      <c r="S52" s="82"/>
      <c r="T52" s="79" t="s">
        <v>9</v>
      </c>
      <c r="U52" s="80"/>
      <c r="V52" s="88"/>
      <c r="W52" s="81" t="s">
        <v>8</v>
      </c>
      <c r="X52" s="82"/>
      <c r="Y52" s="79" t="s">
        <v>9</v>
      </c>
      <c r="Z52" s="80"/>
      <c r="AA52" s="88"/>
      <c r="AB52" s="81" t="s">
        <v>8</v>
      </c>
      <c r="AC52" s="82"/>
      <c r="AD52" s="79" t="s">
        <v>9</v>
      </c>
      <c r="AE52" s="80"/>
      <c r="AF52" s="88"/>
      <c r="AG52" s="81" t="s">
        <v>8</v>
      </c>
      <c r="AH52" s="82"/>
      <c r="AI52" s="79" t="s">
        <v>9</v>
      </c>
      <c r="AJ52" s="80"/>
      <c r="AK52" s="88"/>
      <c r="AL52" s="81" t="s">
        <v>8</v>
      </c>
      <c r="AM52" s="82"/>
      <c r="AN52" s="79" t="s">
        <v>9</v>
      </c>
      <c r="AO52" s="80"/>
      <c r="AP52" s="88"/>
      <c r="AQ52" s="81" t="s">
        <v>8</v>
      </c>
      <c r="AR52" s="82"/>
      <c r="AS52" s="79" t="s">
        <v>9</v>
      </c>
      <c r="AT52" s="80"/>
      <c r="AU52" s="88"/>
      <c r="AV52" s="85"/>
      <c r="AW52" s="86"/>
    </row>
    <row r="53" spans="1:49" ht="15.75">
      <c r="A53" s="23">
        <f>A50+1</f>
        <v>1</v>
      </c>
      <c r="B53" s="6" t="s">
        <v>1</v>
      </c>
      <c r="C53" s="59">
        <v>7</v>
      </c>
      <c r="D53" s="60">
        <v>11</v>
      </c>
      <c r="E53" s="60">
        <v>12</v>
      </c>
      <c r="F53" s="62">
        <v>16.5</v>
      </c>
      <c r="G53" s="9">
        <f t="shared" ref="G53:G59" si="43">F53-E53+D53-C53</f>
        <v>8.5</v>
      </c>
      <c r="H53" s="11">
        <v>11.75</v>
      </c>
      <c r="I53" s="11">
        <v>14</v>
      </c>
      <c r="J53" s="11">
        <v>15</v>
      </c>
      <c r="K53" s="16">
        <v>19.75</v>
      </c>
      <c r="L53" s="9">
        <f t="shared" ref="L53:L59" si="44">K53-J53+I53-H53</f>
        <v>7</v>
      </c>
      <c r="M53" s="34"/>
      <c r="N53" s="34"/>
      <c r="O53" s="34"/>
      <c r="P53" s="34"/>
      <c r="Q53" s="9">
        <f t="shared" ref="Q53:Q59" si="45">P53-O53+N53-M53</f>
        <v>0</v>
      </c>
      <c r="R53" s="34"/>
      <c r="S53" s="34"/>
      <c r="T53" s="34"/>
      <c r="U53" s="34"/>
      <c r="V53" s="9">
        <f t="shared" ref="V53:V59" si="46">U53-T53+S53-R53</f>
        <v>0</v>
      </c>
      <c r="W53" s="47">
        <v>7</v>
      </c>
      <c r="X53" s="47">
        <v>11</v>
      </c>
      <c r="Y53" s="47">
        <v>12</v>
      </c>
      <c r="Z53" s="47">
        <v>15</v>
      </c>
      <c r="AA53" s="9">
        <f t="shared" ref="AA53:AA59" si="47">Z53-Y53+X53-W53</f>
        <v>7</v>
      </c>
      <c r="AB53" s="16">
        <v>11</v>
      </c>
      <c r="AC53" s="16">
        <v>14</v>
      </c>
      <c r="AD53" s="16">
        <v>15</v>
      </c>
      <c r="AE53" s="16">
        <v>19</v>
      </c>
      <c r="AF53" s="9">
        <f t="shared" ref="AF53:AF59" si="48">AE53-AD53+AC53-AB53</f>
        <v>7</v>
      </c>
      <c r="AG53" s="16">
        <v>11.75</v>
      </c>
      <c r="AH53" s="16">
        <v>14</v>
      </c>
      <c r="AI53" s="16">
        <v>15</v>
      </c>
      <c r="AJ53" s="16">
        <v>19.75</v>
      </c>
      <c r="AK53" s="9">
        <f t="shared" ref="AK53:AK59" si="49">AJ53-AI53+AH53-AG53</f>
        <v>7</v>
      </c>
      <c r="AL53" s="36"/>
      <c r="AM53" s="36"/>
      <c r="AN53" s="36"/>
      <c r="AO53" s="36"/>
      <c r="AP53" s="9">
        <f t="shared" ref="AP53:AP58" si="50">AO53-AN53+AM53-AL53</f>
        <v>0</v>
      </c>
      <c r="AQ53" s="37"/>
      <c r="AR53" s="37"/>
      <c r="AS53" s="37"/>
      <c r="AT53" s="56"/>
      <c r="AU53" s="9">
        <f t="shared" ref="AU53:AU59" si="51">AT53-AS53+AR53-AQ53</f>
        <v>0</v>
      </c>
      <c r="AV53" s="13">
        <f>AK53+AF53+AA53+V53+Q53+L53+G53+AP53+AU53</f>
        <v>36.5</v>
      </c>
      <c r="AW53" s="14">
        <f>AV53/AV51</f>
        <v>0.12852112676056338</v>
      </c>
    </row>
    <row r="54" spans="1:49" ht="15.75">
      <c r="A54" s="6">
        <f t="shared" ref="A54:A59" si="52">A53+1</f>
        <v>2</v>
      </c>
      <c r="B54" s="6" t="s">
        <v>2</v>
      </c>
      <c r="C54" s="39">
        <v>7</v>
      </c>
      <c r="D54" s="50">
        <v>11</v>
      </c>
      <c r="E54" s="16">
        <v>12</v>
      </c>
      <c r="F54" s="16">
        <v>16</v>
      </c>
      <c r="G54" s="9">
        <f t="shared" si="43"/>
        <v>8</v>
      </c>
      <c r="H54" s="16">
        <v>11</v>
      </c>
      <c r="I54" s="16">
        <v>14</v>
      </c>
      <c r="J54" s="16">
        <v>15</v>
      </c>
      <c r="K54" s="16">
        <v>19</v>
      </c>
      <c r="L54" s="9">
        <f t="shared" si="44"/>
        <v>7</v>
      </c>
      <c r="M54" s="57">
        <v>8</v>
      </c>
      <c r="N54" s="57">
        <v>12</v>
      </c>
      <c r="O54" s="57">
        <v>13</v>
      </c>
      <c r="P54" s="57">
        <v>16</v>
      </c>
      <c r="Q54" s="9">
        <f t="shared" si="45"/>
        <v>7</v>
      </c>
      <c r="R54" s="57">
        <v>8</v>
      </c>
      <c r="S54" s="57">
        <v>12</v>
      </c>
      <c r="T54" s="57">
        <v>13</v>
      </c>
      <c r="U54" s="57">
        <v>16</v>
      </c>
      <c r="V54" s="9">
        <f t="shared" si="46"/>
        <v>7</v>
      </c>
      <c r="W54" s="39">
        <v>7</v>
      </c>
      <c r="X54" s="40">
        <v>11</v>
      </c>
      <c r="Y54" s="16">
        <v>12</v>
      </c>
      <c r="Z54" s="16">
        <v>15</v>
      </c>
      <c r="AA54" s="9">
        <f t="shared" si="47"/>
        <v>7</v>
      </c>
      <c r="AB54" s="34"/>
      <c r="AC54" s="34"/>
      <c r="AD54" s="34"/>
      <c r="AE54" s="34"/>
      <c r="AF54" s="9">
        <f t="shared" si="48"/>
        <v>0</v>
      </c>
      <c r="AG54" s="10">
        <v>11.75</v>
      </c>
      <c r="AH54" s="10">
        <v>14</v>
      </c>
      <c r="AI54" s="10">
        <v>15</v>
      </c>
      <c r="AJ54" s="10">
        <v>19.75</v>
      </c>
      <c r="AK54" s="9">
        <f t="shared" si="49"/>
        <v>7</v>
      </c>
      <c r="AL54" s="36"/>
      <c r="AM54" s="36"/>
      <c r="AN54" s="36"/>
      <c r="AO54" s="36"/>
      <c r="AP54" s="9">
        <f t="shared" si="50"/>
        <v>0</v>
      </c>
      <c r="AQ54" s="10">
        <v>12</v>
      </c>
      <c r="AR54" s="10">
        <v>14</v>
      </c>
      <c r="AS54" s="10">
        <v>15</v>
      </c>
      <c r="AT54" s="12">
        <v>19.75</v>
      </c>
      <c r="AU54" s="9">
        <f t="shared" si="51"/>
        <v>6.75</v>
      </c>
      <c r="AV54" s="13">
        <f t="shared" ref="AV54:AV59" si="53">AK54+AF54+AA54+V54+Q54+L54+G54+AP54+AU54</f>
        <v>49.75</v>
      </c>
      <c r="AW54" s="14">
        <f>AV54/AV51</f>
        <v>0.17517605633802816</v>
      </c>
    </row>
    <row r="55" spans="1:49" ht="15.75">
      <c r="A55" s="6">
        <f t="shared" si="52"/>
        <v>3</v>
      </c>
      <c r="B55" s="6" t="s">
        <v>2</v>
      </c>
      <c r="C55" s="16">
        <v>9.25</v>
      </c>
      <c r="D55" s="16">
        <v>12</v>
      </c>
      <c r="E55" s="16">
        <v>13</v>
      </c>
      <c r="F55" s="16">
        <v>17</v>
      </c>
      <c r="G55" s="9">
        <f t="shared" si="43"/>
        <v>6.75</v>
      </c>
      <c r="H55" s="16">
        <v>10</v>
      </c>
      <c r="I55" s="16">
        <v>13</v>
      </c>
      <c r="J55" s="16">
        <v>14</v>
      </c>
      <c r="K55" s="16">
        <v>18</v>
      </c>
      <c r="L55" s="9">
        <f t="shared" si="44"/>
        <v>7</v>
      </c>
      <c r="M55" s="57">
        <v>7</v>
      </c>
      <c r="N55" s="57">
        <v>11</v>
      </c>
      <c r="O55" s="57">
        <v>12</v>
      </c>
      <c r="P55" s="57">
        <v>15</v>
      </c>
      <c r="Q55" s="9">
        <f t="shared" si="45"/>
        <v>7</v>
      </c>
      <c r="R55" s="57">
        <v>7</v>
      </c>
      <c r="S55" s="57">
        <v>11</v>
      </c>
      <c r="T55" s="57">
        <v>12</v>
      </c>
      <c r="U55" s="57">
        <v>15</v>
      </c>
      <c r="V55" s="9">
        <f t="shared" si="46"/>
        <v>7</v>
      </c>
      <c r="W55" s="16">
        <v>11.75</v>
      </c>
      <c r="X55" s="16">
        <v>14</v>
      </c>
      <c r="Y55" s="16">
        <v>15</v>
      </c>
      <c r="Z55" s="16">
        <v>19.75</v>
      </c>
      <c r="AA55" s="9">
        <f t="shared" si="47"/>
        <v>7</v>
      </c>
      <c r="AB55" s="16">
        <v>11.75</v>
      </c>
      <c r="AC55" s="16">
        <v>14</v>
      </c>
      <c r="AD55" s="16">
        <v>15</v>
      </c>
      <c r="AE55" s="16">
        <v>19.75</v>
      </c>
      <c r="AF55" s="9">
        <f t="shared" si="48"/>
        <v>7</v>
      </c>
      <c r="AG55" s="37"/>
      <c r="AH55" s="37"/>
      <c r="AI55" s="37"/>
      <c r="AJ55" s="37"/>
      <c r="AK55" s="9">
        <f t="shared" si="49"/>
        <v>0</v>
      </c>
      <c r="AL55" s="36"/>
      <c r="AM55" s="36"/>
      <c r="AN55" s="36"/>
      <c r="AO55" s="36"/>
      <c r="AP55" s="9">
        <f t="shared" si="50"/>
        <v>0</v>
      </c>
      <c r="AQ55" s="10">
        <v>11.5</v>
      </c>
      <c r="AR55" s="10">
        <v>14</v>
      </c>
      <c r="AS55" s="10">
        <v>15</v>
      </c>
      <c r="AT55" s="10">
        <v>19</v>
      </c>
      <c r="AU55" s="9">
        <f t="shared" si="51"/>
        <v>6.5</v>
      </c>
      <c r="AV55" s="13">
        <f t="shared" si="53"/>
        <v>48.25</v>
      </c>
      <c r="AW55" s="14">
        <f>AV55/AV51</f>
        <v>0.16989436619718309</v>
      </c>
    </row>
    <row r="56" spans="1:49" ht="15.75">
      <c r="A56" s="6">
        <f t="shared" si="52"/>
        <v>4</v>
      </c>
      <c r="B56" s="6" t="s">
        <v>3</v>
      </c>
      <c r="C56" s="34"/>
      <c r="D56" s="34"/>
      <c r="E56" s="34"/>
      <c r="F56" s="34"/>
      <c r="G56" s="9">
        <f t="shared" si="43"/>
        <v>0</v>
      </c>
      <c r="H56" s="39">
        <v>7</v>
      </c>
      <c r="I56" s="40">
        <v>11</v>
      </c>
      <c r="J56" s="16">
        <v>12</v>
      </c>
      <c r="K56" s="16">
        <v>15</v>
      </c>
      <c r="L56" s="9">
        <f t="shared" si="44"/>
        <v>7</v>
      </c>
      <c r="M56" s="57">
        <v>8</v>
      </c>
      <c r="N56" s="57">
        <v>12</v>
      </c>
      <c r="O56" s="57">
        <v>13</v>
      </c>
      <c r="P56" s="57">
        <v>16</v>
      </c>
      <c r="Q56" s="9">
        <f t="shared" si="45"/>
        <v>7</v>
      </c>
      <c r="R56" s="57">
        <v>8</v>
      </c>
      <c r="S56" s="57">
        <v>12</v>
      </c>
      <c r="T56" s="57">
        <v>13</v>
      </c>
      <c r="U56" s="57">
        <v>16</v>
      </c>
      <c r="V56" s="9">
        <f t="shared" si="46"/>
        <v>7</v>
      </c>
      <c r="W56" s="16">
        <v>11</v>
      </c>
      <c r="X56" s="16">
        <v>14</v>
      </c>
      <c r="Y56" s="16">
        <v>15</v>
      </c>
      <c r="Z56" s="16">
        <v>19</v>
      </c>
      <c r="AA56" s="9">
        <f t="shared" si="47"/>
        <v>7</v>
      </c>
      <c r="AB56" s="16">
        <v>11.75</v>
      </c>
      <c r="AC56" s="16">
        <v>14</v>
      </c>
      <c r="AD56" s="16">
        <v>15</v>
      </c>
      <c r="AE56" s="16">
        <v>19.75</v>
      </c>
      <c r="AF56" s="9">
        <f t="shared" si="48"/>
        <v>7</v>
      </c>
      <c r="AG56" s="39">
        <v>7</v>
      </c>
      <c r="AH56" s="40">
        <v>11</v>
      </c>
      <c r="AI56" s="16">
        <v>12</v>
      </c>
      <c r="AJ56" s="16">
        <v>15</v>
      </c>
      <c r="AK56" s="9">
        <f t="shared" si="49"/>
        <v>7</v>
      </c>
      <c r="AL56" s="16"/>
      <c r="AM56" s="16"/>
      <c r="AN56" s="16">
        <v>13</v>
      </c>
      <c r="AO56" s="19">
        <v>19.75</v>
      </c>
      <c r="AP56" s="9">
        <f t="shared" si="50"/>
        <v>6.75</v>
      </c>
      <c r="AQ56" s="37"/>
      <c r="AR56" s="37"/>
      <c r="AS56" s="37"/>
      <c r="AT56" s="37"/>
      <c r="AU56" s="9">
        <f t="shared" si="51"/>
        <v>0</v>
      </c>
      <c r="AV56" s="13">
        <f t="shared" si="53"/>
        <v>48.75</v>
      </c>
      <c r="AW56" s="14">
        <f>AV56/AV51</f>
        <v>0.17165492957746478</v>
      </c>
    </row>
    <row r="57" spans="1:49" ht="15.75">
      <c r="A57" s="6">
        <f t="shared" si="52"/>
        <v>5</v>
      </c>
      <c r="B57" s="6" t="s">
        <v>4</v>
      </c>
      <c r="C57" s="16">
        <v>10</v>
      </c>
      <c r="D57" s="16">
        <v>13</v>
      </c>
      <c r="E57" s="16">
        <v>14</v>
      </c>
      <c r="F57" s="16">
        <v>19.75</v>
      </c>
      <c r="G57" s="9">
        <f t="shared" si="43"/>
        <v>8.75</v>
      </c>
      <c r="H57" s="16">
        <v>9.25</v>
      </c>
      <c r="I57" s="16">
        <v>12</v>
      </c>
      <c r="J57" s="16">
        <v>13</v>
      </c>
      <c r="K57" s="16">
        <v>17.25</v>
      </c>
      <c r="L57" s="9">
        <f t="shared" si="44"/>
        <v>7</v>
      </c>
      <c r="M57" s="57">
        <v>7</v>
      </c>
      <c r="N57" s="57">
        <v>11</v>
      </c>
      <c r="O57" s="57">
        <v>12</v>
      </c>
      <c r="P57" s="57">
        <v>15</v>
      </c>
      <c r="Q57" s="9">
        <f t="shared" si="45"/>
        <v>7</v>
      </c>
      <c r="R57" s="57">
        <v>7</v>
      </c>
      <c r="S57" s="57">
        <v>11</v>
      </c>
      <c r="T57" s="57">
        <v>12</v>
      </c>
      <c r="U57" s="57">
        <v>15</v>
      </c>
      <c r="V57" s="9">
        <f t="shared" si="46"/>
        <v>7</v>
      </c>
      <c r="W57" s="16">
        <v>11.75</v>
      </c>
      <c r="X57" s="16">
        <v>14</v>
      </c>
      <c r="Y57" s="16">
        <v>15</v>
      </c>
      <c r="Z57" s="16">
        <v>19.75</v>
      </c>
      <c r="AA57" s="9">
        <f t="shared" si="47"/>
        <v>7</v>
      </c>
      <c r="AB57" s="16">
        <v>10</v>
      </c>
      <c r="AC57" s="16">
        <v>13</v>
      </c>
      <c r="AD57" s="16">
        <v>14</v>
      </c>
      <c r="AE57" s="16">
        <v>18</v>
      </c>
      <c r="AF57" s="9">
        <f t="shared" si="48"/>
        <v>7</v>
      </c>
      <c r="AG57" s="16">
        <v>11</v>
      </c>
      <c r="AH57" s="16">
        <v>14</v>
      </c>
      <c r="AI57" s="16">
        <v>15</v>
      </c>
      <c r="AJ57" s="16">
        <v>19</v>
      </c>
      <c r="AK57" s="9">
        <f t="shared" si="49"/>
        <v>7</v>
      </c>
      <c r="AL57" s="37"/>
      <c r="AM57" s="37"/>
      <c r="AN57" s="37"/>
      <c r="AO57" s="56"/>
      <c r="AP57" s="9">
        <f t="shared" si="50"/>
        <v>0</v>
      </c>
      <c r="AQ57" s="51"/>
      <c r="AR57" s="51"/>
      <c r="AS57" s="51"/>
      <c r="AT57" s="51"/>
      <c r="AU57" s="9">
        <f t="shared" si="51"/>
        <v>0</v>
      </c>
      <c r="AV57" s="13">
        <f t="shared" si="53"/>
        <v>50.75</v>
      </c>
      <c r="AW57" s="14">
        <f>AV57/AV51</f>
        <v>0.17869718309859156</v>
      </c>
    </row>
    <row r="58" spans="1:49" ht="15.75">
      <c r="A58" s="6">
        <f t="shared" si="52"/>
        <v>6</v>
      </c>
      <c r="B58" s="6" t="s">
        <v>5</v>
      </c>
      <c r="C58" s="16">
        <v>10</v>
      </c>
      <c r="D58" s="16">
        <v>13</v>
      </c>
      <c r="E58" s="16">
        <v>14</v>
      </c>
      <c r="F58" s="16">
        <v>18</v>
      </c>
      <c r="G58" s="9">
        <f t="shared" si="43"/>
        <v>7</v>
      </c>
      <c r="H58" s="34"/>
      <c r="I58" s="34"/>
      <c r="J58" s="34"/>
      <c r="K58" s="34"/>
      <c r="L58" s="9">
        <f t="shared" si="44"/>
        <v>0</v>
      </c>
      <c r="M58" s="16">
        <v>11</v>
      </c>
      <c r="N58" s="16">
        <v>14</v>
      </c>
      <c r="O58" s="16">
        <v>15</v>
      </c>
      <c r="P58" s="16">
        <v>19</v>
      </c>
      <c r="Q58" s="9">
        <f t="shared" si="45"/>
        <v>7</v>
      </c>
      <c r="R58" s="16">
        <v>11</v>
      </c>
      <c r="S58" s="16">
        <v>14</v>
      </c>
      <c r="T58" s="16">
        <v>15</v>
      </c>
      <c r="U58" s="16">
        <v>19</v>
      </c>
      <c r="V58" s="9">
        <f t="shared" si="46"/>
        <v>7</v>
      </c>
      <c r="W58" s="34"/>
      <c r="X58" s="34"/>
      <c r="Y58" s="34"/>
      <c r="Z58" s="34"/>
      <c r="AA58" s="9">
        <f t="shared" si="47"/>
        <v>0</v>
      </c>
      <c r="AB58" s="16">
        <v>7</v>
      </c>
      <c r="AC58" s="16">
        <v>11</v>
      </c>
      <c r="AD58" s="16">
        <v>12</v>
      </c>
      <c r="AE58" s="16">
        <v>15</v>
      </c>
      <c r="AF58" s="9">
        <f t="shared" si="48"/>
        <v>7</v>
      </c>
      <c r="AG58" s="16">
        <v>7</v>
      </c>
      <c r="AH58" s="16">
        <v>11</v>
      </c>
      <c r="AI58" s="16">
        <v>12</v>
      </c>
      <c r="AJ58" s="16">
        <v>15</v>
      </c>
      <c r="AK58" s="9">
        <f t="shared" si="49"/>
        <v>7</v>
      </c>
      <c r="AL58" s="55">
        <v>10.5</v>
      </c>
      <c r="AM58" s="16">
        <v>14</v>
      </c>
      <c r="AN58" s="16">
        <v>15</v>
      </c>
      <c r="AO58" s="19">
        <v>19.75</v>
      </c>
      <c r="AP58" s="9">
        <f t="shared" si="50"/>
        <v>8.25</v>
      </c>
      <c r="AQ58" s="10">
        <v>12</v>
      </c>
      <c r="AR58" s="10">
        <v>14</v>
      </c>
      <c r="AS58" s="10">
        <v>15</v>
      </c>
      <c r="AT58" s="12">
        <v>19.75</v>
      </c>
      <c r="AU58" s="9">
        <f t="shared" si="51"/>
        <v>6.75</v>
      </c>
      <c r="AV58" s="13">
        <f t="shared" si="53"/>
        <v>50</v>
      </c>
      <c r="AW58" s="14">
        <f>AV58/AV51</f>
        <v>0.176056338028169</v>
      </c>
    </row>
    <row r="59" spans="1:49" ht="15.75">
      <c r="A59" s="6">
        <f t="shared" si="52"/>
        <v>7</v>
      </c>
      <c r="B59" s="6" t="s">
        <v>6</v>
      </c>
      <c r="C59" s="41"/>
      <c r="D59" s="41"/>
      <c r="E59" s="41"/>
      <c r="F59" s="41"/>
      <c r="G59" s="9">
        <f t="shared" si="43"/>
        <v>0</v>
      </c>
      <c r="H59" s="41"/>
      <c r="I59" s="41"/>
      <c r="J59" s="41"/>
      <c r="K59" s="41"/>
      <c r="L59" s="9">
        <f t="shared" si="44"/>
        <v>0</v>
      </c>
      <c r="M59" s="41"/>
      <c r="N59" s="41"/>
      <c r="O59" s="41"/>
      <c r="P59" s="41"/>
      <c r="Q59" s="9">
        <f t="shared" si="45"/>
        <v>0</v>
      </c>
      <c r="R59" s="41"/>
      <c r="S59" s="41"/>
      <c r="T59" s="41"/>
      <c r="U59" s="41"/>
      <c r="V59" s="9">
        <f t="shared" si="46"/>
        <v>0</v>
      </c>
      <c r="W59" s="41"/>
      <c r="X59" s="41"/>
      <c r="Y59" s="41"/>
      <c r="Z59" s="41"/>
      <c r="AA59" s="9">
        <f t="shared" si="47"/>
        <v>0</v>
      </c>
      <c r="AB59" s="41"/>
      <c r="AC59" s="41"/>
      <c r="AD59" s="41"/>
      <c r="AE59" s="41"/>
      <c r="AF59" s="9">
        <f t="shared" si="48"/>
        <v>0</v>
      </c>
      <c r="AG59" s="18"/>
      <c r="AH59" s="18"/>
      <c r="AI59" s="18"/>
      <c r="AJ59" s="18"/>
      <c r="AK59" s="9">
        <f t="shared" si="49"/>
        <v>0</v>
      </c>
      <c r="AL59" s="45"/>
      <c r="AM59" s="45"/>
      <c r="AN59" s="45"/>
      <c r="AO59" s="45"/>
      <c r="AP59" s="9"/>
      <c r="AQ59" s="18"/>
      <c r="AR59" s="18"/>
      <c r="AS59" s="18"/>
      <c r="AT59" s="18"/>
      <c r="AU59" s="9">
        <f t="shared" si="51"/>
        <v>0</v>
      </c>
      <c r="AV59" s="13">
        <f t="shared" si="53"/>
        <v>0</v>
      </c>
      <c r="AW59" s="14">
        <f>AV59/AV51</f>
        <v>0</v>
      </c>
    </row>
    <row r="60" spans="1:49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13" t="e">
        <f>AK60+AF60+AA60+V60+Q60+L60+G60+#REF!+#REF!+#REF!+AP60+AU60</f>
        <v>#REF!</v>
      </c>
      <c r="AW60" s="21"/>
    </row>
    <row r="61" spans="1:49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</row>
    <row r="62" spans="1:49" ht="15.75">
      <c r="A62" s="24"/>
      <c r="B62" s="24"/>
      <c r="C62" s="25"/>
      <c r="D62" s="26"/>
      <c r="E62" s="26"/>
      <c r="F62" s="27"/>
      <c r="G62" s="28"/>
      <c r="H62" s="25"/>
      <c r="I62" s="26"/>
      <c r="J62" s="26"/>
      <c r="K62" s="27"/>
      <c r="L62" s="28"/>
      <c r="M62" s="25"/>
      <c r="N62" s="26"/>
      <c r="O62" s="26"/>
      <c r="P62" s="27"/>
      <c r="Q62" s="28"/>
      <c r="R62" s="25"/>
      <c r="S62" s="26"/>
      <c r="T62" s="26"/>
      <c r="U62" s="27"/>
      <c r="V62" s="28"/>
      <c r="W62" s="25"/>
      <c r="X62" s="26"/>
      <c r="Y62" s="26"/>
      <c r="Z62" s="27"/>
      <c r="AA62" s="28"/>
      <c r="AB62" s="25"/>
      <c r="AC62" s="26"/>
      <c r="AD62" s="26"/>
      <c r="AE62" s="27"/>
      <c r="AF62" s="28"/>
      <c r="AG62" s="25"/>
      <c r="AH62" s="26"/>
      <c r="AI62" s="26"/>
      <c r="AJ62" s="27"/>
      <c r="AK62" s="28"/>
      <c r="AL62" s="29"/>
      <c r="AM62" s="30"/>
      <c r="AN62" s="30"/>
      <c r="AO62" s="31"/>
      <c r="AP62" s="28"/>
      <c r="AQ62" s="29"/>
      <c r="AR62" s="30"/>
      <c r="AS62" s="30"/>
      <c r="AT62" s="31"/>
      <c r="AU62" s="28"/>
      <c r="AV62" s="32"/>
      <c r="AW62" s="33"/>
    </row>
    <row r="63" spans="1:49" ht="15" customHeight="1">
      <c r="C63" s="64" t="s">
        <v>27</v>
      </c>
      <c r="D63" s="65"/>
      <c r="E63" s="65"/>
      <c r="F63" s="66"/>
      <c r="H63" s="64" t="s">
        <v>27</v>
      </c>
      <c r="I63" s="73"/>
      <c r="J63" s="73"/>
      <c r="K63" s="74"/>
      <c r="M63" s="64" t="s">
        <v>27</v>
      </c>
      <c r="N63" s="73"/>
      <c r="O63" s="73"/>
      <c r="P63" s="74"/>
      <c r="R63" s="64" t="s">
        <v>27</v>
      </c>
      <c r="S63" s="73"/>
      <c r="T63" s="73"/>
      <c r="U63" s="74"/>
      <c r="W63" s="64" t="s">
        <v>27</v>
      </c>
      <c r="X63" s="73"/>
      <c r="Y63" s="73"/>
      <c r="Z63" s="74"/>
      <c r="AB63" s="64" t="s">
        <v>27</v>
      </c>
      <c r="AC63" s="73"/>
      <c r="AD63" s="73"/>
      <c r="AE63" s="74"/>
      <c r="AG63" s="64" t="s">
        <v>27</v>
      </c>
      <c r="AH63" s="73"/>
      <c r="AI63" s="73"/>
      <c r="AJ63" s="74"/>
      <c r="AL63" s="64" t="s">
        <v>27</v>
      </c>
      <c r="AM63" s="73"/>
      <c r="AN63" s="73"/>
      <c r="AO63" s="74"/>
      <c r="AQ63" s="64" t="s">
        <v>27</v>
      </c>
      <c r="AR63" s="73"/>
      <c r="AS63" s="73"/>
      <c r="AT63" s="74"/>
    </row>
    <row r="64" spans="1:49" ht="15" customHeight="1">
      <c r="C64" s="67"/>
      <c r="D64" s="68"/>
      <c r="E64" s="68"/>
      <c r="F64" s="69"/>
      <c r="H64" s="67"/>
      <c r="I64" s="68"/>
      <c r="J64" s="68"/>
      <c r="K64" s="69"/>
      <c r="M64" s="67"/>
      <c r="N64" s="68"/>
      <c r="O64" s="68"/>
      <c r="P64" s="69"/>
      <c r="R64" s="67"/>
      <c r="S64" s="68"/>
      <c r="T64" s="68"/>
      <c r="U64" s="69"/>
      <c r="W64" s="67"/>
      <c r="X64" s="68"/>
      <c r="Y64" s="68"/>
      <c r="Z64" s="69"/>
      <c r="AB64" s="67"/>
      <c r="AC64" s="68"/>
      <c r="AD64" s="68"/>
      <c r="AE64" s="69"/>
      <c r="AG64" s="67"/>
      <c r="AH64" s="68"/>
      <c r="AI64" s="68"/>
      <c r="AJ64" s="69"/>
      <c r="AL64" s="67"/>
      <c r="AM64" s="68"/>
      <c r="AN64" s="68"/>
      <c r="AO64" s="69"/>
      <c r="AQ64" s="67"/>
      <c r="AR64" s="68"/>
      <c r="AS64" s="68"/>
      <c r="AT64" s="69"/>
    </row>
    <row r="65" spans="3:46">
      <c r="C65" s="70"/>
      <c r="D65" s="71"/>
      <c r="E65" s="71"/>
      <c r="F65" s="72"/>
      <c r="H65" s="70"/>
      <c r="I65" s="71"/>
      <c r="J65" s="71"/>
      <c r="K65" s="72"/>
      <c r="M65" s="70"/>
      <c r="N65" s="71"/>
      <c r="O65" s="71"/>
      <c r="P65" s="72"/>
      <c r="R65" s="70"/>
      <c r="S65" s="71"/>
      <c r="T65" s="71"/>
      <c r="U65" s="72"/>
      <c r="W65" s="70"/>
      <c r="X65" s="71"/>
      <c r="Y65" s="71"/>
      <c r="Z65" s="72"/>
      <c r="AB65" s="70"/>
      <c r="AC65" s="71"/>
      <c r="AD65" s="71"/>
      <c r="AE65" s="72"/>
      <c r="AG65" s="70"/>
      <c r="AH65" s="71"/>
      <c r="AI65" s="71"/>
      <c r="AJ65" s="72"/>
      <c r="AL65" s="70"/>
      <c r="AM65" s="71"/>
      <c r="AN65" s="71"/>
      <c r="AO65" s="72"/>
      <c r="AQ65" s="70"/>
      <c r="AR65" s="71"/>
      <c r="AS65" s="71"/>
      <c r="AT65" s="72"/>
    </row>
  </sheetData>
  <mergeCells count="223">
    <mergeCell ref="X2:AB3"/>
    <mergeCell ref="AC2:AK3"/>
    <mergeCell ref="X4:AB5"/>
    <mergeCell ref="AC4:AK5"/>
    <mergeCell ref="AM2:AP2"/>
    <mergeCell ref="AM3:AP3"/>
    <mergeCell ref="AM4:AP4"/>
    <mergeCell ref="W10:Y10"/>
    <mergeCell ref="AB10:AD10"/>
    <mergeCell ref="AG10:AI10"/>
    <mergeCell ref="AM5:AP5"/>
    <mergeCell ref="W11:Y11"/>
    <mergeCell ref="AA11:AA12"/>
    <mergeCell ref="AB11:AD11"/>
    <mergeCell ref="AF11:AF12"/>
    <mergeCell ref="AG11:AI11"/>
    <mergeCell ref="W12:X12"/>
    <mergeCell ref="Y12:Z12"/>
    <mergeCell ref="AB12:AC12"/>
    <mergeCell ref="AD12:AE12"/>
    <mergeCell ref="AG12:AH12"/>
    <mergeCell ref="AI12:AJ12"/>
    <mergeCell ref="L11:L12"/>
    <mergeCell ref="M11:O11"/>
    <mergeCell ref="Q11:Q12"/>
    <mergeCell ref="R11:T11"/>
    <mergeCell ref="I2:V3"/>
    <mergeCell ref="I4:V5"/>
    <mergeCell ref="C10:E10"/>
    <mergeCell ref="H10:J10"/>
    <mergeCell ref="M10:O10"/>
    <mergeCell ref="R10:T10"/>
    <mergeCell ref="C12:D12"/>
    <mergeCell ref="E12:F12"/>
    <mergeCell ref="H12:I12"/>
    <mergeCell ref="J12:K12"/>
    <mergeCell ref="M12:N12"/>
    <mergeCell ref="O12:P12"/>
    <mergeCell ref="R12:S12"/>
    <mergeCell ref="T12:U12"/>
    <mergeCell ref="V11:V12"/>
    <mergeCell ref="AF21:AF22"/>
    <mergeCell ref="AG21:AI21"/>
    <mergeCell ref="AK21:AK22"/>
    <mergeCell ref="M21:O21"/>
    <mergeCell ref="T22:U22"/>
    <mergeCell ref="Y22:Z22"/>
    <mergeCell ref="AD22:AE22"/>
    <mergeCell ref="AG22:AH22"/>
    <mergeCell ref="AI22:AJ22"/>
    <mergeCell ref="Q31:Q32"/>
    <mergeCell ref="R31:T31"/>
    <mergeCell ref="AB22:AC22"/>
    <mergeCell ref="W22:X22"/>
    <mergeCell ref="B21:B22"/>
    <mergeCell ref="C21:E21"/>
    <mergeCell ref="G21:G22"/>
    <mergeCell ref="H21:J21"/>
    <mergeCell ref="L21:L22"/>
    <mergeCell ref="R32:S32"/>
    <mergeCell ref="T32:U32"/>
    <mergeCell ref="Q21:Q22"/>
    <mergeCell ref="R21:T21"/>
    <mergeCell ref="V21:V22"/>
    <mergeCell ref="W21:Y21"/>
    <mergeCell ref="AA21:AA22"/>
    <mergeCell ref="AB21:AD21"/>
    <mergeCell ref="R22:S22"/>
    <mergeCell ref="C22:D22"/>
    <mergeCell ref="E22:F22"/>
    <mergeCell ref="H22:I22"/>
    <mergeCell ref="J22:K22"/>
    <mergeCell ref="M22:N22"/>
    <mergeCell ref="O22:P22"/>
    <mergeCell ref="W31:Y31"/>
    <mergeCell ref="AA31:AA32"/>
    <mergeCell ref="AB31:AD31"/>
    <mergeCell ref="AF31:AF32"/>
    <mergeCell ref="AG31:AI31"/>
    <mergeCell ref="W32:X32"/>
    <mergeCell ref="Y32:Z32"/>
    <mergeCell ref="AB32:AC32"/>
    <mergeCell ref="AD32:AE32"/>
    <mergeCell ref="AG32:AH32"/>
    <mergeCell ref="AI32:AJ32"/>
    <mergeCell ref="A11:A12"/>
    <mergeCell ref="A21:A22"/>
    <mergeCell ref="A31:A32"/>
    <mergeCell ref="A41:A42"/>
    <mergeCell ref="G41:G42"/>
    <mergeCell ref="H41:J41"/>
    <mergeCell ref="L41:L42"/>
    <mergeCell ref="M41:O41"/>
    <mergeCell ref="C32:D32"/>
    <mergeCell ref="E32:F32"/>
    <mergeCell ref="H32:I32"/>
    <mergeCell ref="J32:K32"/>
    <mergeCell ref="M32:N32"/>
    <mergeCell ref="O32:P32"/>
    <mergeCell ref="B31:B32"/>
    <mergeCell ref="C31:E31"/>
    <mergeCell ref="G31:G32"/>
    <mergeCell ref="H31:J31"/>
    <mergeCell ref="L31:L32"/>
    <mergeCell ref="M31:O31"/>
    <mergeCell ref="B11:B12"/>
    <mergeCell ref="C11:E11"/>
    <mergeCell ref="G11:G12"/>
    <mergeCell ref="H11:J11"/>
    <mergeCell ref="AI52:AJ52"/>
    <mergeCell ref="B41:B42"/>
    <mergeCell ref="C41:E41"/>
    <mergeCell ref="C42:D42"/>
    <mergeCell ref="E42:F42"/>
    <mergeCell ref="H42:I42"/>
    <mergeCell ref="J42:K42"/>
    <mergeCell ref="M42:N42"/>
    <mergeCell ref="O42:P42"/>
    <mergeCell ref="W42:X42"/>
    <mergeCell ref="Y42:Z42"/>
    <mergeCell ref="AB42:AC42"/>
    <mergeCell ref="AD42:AE42"/>
    <mergeCell ref="AG42:AH42"/>
    <mergeCell ref="AI42:AJ42"/>
    <mergeCell ref="AF41:AF42"/>
    <mergeCell ref="AG41:AI41"/>
    <mergeCell ref="Q41:Q42"/>
    <mergeCell ref="R41:T41"/>
    <mergeCell ref="V41:V42"/>
    <mergeCell ref="W41:Y41"/>
    <mergeCell ref="AA41:AA42"/>
    <mergeCell ref="AB41:AD41"/>
    <mergeCell ref="R42:S42"/>
    <mergeCell ref="T42:U42"/>
    <mergeCell ref="AU11:AU12"/>
    <mergeCell ref="AV11:AW12"/>
    <mergeCell ref="AL12:AM12"/>
    <mergeCell ref="AN12:AO12"/>
    <mergeCell ref="AQ12:AR12"/>
    <mergeCell ref="AS12:AT12"/>
    <mergeCell ref="AV21:AW22"/>
    <mergeCell ref="AL31:AN31"/>
    <mergeCell ref="AP31:AP32"/>
    <mergeCell ref="AQ31:AS31"/>
    <mergeCell ref="AU31:AU32"/>
    <mergeCell ref="AV31:AW32"/>
    <mergeCell ref="AL32:AM32"/>
    <mergeCell ref="AN32:AO32"/>
    <mergeCell ref="AQ32:AR32"/>
    <mergeCell ref="AS32:AT32"/>
    <mergeCell ref="AL21:AN21"/>
    <mergeCell ref="AP21:AP22"/>
    <mergeCell ref="AQ21:AS21"/>
    <mergeCell ref="AV41:AW42"/>
    <mergeCell ref="AU21:AU22"/>
    <mergeCell ref="AU41:AU42"/>
    <mergeCell ref="V31:V32"/>
    <mergeCell ref="AS52:AT52"/>
    <mergeCell ref="AQ52:AR52"/>
    <mergeCell ref="AN52:AO52"/>
    <mergeCell ref="AL52:AM52"/>
    <mergeCell ref="AK41:AK42"/>
    <mergeCell ref="AL10:AN10"/>
    <mergeCell ref="AQ10:AS10"/>
    <mergeCell ref="AL11:AN11"/>
    <mergeCell ref="AP11:AP12"/>
    <mergeCell ref="AQ11:AS11"/>
    <mergeCell ref="AL41:AN41"/>
    <mergeCell ref="AP41:AP42"/>
    <mergeCell ref="AQ41:AS41"/>
    <mergeCell ref="AK31:AK32"/>
    <mergeCell ref="AK11:AK12"/>
    <mergeCell ref="AL42:AM42"/>
    <mergeCell ref="AN42:AO42"/>
    <mergeCell ref="AQ42:AR42"/>
    <mergeCell ref="AS42:AT42"/>
    <mergeCell ref="AL22:AM22"/>
    <mergeCell ref="AN22:AO22"/>
    <mergeCell ref="AQ22:AR22"/>
    <mergeCell ref="AS22:AT22"/>
    <mergeCell ref="C51:E51"/>
    <mergeCell ref="AG52:AH52"/>
    <mergeCell ref="AD52:AE52"/>
    <mergeCell ref="AB52:AC52"/>
    <mergeCell ref="Y52:Z52"/>
    <mergeCell ref="W52:X52"/>
    <mergeCell ref="T52:U52"/>
    <mergeCell ref="R52:S52"/>
    <mergeCell ref="O52:P52"/>
    <mergeCell ref="M52:N52"/>
    <mergeCell ref="B51:B52"/>
    <mergeCell ref="A51:A52"/>
    <mergeCell ref="J52:K52"/>
    <mergeCell ref="H52:I52"/>
    <mergeCell ref="E52:F52"/>
    <mergeCell ref="C52:D52"/>
    <mergeCell ref="AV51:AW52"/>
    <mergeCell ref="AU51:AU52"/>
    <mergeCell ref="AQ51:AS51"/>
    <mergeCell ref="AP51:AP52"/>
    <mergeCell ref="AL51:AN51"/>
    <mergeCell ref="AK51:AK52"/>
    <mergeCell ref="AG51:AI51"/>
    <mergeCell ref="AF51:AF52"/>
    <mergeCell ref="AB51:AD51"/>
    <mergeCell ref="AA51:AA52"/>
    <mergeCell ref="W51:Y51"/>
    <mergeCell ref="V51:V52"/>
    <mergeCell ref="R51:T51"/>
    <mergeCell ref="Q51:Q52"/>
    <mergeCell ref="M51:O51"/>
    <mergeCell ref="L51:L52"/>
    <mergeCell ref="H51:J51"/>
    <mergeCell ref="G51:G52"/>
    <mergeCell ref="C63:F65"/>
    <mergeCell ref="H63:K65"/>
    <mergeCell ref="M63:P65"/>
    <mergeCell ref="R63:U65"/>
    <mergeCell ref="W63:Z65"/>
    <mergeCell ref="AB63:AE65"/>
    <mergeCell ref="AG63:AJ65"/>
    <mergeCell ref="AL63:AO65"/>
    <mergeCell ref="AQ63:AT65"/>
  </mergeCells>
  <conditionalFormatting sqref="AB23:AE25">
    <cfRule type="cellIs" dxfId="216" priority="514" stopIfTrue="1" operator="lessThan">
      <formula>9.5</formula>
    </cfRule>
  </conditionalFormatting>
  <conditionalFormatting sqref="AB15:AE15">
    <cfRule type="cellIs" dxfId="215" priority="516" stopIfTrue="1" operator="lessThan">
      <formula>9.5</formula>
    </cfRule>
  </conditionalFormatting>
  <conditionalFormatting sqref="AL51:AO51 AQ51:AT51">
    <cfRule type="cellIs" dxfId="214" priority="524" stopIfTrue="1" operator="lessThan">
      <formula>9.5</formula>
    </cfRule>
  </conditionalFormatting>
  <conditionalFormatting sqref="C17:F18 H18:K18 AB18:AE18 AG15:AJ18 H25:K26 C23:F25 C13:F13 H13:K16 H33:K36 AG33:AJ34 Y24:Z24 H28:K28 H38:K38 AG23:AJ23 R13:U13 R36:U36 AB43:AE43 M16:P18 R16:U16 M36:P38 C15:F15 D14:F14 AG26:AJ28 C27:F28 W25:Z27 R38:U38 AB33:AE33 AB13:AE14 AB23:AE28 AG36:AJ38 AB35:AE35">
    <cfRule type="cellIs" dxfId="213" priority="512" stopIfTrue="1" operator="lessThan">
      <formula>9.5</formula>
    </cfRule>
  </conditionalFormatting>
  <conditionalFormatting sqref="AB15:AE15">
    <cfRule type="cellIs" dxfId="212" priority="517" stopIfTrue="1" operator="equal">
      <formula>19.75</formula>
    </cfRule>
  </conditionalFormatting>
  <conditionalFormatting sqref="C17:F18 H18:K18 AB18:AE18 AG15:AJ18 H25:K26 AL51:AO51 AQ51:AT51 C23:F25 C13:F13 H13:K16 H33:K36 AG33:AJ34 Y24:Z24 H28:K28 H38:K38 AG23:AJ23 R13:U13 R36:U36 AB43:AE43 M16:P18 R16:U16 M36:P38 C15:F15 D14:F14 AG26:AJ28 C27:F28 W25:Z27 R38:U38 AB33:AE33 AB13:AE14 AB23:AE28 AG36:AJ38 AB35:AE35">
    <cfRule type="cellIs" dxfId="211" priority="513" stopIfTrue="1" operator="equal">
      <formula>19.75</formula>
    </cfRule>
  </conditionalFormatting>
  <conditionalFormatting sqref="W24:X24">
    <cfRule type="cellIs" dxfId="210" priority="484" stopIfTrue="1" operator="lessThan">
      <formula>9.5</formula>
    </cfRule>
  </conditionalFormatting>
  <conditionalFormatting sqref="W24:X24">
    <cfRule type="cellIs" dxfId="209" priority="485" stopIfTrue="1" operator="equal">
      <formula>19.75</formula>
    </cfRule>
  </conditionalFormatting>
  <conditionalFormatting sqref="AG13:AJ13">
    <cfRule type="cellIs" dxfId="208" priority="474" stopIfTrue="1" operator="lessThan">
      <formula>9.5</formula>
    </cfRule>
  </conditionalFormatting>
  <conditionalFormatting sqref="AG13:AJ13">
    <cfRule type="cellIs" dxfId="207" priority="475" stopIfTrue="1" operator="equal">
      <formula>19.75</formula>
    </cfRule>
  </conditionalFormatting>
  <conditionalFormatting sqref="AB45:AE47">
    <cfRule type="cellIs" dxfId="206" priority="466" stopIfTrue="1" operator="lessThan">
      <formula>9.5</formula>
    </cfRule>
  </conditionalFormatting>
  <conditionalFormatting sqref="AB45:AE47">
    <cfRule type="cellIs" dxfId="205" priority="467" stopIfTrue="1" operator="equal">
      <formula>19.75</formula>
    </cfRule>
  </conditionalFormatting>
  <conditionalFormatting sqref="H45:K46">
    <cfRule type="cellIs" dxfId="204" priority="442" stopIfTrue="1" operator="lessThan">
      <formula>9.5</formula>
    </cfRule>
  </conditionalFormatting>
  <conditionalFormatting sqref="H45:K46">
    <cfRule type="cellIs" dxfId="203" priority="443" stopIfTrue="1" operator="equal">
      <formula>19.75</formula>
    </cfRule>
  </conditionalFormatting>
  <conditionalFormatting sqref="M46:P46 M48:P48">
    <cfRule type="cellIs" dxfId="202" priority="440" stopIfTrue="1" operator="lessThan">
      <formula>9.5</formula>
    </cfRule>
  </conditionalFormatting>
  <conditionalFormatting sqref="M46:P46 M48:P48">
    <cfRule type="cellIs" dxfId="201" priority="441" stopIfTrue="1" operator="equal">
      <formula>19.75</formula>
    </cfRule>
  </conditionalFormatting>
  <conditionalFormatting sqref="R46:U46 R48:U48">
    <cfRule type="cellIs" dxfId="200" priority="432" stopIfTrue="1" operator="lessThan">
      <formula>9.5</formula>
    </cfRule>
  </conditionalFormatting>
  <conditionalFormatting sqref="R46:U46 R48:U48">
    <cfRule type="cellIs" dxfId="199" priority="433" stopIfTrue="1" operator="equal">
      <formula>19.75</formula>
    </cfRule>
  </conditionalFormatting>
  <conditionalFormatting sqref="AI44:AJ44">
    <cfRule type="cellIs" dxfId="198" priority="423" stopIfTrue="1" operator="lessThan">
      <formula>9.5</formula>
    </cfRule>
  </conditionalFormatting>
  <conditionalFormatting sqref="AG46:AJ47 AI44:AJ44 AG43:AJ43">
    <cfRule type="cellIs" dxfId="197" priority="421" stopIfTrue="1" operator="lessThan">
      <formula>9.5</formula>
    </cfRule>
  </conditionalFormatting>
  <conditionalFormatting sqref="AG46:AJ47 AI44:AJ44 AG43:AJ43">
    <cfRule type="cellIs" dxfId="196" priority="422" stopIfTrue="1" operator="equal">
      <formula>19.75</formula>
    </cfRule>
  </conditionalFormatting>
  <conditionalFormatting sqref="M14:P15">
    <cfRule type="cellIs" dxfId="195" priority="401" stopIfTrue="1" operator="lessThan">
      <formula>9.5</formula>
    </cfRule>
  </conditionalFormatting>
  <conditionalFormatting sqref="M14:P15">
    <cfRule type="cellIs" dxfId="194" priority="402" stopIfTrue="1" operator="equal">
      <formula>19.75</formula>
    </cfRule>
  </conditionalFormatting>
  <conditionalFormatting sqref="AG45:AJ45">
    <cfRule type="cellIs" dxfId="193" priority="381" stopIfTrue="1" operator="lessThan">
      <formula>9.5</formula>
    </cfRule>
  </conditionalFormatting>
  <conditionalFormatting sqref="AG45:AJ45">
    <cfRule type="cellIs" dxfId="192" priority="382" stopIfTrue="1" operator="equal">
      <formula>19.75</formula>
    </cfRule>
  </conditionalFormatting>
  <conditionalFormatting sqref="AH44">
    <cfRule type="cellIs" dxfId="191" priority="379" stopIfTrue="1" operator="lessThan">
      <formula>9.5</formula>
    </cfRule>
  </conditionalFormatting>
  <conditionalFormatting sqref="AH44">
    <cfRule type="cellIs" dxfId="190" priority="380" stopIfTrue="1" operator="equal">
      <formula>19.75</formula>
    </cfRule>
  </conditionalFormatting>
  <conditionalFormatting sqref="H48:K48">
    <cfRule type="cellIs" dxfId="189" priority="369" stopIfTrue="1" operator="lessThan">
      <formula>9.5</formula>
    </cfRule>
  </conditionalFormatting>
  <conditionalFormatting sqref="H48:K48">
    <cfRule type="cellIs" dxfId="188" priority="370" stopIfTrue="1" operator="equal">
      <formula>19.75</formula>
    </cfRule>
  </conditionalFormatting>
  <conditionalFormatting sqref="H47:K47">
    <cfRule type="cellIs" dxfId="187" priority="371" stopIfTrue="1" operator="lessThan">
      <formula>9.5</formula>
    </cfRule>
  </conditionalFormatting>
  <conditionalFormatting sqref="H47:K47">
    <cfRule type="cellIs" dxfId="186" priority="372" stopIfTrue="1" operator="equal">
      <formula>19.75</formula>
    </cfRule>
  </conditionalFormatting>
  <conditionalFormatting sqref="R33:U33">
    <cfRule type="cellIs" dxfId="185" priority="363" stopIfTrue="1" operator="lessThan">
      <formula>9.5</formula>
    </cfRule>
  </conditionalFormatting>
  <conditionalFormatting sqref="R33:U33">
    <cfRule type="cellIs" dxfId="184" priority="364" stopIfTrue="1" operator="equal">
      <formula>19.75</formula>
    </cfRule>
  </conditionalFormatting>
  <conditionalFormatting sqref="W13:Z13 W15:Z15 Y14:Z14 W17:Z18">
    <cfRule type="cellIs" dxfId="183" priority="353" stopIfTrue="1" operator="lessThan">
      <formula>9.5</formula>
    </cfRule>
  </conditionalFormatting>
  <conditionalFormatting sqref="W13:Z13 W15:Z15 Y14:Z14 W17:Z18">
    <cfRule type="cellIs" dxfId="182" priority="354" stopIfTrue="1" operator="equal">
      <formula>19.75</formula>
    </cfRule>
  </conditionalFormatting>
  <conditionalFormatting sqref="W14:X14">
    <cfRule type="cellIs" dxfId="181" priority="351" stopIfTrue="1" operator="lessThan">
      <formula>9.5</formula>
    </cfRule>
  </conditionalFormatting>
  <conditionalFormatting sqref="W14:X14">
    <cfRule type="cellIs" dxfId="180" priority="352" stopIfTrue="1" operator="equal">
      <formula>19.75</formula>
    </cfRule>
  </conditionalFormatting>
  <conditionalFormatting sqref="AQ17:AT17">
    <cfRule type="cellIs" dxfId="179" priority="337" stopIfTrue="1" operator="lessThan">
      <formula>9.5</formula>
    </cfRule>
  </conditionalFormatting>
  <conditionalFormatting sqref="AQ17:AT17">
    <cfRule type="cellIs" dxfId="178" priority="338" stopIfTrue="1" operator="equal">
      <formula>19.75</formula>
    </cfRule>
  </conditionalFormatting>
  <conditionalFormatting sqref="AQ27:AT27">
    <cfRule type="cellIs" dxfId="177" priority="335" stopIfTrue="1" operator="lessThan">
      <formula>9.5</formula>
    </cfRule>
  </conditionalFormatting>
  <conditionalFormatting sqref="AQ27:AT27">
    <cfRule type="cellIs" dxfId="176" priority="336" stopIfTrue="1" operator="equal">
      <formula>19.75</formula>
    </cfRule>
  </conditionalFormatting>
  <conditionalFormatting sqref="AQ47:AT47">
    <cfRule type="cellIs" dxfId="175" priority="331" stopIfTrue="1" operator="lessThan">
      <formula>9.5</formula>
    </cfRule>
  </conditionalFormatting>
  <conditionalFormatting sqref="AQ47:AT47">
    <cfRule type="cellIs" dxfId="174" priority="332" stopIfTrue="1" operator="equal">
      <formula>19.75</formula>
    </cfRule>
  </conditionalFormatting>
  <conditionalFormatting sqref="C14">
    <cfRule type="cellIs" dxfId="173" priority="329" stopIfTrue="1" operator="lessThan">
      <formula>9.5</formula>
    </cfRule>
  </conditionalFormatting>
  <conditionalFormatting sqref="C14">
    <cfRule type="cellIs" dxfId="172" priority="330" stopIfTrue="1" operator="equal">
      <formula>19.75</formula>
    </cfRule>
  </conditionalFormatting>
  <conditionalFormatting sqref="AG44">
    <cfRule type="cellIs" dxfId="171" priority="319" stopIfTrue="1" operator="lessThan">
      <formula>9.5</formula>
    </cfRule>
  </conditionalFormatting>
  <conditionalFormatting sqref="AG44">
    <cfRule type="cellIs" dxfId="170" priority="320" stopIfTrue="1" operator="equal">
      <formula>19.75</formula>
    </cfRule>
  </conditionalFormatting>
  <conditionalFormatting sqref="W33:Z33 W37:Z38 W35:Z35 Y34:Z34">
    <cfRule type="cellIs" dxfId="169" priority="317" stopIfTrue="1" operator="lessThan">
      <formula>9.5</formula>
    </cfRule>
  </conditionalFormatting>
  <conditionalFormatting sqref="W33:Z33 W37:Z38 W35:Z35 Y34:Z34">
    <cfRule type="cellIs" dxfId="168" priority="318" stopIfTrue="1" operator="equal">
      <formula>19.75</formula>
    </cfRule>
  </conditionalFormatting>
  <conditionalFormatting sqref="W43:Z43 W46 W47:Z48 W45:Z45 Y44:Z44">
    <cfRule type="cellIs" dxfId="167" priority="313" stopIfTrue="1" operator="lessThan">
      <formula>9.5</formula>
    </cfRule>
  </conditionalFormatting>
  <conditionalFormatting sqref="W43:Z43 W46 W47:Z48 W45:Z45 Y44:Z44">
    <cfRule type="cellIs" dxfId="166" priority="314" stopIfTrue="1" operator="equal">
      <formula>19.75</formula>
    </cfRule>
  </conditionalFormatting>
  <conditionalFormatting sqref="W34:X34">
    <cfRule type="cellIs" dxfId="165" priority="301" stopIfTrue="1" operator="lessThan">
      <formula>9.5</formula>
    </cfRule>
  </conditionalFormatting>
  <conditionalFormatting sqref="W34:X34">
    <cfRule type="cellIs" dxfId="164" priority="302" stopIfTrue="1" operator="equal">
      <formula>19.75</formula>
    </cfRule>
  </conditionalFormatting>
  <conditionalFormatting sqref="W44:X44">
    <cfRule type="cellIs" dxfId="163" priority="299" stopIfTrue="1" operator="lessThan">
      <formula>9.5</formula>
    </cfRule>
  </conditionalFormatting>
  <conditionalFormatting sqref="W44:X44">
    <cfRule type="cellIs" dxfId="162" priority="300" stopIfTrue="1" operator="equal">
      <formula>19.75</formula>
    </cfRule>
  </conditionalFormatting>
  <conditionalFormatting sqref="R47:U47">
    <cfRule type="cellIs" dxfId="161" priority="295" stopIfTrue="1" operator="lessThan">
      <formula>9.5</formula>
    </cfRule>
  </conditionalFormatting>
  <conditionalFormatting sqref="R47:U47">
    <cfRule type="cellIs" dxfId="160" priority="296" stopIfTrue="1" operator="equal">
      <formula>19.75</formula>
    </cfRule>
  </conditionalFormatting>
  <conditionalFormatting sqref="M43:P43">
    <cfRule type="cellIs" dxfId="159" priority="293" stopIfTrue="1" operator="lessThan">
      <formula>9.5</formula>
    </cfRule>
  </conditionalFormatting>
  <conditionalFormatting sqref="M43:P43">
    <cfRule type="cellIs" dxfId="158" priority="294" stopIfTrue="1" operator="equal">
      <formula>19.75</formula>
    </cfRule>
  </conditionalFormatting>
  <conditionalFormatting sqref="AQ26:AT26">
    <cfRule type="cellIs" dxfId="157" priority="285" stopIfTrue="1" operator="lessThan">
      <formula>9.5</formula>
    </cfRule>
  </conditionalFormatting>
  <conditionalFormatting sqref="AQ26:AT26">
    <cfRule type="cellIs" dxfId="156" priority="286" stopIfTrue="1" operator="equal">
      <formula>19.75</formula>
    </cfRule>
  </conditionalFormatting>
  <conditionalFormatting sqref="C38:F38 C33:F33 C35:F35 D34:F34 C37:E37">
    <cfRule type="cellIs" dxfId="155" priority="283" stopIfTrue="1" operator="lessThan">
      <formula>9.5</formula>
    </cfRule>
  </conditionalFormatting>
  <conditionalFormatting sqref="C38:F38 C33:F33 C35:F35 D34:F34 C37:E37">
    <cfRule type="cellIs" dxfId="154" priority="284" stopIfTrue="1" operator="equal">
      <formula>19.75</formula>
    </cfRule>
  </conditionalFormatting>
  <conditionalFormatting sqref="C34">
    <cfRule type="cellIs" dxfId="153" priority="281" stopIfTrue="1" operator="lessThan">
      <formula>9.5</formula>
    </cfRule>
  </conditionalFormatting>
  <conditionalFormatting sqref="C34">
    <cfRule type="cellIs" dxfId="152" priority="282" stopIfTrue="1" operator="equal">
      <formula>19.75</formula>
    </cfRule>
  </conditionalFormatting>
  <conditionalFormatting sqref="C48:F48 C43:F45 C47:E47">
    <cfRule type="cellIs" dxfId="151" priority="279" stopIfTrue="1" operator="lessThan">
      <formula>9.5</formula>
    </cfRule>
  </conditionalFormatting>
  <conditionalFormatting sqref="C48:F48 C43:F45 C47:E47">
    <cfRule type="cellIs" dxfId="150" priority="280" stopIfTrue="1" operator="equal">
      <formula>19.75</formula>
    </cfRule>
  </conditionalFormatting>
  <conditionalFormatting sqref="AQ37">
    <cfRule type="cellIs" dxfId="149" priority="275" stopIfTrue="1" operator="lessThan">
      <formula>9.5</formula>
    </cfRule>
  </conditionalFormatting>
  <conditionalFormatting sqref="AQ37">
    <cfRule type="cellIs" dxfId="148" priority="276" stopIfTrue="1" operator="equal">
      <formula>19.75</formula>
    </cfRule>
  </conditionalFormatting>
  <conditionalFormatting sqref="R43:U43">
    <cfRule type="cellIs" dxfId="147" priority="273" stopIfTrue="1" operator="lessThan">
      <formula>9.5</formula>
    </cfRule>
  </conditionalFormatting>
  <conditionalFormatting sqref="R43:U43">
    <cfRule type="cellIs" dxfId="146" priority="274" stopIfTrue="1" operator="equal">
      <formula>19.75</formula>
    </cfRule>
  </conditionalFormatting>
  <conditionalFormatting sqref="AQ48">
    <cfRule type="cellIs" dxfId="145" priority="271" stopIfTrue="1" operator="lessThan">
      <formula>9.5</formula>
    </cfRule>
  </conditionalFormatting>
  <conditionalFormatting sqref="AQ48">
    <cfRule type="cellIs" dxfId="144" priority="272" stopIfTrue="1" operator="equal">
      <formula>19.75</formula>
    </cfRule>
  </conditionalFormatting>
  <conditionalFormatting sqref="AB16">
    <cfRule type="cellIs" dxfId="143" priority="269" stopIfTrue="1" operator="lessThan">
      <formula>9.5</formula>
    </cfRule>
  </conditionalFormatting>
  <conditionalFormatting sqref="AB16">
    <cfRule type="cellIs" dxfId="142" priority="270" stopIfTrue="1" operator="equal">
      <formula>19.75</formula>
    </cfRule>
  </conditionalFormatting>
  <conditionalFormatting sqref="H23">
    <cfRule type="cellIs" dxfId="141" priority="267" stopIfTrue="1" operator="lessThan">
      <formula>9.5</formula>
    </cfRule>
  </conditionalFormatting>
  <conditionalFormatting sqref="H23">
    <cfRule type="cellIs" dxfId="140" priority="268" stopIfTrue="1" operator="equal">
      <formula>19.75</formula>
    </cfRule>
  </conditionalFormatting>
  <conditionalFormatting sqref="AL62:AO62 AQ62:AT62">
    <cfRule type="cellIs" dxfId="139" priority="266" stopIfTrue="1" operator="lessThan">
      <formula>9.5</formula>
    </cfRule>
  </conditionalFormatting>
  <conditionalFormatting sqref="AB53:AE53">
    <cfRule type="cellIs" dxfId="138" priority="264" stopIfTrue="1" operator="lessThan">
      <formula>9.5</formula>
    </cfRule>
  </conditionalFormatting>
  <conditionalFormatting sqref="AL62:AO62 AQ62:AT62 AB53:AE53">
    <cfRule type="cellIs" dxfId="137" priority="265" stopIfTrue="1" operator="equal">
      <formula>19.75</formula>
    </cfRule>
  </conditionalFormatting>
  <conditionalFormatting sqref="AB55:AE58">
    <cfRule type="cellIs" dxfId="136" priority="262" stopIfTrue="1" operator="lessThan">
      <formula>9.5</formula>
    </cfRule>
  </conditionalFormatting>
  <conditionalFormatting sqref="AB55:AE58">
    <cfRule type="cellIs" dxfId="135" priority="263" stopIfTrue="1" operator="equal">
      <formula>19.75</formula>
    </cfRule>
  </conditionalFormatting>
  <conditionalFormatting sqref="H54:K55">
    <cfRule type="cellIs" dxfId="134" priority="260" stopIfTrue="1" operator="lessThan">
      <formula>9.5</formula>
    </cfRule>
  </conditionalFormatting>
  <conditionalFormatting sqref="H54:K55">
    <cfRule type="cellIs" dxfId="133" priority="261" stopIfTrue="1" operator="equal">
      <formula>19.75</formula>
    </cfRule>
  </conditionalFormatting>
  <conditionalFormatting sqref="M58:P58">
    <cfRule type="cellIs" dxfId="132" priority="258" stopIfTrue="1" operator="lessThan">
      <formula>9.5</formula>
    </cfRule>
  </conditionalFormatting>
  <conditionalFormatting sqref="M58:P58">
    <cfRule type="cellIs" dxfId="131" priority="259" stopIfTrue="1" operator="equal">
      <formula>19.75</formula>
    </cfRule>
  </conditionalFormatting>
  <conditionalFormatting sqref="AG54:AJ54">
    <cfRule type="cellIs" dxfId="130" priority="255" stopIfTrue="1" operator="lessThan">
      <formula>9.5</formula>
    </cfRule>
  </conditionalFormatting>
  <conditionalFormatting sqref="AG57:AJ58 AG53:AJ54">
    <cfRule type="cellIs" dxfId="129" priority="253" stopIfTrue="1" operator="lessThan">
      <formula>9.5</formula>
    </cfRule>
  </conditionalFormatting>
  <conditionalFormatting sqref="AG57:AJ58 AG53:AJ54">
    <cfRule type="cellIs" dxfId="128" priority="254" stopIfTrue="1" operator="equal">
      <formula>19.75</formula>
    </cfRule>
  </conditionalFormatting>
  <conditionalFormatting sqref="AG55:AJ55">
    <cfRule type="cellIs" dxfId="127" priority="247" stopIfTrue="1" operator="lessThan">
      <formula>9.5</formula>
    </cfRule>
  </conditionalFormatting>
  <conditionalFormatting sqref="AG55:AJ55">
    <cfRule type="cellIs" dxfId="126" priority="248" stopIfTrue="1" operator="equal">
      <formula>19.75</formula>
    </cfRule>
  </conditionalFormatting>
  <conditionalFormatting sqref="AQ57:AT57">
    <cfRule type="cellIs" dxfId="125" priority="239" stopIfTrue="1" operator="lessThan">
      <formula>9.5</formula>
    </cfRule>
  </conditionalFormatting>
  <conditionalFormatting sqref="AQ57:AT57">
    <cfRule type="cellIs" dxfId="124" priority="240" stopIfTrue="1" operator="equal">
      <formula>19.75</formula>
    </cfRule>
  </conditionalFormatting>
  <conditionalFormatting sqref="W55:Z57">
    <cfRule type="cellIs" dxfId="123" priority="233" stopIfTrue="1" operator="lessThan">
      <formula>9.5</formula>
    </cfRule>
  </conditionalFormatting>
  <conditionalFormatting sqref="W55:Z57">
    <cfRule type="cellIs" dxfId="122" priority="234" stopIfTrue="1" operator="equal">
      <formula>19.75</formula>
    </cfRule>
  </conditionalFormatting>
  <conditionalFormatting sqref="C53:F53 E54:F54 C55:F58">
    <cfRule type="cellIs" dxfId="121" priority="225" stopIfTrue="1" operator="lessThan">
      <formula>9.5</formula>
    </cfRule>
  </conditionalFormatting>
  <conditionalFormatting sqref="C53:F53 E54:F54 C55:F58">
    <cfRule type="cellIs" dxfId="120" priority="226" stopIfTrue="1" operator="equal">
      <formula>19.75</formula>
    </cfRule>
  </conditionalFormatting>
  <conditionalFormatting sqref="C54">
    <cfRule type="cellIs" dxfId="119" priority="219" stopIfTrue="1" operator="lessThan">
      <formula>9.5</formula>
    </cfRule>
  </conditionalFormatting>
  <conditionalFormatting sqref="C54">
    <cfRule type="cellIs" dxfId="118" priority="220" stopIfTrue="1" operator="equal">
      <formula>19.75</formula>
    </cfRule>
  </conditionalFormatting>
  <conditionalFormatting sqref="F37">
    <cfRule type="cellIs" dxfId="117" priority="209" stopIfTrue="1" operator="lessThan">
      <formula>9.5</formula>
    </cfRule>
  </conditionalFormatting>
  <conditionalFormatting sqref="F37">
    <cfRule type="cellIs" dxfId="116" priority="210" stopIfTrue="1" operator="equal">
      <formula>19.75</formula>
    </cfRule>
  </conditionalFormatting>
  <conditionalFormatting sqref="F47">
    <cfRule type="cellIs" dxfId="115" priority="207" stopIfTrue="1" operator="lessThan">
      <formula>9.5</formula>
    </cfRule>
  </conditionalFormatting>
  <conditionalFormatting sqref="F47">
    <cfRule type="cellIs" dxfId="114" priority="208" stopIfTrue="1" operator="equal">
      <formula>19.75</formula>
    </cfRule>
  </conditionalFormatting>
  <conditionalFormatting sqref="W16">
    <cfRule type="cellIs" dxfId="113" priority="203" stopIfTrue="1" operator="lessThan">
      <formula>9.5</formula>
    </cfRule>
  </conditionalFormatting>
  <conditionalFormatting sqref="W16">
    <cfRule type="cellIs" dxfId="112" priority="204" stopIfTrue="1" operator="equal">
      <formula>19.75</formula>
    </cfRule>
  </conditionalFormatting>
  <conditionalFormatting sqref="H57:K57">
    <cfRule type="cellIs" dxfId="111" priority="199" stopIfTrue="1" operator="lessThan">
      <formula>9.5</formula>
    </cfRule>
  </conditionalFormatting>
  <conditionalFormatting sqref="H57:K57">
    <cfRule type="cellIs" dxfId="110" priority="200" stopIfTrue="1" operator="equal">
      <formula>19.75</formula>
    </cfRule>
  </conditionalFormatting>
  <conditionalFormatting sqref="M53:P53">
    <cfRule type="cellIs" dxfId="109" priority="197" stopIfTrue="1" operator="lessThan">
      <formula>9.5</formula>
    </cfRule>
  </conditionalFormatting>
  <conditionalFormatting sqref="M53:P53">
    <cfRule type="cellIs" dxfId="108" priority="198" stopIfTrue="1" operator="equal">
      <formula>19.75</formula>
    </cfRule>
  </conditionalFormatting>
  <conditionalFormatting sqref="R58:U58">
    <cfRule type="cellIs" dxfId="107" priority="195" stopIfTrue="1" operator="lessThan">
      <formula>9.5</formula>
    </cfRule>
  </conditionalFormatting>
  <conditionalFormatting sqref="R58:U58">
    <cfRule type="cellIs" dxfId="106" priority="196" stopIfTrue="1" operator="equal">
      <formula>19.75</formula>
    </cfRule>
  </conditionalFormatting>
  <conditionalFormatting sqref="AB54:AE54">
    <cfRule type="cellIs" dxfId="105" priority="191" stopIfTrue="1" operator="lessThan">
      <formula>9.5</formula>
    </cfRule>
  </conditionalFormatting>
  <conditionalFormatting sqref="AB54:AE54">
    <cfRule type="cellIs" dxfId="104" priority="192" stopIfTrue="1" operator="equal">
      <formula>19.75</formula>
    </cfRule>
  </conditionalFormatting>
  <conditionalFormatting sqref="R17:U17">
    <cfRule type="cellIs" dxfId="103" priority="185" stopIfTrue="1" operator="lessThan">
      <formula>9.5</formula>
    </cfRule>
  </conditionalFormatting>
  <conditionalFormatting sqref="R17:U17">
    <cfRule type="cellIs" dxfId="102" priority="186" stopIfTrue="1" operator="equal">
      <formula>19.75</formula>
    </cfRule>
  </conditionalFormatting>
  <conditionalFormatting sqref="AB38:AE38">
    <cfRule type="cellIs" dxfId="101" priority="183" stopIfTrue="1" operator="lessThan">
      <formula>9.5</formula>
    </cfRule>
  </conditionalFormatting>
  <conditionalFormatting sqref="AB38:AE38">
    <cfRule type="cellIs" dxfId="100" priority="184" stopIfTrue="1" operator="equal">
      <formula>19.75</formula>
    </cfRule>
  </conditionalFormatting>
  <conditionalFormatting sqref="AG48:AJ48">
    <cfRule type="cellIs" dxfId="99" priority="181" stopIfTrue="1" operator="lessThan">
      <formula>9.5</formula>
    </cfRule>
  </conditionalFormatting>
  <conditionalFormatting sqref="AG48:AJ48">
    <cfRule type="cellIs" dxfId="98" priority="182" stopIfTrue="1" operator="equal">
      <formula>19.75</formula>
    </cfRule>
  </conditionalFormatting>
  <conditionalFormatting sqref="R14:U15">
    <cfRule type="cellIs" dxfId="97" priority="177" stopIfTrue="1" operator="lessThan">
      <formula>9.5</formula>
    </cfRule>
  </conditionalFormatting>
  <conditionalFormatting sqref="R14:U15">
    <cfRule type="cellIs" dxfId="96" priority="178" stopIfTrue="1" operator="equal">
      <formula>19.75</formula>
    </cfRule>
  </conditionalFormatting>
  <conditionalFormatting sqref="M34:P34">
    <cfRule type="cellIs" dxfId="95" priority="171" stopIfTrue="1" operator="lessThan">
      <formula>9.5</formula>
    </cfRule>
  </conditionalFormatting>
  <conditionalFormatting sqref="M34:P34">
    <cfRule type="cellIs" dxfId="94" priority="172" stopIfTrue="1" operator="equal">
      <formula>19.75</formula>
    </cfRule>
  </conditionalFormatting>
  <conditionalFormatting sqref="R34:U34">
    <cfRule type="cellIs" dxfId="93" priority="169" stopIfTrue="1" operator="lessThan">
      <formula>9.5</formula>
    </cfRule>
  </conditionalFormatting>
  <conditionalFormatting sqref="R34:U34">
    <cfRule type="cellIs" dxfId="92" priority="170" stopIfTrue="1" operator="equal">
      <formula>19.75</formula>
    </cfRule>
  </conditionalFormatting>
  <conditionalFormatting sqref="M44:P44">
    <cfRule type="cellIs" dxfId="91" priority="167" stopIfTrue="1" operator="lessThan">
      <formula>9.5</formula>
    </cfRule>
  </conditionalFormatting>
  <conditionalFormatting sqref="M44:P44">
    <cfRule type="cellIs" dxfId="90" priority="168" stopIfTrue="1" operator="equal">
      <formula>19.75</formula>
    </cfRule>
  </conditionalFormatting>
  <conditionalFormatting sqref="R44:U44">
    <cfRule type="cellIs" dxfId="89" priority="165" stopIfTrue="1" operator="lessThan">
      <formula>9.5</formula>
    </cfRule>
  </conditionalFormatting>
  <conditionalFormatting sqref="R44:U44">
    <cfRule type="cellIs" dxfId="88" priority="166" stopIfTrue="1" operator="equal">
      <formula>19.75</formula>
    </cfRule>
  </conditionalFormatting>
  <conditionalFormatting sqref="AB17:AE17">
    <cfRule type="cellIs" dxfId="87" priority="163" stopIfTrue="1" operator="lessThan">
      <formula>9.5</formula>
    </cfRule>
  </conditionalFormatting>
  <conditionalFormatting sqref="AB17:AE17">
    <cfRule type="cellIs" dxfId="86" priority="164" stopIfTrue="1" operator="equal">
      <formula>19.75</formula>
    </cfRule>
  </conditionalFormatting>
  <conditionalFormatting sqref="H17">
    <cfRule type="cellIs" dxfId="85" priority="161" stopIfTrue="1" operator="lessThan">
      <formula>9.5</formula>
    </cfRule>
  </conditionalFormatting>
  <conditionalFormatting sqref="H17">
    <cfRule type="cellIs" dxfId="84" priority="162" stopIfTrue="1" operator="equal">
      <formula>19.75</formula>
    </cfRule>
  </conditionalFormatting>
  <conditionalFormatting sqref="AQ28:AT28">
    <cfRule type="cellIs" dxfId="83" priority="155" stopIfTrue="1" operator="lessThan">
      <formula>9.5</formula>
    </cfRule>
  </conditionalFormatting>
  <conditionalFormatting sqref="AQ28:AT28">
    <cfRule type="cellIs" dxfId="82" priority="156" stopIfTrue="1" operator="equal">
      <formula>19.75</formula>
    </cfRule>
  </conditionalFormatting>
  <conditionalFormatting sqref="M23:P23 M26:P26">
    <cfRule type="cellIs" dxfId="81" priority="127" stopIfTrue="1" operator="lessThan">
      <formula>9.5</formula>
    </cfRule>
  </conditionalFormatting>
  <conditionalFormatting sqref="M23:P23 M26:P26">
    <cfRule type="cellIs" dxfId="80" priority="128" stopIfTrue="1" operator="equal">
      <formula>19.75</formula>
    </cfRule>
  </conditionalFormatting>
  <conditionalFormatting sqref="R26:U28">
    <cfRule type="cellIs" dxfId="79" priority="121" stopIfTrue="1" operator="lessThan">
      <formula>9.5</formula>
    </cfRule>
  </conditionalFormatting>
  <conditionalFormatting sqref="R26:U28">
    <cfRule type="cellIs" dxfId="78" priority="122" stopIfTrue="1" operator="equal">
      <formula>19.75</formula>
    </cfRule>
  </conditionalFormatting>
  <conditionalFormatting sqref="M24:P25">
    <cfRule type="cellIs" dxfId="77" priority="103" stopIfTrue="1" operator="lessThan">
      <formula>9.5</formula>
    </cfRule>
  </conditionalFormatting>
  <conditionalFormatting sqref="M24:P25">
    <cfRule type="cellIs" dxfId="76" priority="104" stopIfTrue="1" operator="equal">
      <formula>19.75</formula>
    </cfRule>
  </conditionalFormatting>
  <conditionalFormatting sqref="R24:U25">
    <cfRule type="cellIs" dxfId="75" priority="101" stopIfTrue="1" operator="lessThan">
      <formula>9.5</formula>
    </cfRule>
  </conditionalFormatting>
  <conditionalFormatting sqref="R24:U25">
    <cfRule type="cellIs" dxfId="74" priority="102" stopIfTrue="1" operator="equal">
      <formula>19.75</formula>
    </cfRule>
  </conditionalFormatting>
  <conditionalFormatting sqref="M35:P35">
    <cfRule type="cellIs" dxfId="73" priority="85" stopIfTrue="1" operator="lessThan">
      <formula>9.5</formula>
    </cfRule>
  </conditionalFormatting>
  <conditionalFormatting sqref="M35:P35">
    <cfRule type="cellIs" dxfId="72" priority="86" stopIfTrue="1" operator="equal">
      <formula>19.75</formula>
    </cfRule>
  </conditionalFormatting>
  <conditionalFormatting sqref="R35:U35">
    <cfRule type="cellIs" dxfId="71" priority="83" stopIfTrue="1" operator="lessThan">
      <formula>9.5</formula>
    </cfRule>
  </conditionalFormatting>
  <conditionalFormatting sqref="R35:U35">
    <cfRule type="cellIs" dxfId="70" priority="84" stopIfTrue="1" operator="equal">
      <formula>19.75</formula>
    </cfRule>
  </conditionalFormatting>
  <conditionalFormatting sqref="M45:P45">
    <cfRule type="cellIs" dxfId="69" priority="81" stopIfTrue="1" operator="lessThan">
      <formula>9.5</formula>
    </cfRule>
  </conditionalFormatting>
  <conditionalFormatting sqref="M45:P45">
    <cfRule type="cellIs" dxfId="68" priority="82" stopIfTrue="1" operator="equal">
      <formula>19.75</formula>
    </cfRule>
  </conditionalFormatting>
  <conditionalFormatting sqref="R45:U45">
    <cfRule type="cellIs" dxfId="67" priority="79" stopIfTrue="1" operator="lessThan">
      <formula>9.5</formula>
    </cfRule>
  </conditionalFormatting>
  <conditionalFormatting sqref="R45:U45">
    <cfRule type="cellIs" dxfId="66" priority="80" stopIfTrue="1" operator="equal">
      <formula>19.75</formula>
    </cfRule>
  </conditionalFormatting>
  <conditionalFormatting sqref="W23:Z23">
    <cfRule type="cellIs" dxfId="65" priority="77" stopIfTrue="1" operator="lessThan">
      <formula>9.5</formula>
    </cfRule>
  </conditionalFormatting>
  <conditionalFormatting sqref="W23:Z23">
    <cfRule type="cellIs" dxfId="64" priority="78" stopIfTrue="1" operator="equal">
      <formula>19.75</formula>
    </cfRule>
  </conditionalFormatting>
  <conditionalFormatting sqref="J24:K24">
    <cfRule type="cellIs" dxfId="63" priority="75" stopIfTrue="1" operator="lessThan">
      <formula>9.5</formula>
    </cfRule>
  </conditionalFormatting>
  <conditionalFormatting sqref="J24:K24">
    <cfRule type="cellIs" dxfId="62" priority="76" stopIfTrue="1" operator="equal">
      <formula>19.75</formula>
    </cfRule>
  </conditionalFormatting>
  <conditionalFormatting sqref="H24:I24">
    <cfRule type="cellIs" dxfId="61" priority="73" stopIfTrue="1" operator="lessThan">
      <formula>9.5</formula>
    </cfRule>
  </conditionalFormatting>
  <conditionalFormatting sqref="H24:I24">
    <cfRule type="cellIs" dxfId="60" priority="74" stopIfTrue="1" operator="equal">
      <formula>19.75</formula>
    </cfRule>
  </conditionalFormatting>
  <conditionalFormatting sqref="AI24:AJ24">
    <cfRule type="cellIs" dxfId="59" priority="67" stopIfTrue="1" operator="lessThan">
      <formula>9.5</formula>
    </cfRule>
  </conditionalFormatting>
  <conditionalFormatting sqref="AI24:AJ24">
    <cfRule type="cellIs" dxfId="58" priority="68" stopIfTrue="1" operator="equal">
      <formula>19.75</formula>
    </cfRule>
  </conditionalFormatting>
  <conditionalFormatting sqref="AG24:AH24">
    <cfRule type="cellIs" dxfId="57" priority="65" stopIfTrue="1" operator="lessThan">
      <formula>9.5</formula>
    </cfRule>
  </conditionalFormatting>
  <conditionalFormatting sqref="AG24:AH24">
    <cfRule type="cellIs" dxfId="56" priority="66" stopIfTrue="1" operator="equal">
      <formula>19.75</formula>
    </cfRule>
  </conditionalFormatting>
  <conditionalFormatting sqref="AG25:AJ25">
    <cfRule type="cellIs" dxfId="55" priority="63" stopIfTrue="1" operator="lessThan">
      <formula>9.5</formula>
    </cfRule>
  </conditionalFormatting>
  <conditionalFormatting sqref="AG25:AJ25">
    <cfRule type="cellIs" dxfId="54" priority="64" stopIfTrue="1" operator="equal">
      <formula>19.75</formula>
    </cfRule>
  </conditionalFormatting>
  <conditionalFormatting sqref="M27:P27">
    <cfRule type="cellIs" dxfId="53" priority="61" stopIfTrue="1" operator="lessThan">
      <formula>9.5</formula>
    </cfRule>
  </conditionalFormatting>
  <conditionalFormatting sqref="M27:P27">
    <cfRule type="cellIs" dxfId="52" priority="62" stopIfTrue="1" operator="equal">
      <formula>19.75</formula>
    </cfRule>
  </conditionalFormatting>
  <conditionalFormatting sqref="AB34:AE34">
    <cfRule type="cellIs" dxfId="51" priority="59" stopIfTrue="1" operator="lessThan">
      <formula>9.5</formula>
    </cfRule>
  </conditionalFormatting>
  <conditionalFormatting sqref="AB34:AE34">
    <cfRule type="cellIs" dxfId="50" priority="60" stopIfTrue="1" operator="equal">
      <formula>19.75</formula>
    </cfRule>
  </conditionalFormatting>
  <conditionalFormatting sqref="C36:F36">
    <cfRule type="cellIs" dxfId="49" priority="57" stopIfTrue="1" operator="lessThan">
      <formula>9.5</formula>
    </cfRule>
  </conditionalFormatting>
  <conditionalFormatting sqref="C36:F36">
    <cfRule type="cellIs" dxfId="48" priority="58" stopIfTrue="1" operator="equal">
      <formula>19.75</formula>
    </cfRule>
  </conditionalFormatting>
  <conditionalFormatting sqref="AB48:AE48">
    <cfRule type="cellIs" dxfId="47" priority="55" stopIfTrue="1" operator="lessThan">
      <formula>9.5</formula>
    </cfRule>
  </conditionalFormatting>
  <conditionalFormatting sqref="AB48:AE48">
    <cfRule type="cellIs" dxfId="46" priority="56" stopIfTrue="1" operator="equal">
      <formula>19.75</formula>
    </cfRule>
  </conditionalFormatting>
  <conditionalFormatting sqref="AB44:AE44">
    <cfRule type="cellIs" dxfId="45" priority="53" stopIfTrue="1" operator="lessThan">
      <formula>9.5</formula>
    </cfRule>
  </conditionalFormatting>
  <conditionalFormatting sqref="AB44:AE44">
    <cfRule type="cellIs" dxfId="44" priority="54" stopIfTrue="1" operator="equal">
      <formula>19.75</formula>
    </cfRule>
  </conditionalFormatting>
  <conditionalFormatting sqref="J44:K44">
    <cfRule type="cellIs" dxfId="43" priority="51" stopIfTrue="1" operator="lessThan">
      <formula>9.5</formula>
    </cfRule>
  </conditionalFormatting>
  <conditionalFormatting sqref="J44:K44">
    <cfRule type="cellIs" dxfId="42" priority="52" stopIfTrue="1" operator="equal">
      <formula>19.75</formula>
    </cfRule>
  </conditionalFormatting>
  <conditionalFormatting sqref="H44:I44">
    <cfRule type="cellIs" dxfId="41" priority="49" stopIfTrue="1" operator="lessThan">
      <formula>9.5</formula>
    </cfRule>
  </conditionalFormatting>
  <conditionalFormatting sqref="H44:I44">
    <cfRule type="cellIs" dxfId="40" priority="50" stopIfTrue="1" operator="equal">
      <formula>19.75</formula>
    </cfRule>
  </conditionalFormatting>
  <conditionalFormatting sqref="AG14:AJ14">
    <cfRule type="cellIs" dxfId="39" priority="47" stopIfTrue="1" operator="lessThan">
      <formula>9.5</formula>
    </cfRule>
  </conditionalFormatting>
  <conditionalFormatting sqref="AG14:AJ14">
    <cfRule type="cellIs" dxfId="38" priority="48" stopIfTrue="1" operator="equal">
      <formula>19.75</formula>
    </cfRule>
  </conditionalFormatting>
  <conditionalFormatting sqref="J56:K56">
    <cfRule type="cellIs" dxfId="37" priority="45" stopIfTrue="1" operator="lessThan">
      <formula>9.5</formula>
    </cfRule>
  </conditionalFormatting>
  <conditionalFormatting sqref="J56:K56">
    <cfRule type="cellIs" dxfId="36" priority="46" stopIfTrue="1" operator="equal">
      <formula>19.75</formula>
    </cfRule>
  </conditionalFormatting>
  <conditionalFormatting sqref="H56:I56">
    <cfRule type="cellIs" dxfId="35" priority="43" stopIfTrue="1" operator="lessThan">
      <formula>9.5</formula>
    </cfRule>
  </conditionalFormatting>
  <conditionalFormatting sqref="H56:I56">
    <cfRule type="cellIs" dxfId="34" priority="44" stopIfTrue="1" operator="equal">
      <formula>19.75</formula>
    </cfRule>
  </conditionalFormatting>
  <conditionalFormatting sqref="AI56:AJ56">
    <cfRule type="cellIs" dxfId="33" priority="41" stopIfTrue="1" operator="lessThan">
      <formula>9.5</formula>
    </cfRule>
  </conditionalFormatting>
  <conditionalFormatting sqref="AI56:AJ56">
    <cfRule type="cellIs" dxfId="32" priority="42" stopIfTrue="1" operator="equal">
      <formula>19.75</formula>
    </cfRule>
  </conditionalFormatting>
  <conditionalFormatting sqref="AG56:AH56">
    <cfRule type="cellIs" dxfId="31" priority="39" stopIfTrue="1" operator="lessThan">
      <formula>9.5</formula>
    </cfRule>
  </conditionalFormatting>
  <conditionalFormatting sqref="AG56:AH56">
    <cfRule type="cellIs" dxfId="30" priority="40" stopIfTrue="1" operator="equal">
      <formula>19.75</formula>
    </cfRule>
  </conditionalFormatting>
  <conditionalFormatting sqref="Y54:Z54">
    <cfRule type="cellIs" dxfId="29" priority="37" stopIfTrue="1" operator="lessThan">
      <formula>9.5</formula>
    </cfRule>
  </conditionalFormatting>
  <conditionalFormatting sqref="Y54:Z54">
    <cfRule type="cellIs" dxfId="28" priority="38" stopIfTrue="1" operator="equal">
      <formula>19.75</formula>
    </cfRule>
  </conditionalFormatting>
  <conditionalFormatting sqref="W54:X54">
    <cfRule type="cellIs" dxfId="27" priority="35" stopIfTrue="1" operator="lessThan">
      <formula>9.5</formula>
    </cfRule>
  </conditionalFormatting>
  <conditionalFormatting sqref="W54:X54">
    <cfRule type="cellIs" dxfId="26" priority="36" stopIfTrue="1" operator="equal">
      <formula>19.75</formula>
    </cfRule>
  </conditionalFormatting>
  <conditionalFormatting sqref="R53:U53">
    <cfRule type="cellIs" dxfId="25" priority="29" stopIfTrue="1" operator="lessThan">
      <formula>9.5</formula>
    </cfRule>
  </conditionalFormatting>
  <conditionalFormatting sqref="R53:U53">
    <cfRule type="cellIs" dxfId="24" priority="30" stopIfTrue="1" operator="equal">
      <formula>19.75</formula>
    </cfRule>
  </conditionalFormatting>
  <conditionalFormatting sqref="M54:P54">
    <cfRule type="cellIs" dxfId="23" priority="23" stopIfTrue="1" operator="lessThan">
      <formula>9.5</formula>
    </cfRule>
  </conditionalFormatting>
  <conditionalFormatting sqref="M54:P54">
    <cfRule type="cellIs" dxfId="22" priority="24" stopIfTrue="1" operator="equal">
      <formula>19.75</formula>
    </cfRule>
  </conditionalFormatting>
  <conditionalFormatting sqref="M55:P55">
    <cfRule type="cellIs" dxfId="21" priority="21" stopIfTrue="1" operator="lessThan">
      <formula>9.5</formula>
    </cfRule>
  </conditionalFormatting>
  <conditionalFormatting sqref="M55:P55">
    <cfRule type="cellIs" dxfId="20" priority="22" stopIfTrue="1" operator="equal">
      <formula>19.75</formula>
    </cfRule>
  </conditionalFormatting>
  <conditionalFormatting sqref="M56:P56">
    <cfRule type="cellIs" dxfId="19" priority="19" stopIfTrue="1" operator="lessThan">
      <formula>9.5</formula>
    </cfRule>
  </conditionalFormatting>
  <conditionalFormatting sqref="M56:P56">
    <cfRule type="cellIs" dxfId="18" priority="20" stopIfTrue="1" operator="equal">
      <formula>19.75</formula>
    </cfRule>
  </conditionalFormatting>
  <conditionalFormatting sqref="M57:P57">
    <cfRule type="cellIs" dxfId="17" priority="17" stopIfTrue="1" operator="lessThan">
      <formula>9.5</formula>
    </cfRule>
  </conditionalFormatting>
  <conditionalFormatting sqref="M57:P57">
    <cfRule type="cellIs" dxfId="16" priority="18" stopIfTrue="1" operator="equal">
      <formula>19.75</formula>
    </cfRule>
  </conditionalFormatting>
  <conditionalFormatting sqref="R54:U54">
    <cfRule type="cellIs" dxfId="15" priority="15" stopIfTrue="1" operator="lessThan">
      <formula>9.5</formula>
    </cfRule>
  </conditionalFormatting>
  <conditionalFormatting sqref="R54:U54">
    <cfRule type="cellIs" dxfId="14" priority="16" stopIfTrue="1" operator="equal">
      <formula>19.75</formula>
    </cfRule>
  </conditionalFormatting>
  <conditionalFormatting sqref="R55:U55">
    <cfRule type="cellIs" dxfId="13" priority="13" stopIfTrue="1" operator="lessThan">
      <formula>9.5</formula>
    </cfRule>
  </conditionalFormatting>
  <conditionalFormatting sqref="R55:U55">
    <cfRule type="cellIs" dxfId="12" priority="14" stopIfTrue="1" operator="equal">
      <formula>19.75</formula>
    </cfRule>
  </conditionalFormatting>
  <conditionalFormatting sqref="R56:U56">
    <cfRule type="cellIs" dxfId="11" priority="11" stopIfTrue="1" operator="lessThan">
      <formula>9.5</formula>
    </cfRule>
  </conditionalFormatting>
  <conditionalFormatting sqref="R56:U56">
    <cfRule type="cellIs" dxfId="10" priority="12" stopIfTrue="1" operator="equal">
      <formula>19.75</formula>
    </cfRule>
  </conditionalFormatting>
  <conditionalFormatting sqref="R57:U57">
    <cfRule type="cellIs" dxfId="9" priority="9" stopIfTrue="1" operator="lessThan">
      <formula>9.5</formula>
    </cfRule>
  </conditionalFormatting>
  <conditionalFormatting sqref="R57:U57">
    <cfRule type="cellIs" dxfId="8" priority="10" stopIfTrue="1" operator="equal">
      <formula>19.75</formula>
    </cfRule>
  </conditionalFormatting>
  <conditionalFormatting sqref="W53:Z53">
    <cfRule type="cellIs" dxfId="7" priority="7" stopIfTrue="1" operator="lessThan">
      <formula>9.5</formula>
    </cfRule>
  </conditionalFormatting>
  <conditionalFormatting sqref="W53:Z53">
    <cfRule type="cellIs" dxfId="6" priority="8" stopIfTrue="1" operator="equal">
      <formula>19.75</formula>
    </cfRule>
  </conditionalFormatting>
  <conditionalFormatting sqref="K53">
    <cfRule type="cellIs" dxfId="5" priority="5" stopIfTrue="1" operator="lessThan">
      <formula>9.5</formula>
    </cfRule>
  </conditionalFormatting>
  <conditionalFormatting sqref="K53">
    <cfRule type="cellIs" dxfId="4" priority="6" stopIfTrue="1" operator="equal">
      <formula>19.75</formula>
    </cfRule>
  </conditionalFormatting>
  <conditionalFormatting sqref="H58:K58">
    <cfRule type="cellIs" dxfId="3" priority="3" stopIfTrue="1" operator="lessThan">
      <formula>9.5</formula>
    </cfRule>
  </conditionalFormatting>
  <conditionalFormatting sqref="H58:K58">
    <cfRule type="cellIs" dxfId="2" priority="4" stopIfTrue="1" operator="equal">
      <formula>19.75</formula>
    </cfRule>
  </conditionalFormatting>
  <conditionalFormatting sqref="W58:Z58">
    <cfRule type="cellIs" dxfId="1" priority="1" stopIfTrue="1" operator="lessThan">
      <formula>9.5</formula>
    </cfRule>
  </conditionalFormatting>
  <conditionalFormatting sqref="W58:Z58">
    <cfRule type="cellIs" dxfId="0" priority="2" stopIfTrue="1" operator="equal">
      <formula>19.75</formula>
    </cfRule>
  </conditionalFormatting>
  <dataValidations count="2">
    <dataValidation type="list" allowBlank="1" showInputMessage="1" showErrorMessage="1" sqref="I4">
      <formula1>"Versailles,Paris La-Défense,Lyon Part-Dieu,Strasbourg"</formula1>
    </dataValidation>
    <dataValidation type="list" allowBlank="1" showInputMessage="1" showErrorMessage="1" sqref="L13 A2:A7 G13">
      <formula1>Horaires</formula1>
    </dataValidation>
  </dataValidations>
  <pageMargins left="0.7" right="0.7" top="0.75" bottom="0.75" header="0.3" footer="0.3"/>
  <pageSetup paperSize="9" scale="4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Chupy</dc:creator>
  <cp:lastModifiedBy>Sostrene Grenes</cp:lastModifiedBy>
  <cp:lastPrinted>2016-09-17T11:30:42Z</cp:lastPrinted>
  <dcterms:created xsi:type="dcterms:W3CDTF">2016-05-21T09:31:11Z</dcterms:created>
  <dcterms:modified xsi:type="dcterms:W3CDTF">2017-01-30T07:24:47Z</dcterms:modified>
</cp:coreProperties>
</file>