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 codeName="{00000000-0000-0000-0000-000000000000}"/>
  <workbookPr codeName="ThisWorkbook" autoCompressPictures="0"/>
  <bookViews>
    <workbookView xWindow="0" yWindow="0" windowWidth="25600" windowHeight="14620"/>
  </bookViews>
  <sheets>
    <sheet name="CLIENTS" sheetId="5" r:id="rId1"/>
    <sheet name="BDD" sheetId="2" r:id="rId2"/>
    <sheet name="A" sheetId="3" r:id="rId3"/>
    <sheet name="SUIVI DEVIS" sheetId="6" r:id="rId4"/>
    <sheet name="SUIVI FACTURES" sheetId="7" r:id="rId5"/>
    <sheet name="DETAILS" sheetId="4" r:id="rId6"/>
    <sheet name="Feuil1" sheetId="8" r:id="rId7"/>
  </sheets>
  <externalReferences>
    <externalReference r:id="rId8"/>
  </externalReferences>
  <definedNames>
    <definedName name="_xlnm._FilterDatabase" localSheetId="1" hidden="1">BDD!$A$1:$C$1024</definedName>
    <definedName name="_xlnm._FilterDatabase" localSheetId="3" hidden="1">'SUIVI DEVIS'!$A$1:$K$2</definedName>
    <definedName name="_xlnm._FilterDatabase" localSheetId="4" hidden="1">'SUIVI FACTURES'!$A$1:$K$2</definedName>
    <definedName name="CLIENTS">CLIENTS!$A:$F</definedName>
    <definedName name="DESIGNATION">BDD!$B:$B</definedName>
    <definedName name="EQUIPEMENT">BDD!$A:$A</definedName>
    <definedName name="_xlnm.Extract" localSheetId="1">BDD!#REF!</definedName>
    <definedName name="FACT" localSheetId="4">'SUIVI FACTURES'!$A:$A</definedName>
    <definedName name="FACT">'[1]SUIVI FACTURES'!$A:$A</definedName>
    <definedName name="LISTE">BDD!$B:$F</definedName>
    <definedName name="LISTE_CLIENTS" localSheetId="0">OFFSET(CLIENTS!$A$2,,,COUNTA(CLIENTS!$A:$A)-1)</definedName>
    <definedName name="LISTE_CLIENTS">OFFSET([1]CLIENTS!$A$2,,,COUNTA([1]CLIENTS!$A:$A)-1)</definedName>
    <definedName name="SUIVI" localSheetId="1">'[1]SUIVI DEVIS'!$A:$A</definedName>
    <definedName name="SUIVI" localSheetId="0">'[1]SUIVI DEVIS'!$A:$A</definedName>
    <definedName name="SUIVI" localSheetId="3">'SUIVI DEVIS'!$A:$A</definedName>
    <definedName name="SUIVI" localSheetId="4">'SUIVI FACTURES'!$A:$A</definedName>
    <definedName name="SUIVI">#REF!</definedName>
  </definedNames>
  <calcPr calcId="14000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59" i="2" l="1"/>
  <c r="M59" i="2"/>
  <c r="L59" i="2"/>
  <c r="K59" i="2"/>
  <c r="N6" i="4"/>
  <c r="M6" i="4"/>
  <c r="L6" i="4"/>
  <c r="K6" i="4"/>
  <c r="N2" i="4"/>
  <c r="M2" i="4"/>
  <c r="L2" i="4"/>
  <c r="K2" i="4"/>
  <c r="F52" i="2"/>
  <c r="F51" i="2"/>
  <c r="F50" i="2"/>
  <c r="F49" i="2"/>
  <c r="F48" i="2"/>
  <c r="F47" i="2"/>
  <c r="F46" i="2"/>
  <c r="F45" i="2"/>
  <c r="F44" i="2"/>
  <c r="F43" i="2"/>
  <c r="F42" i="2"/>
  <c r="F23" i="2"/>
  <c r="F15" i="2"/>
</calcChain>
</file>

<file path=xl/sharedStrings.xml><?xml version="1.0" encoding="utf-8"?>
<sst xmlns="http://schemas.openxmlformats.org/spreadsheetml/2006/main" count="263" uniqueCount="129">
  <si>
    <t/>
  </si>
  <si>
    <t>DESIGNATION</t>
  </si>
  <si>
    <t>Prix HT</t>
  </si>
  <si>
    <t>Coeff revente</t>
  </si>
  <si>
    <t>Prix de Vente HT</t>
  </si>
  <si>
    <t>BP</t>
  </si>
  <si>
    <t>7,32</t>
  </si>
  <si>
    <t>3</t>
  </si>
  <si>
    <t>Odace Prise de courant 2P+T blanc, à vis</t>
  </si>
  <si>
    <t xml:space="preserve">PC </t>
  </si>
  <si>
    <t>Odace Prise RJ45 blanc, Grade , à vis</t>
  </si>
  <si>
    <t>RJ45</t>
  </si>
  <si>
    <t>Odace Prise TV blanc, à vis</t>
  </si>
  <si>
    <t>TV</t>
  </si>
  <si>
    <t>Odace styl, Plaque blanc 1 poste</t>
  </si>
  <si>
    <t>plaque 1 poste</t>
  </si>
  <si>
    <t>Odace styl, Plaque blanc 2 postes</t>
  </si>
  <si>
    <t>plaque 2 postes</t>
  </si>
  <si>
    <t>Coffret Galéo13 3R 39MOD</t>
  </si>
  <si>
    <t>Tab 3R</t>
  </si>
  <si>
    <t xml:space="preserve"> - </t>
  </si>
  <si>
    <t>Coffret Galéo13 4R 52MOD</t>
  </si>
  <si>
    <t>Tab 4R</t>
  </si>
  <si>
    <t>Disj Ph/N SN201L-C10 / 4,5KA</t>
  </si>
  <si>
    <t>Dij Div 10A</t>
  </si>
  <si>
    <t>Disj Ph/N SN201L-C16 / 4,5KA</t>
  </si>
  <si>
    <t>Dij Div 16A</t>
  </si>
  <si>
    <t>Disj Ph/N SN201L-C20 / 4,5KA</t>
  </si>
  <si>
    <t>Dij Div 20A</t>
  </si>
  <si>
    <t>Inter 4P EP204 32A G</t>
  </si>
  <si>
    <t>Coupure Gén tétra</t>
  </si>
  <si>
    <t>Inter Dif FH202S AC-40/0,03</t>
  </si>
  <si>
    <t>ID 40AC 30ma</t>
  </si>
  <si>
    <t>Peigne ID+11 SN201 (N+P+Capot)</t>
  </si>
  <si>
    <t>Peigne Horiz</t>
  </si>
  <si>
    <t xml:space="preserve">PLAFOND </t>
  </si>
  <si>
    <t>MERDE</t>
  </si>
  <si>
    <t>x</t>
  </si>
  <si>
    <t>EXEMPLE</t>
  </si>
  <si>
    <t>Nom</t>
  </si>
  <si>
    <t>Adresse</t>
  </si>
  <si>
    <t>Code postal</t>
  </si>
  <si>
    <t xml:space="preserve">Ville </t>
  </si>
  <si>
    <t>Téléphone</t>
  </si>
  <si>
    <t>Adresse e-mail</t>
  </si>
  <si>
    <t>N° TVA</t>
  </si>
  <si>
    <t>Durand René</t>
  </si>
  <si>
    <t>13, rue de la coursive</t>
  </si>
  <si>
    <t>83000</t>
  </si>
  <si>
    <t>02 99 03 22 01</t>
  </si>
  <si>
    <t>r.durand@ neuf.fr</t>
  </si>
  <si>
    <t>FR 68 352 189 619</t>
  </si>
  <si>
    <t>DUPONT Jacques</t>
  </si>
  <si>
    <t>16 bis rue de la rivière</t>
  </si>
  <si>
    <t>29000</t>
  </si>
  <si>
    <t>QUIMPER</t>
  </si>
  <si>
    <t>00.00.00.00.00</t>
  </si>
  <si>
    <t>j.dupont@free.fr</t>
  </si>
  <si>
    <t>TVA</t>
  </si>
  <si>
    <t>19,6</t>
  </si>
  <si>
    <t>DEV002</t>
  </si>
  <si>
    <t>922,32</t>
  </si>
  <si>
    <t>878,4</t>
  </si>
  <si>
    <t>43,92</t>
  </si>
  <si>
    <t>83000 - TOULON</t>
  </si>
  <si>
    <t>DEV-1</t>
  </si>
  <si>
    <t>Total TTC</t>
  </si>
  <si>
    <t>Total HT</t>
  </si>
  <si>
    <t>Date validité</t>
  </si>
  <si>
    <t>Adresse MAIL</t>
  </si>
  <si>
    <t>CODE POSTAL VILLE</t>
  </si>
  <si>
    <t>ADRESSE</t>
  </si>
  <si>
    <t>NOM</t>
  </si>
  <si>
    <t>DATE</t>
  </si>
  <si>
    <t>N°  DE DEVIS</t>
  </si>
  <si>
    <t>00/00/00</t>
  </si>
  <si>
    <t>FACT-1</t>
  </si>
  <si>
    <t>N° DE FACTURE</t>
  </si>
  <si>
    <t>MICKEL</t>
  </si>
  <si>
    <t>CONAR</t>
  </si>
  <si>
    <t>Q</t>
  </si>
  <si>
    <t>Z</t>
  </si>
  <si>
    <t>E</t>
  </si>
  <si>
    <t>F</t>
  </si>
  <si>
    <t>G</t>
  </si>
  <si>
    <t>CHINON</t>
  </si>
  <si>
    <t>THUILLIER FRED</t>
  </si>
  <si>
    <t>1 AVENUE DU QUEBEC</t>
  </si>
  <si>
    <t>37500</t>
  </si>
  <si>
    <t>RICHELIEU</t>
  </si>
  <si>
    <t>06.42.90.13.13</t>
  </si>
  <si>
    <t>FRED@GMAIL.COM</t>
  </si>
  <si>
    <t>MISE EN PEINTURE</t>
  </si>
  <si>
    <t>SATIN</t>
  </si>
  <si>
    <t>12</t>
  </si>
  <si>
    <t>1,2</t>
  </si>
  <si>
    <t>TTTTT</t>
  </si>
  <si>
    <t>XXXXX</t>
  </si>
  <si>
    <t>9</t>
  </si>
  <si>
    <t>DE</t>
  </si>
  <si>
    <t>SASA</t>
  </si>
  <si>
    <t>2</t>
  </si>
  <si>
    <t>THUILLIER Marie</t>
  </si>
  <si>
    <t>1, Avenue du Quebec</t>
  </si>
  <si>
    <t>37120</t>
  </si>
  <si>
    <t>FREDERIC2804@GMAIL.COM</t>
  </si>
  <si>
    <t>TEST</t>
  </si>
  <si>
    <t>TEST2</t>
  </si>
  <si>
    <t>TEST3</t>
  </si>
  <si>
    <t>test4</t>
  </si>
  <si>
    <t>MARC DUFOUR</t>
  </si>
  <si>
    <t>ESSAI FRED</t>
  </si>
  <si>
    <t>PLAFOND</t>
  </si>
  <si>
    <t>MURS</t>
  </si>
  <si>
    <t>BOISERIE</t>
  </si>
  <si>
    <t>PORTE</t>
  </si>
  <si>
    <t>Léssivage en conservation</t>
  </si>
  <si>
    <t>Mise en peinture</t>
  </si>
  <si>
    <t>M2</t>
  </si>
  <si>
    <t>CHICHA</t>
  </si>
  <si>
    <t>DAM</t>
  </si>
  <si>
    <t>33333</t>
  </si>
  <si>
    <t>DIDIDI</t>
  </si>
  <si>
    <t>DEV001</t>
  </si>
  <si>
    <t>Unités</t>
  </si>
  <si>
    <t>Lot</t>
  </si>
  <si>
    <t>Adresse1</t>
  </si>
  <si>
    <t>Adresse2</t>
  </si>
  <si>
    <t>CP +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</si>
</sst>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Georgia"/>
      <family val="1"/>
    </font>
    <font>
      <sz val="11"/>
      <color theme="1"/>
      <name val="Georgia"/>
      <family val="1"/>
    </font>
    <font>
      <u/>
      <sz val="11"/>
      <color theme="10"/>
      <name val="Calibri"/>
      <family val="2"/>
      <scheme val="minor"/>
    </font>
    <font>
      <u/>
      <sz val="11"/>
      <color theme="10"/>
      <name val="Georgia"/>
      <family val="1"/>
    </font>
    <font>
      <b/>
      <sz val="11"/>
      <color theme="0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sz val="12"/>
      <color rgb="FF000000"/>
      <name val="Lucida Grande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0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14" fontId="0" fillId="0" borderId="0" xfId="0" applyNumberFormat="1"/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7" fillId="2" borderId="1" xfId="1" applyFont="1" applyBorder="1" applyAlignment="1">
      <alignment horizontal="center" vertical="center" shrinkToFit="1"/>
    </xf>
    <xf numFmtId="0" fontId="7" fillId="2" borderId="2" xfId="1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center" vertical="center" shrinkToFit="1"/>
    </xf>
    <xf numFmtId="0" fontId="7" fillId="5" borderId="0" xfId="0" applyFont="1" applyFill="1" applyAlignment="1">
      <alignment horizontal="center" vertical="center" shrinkToFit="1"/>
    </xf>
  </cellXfs>
  <cellStyles count="3">
    <cellStyle name="40 % - Accent6 2" xfId="1"/>
    <cellStyle name="Lien hypertexte" xfId="2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3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2</xdr:row>
          <xdr:rowOff>63500</xdr:rowOff>
        </xdr:from>
        <xdr:to>
          <xdr:col>3</xdr:col>
          <xdr:colOff>736600</xdr:colOff>
          <xdr:row>5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LOG/GESTION/MODELE%20DEVIS-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D"/>
      <sheetName val="RIOU - FACT-21"/>
      <sheetName val="DUPONT Jacques - FACT-3"/>
      <sheetName val="CLIENTS"/>
      <sheetName val="DETAILS"/>
      <sheetName val="DUPONT Jacques"/>
      <sheetName val="DUPONT Jacques - DEV-3"/>
      <sheetName val="DEVIS"/>
      <sheetName val="FACTURE"/>
      <sheetName val="SUIVI DEVIS"/>
      <sheetName val="SUIVI FACTURES"/>
    </sheetNames>
    <sheetDataSet>
      <sheetData sheetId="0"/>
      <sheetData sheetId="1"/>
      <sheetData sheetId="2"/>
      <sheetData sheetId="3">
        <row r="1">
          <cell r="A1" t="str">
            <v>Nom</v>
          </cell>
        </row>
        <row r="2">
          <cell r="A2" t="str">
            <v>ABGRALL</v>
          </cell>
        </row>
        <row r="3">
          <cell r="A3" t="str">
            <v>DUPONT Jacques</v>
          </cell>
        </row>
        <row r="4">
          <cell r="A4" t="str">
            <v>rrrr</v>
          </cell>
        </row>
        <row r="5">
          <cell r="A5" t="str">
            <v>RIOU</v>
          </cell>
        </row>
      </sheetData>
      <sheetData sheetId="4"/>
      <sheetData sheetId="5"/>
      <sheetData sheetId="6"/>
      <sheetData sheetId="7"/>
      <sheetData sheetId="8"/>
      <sheetData sheetId="9">
        <row r="1">
          <cell r="A1" t="str">
            <v>N° DEVIS</v>
          </cell>
        </row>
        <row r="2">
          <cell r="A2" t="str">
            <v>DEV-1</v>
          </cell>
        </row>
        <row r="3">
          <cell r="A3" t="str">
            <v>DEV-2</v>
          </cell>
        </row>
        <row r="4">
          <cell r="A4" t="str">
            <v>DEV-3</v>
          </cell>
        </row>
        <row r="5">
          <cell r="A5" t="str">
            <v>FACT-3</v>
          </cell>
        </row>
        <row r="6">
          <cell r="A6" t="str">
            <v>FACT-3</v>
          </cell>
        </row>
      </sheetData>
      <sheetData sheetId="10">
        <row r="1">
          <cell r="A1" t="str">
            <v>N° DEVIS</v>
          </cell>
        </row>
        <row r="2">
          <cell r="A2" t="str">
            <v>FACT-1</v>
          </cell>
        </row>
        <row r="3">
          <cell r="A3" t="str">
            <v>FACT-2</v>
          </cell>
        </row>
        <row r="4">
          <cell r="A4" t="str">
            <v>FACT-3</v>
          </cell>
        </row>
        <row r="5">
          <cell r="A5" t="str">
            <v>FACT-4</v>
          </cell>
        </row>
        <row r="6">
          <cell r="A6" t="str">
            <v>FACT-5</v>
          </cell>
        </row>
        <row r="7">
          <cell r="A7" t="str">
            <v>FACT-6</v>
          </cell>
        </row>
        <row r="8">
          <cell r="A8" t="str">
            <v>FACT-7</v>
          </cell>
        </row>
        <row r="9">
          <cell r="A9" t="str">
            <v>FACT-8</v>
          </cell>
        </row>
        <row r="10">
          <cell r="A10" t="str">
            <v>FACT-9</v>
          </cell>
        </row>
        <row r="11">
          <cell r="A11" t="str">
            <v>FACT-10</v>
          </cell>
        </row>
        <row r="12">
          <cell r="A12" t="str">
            <v>FACT-11</v>
          </cell>
        </row>
        <row r="13">
          <cell r="A13" t="str">
            <v>FACT-12</v>
          </cell>
        </row>
        <row r="14">
          <cell r="A14" t="str">
            <v>FACT-13</v>
          </cell>
        </row>
        <row r="15">
          <cell r="A15" t="str">
            <v>FACT-14</v>
          </cell>
        </row>
        <row r="16">
          <cell r="A16" t="str">
            <v>FACT-15</v>
          </cell>
        </row>
        <row r="17">
          <cell r="A17" t="str">
            <v>FACT-16</v>
          </cell>
        </row>
        <row r="18">
          <cell r="A18" t="str">
            <v>FACT-17</v>
          </cell>
        </row>
        <row r="19">
          <cell r="A19" t="str">
            <v>FACT-18</v>
          </cell>
        </row>
        <row r="20">
          <cell r="A20" t="str">
            <v>FACT-19</v>
          </cell>
        </row>
        <row r="21">
          <cell r="A21" t="str">
            <v>FACT-20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r.durand@%20neuf.fr" TargetMode="External"/><Relationship Id="rId2" Type="http://schemas.openxmlformats.org/officeDocument/2006/relationships/hyperlink" Target="mailto:j.dupont@free.fr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G11"/>
  <sheetViews>
    <sheetView tabSelected="1" workbookViewId="0">
      <selection activeCell="C17" sqref="C17"/>
    </sheetView>
  </sheetViews>
  <sheetFormatPr baseColWidth="10" defaultRowHeight="14" x14ac:dyDescent="0"/>
  <cols>
    <col min="1" max="1" width="19.83203125" style="9" customWidth="1"/>
    <col min="2" max="2" width="34.5" style="9" customWidth="1"/>
    <col min="3" max="3" width="16" style="3" bestFit="1" customWidth="1"/>
    <col min="4" max="4" width="26.1640625" style="9" customWidth="1"/>
    <col min="5" max="5" width="16.6640625" style="3" customWidth="1"/>
    <col min="6" max="6" width="20" style="9" bestFit="1" customWidth="1"/>
    <col min="7" max="7" width="18.83203125" style="9" bestFit="1" customWidth="1"/>
    <col min="8" max="16384" width="10.83203125" style="8"/>
  </cols>
  <sheetData>
    <row r="1" spans="1:7" ht="15" customHeight="1">
      <c r="A1" s="1" t="s">
        <v>39</v>
      </c>
      <c r="B1" s="1" t="s">
        <v>40</v>
      </c>
      <c r="C1" s="2" t="s">
        <v>41</v>
      </c>
      <c r="D1" s="1" t="s">
        <v>42</v>
      </c>
      <c r="E1" s="2" t="s">
        <v>43</v>
      </c>
      <c r="F1" s="1" t="s">
        <v>44</v>
      </c>
      <c r="G1" s="1" t="s">
        <v>45</v>
      </c>
    </row>
    <row r="2" spans="1:7">
      <c r="A2" s="9" t="s">
        <v>46</v>
      </c>
      <c r="B2" s="9" t="s">
        <v>47</v>
      </c>
      <c r="C2" s="3" t="s">
        <v>48</v>
      </c>
      <c r="D2" s="4" t="s">
        <v>85</v>
      </c>
      <c r="E2" s="3" t="s">
        <v>49</v>
      </c>
      <c r="F2" s="10" t="s">
        <v>50</v>
      </c>
      <c r="G2" s="9" t="s">
        <v>51</v>
      </c>
    </row>
    <row r="3" spans="1:7">
      <c r="A3" s="9" t="s">
        <v>52</v>
      </c>
      <c r="B3" s="9" t="s">
        <v>53</v>
      </c>
      <c r="C3" s="3" t="s">
        <v>54</v>
      </c>
      <c r="D3" s="4" t="s">
        <v>55</v>
      </c>
      <c r="E3" s="3" t="s">
        <v>56</v>
      </c>
      <c r="F3" s="10" t="s">
        <v>57</v>
      </c>
    </row>
    <row r="4" spans="1:7">
      <c r="A4" s="9" t="s">
        <v>86</v>
      </c>
      <c r="B4" s="9" t="s">
        <v>87</v>
      </c>
      <c r="C4" s="3" t="s">
        <v>88</v>
      </c>
      <c r="D4" s="9" t="s">
        <v>89</v>
      </c>
      <c r="E4" s="3" t="s">
        <v>90</v>
      </c>
      <c r="F4" s="9" t="s">
        <v>91</v>
      </c>
      <c r="G4" s="9" t="s">
        <v>0</v>
      </c>
    </row>
    <row r="5" spans="1:7">
      <c r="A5" s="9" t="s">
        <v>102</v>
      </c>
      <c r="B5" s="9" t="s">
        <v>103</v>
      </c>
      <c r="C5" s="3" t="s">
        <v>104</v>
      </c>
      <c r="D5" s="9" t="s">
        <v>89</v>
      </c>
      <c r="E5" s="3" t="s">
        <v>90</v>
      </c>
      <c r="F5" s="9" t="s">
        <v>105</v>
      </c>
      <c r="G5" s="9" t="s">
        <v>0</v>
      </c>
    </row>
    <row r="6" spans="1:7">
      <c r="A6" s="9" t="s">
        <v>106</v>
      </c>
      <c r="B6" s="9" t="s">
        <v>0</v>
      </c>
      <c r="C6" s="3" t="s">
        <v>0</v>
      </c>
      <c r="D6" s="9" t="s">
        <v>0</v>
      </c>
      <c r="E6" s="3" t="s">
        <v>0</v>
      </c>
      <c r="F6" s="9" t="s">
        <v>0</v>
      </c>
      <c r="G6" s="9" t="s">
        <v>0</v>
      </c>
    </row>
    <row r="7" spans="1:7">
      <c r="A7" s="9" t="s">
        <v>107</v>
      </c>
      <c r="B7" s="9" t="s">
        <v>0</v>
      </c>
      <c r="C7" s="3" t="s">
        <v>0</v>
      </c>
      <c r="D7" s="9" t="s">
        <v>0</v>
      </c>
      <c r="E7" s="3" t="s">
        <v>0</v>
      </c>
      <c r="F7" s="9" t="s">
        <v>0</v>
      </c>
      <c r="G7" s="9" t="s">
        <v>0</v>
      </c>
    </row>
    <row r="8" spans="1:7">
      <c r="A8" s="9" t="s">
        <v>108</v>
      </c>
      <c r="B8" s="9" t="s">
        <v>0</v>
      </c>
      <c r="C8" s="3" t="s">
        <v>0</v>
      </c>
      <c r="D8" s="9" t="s">
        <v>0</v>
      </c>
      <c r="E8" s="3" t="s">
        <v>0</v>
      </c>
      <c r="F8" s="9" t="s">
        <v>0</v>
      </c>
      <c r="G8" s="9" t="s">
        <v>0</v>
      </c>
    </row>
    <row r="9" spans="1:7">
      <c r="A9" s="9" t="s">
        <v>109</v>
      </c>
      <c r="B9" s="9" t="s">
        <v>0</v>
      </c>
      <c r="C9" s="3" t="s">
        <v>0</v>
      </c>
      <c r="D9" s="9" t="s">
        <v>0</v>
      </c>
      <c r="E9" s="3" t="s">
        <v>0</v>
      </c>
      <c r="F9" s="9" t="s">
        <v>0</v>
      </c>
      <c r="G9" s="9" t="s">
        <v>0</v>
      </c>
    </row>
    <row r="10" spans="1:7">
      <c r="A10" s="9" t="s">
        <v>110</v>
      </c>
      <c r="B10" s="9" t="s">
        <v>0</v>
      </c>
      <c r="C10" s="3" t="s">
        <v>0</v>
      </c>
      <c r="D10" s="9" t="s">
        <v>0</v>
      </c>
      <c r="E10" s="3" t="s">
        <v>0</v>
      </c>
      <c r="F10" s="9" t="s">
        <v>0</v>
      </c>
      <c r="G10" s="9" t="s">
        <v>0</v>
      </c>
    </row>
    <row r="11" spans="1:7">
      <c r="A11" s="9" t="s">
        <v>119</v>
      </c>
      <c r="B11" s="9" t="s">
        <v>120</v>
      </c>
      <c r="C11" s="3" t="s">
        <v>121</v>
      </c>
      <c r="D11" s="9" t="s">
        <v>122</v>
      </c>
      <c r="E11" s="3" t="s">
        <v>0</v>
      </c>
      <c r="F11" s="9" t="s">
        <v>0</v>
      </c>
      <c r="G11" s="9" t="s">
        <v>0</v>
      </c>
    </row>
  </sheetData>
  <hyperlinks>
    <hyperlink ref="F2" r:id="rId1"/>
    <hyperlink ref="F3" r:id="rId2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N59"/>
  <sheetViews>
    <sheetView topLeftCell="A6" workbookViewId="0">
      <selection activeCell="I12" sqref="I12"/>
    </sheetView>
  </sheetViews>
  <sheetFormatPr baseColWidth="10" defaultRowHeight="18" x14ac:dyDescent="0"/>
  <cols>
    <col min="1" max="1" width="23.5" style="13" customWidth="1"/>
    <col min="2" max="2" width="52.1640625" style="13" customWidth="1"/>
    <col min="3" max="3" width="24" style="13" customWidth="1"/>
    <col min="4" max="4" width="14.83203125" style="13" customWidth="1"/>
    <col min="5" max="5" width="15.5" style="13" customWidth="1"/>
    <col min="6" max="6" width="15.83203125" style="13" customWidth="1"/>
    <col min="7" max="16384" width="10.83203125" style="13"/>
  </cols>
  <sheetData>
    <row r="1" spans="1:6" ht="27" customHeight="1">
      <c r="A1" s="16" t="s">
        <v>125</v>
      </c>
      <c r="B1" s="11" t="s">
        <v>1</v>
      </c>
      <c r="C1" s="11" t="s">
        <v>124</v>
      </c>
      <c r="D1" s="11" t="s">
        <v>2</v>
      </c>
      <c r="E1" s="11" t="s">
        <v>3</v>
      </c>
      <c r="F1" s="12" t="s">
        <v>4</v>
      </c>
    </row>
    <row r="2" spans="1:6">
      <c r="A2" s="14" t="s">
        <v>112</v>
      </c>
      <c r="B2" s="14" t="s">
        <v>116</v>
      </c>
      <c r="C2" s="14" t="s">
        <v>5</v>
      </c>
      <c r="D2" s="14" t="s">
        <v>6</v>
      </c>
      <c r="E2" s="14" t="s">
        <v>7</v>
      </c>
      <c r="F2" s="15">
        <v>21.96</v>
      </c>
    </row>
    <row r="3" spans="1:6">
      <c r="A3" s="14"/>
      <c r="B3" s="14" t="s">
        <v>117</v>
      </c>
      <c r="C3" s="14" t="s">
        <v>118</v>
      </c>
      <c r="D3" s="14">
        <v>8.5</v>
      </c>
      <c r="E3" s="14"/>
      <c r="F3" s="15"/>
    </row>
    <row r="4" spans="1:6">
      <c r="A4" s="14"/>
      <c r="B4" s="14"/>
      <c r="C4" s="14"/>
      <c r="D4" s="14"/>
      <c r="E4" s="14"/>
      <c r="F4" s="15"/>
    </row>
    <row r="5" spans="1:6">
      <c r="A5" s="14"/>
      <c r="B5" s="14"/>
      <c r="C5" s="14"/>
      <c r="D5" s="14"/>
      <c r="E5" s="14"/>
      <c r="F5" s="15"/>
    </row>
    <row r="6" spans="1:6">
      <c r="A6" s="14"/>
      <c r="B6" s="14"/>
      <c r="C6" s="14"/>
      <c r="D6" s="14"/>
      <c r="E6" s="14"/>
      <c r="F6" s="15"/>
    </row>
    <row r="7" spans="1:6">
      <c r="A7" s="14"/>
      <c r="B7" s="14"/>
      <c r="C7" s="14"/>
      <c r="D7" s="14"/>
      <c r="E7" s="14"/>
      <c r="F7" s="15"/>
    </row>
    <row r="8" spans="1:6">
      <c r="A8" s="14"/>
      <c r="B8" s="14"/>
      <c r="C8" s="14"/>
      <c r="D8" s="14"/>
      <c r="E8" s="14"/>
      <c r="F8" s="15"/>
    </row>
    <row r="9" spans="1:6">
      <c r="A9" s="14"/>
      <c r="B9" s="14"/>
      <c r="C9" s="14"/>
      <c r="D9" s="14"/>
      <c r="E9" s="14"/>
      <c r="F9" s="15"/>
    </row>
    <row r="10" spans="1:6">
      <c r="A10" s="14"/>
      <c r="B10" s="14"/>
      <c r="C10" s="14"/>
      <c r="D10" s="14"/>
      <c r="E10" s="14"/>
      <c r="F10" s="15"/>
    </row>
    <row r="11" spans="1:6">
      <c r="A11" s="14"/>
      <c r="B11" s="14"/>
      <c r="C11" s="14"/>
      <c r="D11" s="14"/>
      <c r="E11" s="14"/>
      <c r="F11" s="15"/>
    </row>
    <row r="12" spans="1:6">
      <c r="A12" s="14"/>
      <c r="B12" s="14"/>
      <c r="C12" s="14"/>
      <c r="D12" s="14"/>
      <c r="E12" s="14"/>
      <c r="F12" s="15"/>
    </row>
    <row r="13" spans="1:6">
      <c r="A13" s="14"/>
      <c r="B13" s="14"/>
      <c r="C13" s="14"/>
      <c r="D13" s="14"/>
      <c r="E13" s="14"/>
      <c r="F13" s="15"/>
    </row>
    <row r="14" spans="1:6">
      <c r="A14" s="14"/>
      <c r="B14" s="14"/>
      <c r="C14" s="14"/>
      <c r="D14" s="14"/>
      <c r="E14" s="14"/>
      <c r="F14" s="15"/>
    </row>
    <row r="15" spans="1:6">
      <c r="A15" s="14" t="s">
        <v>113</v>
      </c>
      <c r="B15" s="14" t="s">
        <v>8</v>
      </c>
      <c r="C15" s="14" t="s">
        <v>9</v>
      </c>
      <c r="D15" s="14">
        <v>5.05</v>
      </c>
      <c r="E15" s="14">
        <v>0.23</v>
      </c>
      <c r="F15" s="14">
        <f t="shared" ref="F15:F51" si="0">D15*E15+D15</f>
        <v>6.2115</v>
      </c>
    </row>
    <row r="16" spans="1:6">
      <c r="A16" s="14"/>
      <c r="B16" s="14"/>
      <c r="C16" s="14"/>
      <c r="D16" s="14"/>
      <c r="E16" s="14"/>
      <c r="F16" s="14"/>
    </row>
    <row r="17" spans="1:6">
      <c r="A17" s="14"/>
      <c r="B17" s="14"/>
      <c r="C17" s="14"/>
      <c r="D17" s="14"/>
      <c r="E17" s="14"/>
      <c r="F17" s="14"/>
    </row>
    <row r="18" spans="1:6">
      <c r="A18" s="14"/>
      <c r="B18" s="14"/>
      <c r="C18" s="14"/>
      <c r="D18" s="14"/>
      <c r="E18" s="14"/>
      <c r="F18" s="14"/>
    </row>
    <row r="19" spans="1:6">
      <c r="A19" s="14"/>
      <c r="B19" s="14"/>
      <c r="C19" s="14"/>
      <c r="D19" s="14"/>
      <c r="E19" s="14"/>
      <c r="F19" s="14"/>
    </row>
    <row r="20" spans="1:6">
      <c r="A20" s="14"/>
      <c r="B20" s="14"/>
      <c r="C20" s="14"/>
      <c r="D20" s="14"/>
      <c r="E20" s="14"/>
      <c r="F20" s="14"/>
    </row>
    <row r="21" spans="1:6">
      <c r="A21" s="14"/>
      <c r="B21" s="14"/>
      <c r="C21" s="14"/>
      <c r="D21" s="14"/>
      <c r="E21" s="14"/>
      <c r="F21" s="14"/>
    </row>
    <row r="22" spans="1:6">
      <c r="A22" s="14"/>
      <c r="B22" s="14"/>
      <c r="C22" s="14"/>
      <c r="D22" s="14"/>
      <c r="E22" s="14"/>
      <c r="F22" s="14"/>
    </row>
    <row r="23" spans="1:6">
      <c r="A23" s="14" t="s">
        <v>114</v>
      </c>
      <c r="B23" s="14" t="s">
        <v>10</v>
      </c>
      <c r="C23" s="14" t="s">
        <v>11</v>
      </c>
      <c r="D23" s="14">
        <v>5.82</v>
      </c>
      <c r="E23" s="14">
        <v>0.23</v>
      </c>
      <c r="F23" s="14">
        <f t="shared" si="0"/>
        <v>7.1586000000000007</v>
      </c>
    </row>
    <row r="24" spans="1:6">
      <c r="A24" s="14"/>
      <c r="B24" s="14"/>
      <c r="C24" s="14"/>
      <c r="D24" s="14"/>
      <c r="E24" s="14"/>
      <c r="F24" s="14"/>
    </row>
    <row r="25" spans="1:6">
      <c r="A25" s="14"/>
      <c r="B25" s="14"/>
      <c r="C25" s="14"/>
      <c r="D25" s="14"/>
      <c r="E25" s="14"/>
      <c r="F25" s="14"/>
    </row>
    <row r="26" spans="1:6">
      <c r="A26" s="14"/>
      <c r="B26" s="14"/>
      <c r="C26" s="14"/>
      <c r="D26" s="14"/>
      <c r="E26" s="14"/>
      <c r="F26" s="14"/>
    </row>
    <row r="27" spans="1:6">
      <c r="A27" s="14"/>
      <c r="B27" s="14"/>
      <c r="C27" s="14"/>
      <c r="D27" s="14"/>
      <c r="E27" s="14"/>
      <c r="F27" s="14"/>
    </row>
    <row r="28" spans="1:6">
      <c r="A28" s="14"/>
      <c r="B28" s="14"/>
      <c r="C28" s="14"/>
      <c r="D28" s="14"/>
      <c r="E28" s="14"/>
      <c r="F28" s="14"/>
    </row>
    <row r="29" spans="1:6">
      <c r="A29" s="14"/>
      <c r="B29" s="14"/>
      <c r="C29" s="14"/>
      <c r="D29" s="14"/>
      <c r="E29" s="14"/>
      <c r="F29" s="14"/>
    </row>
    <row r="30" spans="1:6">
      <c r="A30" s="14"/>
      <c r="B30" s="14"/>
      <c r="C30" s="14"/>
      <c r="D30" s="14"/>
      <c r="E30" s="14"/>
      <c r="F30" s="14"/>
    </row>
    <row r="31" spans="1:6">
      <c r="A31" s="14"/>
      <c r="B31" s="14"/>
      <c r="C31" s="14"/>
      <c r="D31" s="14"/>
      <c r="E31" s="14"/>
      <c r="F31" s="14"/>
    </row>
    <row r="32" spans="1:6">
      <c r="A32" s="14"/>
      <c r="B32" s="14"/>
      <c r="C32" s="14"/>
      <c r="D32" s="14"/>
      <c r="E32" s="14"/>
      <c r="F32" s="14"/>
    </row>
    <row r="33" spans="1:11">
      <c r="A33" s="14"/>
      <c r="B33" s="14"/>
      <c r="C33" s="14"/>
      <c r="D33" s="14"/>
      <c r="E33" s="14"/>
      <c r="F33" s="14"/>
    </row>
    <row r="34" spans="1:11">
      <c r="A34" s="14"/>
      <c r="B34" s="14"/>
      <c r="C34" s="14"/>
      <c r="D34" s="14"/>
      <c r="E34" s="14"/>
      <c r="F34" s="14"/>
    </row>
    <row r="35" spans="1:11">
      <c r="A35" s="14"/>
      <c r="B35" s="14"/>
      <c r="C35" s="14"/>
      <c r="D35" s="14"/>
      <c r="E35" s="14"/>
      <c r="F35" s="14"/>
    </row>
    <row r="36" spans="1:11">
      <c r="A36" s="14"/>
      <c r="B36" s="14"/>
      <c r="C36" s="14"/>
      <c r="D36" s="14"/>
      <c r="E36" s="14"/>
      <c r="F36" s="14"/>
    </row>
    <row r="37" spans="1:11">
      <c r="A37" s="14"/>
      <c r="B37" s="14"/>
      <c r="C37" s="14"/>
      <c r="D37" s="14"/>
      <c r="E37" s="14"/>
      <c r="F37" s="14"/>
    </row>
    <row r="38" spans="1:11">
      <c r="A38" s="14"/>
      <c r="B38" s="14"/>
      <c r="C38" s="14"/>
      <c r="D38" s="14"/>
      <c r="E38" s="14"/>
      <c r="F38" s="14"/>
    </row>
    <row r="39" spans="1:11">
      <c r="A39" s="14"/>
      <c r="B39" s="14"/>
      <c r="C39" s="14"/>
      <c r="D39" s="14"/>
      <c r="E39" s="14"/>
      <c r="F39" s="14"/>
    </row>
    <row r="40" spans="1:11">
      <c r="A40" s="14"/>
      <c r="B40" s="14"/>
      <c r="C40" s="14"/>
      <c r="D40" s="14"/>
      <c r="E40" s="14"/>
      <c r="F40" s="14"/>
    </row>
    <row r="41" spans="1:11">
      <c r="A41" s="14"/>
      <c r="B41" s="14"/>
      <c r="C41" s="14"/>
      <c r="D41" s="14"/>
      <c r="E41" s="14"/>
      <c r="F41" s="14"/>
    </row>
    <row r="42" spans="1:11">
      <c r="A42" s="14" t="s">
        <v>115</v>
      </c>
      <c r="B42" s="14" t="s">
        <v>12</v>
      </c>
      <c r="C42" s="14" t="s">
        <v>13</v>
      </c>
      <c r="D42" s="14">
        <v>7.79</v>
      </c>
      <c r="E42" s="14">
        <v>0.23</v>
      </c>
      <c r="F42" s="14">
        <f t="shared" si="0"/>
        <v>9.5816999999999997</v>
      </c>
    </row>
    <row r="43" spans="1:11">
      <c r="A43" s="14"/>
      <c r="B43" s="14" t="s">
        <v>14</v>
      </c>
      <c r="C43" s="14" t="s">
        <v>15</v>
      </c>
      <c r="D43" s="14">
        <v>0.91</v>
      </c>
      <c r="E43" s="14">
        <v>0.23</v>
      </c>
      <c r="F43" s="14">
        <f t="shared" si="0"/>
        <v>1.1193</v>
      </c>
      <c r="K43" s="13" t="s">
        <v>0</v>
      </c>
    </row>
    <row r="44" spans="1:11">
      <c r="A44" s="14"/>
      <c r="B44" s="14" t="s">
        <v>16</v>
      </c>
      <c r="C44" s="14" t="s">
        <v>17</v>
      </c>
      <c r="D44" s="14">
        <v>1.93</v>
      </c>
      <c r="E44" s="14">
        <v>0.23</v>
      </c>
      <c r="F44" s="14">
        <f t="shared" si="0"/>
        <v>2.3738999999999999</v>
      </c>
      <c r="K44" s="13" t="s">
        <v>0</v>
      </c>
    </row>
    <row r="45" spans="1:11">
      <c r="A45" s="14"/>
      <c r="B45" s="14" t="s">
        <v>18</v>
      </c>
      <c r="C45" s="14" t="s">
        <v>19</v>
      </c>
      <c r="D45" s="14">
        <v>53.88</v>
      </c>
      <c r="E45" s="14">
        <v>0.2</v>
      </c>
      <c r="F45" s="14">
        <f t="shared" si="0"/>
        <v>64.656000000000006</v>
      </c>
      <c r="K45" s="13" t="s">
        <v>20</v>
      </c>
    </row>
    <row r="46" spans="1:11">
      <c r="A46" s="14"/>
      <c r="B46" s="14" t="s">
        <v>21</v>
      </c>
      <c r="C46" s="14" t="s">
        <v>22</v>
      </c>
      <c r="D46" s="14">
        <v>35.729999999999997</v>
      </c>
      <c r="E46" s="14">
        <v>0.2</v>
      </c>
      <c r="F46" s="14">
        <f t="shared" si="0"/>
        <v>42.875999999999998</v>
      </c>
      <c r="K46" s="13" t="s">
        <v>0</v>
      </c>
    </row>
    <row r="47" spans="1:11">
      <c r="A47" s="14"/>
      <c r="B47" s="14" t="s">
        <v>23</v>
      </c>
      <c r="C47" s="14" t="s">
        <v>24</v>
      </c>
      <c r="D47" s="14">
        <v>7.33</v>
      </c>
      <c r="E47" s="14">
        <v>0.2</v>
      </c>
      <c r="F47" s="14">
        <f t="shared" si="0"/>
        <v>8.7959999999999994</v>
      </c>
      <c r="K47" s="13" t="s">
        <v>0</v>
      </c>
    </row>
    <row r="48" spans="1:11">
      <c r="A48" s="14"/>
      <c r="B48" s="14" t="s">
        <v>25</v>
      </c>
      <c r="C48" s="14" t="s">
        <v>26</v>
      </c>
      <c r="D48" s="14">
        <v>7.33</v>
      </c>
      <c r="E48" s="14">
        <v>0.2</v>
      </c>
      <c r="F48" s="14">
        <f t="shared" si="0"/>
        <v>8.7959999999999994</v>
      </c>
    </row>
    <row r="49" spans="1:14">
      <c r="A49" s="14"/>
      <c r="B49" s="14" t="s">
        <v>27</v>
      </c>
      <c r="C49" s="14" t="s">
        <v>28</v>
      </c>
      <c r="D49" s="14">
        <v>7.33</v>
      </c>
      <c r="E49" s="14">
        <v>0.2</v>
      </c>
      <c r="F49" s="14">
        <f t="shared" si="0"/>
        <v>8.7959999999999994</v>
      </c>
    </row>
    <row r="50" spans="1:14">
      <c r="A50" s="14"/>
      <c r="B50" s="14" t="s">
        <v>29</v>
      </c>
      <c r="C50" s="14" t="s">
        <v>30</v>
      </c>
      <c r="D50" s="14">
        <v>7.7</v>
      </c>
      <c r="E50" s="14">
        <v>0.2</v>
      </c>
      <c r="F50" s="14">
        <f t="shared" si="0"/>
        <v>9.24</v>
      </c>
    </row>
    <row r="51" spans="1:14">
      <c r="A51" s="14"/>
      <c r="B51" s="14" t="s">
        <v>31</v>
      </c>
      <c r="C51" s="14" t="s">
        <v>32</v>
      </c>
      <c r="D51" s="14">
        <v>51.72</v>
      </c>
      <c r="E51" s="14">
        <v>0.2</v>
      </c>
      <c r="F51" s="14">
        <f t="shared" si="0"/>
        <v>62.064</v>
      </c>
    </row>
    <row r="52" spans="1:14">
      <c r="A52" s="14"/>
      <c r="B52" s="14" t="s">
        <v>33</v>
      </c>
      <c r="C52" s="14" t="s">
        <v>34</v>
      </c>
      <c r="D52" s="14">
        <v>52.72</v>
      </c>
      <c r="E52" s="14">
        <v>1.2</v>
      </c>
      <c r="F52" s="14">
        <f>D52*E52+D52</f>
        <v>115.98399999999999</v>
      </c>
    </row>
    <row r="53" spans="1:14">
      <c r="B53" s="13" t="s">
        <v>0</v>
      </c>
      <c r="C53" s="13" t="s">
        <v>0</v>
      </c>
      <c r="D53" s="13" t="s">
        <v>0</v>
      </c>
      <c r="E53" s="13" t="s">
        <v>0</v>
      </c>
      <c r="F53" s="13" t="s">
        <v>0</v>
      </c>
    </row>
    <row r="54" spans="1:14">
      <c r="B54" s="13" t="s">
        <v>0</v>
      </c>
      <c r="C54" s="13" t="s">
        <v>0</v>
      </c>
      <c r="D54" s="13" t="s">
        <v>0</v>
      </c>
      <c r="E54" s="13" t="s">
        <v>0</v>
      </c>
      <c r="F54" s="13" t="s">
        <v>0</v>
      </c>
    </row>
    <row r="55" spans="1:14">
      <c r="B55" s="13" t="s">
        <v>0</v>
      </c>
      <c r="C55" s="13" t="s">
        <v>0</v>
      </c>
      <c r="D55" s="13" t="s">
        <v>0</v>
      </c>
      <c r="E55" s="13" t="s">
        <v>0</v>
      </c>
      <c r="F55" s="13" t="s">
        <v>0</v>
      </c>
    </row>
    <row r="56" spans="1:14">
      <c r="B56" s="13" t="s">
        <v>92</v>
      </c>
      <c r="C56" s="13" t="s">
        <v>93</v>
      </c>
      <c r="D56" s="13" t="s">
        <v>94</v>
      </c>
      <c r="E56" s="13" t="s">
        <v>95</v>
      </c>
      <c r="F56" s="13" t="s">
        <v>0</v>
      </c>
    </row>
    <row r="57" spans="1:14">
      <c r="B57" s="13" t="s">
        <v>96</v>
      </c>
      <c r="C57" s="13" t="s">
        <v>97</v>
      </c>
      <c r="D57" s="13" t="s">
        <v>98</v>
      </c>
      <c r="E57" s="13" t="s">
        <v>7</v>
      </c>
      <c r="F57" s="13" t="s">
        <v>0</v>
      </c>
    </row>
    <row r="58" spans="1:14">
      <c r="B58" s="13" t="s">
        <v>99</v>
      </c>
      <c r="C58" s="13" t="s">
        <v>100</v>
      </c>
      <c r="D58" s="13" t="s">
        <v>101</v>
      </c>
      <c r="E58" s="13" t="s">
        <v>7</v>
      </c>
      <c r="F58" s="13" t="s">
        <v>0</v>
      </c>
    </row>
    <row r="59" spans="1:14">
      <c r="D59" s="13" t="s">
        <v>0</v>
      </c>
      <c r="G59" s="13" t="s">
        <v>111</v>
      </c>
      <c r="I59" s="13" t="s">
        <v>59</v>
      </c>
      <c r="J59" s="13" t="s">
        <v>0</v>
      </c>
      <c r="K59" s="13" t="str">
        <f>IF(OR(J59=0,H59=0,J59="",H59=""),"",J59*(1+I59))</f>
        <v/>
      </c>
      <c r="L59" s="13" t="str">
        <f>IF(OR(J59=0,H59=0,J59="",H59=""),"",J59*H59)</f>
        <v/>
      </c>
      <c r="M59" s="13" t="str">
        <f>IF(OR(J59=0,H59=0,J59="",H59=""),"",(J59*I59)*H59)</f>
        <v/>
      </c>
      <c r="N59" s="13" t="str">
        <f>IF(OR(J59=0,H59=0,J59="",H59=""),"",K59*H59)</f>
        <v/>
      </c>
    </row>
  </sheetData>
  <pageMargins left="0.7" right="0.7" top="0.75" bottom="0.75" header="0.3" footer="0.3"/>
  <pageSetup paperSize="9" orientation="portrait" horizontalDpi="1200" verticalDpi="120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2:F3"/>
  <sheetViews>
    <sheetView workbookViewId="0">
      <selection activeCell="B4" sqref="B4"/>
    </sheetView>
  </sheetViews>
  <sheetFormatPr baseColWidth="10" defaultRowHeight="14" x14ac:dyDescent="0"/>
  <cols>
    <col min="2" max="2" width="13.83203125" customWidth="1"/>
    <col min="3" max="3" width="13" customWidth="1"/>
    <col min="4" max="4" width="13.5" customWidth="1"/>
  </cols>
  <sheetData>
    <row r="2" spans="1:6">
      <c r="A2">
        <v>1</v>
      </c>
      <c r="B2">
        <v>1</v>
      </c>
      <c r="F2" t="s">
        <v>0</v>
      </c>
    </row>
    <row r="3" spans="1:6">
      <c r="F3" t="s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K6"/>
  <sheetViews>
    <sheetView workbookViewId="0">
      <selection activeCell="D5" sqref="D5"/>
    </sheetView>
  </sheetViews>
  <sheetFormatPr baseColWidth="10" defaultRowHeight="14" x14ac:dyDescent="0"/>
  <cols>
    <col min="1" max="1" width="11.83203125" bestFit="1" customWidth="1"/>
    <col min="3" max="3" width="12.5" bestFit="1" customWidth="1"/>
    <col min="4" max="4" width="19.6640625" bestFit="1" customWidth="1"/>
    <col min="5" max="5" width="18.1640625" bestFit="1" customWidth="1"/>
    <col min="6" max="6" width="17.1640625" bestFit="1" customWidth="1"/>
    <col min="7" max="7" width="12.6640625" bestFit="1" customWidth="1"/>
    <col min="8" max="8" width="12.33203125" bestFit="1" customWidth="1"/>
  </cols>
  <sheetData>
    <row r="1" spans="1:11">
      <c r="A1" s="6" t="s">
        <v>74</v>
      </c>
      <c r="B1" s="6" t="s">
        <v>73</v>
      </c>
      <c r="C1" s="6" t="s">
        <v>72</v>
      </c>
      <c r="D1" s="6" t="s">
        <v>71</v>
      </c>
      <c r="E1" s="6" t="s">
        <v>70</v>
      </c>
      <c r="F1" s="6" t="s">
        <v>69</v>
      </c>
      <c r="G1" s="6" t="s">
        <v>43</v>
      </c>
      <c r="H1" s="6" t="s">
        <v>68</v>
      </c>
      <c r="I1" s="6" t="s">
        <v>67</v>
      </c>
      <c r="J1" s="6" t="s">
        <v>58</v>
      </c>
      <c r="K1" s="6" t="s">
        <v>66</v>
      </c>
    </row>
    <row r="2" spans="1:11">
      <c r="A2" t="s">
        <v>65</v>
      </c>
      <c r="B2" s="5">
        <v>41974</v>
      </c>
      <c r="C2" t="s">
        <v>46</v>
      </c>
      <c r="D2" t="s">
        <v>47</v>
      </c>
      <c r="E2" t="s">
        <v>64</v>
      </c>
      <c r="F2" t="s">
        <v>50</v>
      </c>
      <c r="G2" t="s">
        <v>49</v>
      </c>
      <c r="H2" s="5">
        <v>41974</v>
      </c>
      <c r="I2" t="s">
        <v>63</v>
      </c>
      <c r="J2" t="s">
        <v>62</v>
      </c>
      <c r="K2" t="s">
        <v>61</v>
      </c>
    </row>
    <row r="3" spans="1:11">
      <c r="A3" t="s">
        <v>78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</row>
    <row r="4" spans="1:11">
      <c r="A4" t="s">
        <v>79</v>
      </c>
      <c r="B4" t="s">
        <v>80</v>
      </c>
      <c r="C4" t="s">
        <v>81</v>
      </c>
      <c r="D4" t="s">
        <v>82</v>
      </c>
      <c r="E4" t="s">
        <v>83</v>
      </c>
      <c r="F4" t="s">
        <v>84</v>
      </c>
      <c r="G4" t="s">
        <v>83</v>
      </c>
      <c r="H4" t="s">
        <v>0</v>
      </c>
      <c r="I4" t="s">
        <v>0</v>
      </c>
      <c r="J4" t="s">
        <v>0</v>
      </c>
      <c r="K4" t="s">
        <v>0</v>
      </c>
    </row>
    <row r="5" spans="1:11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</row>
    <row r="6" spans="1:11">
      <c r="A6" t="s">
        <v>123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K2"/>
  <sheetViews>
    <sheetView workbookViewId="0">
      <selection activeCell="A2" sqref="A2"/>
    </sheetView>
  </sheetViews>
  <sheetFormatPr baseColWidth="10" defaultRowHeight="14" x14ac:dyDescent="0"/>
  <cols>
    <col min="1" max="1" width="14.33203125" bestFit="1" customWidth="1"/>
    <col min="3" max="3" width="12.5" bestFit="1" customWidth="1"/>
    <col min="4" max="4" width="19.6640625" bestFit="1" customWidth="1"/>
    <col min="5" max="5" width="18.1640625" bestFit="1" customWidth="1"/>
    <col min="6" max="6" width="17.1640625" bestFit="1" customWidth="1"/>
    <col min="7" max="7" width="12.6640625" bestFit="1" customWidth="1"/>
    <col min="8" max="8" width="12.33203125" bestFit="1" customWidth="1"/>
  </cols>
  <sheetData>
    <row r="1" spans="1:11">
      <c r="A1" s="7" t="s">
        <v>77</v>
      </c>
      <c r="B1" s="7" t="s">
        <v>73</v>
      </c>
      <c r="C1" s="7" t="s">
        <v>72</v>
      </c>
      <c r="D1" s="7" t="s">
        <v>71</v>
      </c>
      <c r="E1" s="7" t="s">
        <v>70</v>
      </c>
      <c r="F1" s="7" t="s">
        <v>69</v>
      </c>
      <c r="G1" s="7" t="s">
        <v>43</v>
      </c>
      <c r="H1" s="7" t="s">
        <v>68</v>
      </c>
      <c r="I1" s="7" t="s">
        <v>67</v>
      </c>
      <c r="J1" s="7" t="s">
        <v>58</v>
      </c>
      <c r="K1" s="7" t="s">
        <v>66</v>
      </c>
    </row>
    <row r="2" spans="1:11">
      <c r="A2" t="s">
        <v>76</v>
      </c>
      <c r="B2" t="s">
        <v>75</v>
      </c>
      <c r="C2" t="s">
        <v>46</v>
      </c>
      <c r="D2" t="s">
        <v>47</v>
      </c>
      <c r="E2" t="s">
        <v>64</v>
      </c>
      <c r="F2" t="s">
        <v>50</v>
      </c>
      <c r="G2" t="s">
        <v>49</v>
      </c>
      <c r="H2" s="5">
        <v>41974</v>
      </c>
      <c r="I2" t="s">
        <v>63</v>
      </c>
      <c r="J2" t="s">
        <v>62</v>
      </c>
      <c r="K2" t="s">
        <v>61</v>
      </c>
    </row>
  </sheetData>
  <pageMargins left="0.7" right="0.7" top="0.75" bottom="0.75" header="0.3" footer="0.3"/>
  <pageSetup paperSize="9" orientation="portrait" horizontalDpi="1200" verticalDpi="120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N6"/>
  <sheetViews>
    <sheetView workbookViewId="0">
      <selection activeCell="I31" sqref="I31"/>
    </sheetView>
  </sheetViews>
  <sheetFormatPr baseColWidth="10" defaultRowHeight="14" x14ac:dyDescent="0"/>
  <sheetData>
    <row r="1" spans="1:14">
      <c r="A1" t="s">
        <v>58</v>
      </c>
      <c r="B1" t="s">
        <v>35</v>
      </c>
      <c r="C1" t="s">
        <v>36</v>
      </c>
      <c r="D1">
        <v>12</v>
      </c>
    </row>
    <row r="2" spans="1:14">
      <c r="A2">
        <v>19.600000000000001</v>
      </c>
      <c r="D2" t="s">
        <v>0</v>
      </c>
      <c r="G2" t="s">
        <v>38</v>
      </c>
      <c r="I2" t="s">
        <v>0</v>
      </c>
      <c r="J2" t="s">
        <v>0</v>
      </c>
      <c r="K2" t="str">
        <f>IF(OR(J2=0,H2=0,J2="",H2=""),"",J2*(1+I2))</f>
        <v/>
      </c>
      <c r="L2" t="str">
        <f>IF(OR(J2=0,H2=0,J2="",H2=""),"",J2*H2)</f>
        <v/>
      </c>
      <c r="M2" t="str">
        <f>IF(OR(J2=0,H2=0,J2="",H2=""),"",(J2*I2)*H2)</f>
        <v/>
      </c>
      <c r="N2" t="str">
        <f>IF(OR(J2=0,H2=0,J2="",H2=""),"",K2*H2)</f>
        <v/>
      </c>
    </row>
    <row r="3" spans="1:14">
      <c r="A3">
        <v>20</v>
      </c>
      <c r="N3" t="s">
        <v>60</v>
      </c>
    </row>
    <row r="4" spans="1:14">
      <c r="A4">
        <v>5.5</v>
      </c>
      <c r="N4" s="5">
        <v>42857</v>
      </c>
    </row>
    <row r="5" spans="1:14">
      <c r="A5">
        <v>7</v>
      </c>
    </row>
    <row r="6" spans="1:14">
      <c r="A6" t="s">
        <v>37</v>
      </c>
      <c r="D6" t="s">
        <v>0</v>
      </c>
      <c r="G6" t="s">
        <v>0</v>
      </c>
      <c r="I6" t="s">
        <v>59</v>
      </c>
      <c r="J6" t="s">
        <v>0</v>
      </c>
      <c r="K6" t="str">
        <f>IF(OR(J6=0,H6=0,J6="",H6=""),"",J6*(1+I6))</f>
        <v/>
      </c>
      <c r="L6" t="str">
        <f>IF(OR(J6=0,H6=0,J6="",H6=""),"",J6*H6)</f>
        <v/>
      </c>
      <c r="M6" t="str">
        <f>IF(OR(J6=0,H6=0,J6="",H6=""),"",(J6*I6)*H6)</f>
        <v/>
      </c>
      <c r="N6" t="str">
        <f>IF(OR(J6=0,H6=0,J6="",H6=""),"",K6*H6)</f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enableFormatConditionsCalculation="0"/>
  <dimension ref="B4:H20"/>
  <sheetViews>
    <sheetView workbookViewId="0">
      <selection activeCell="A29" sqref="A29"/>
    </sheetView>
  </sheetViews>
  <sheetFormatPr baseColWidth="10" defaultRowHeight="14" x14ac:dyDescent="0"/>
  <sheetData>
    <row r="4" spans="7:8">
      <c r="G4" t="s">
        <v>86</v>
      </c>
      <c r="H4" t="s">
        <v>86</v>
      </c>
    </row>
    <row r="5" spans="7:8">
      <c r="G5" t="s">
        <v>126</v>
      </c>
    </row>
    <row r="6" spans="7:8">
      <c r="G6" t="s">
        <v>127</v>
      </c>
      <c r="H6" t="s">
        <v>128</v>
      </c>
    </row>
    <row r="14" spans="7:8">
      <c r="H14">
        <v>1702001</v>
      </c>
    </row>
    <row r="20" spans="2:7">
      <c r="B20" t="s">
        <v>117</v>
      </c>
      <c r="F20">
        <v>1</v>
      </c>
      <c r="G20"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QuandClic">
                <anchor moveWithCells="1" sizeWithCells="1">
                  <from>
                    <xdr:col>1</xdr:col>
                    <xdr:colOff>266700</xdr:colOff>
                    <xdr:row>2</xdr:row>
                    <xdr:rowOff>63500</xdr:rowOff>
                  </from>
                  <to>
                    <xdr:col>3</xdr:col>
                    <xdr:colOff>736600</xdr:colOff>
                    <xdr:row>5</xdr:row>
                    <xdr:rowOff>50800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CLIENTS</vt:lpstr>
      <vt:lpstr>BDD</vt:lpstr>
      <vt:lpstr>A</vt:lpstr>
      <vt:lpstr>SUIVI DEVIS</vt:lpstr>
      <vt:lpstr>SUIVI FACTURES</vt:lpstr>
      <vt:lpstr>DETAILS</vt:lpstr>
      <vt:lpstr>Feuil1</vt:lpstr>
    </vt:vector>
  </TitlesOfParts>
  <Company>Publicis Groupe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Emile.Riou</dc:creator>
  <cp:lastModifiedBy>FRE DHUI</cp:lastModifiedBy>
  <dcterms:created xsi:type="dcterms:W3CDTF">2014-09-30T11:51:21Z</dcterms:created>
  <dcterms:modified xsi:type="dcterms:W3CDTF">2017-02-15T17:27:59Z</dcterms:modified>
</cp:coreProperties>
</file>