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19440" windowHeight="12570"/>
  </bookViews>
  <sheets>
    <sheet name="Feuil1" sheetId="1" r:id="rId1"/>
    <sheet name="Feuil2" sheetId="2" r:id="rId2"/>
    <sheet name="Feuil3" sheetId="3" r:id="rId3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0" i="1"/>
  <c r="C31"/>
  <c r="C32"/>
  <c r="C33"/>
  <c r="C36"/>
  <c r="C35"/>
  <c r="C34"/>
  <c r="B30"/>
  <c r="B31"/>
  <c r="B32"/>
  <c r="B33"/>
  <c r="B36"/>
  <c r="B35"/>
  <c r="B34"/>
  <c r="D30" l="1"/>
  <c r="D31"/>
  <c r="D32"/>
  <c r="D33"/>
  <c r="D36"/>
  <c r="D35"/>
  <c r="D34"/>
  <c r="D26"/>
  <c r="D25"/>
  <c r="D24"/>
  <c r="D23"/>
  <c r="D22"/>
  <c r="D21"/>
  <c r="D20"/>
  <c r="F30" l="1"/>
  <c r="F31"/>
  <c r="F32"/>
  <c r="F33"/>
  <c r="F36"/>
  <c r="F35"/>
  <c r="F34"/>
  <c r="D17"/>
  <c r="D16"/>
  <c r="D15"/>
  <c r="D14"/>
  <c r="D13"/>
  <c r="D12"/>
  <c r="D11"/>
  <c r="D8"/>
  <c r="D7"/>
  <c r="D6"/>
  <c r="D5"/>
  <c r="D4"/>
  <c r="D3"/>
  <c r="D2"/>
  <c r="E31" l="1"/>
  <c r="E34"/>
  <c r="E32"/>
  <c r="E33"/>
  <c r="E36"/>
  <c r="E30"/>
  <c r="E35"/>
</calcChain>
</file>

<file path=xl/sharedStrings.xml><?xml version="1.0" encoding="utf-8"?>
<sst xmlns="http://schemas.openxmlformats.org/spreadsheetml/2006/main" count="46" uniqueCount="25">
  <si>
    <t>CLASSEMENT</t>
  </si>
  <si>
    <t>SCORE</t>
  </si>
  <si>
    <t>points</t>
  </si>
  <si>
    <t>Date 1</t>
  </si>
  <si>
    <t>Date 2</t>
  </si>
  <si>
    <t>DATE 1</t>
  </si>
  <si>
    <t>TOTAL Points</t>
  </si>
  <si>
    <t>Moyenne Score</t>
  </si>
  <si>
    <t>Equipe</t>
  </si>
  <si>
    <t>Equipe 4</t>
  </si>
  <si>
    <t>Equipe 5</t>
  </si>
  <si>
    <t>Equipe 6</t>
  </si>
  <si>
    <t>Equipe 7</t>
  </si>
  <si>
    <t>STOP 2</t>
  </si>
  <si>
    <t>CRAU BC 1 (1)</t>
  </si>
  <si>
    <t>Montpellier (2)</t>
  </si>
  <si>
    <t>CRAU BC (3)</t>
  </si>
  <si>
    <t>Montpellier (4)</t>
  </si>
  <si>
    <t>Gien (2)</t>
  </si>
  <si>
    <t>Gien (6)</t>
  </si>
  <si>
    <t>Date 3</t>
  </si>
  <si>
    <t>STOP 3</t>
  </si>
  <si>
    <t xml:space="preserve">CRAU BC </t>
  </si>
  <si>
    <t>Montpellier</t>
  </si>
  <si>
    <t>Gien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</si>
</sst>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  <font>
      <sz val="8"/>
      <color rgb="FF333333"/>
      <name val="Roboto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</fills>
  <borders count="10">
    <border>
      <left/>
      <right/>
      <top/>
      <bottom/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/>
      <right/>
      <top style="medium">
        <color rgb="FFCCCCCC"/>
      </top>
      <bottom/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DDDDDD"/>
      </top>
      <bottom/>
      <diagonal/>
    </border>
    <border>
      <left/>
      <right/>
      <top style="medium">
        <color rgb="FFDDDDDD"/>
      </top>
      <bottom/>
      <diagonal/>
    </border>
    <border>
      <left/>
      <right style="medium">
        <color rgb="FFCCCCCC"/>
      </right>
      <top style="medium">
        <color rgb="FFDDDDDD"/>
      </top>
      <bottom/>
      <diagonal/>
    </border>
    <border>
      <left style="medium">
        <color rgb="FFCCCCCC"/>
      </left>
      <right/>
      <top style="medium">
        <color rgb="FFDDDDDD"/>
      </top>
      <bottom style="medium">
        <color rgb="FFCCCCCC"/>
      </bottom>
      <diagonal/>
    </border>
    <border>
      <left/>
      <right/>
      <top style="medium">
        <color rgb="FFDDDDDD"/>
      </top>
      <bottom style="medium">
        <color rgb="FFCCCCCC"/>
      </bottom>
      <diagonal/>
    </border>
    <border>
      <left/>
      <right style="medium">
        <color rgb="FFCCCCCC"/>
      </right>
      <top style="medium">
        <color rgb="FFDDDDDD"/>
      </top>
      <bottom style="medium">
        <color rgb="FFCCCCCC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3" fillId="3" borderId="4" xfId="0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left" vertical="center"/>
    </xf>
    <xf numFmtId="0" fontId="3" fillId="3" borderId="7" xfId="0" applyFont="1" applyFill="1" applyBorder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1" fillId="0" borderId="0" xfId="0" applyFont="1" applyFill="1" applyBorder="1"/>
    <xf numFmtId="0" fontId="0" fillId="0" borderId="0" xfId="0" applyAlignment="1">
      <alignment horizont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5" xfId="0" applyNumberFormat="1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>
      <alignment horizontal="center" vertical="center"/>
    </xf>
    <xf numFmtId="0" fontId="3" fillId="2" borderId="8" xfId="0" applyNumberFormat="1" applyFont="1" applyFill="1" applyBorder="1" applyAlignment="1">
      <alignment horizontal="center" vertical="center"/>
    </xf>
    <xf numFmtId="0" fontId="3" fillId="3" borderId="8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 applyAlignment="1">
      <alignment horizontal="right" vertical="center" indent="1"/>
    </xf>
    <xf numFmtId="0" fontId="3" fillId="2" borderId="6" xfId="0" applyNumberFormat="1" applyFont="1" applyFill="1" applyBorder="1" applyAlignment="1">
      <alignment horizontal="right" vertical="center" indent="1"/>
    </xf>
    <xf numFmtId="0" fontId="3" fillId="3" borderId="6" xfId="0" applyNumberFormat="1" applyFont="1" applyFill="1" applyBorder="1" applyAlignment="1">
      <alignment horizontal="right" vertical="center" indent="1"/>
    </xf>
    <xf numFmtId="0" fontId="3" fillId="2" borderId="9" xfId="0" applyNumberFormat="1" applyFont="1" applyFill="1" applyBorder="1" applyAlignment="1">
      <alignment horizontal="right" vertical="center" indent="1"/>
    </xf>
    <xf numFmtId="0" fontId="3" fillId="3" borderId="9" xfId="0" applyNumberFormat="1" applyFont="1" applyFill="1" applyBorder="1" applyAlignment="1">
      <alignment horizontal="right" vertical="center" indent="1"/>
    </xf>
    <xf numFmtId="3" fontId="0" fillId="0" borderId="0" xfId="0" applyNumberFormat="1" applyAlignment="1">
      <alignment horizontal="right" indent="1"/>
    </xf>
    <xf numFmtId="4" fontId="0" fillId="0" borderId="0" xfId="0" applyNumberFormat="1" applyAlignment="1">
      <alignment horizontal="right" indent="1"/>
    </xf>
    <xf numFmtId="0" fontId="3" fillId="3" borderId="0" xfId="0" applyFont="1" applyFill="1" applyBorder="1" applyAlignment="1">
      <alignment horizontal="left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right" vertical="center" indent="1"/>
    </xf>
  </cellXfs>
  <cellStyles count="1">
    <cellStyle name="Normal" xfId="0" builtinId="0"/>
  </cellStyles>
  <dxfs count="15">
    <dxf>
      <numFmt numFmtId="3" formatCode="#,##0"/>
      <alignment horizontal="right" vertical="bottom" textRotation="0" wrapText="0" indent="0" relativeIndent="1" justifyLastLine="0" shrinkToFit="0" readingOrder="0"/>
    </dxf>
    <dxf>
      <numFmt numFmtId="3" formatCode="#,##0"/>
      <alignment horizontal="right" vertical="bottom" textRotation="0" wrapText="0" indent="0" relativeIndent="1" justifyLastLine="0" shrinkToFit="0" readingOrder="0"/>
    </dxf>
    <dxf>
      <numFmt numFmtId="3" formatCode="#,##0"/>
      <alignment horizontal="right" vertical="bottom" textRotation="0" wrapText="0" indent="1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right" vertical="center" textRotation="0" wrapText="0" indent="0" relativeIndent="1" justifyLastLine="0" shrinkToFit="0" readingOrder="0"/>
      <border diagonalUp="0" diagonalDown="0" outline="0">
        <left/>
        <right style="medium">
          <color rgb="FFCCCCCC"/>
        </right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medium">
          <color rgb="FFCCCCCC"/>
        </left>
        <right/>
        <top style="medium">
          <color rgb="FFDDDDDD"/>
        </top>
        <bottom/>
      </border>
    </dxf>
    <dxf>
      <numFmt numFmtId="4" formatCode="#,##0.00"/>
      <alignment horizontal="right" vertical="bottom" textRotation="0" wrapText="0" indent="0" relativeIndent="1" justifyLastLine="0" shrinkToFit="0" readingOrder="0"/>
    </dxf>
    <dxf>
      <numFmt numFmtId="3" formatCode="#,##0"/>
      <alignment horizontal="right" vertical="bottom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right" vertical="center" textRotation="0" wrapText="0" indent="0" relativeIndent="1" justifyLastLine="0" shrinkToFit="0" readingOrder="0"/>
      <border diagonalUp="0" diagonalDown="0" outline="0">
        <left/>
        <right style="medium">
          <color rgb="FFCCCCCC"/>
        </right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medium">
          <color rgb="FFCCCCCC"/>
        </left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right" vertical="center" textRotation="0" wrapText="0" indent="0" relativeIndent="1" justifyLastLine="0" shrinkToFit="0" readingOrder="0"/>
      <border diagonalUp="0" diagonalDown="0" outline="0">
        <left/>
        <right style="medium">
          <color rgb="FFCCCCCC"/>
        </right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medium">
          <color rgb="FFCCCCCC"/>
        </left>
        <right/>
        <top style="medium">
          <color rgb="FFDDDDDD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12</xdr:row>
      <xdr:rowOff>66675</xdr:rowOff>
    </xdr:from>
    <xdr:ext cx="76200" cy="228600"/>
    <xdr:sp macro="" textlink="">
      <xdr:nvSpPr>
        <xdr:cNvPr id="1025" name="Text Box 1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2619375" y="21621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0</xdr:colOff>
      <xdr:row>26</xdr:row>
      <xdr:rowOff>0</xdr:rowOff>
    </xdr:from>
    <xdr:ext cx="76200" cy="228600"/>
    <xdr:sp macro="" textlink="">
      <xdr:nvSpPr>
        <xdr:cNvPr id="3" name="Text Box 1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0" y="2457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0</xdr:colOff>
      <xdr:row>21</xdr:row>
      <xdr:rowOff>66675</xdr:rowOff>
    </xdr:from>
    <xdr:ext cx="76200" cy="228600"/>
    <xdr:sp macro="" textlink="">
      <xdr:nvSpPr>
        <xdr:cNvPr id="4" name="Text Box 1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0" y="2457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0</xdr:colOff>
      <xdr:row>20</xdr:row>
      <xdr:rowOff>66675</xdr:rowOff>
    </xdr:from>
    <xdr:ext cx="76200" cy="228600"/>
    <xdr:sp macro="" textlink="">
      <xdr:nvSpPr>
        <xdr:cNvPr id="5" name="Text Box 1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0" y="4248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ables/table1.xml><?xml version="1.0" encoding="utf-8"?>
<table xmlns="http://schemas.openxmlformats.org/spreadsheetml/2006/main" id="1" name="t_Date1" displayName="t_Date1" ref="A1:D8" totalsRowShown="0">
  <autoFilter ref="A1:D8">
    <filterColumn colId="0" hiddenButton="1"/>
    <filterColumn colId="1" hiddenButton="1"/>
    <filterColumn colId="2" hiddenButton="1"/>
    <filterColumn colId="3" hiddenButton="1"/>
  </autoFilter>
  <tableColumns count="4">
    <tableColumn id="1" name="DATE 1" dataDxfId="14"/>
    <tableColumn id="2" name="CLASSEMENT" dataDxfId="13"/>
    <tableColumn id="3" name="SCORE" dataDxfId="12"/>
    <tableColumn id="4" name="points">
      <calculatedColumnFormula>IF(B2=1,100,IF(B2=2,50,IF(B2=3,30,IF(B2=4,30,IF(B2=5,5,IF(B2=6,5,0))))))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_Date2" displayName="t_Date2" ref="A10:D17" totalsRowShown="0">
  <autoFilter ref="A10:D17">
    <filterColumn colId="0" hiddenButton="1"/>
    <filterColumn colId="1" hiddenButton="1"/>
    <filterColumn colId="2" hiddenButton="1"/>
    <filterColumn colId="3" hiddenButton="1"/>
  </autoFilter>
  <tableColumns count="4">
    <tableColumn id="1" name="STOP 2" dataDxfId="11"/>
    <tableColumn id="2" name="CLASSEMENT" dataDxfId="10"/>
    <tableColumn id="3" name="SCORE" dataDxfId="9"/>
    <tableColumn id="4" name="points">
      <calculatedColumnFormula>IF(B11=1,100,IF(B11=2,50,IF(B11=3,30,IF(B11=4,30,IF(B11=5,5,IF(B11=6,5,0))))))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9:F36" totalsRowShown="0">
  <autoFilter ref="A29:F36">
    <filterColumn colId="0" hiddenButton="1"/>
    <filterColumn colId="1" hiddenButton="1"/>
    <filterColumn colId="2" hiddenButton="1"/>
    <filterColumn colId="3"/>
    <filterColumn colId="4" hiddenButton="1"/>
    <filterColumn colId="5" hiddenButton="1"/>
  </autoFilter>
  <sortState ref="A30:F36">
    <sortCondition descending="1" ref="D30:D36"/>
    <sortCondition descending="1" ref="F30:F36"/>
  </sortState>
  <tableColumns count="6">
    <tableColumn id="1" name="Equipe" dataDxfId="8"/>
    <tableColumn id="2" name="Date 1" dataDxfId="1">
      <calculatedColumnFormula>INDEX(t_Date1[points],MATCH(Tableau3[[#This Row],[Equipe]],LEFT(t_Date1[DATE 1],4),0))</calculatedColumnFormula>
    </tableColumn>
    <tableColumn id="3" name="Date 2" dataDxfId="0">
      <calculatedColumnFormula>INDEX(t_Date2[points],MATCH(Tableau3[[#This Row],[Equipe]],LEFT(t_Date2[STOP 2],4),0))</calculatedColumnFormula>
    </tableColumn>
    <tableColumn id="6" name="Date 3" dataDxfId="2">
      <calculatedColumnFormula>INDEX(t_Date3[points],MATCH(Tableau3[[#This Row],[Equipe]],t_Date3[STOP 3],0))</calculatedColumnFormula>
    </tableColumn>
    <tableColumn id="4" name="TOTAL Points" dataDxfId="7">
      <calculatedColumnFormula>SUM(Tableau3[[#This Row],[Date 1]:[Date 2]])</calculatedColumnFormula>
    </tableColumn>
    <tableColumn id="5" name="Moyenne Score" dataDxfId="6">
      <calculatedColumnFormula>AVERAGE(INDEX(t_Date1[SCORE],MATCH(Tableau3[[#This Row],[Equipe]],t_Date1[DATE 1],0)),INDEX(t_Date2[SCORE],MATCH(Tableau3[[#This Row],[Equipe]],t_Date2[STOP 2],0)))</calculatedColumnFormula>
    </tableColumn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4" name="t_Date3" displayName="t_Date3" ref="A19:D26" totalsRowShown="0">
  <autoFilter ref="A19:D26"/>
  <tableColumns count="4">
    <tableColumn id="1" name="STOP 3" dataDxfId="5"/>
    <tableColumn id="2" name="CLASSEMENT" dataDxfId="4"/>
    <tableColumn id="3" name="SCORE" dataDxfId="3"/>
    <tableColumn id="4" name="points">
      <calculatedColumnFormula>IF(B20=1,100,IF(B20=2,50,IF(B20=3,30,IF(B20=4,30,IF(B20=5,5,IF(B20=6,5,0))))))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6"/>
  <sheetViews>
    <sheetView tabSelected="1" workbookViewId="0">
      <selection activeCell="H23" sqref="H23"/>
    </sheetView>
  </sheetViews>
  <sheetFormatPr baseColWidth="10" defaultRowHeight="15"/>
  <cols>
    <col min="1" max="1" width="32.140625" bestFit="1" customWidth="1"/>
    <col min="2" max="2" width="13.7109375" customWidth="1"/>
    <col min="3" max="3" width="17" bestFit="1" customWidth="1"/>
    <col min="4" max="4" width="13.7109375" customWidth="1"/>
    <col min="5" max="5" width="15.5703125" customWidth="1"/>
  </cols>
  <sheetData>
    <row r="1" spans="1:4" ht="15.75" thickBot="1">
      <c r="A1" t="s">
        <v>5</v>
      </c>
      <c r="B1" s="8" t="s">
        <v>0</v>
      </c>
      <c r="C1" s="8" t="s">
        <v>1</v>
      </c>
      <c r="D1" s="8" t="s">
        <v>2</v>
      </c>
    </row>
    <row r="2" spans="1:4" ht="15.75" thickBot="1">
      <c r="A2" s="1" t="s">
        <v>17</v>
      </c>
      <c r="B2" s="9">
        <v>1</v>
      </c>
      <c r="C2" s="14">
        <v>19.399999999999999</v>
      </c>
      <c r="D2">
        <f>IF(B2=1,100,IF(B2=2,50,IF(B2=3,30,IF(B2=4,30,IF(B2=5,5,IF(B2=6,5,0))))))</f>
        <v>100</v>
      </c>
    </row>
    <row r="3" spans="1:4" ht="15.75" thickBot="1">
      <c r="A3" s="2" t="s">
        <v>16</v>
      </c>
      <c r="B3" s="10">
        <v>2</v>
      </c>
      <c r="C3" s="15">
        <v>13.3</v>
      </c>
      <c r="D3">
        <f t="shared" ref="D3:D8" si="0">IF(B3=1,100,IF(B3=2,50,IF(B3=3,30,IF(B3=4,30,IF(B3=5,5,IF(B3=6,5,0))))))</f>
        <v>50</v>
      </c>
    </row>
    <row r="4" spans="1:4" ht="15.75" thickBot="1">
      <c r="A4" s="2" t="s">
        <v>9</v>
      </c>
      <c r="B4" s="10">
        <v>3</v>
      </c>
      <c r="C4" s="15">
        <v>12.8</v>
      </c>
      <c r="D4">
        <f t="shared" si="0"/>
        <v>30</v>
      </c>
    </row>
    <row r="5" spans="1:4" ht="15.75" thickBot="1">
      <c r="A5" s="2" t="s">
        <v>12</v>
      </c>
      <c r="B5" s="10">
        <v>4</v>
      </c>
      <c r="C5" s="15">
        <v>10.7</v>
      </c>
      <c r="D5">
        <f t="shared" si="0"/>
        <v>30</v>
      </c>
    </row>
    <row r="6" spans="1:4" ht="15.75" thickBot="1">
      <c r="A6" s="2" t="s">
        <v>18</v>
      </c>
      <c r="B6" s="10">
        <v>5</v>
      </c>
      <c r="C6" s="15">
        <v>9</v>
      </c>
      <c r="D6">
        <f t="shared" si="0"/>
        <v>5</v>
      </c>
    </row>
    <row r="7" spans="1:4" ht="15.75" thickBot="1">
      <c r="A7" s="3" t="s">
        <v>11</v>
      </c>
      <c r="B7" s="11">
        <v>6</v>
      </c>
      <c r="C7" s="16">
        <v>7</v>
      </c>
      <c r="D7">
        <f t="shared" si="0"/>
        <v>5</v>
      </c>
    </row>
    <row r="8" spans="1:4" ht="15.75" thickBot="1">
      <c r="A8" s="4" t="s">
        <v>10</v>
      </c>
      <c r="B8" s="12">
        <v>7</v>
      </c>
      <c r="C8" s="17">
        <v>7</v>
      </c>
      <c r="D8">
        <f t="shared" si="0"/>
        <v>0</v>
      </c>
    </row>
    <row r="10" spans="1:4" ht="15.75" thickBot="1">
      <c r="A10" s="6" t="s">
        <v>13</v>
      </c>
      <c r="B10" s="8" t="s">
        <v>0</v>
      </c>
      <c r="C10" s="8" t="s">
        <v>1</v>
      </c>
      <c r="D10" s="8" t="s">
        <v>2</v>
      </c>
    </row>
    <row r="11" spans="1:4" ht="15.75" thickBot="1">
      <c r="A11" s="1" t="s">
        <v>9</v>
      </c>
      <c r="B11" s="9">
        <v>1</v>
      </c>
      <c r="C11" s="14">
        <v>13.2</v>
      </c>
      <c r="D11">
        <f t="shared" ref="D11:D17" si="1">IF(B11=1,100,IF(B11=2,50,IF(B11=3,30,IF(B11=4,30,IF(B11=5,5,IF(B11=6,5,0))))))</f>
        <v>100</v>
      </c>
    </row>
    <row r="12" spans="1:4" ht="15.75" thickBot="1">
      <c r="A12" s="2" t="s">
        <v>12</v>
      </c>
      <c r="B12" s="10">
        <v>2</v>
      </c>
      <c r="C12" s="15">
        <v>14.2</v>
      </c>
      <c r="D12">
        <f t="shared" si="1"/>
        <v>50</v>
      </c>
    </row>
    <row r="13" spans="1:4" ht="15.75" thickBot="1">
      <c r="A13" s="2" t="s">
        <v>15</v>
      </c>
      <c r="B13" s="10">
        <v>3</v>
      </c>
      <c r="C13" s="15">
        <v>16.3</v>
      </c>
      <c r="D13">
        <f t="shared" si="1"/>
        <v>30</v>
      </c>
    </row>
    <row r="14" spans="1:4" ht="15.75" thickBot="1">
      <c r="A14" s="2" t="s">
        <v>11</v>
      </c>
      <c r="B14" s="10">
        <v>4</v>
      </c>
      <c r="C14" s="15">
        <v>15.3</v>
      </c>
      <c r="D14">
        <f t="shared" si="1"/>
        <v>30</v>
      </c>
    </row>
    <row r="15" spans="1:4" ht="15.75" thickBot="1">
      <c r="A15" s="2" t="s">
        <v>14</v>
      </c>
      <c r="B15" s="10">
        <v>5</v>
      </c>
      <c r="C15" s="15">
        <v>12.3</v>
      </c>
      <c r="D15">
        <f t="shared" si="1"/>
        <v>5</v>
      </c>
    </row>
    <row r="16" spans="1:4" ht="15.75" thickBot="1">
      <c r="A16" s="2" t="s">
        <v>19</v>
      </c>
      <c r="B16" s="10">
        <v>6</v>
      </c>
      <c r="C16" s="15">
        <v>12</v>
      </c>
      <c r="D16">
        <f t="shared" si="1"/>
        <v>5</v>
      </c>
    </row>
    <row r="17" spans="1:6" ht="15.75" thickBot="1">
      <c r="A17" s="5" t="s">
        <v>10</v>
      </c>
      <c r="B17" s="13">
        <v>7</v>
      </c>
      <c r="C17" s="18">
        <v>7.3</v>
      </c>
      <c r="D17">
        <f t="shared" si="1"/>
        <v>0</v>
      </c>
    </row>
    <row r="18" spans="1:6">
      <c r="A18" s="21"/>
      <c r="B18" s="22"/>
      <c r="C18" s="23"/>
    </row>
    <row r="19" spans="1:6" ht="15.75" thickBot="1">
      <c r="A19" s="6" t="s">
        <v>21</v>
      </c>
      <c r="B19" s="8" t="s">
        <v>0</v>
      </c>
      <c r="C19" s="8" t="s">
        <v>1</v>
      </c>
      <c r="D19" s="8" t="s">
        <v>2</v>
      </c>
    </row>
    <row r="20" spans="1:6" ht="15.75" thickBot="1">
      <c r="A20" s="1" t="s">
        <v>9</v>
      </c>
      <c r="B20" s="9">
        <v>1</v>
      </c>
      <c r="C20" s="14">
        <v>13.2</v>
      </c>
      <c r="D20">
        <f t="shared" ref="D20:D26" si="2">IF(B20=1,100,IF(B20=2,50,IF(B20=3,30,IF(B20=4,30,IF(B20=5,5,IF(B20=6,5,0))))))</f>
        <v>100</v>
      </c>
    </row>
    <row r="21" spans="1:6" ht="15.75" thickBot="1">
      <c r="A21" s="2" t="s">
        <v>15</v>
      </c>
      <c r="B21" s="10">
        <v>2</v>
      </c>
      <c r="C21" s="15">
        <v>15.5</v>
      </c>
      <c r="D21">
        <f t="shared" si="2"/>
        <v>50</v>
      </c>
    </row>
    <row r="22" spans="1:6" ht="15.75" thickBot="1">
      <c r="A22" s="2" t="s">
        <v>12</v>
      </c>
      <c r="B22" s="10">
        <v>3</v>
      </c>
      <c r="C22" s="15">
        <v>16.3</v>
      </c>
      <c r="D22">
        <f t="shared" si="2"/>
        <v>30</v>
      </c>
    </row>
    <row r="23" spans="1:6" ht="15.75" thickBot="1">
      <c r="A23" s="2" t="s">
        <v>11</v>
      </c>
      <c r="B23" s="10">
        <v>4</v>
      </c>
      <c r="C23" s="15">
        <v>15.3</v>
      </c>
      <c r="D23">
        <f t="shared" si="2"/>
        <v>30</v>
      </c>
    </row>
    <row r="24" spans="1:6" ht="15.75" thickBot="1">
      <c r="A24" s="2" t="s">
        <v>14</v>
      </c>
      <c r="B24" s="10">
        <v>5</v>
      </c>
      <c r="C24" s="15">
        <v>12.3</v>
      </c>
      <c r="D24">
        <f t="shared" si="2"/>
        <v>5</v>
      </c>
    </row>
    <row r="25" spans="1:6" ht="15.75" thickBot="1">
      <c r="A25" s="2" t="s">
        <v>19</v>
      </c>
      <c r="B25" s="10">
        <v>6</v>
      </c>
      <c r="C25" s="15">
        <v>12</v>
      </c>
      <c r="D25">
        <f t="shared" si="2"/>
        <v>5</v>
      </c>
    </row>
    <row r="26" spans="1:6" ht="15.75" thickBot="1">
      <c r="A26" s="5" t="s">
        <v>10</v>
      </c>
      <c r="B26" s="13">
        <v>7</v>
      </c>
      <c r="C26" s="18">
        <v>7.3</v>
      </c>
      <c r="D26">
        <f t="shared" si="2"/>
        <v>0</v>
      </c>
    </row>
    <row r="29" spans="1:6">
      <c r="A29" t="s">
        <v>8</v>
      </c>
      <c r="B29" s="8" t="s">
        <v>3</v>
      </c>
      <c r="C29" s="8" t="s">
        <v>4</v>
      </c>
      <c r="D29" s="8" t="s">
        <v>20</v>
      </c>
      <c r="E29" s="8" t="s">
        <v>6</v>
      </c>
      <c r="F29" s="8" t="s">
        <v>7</v>
      </c>
    </row>
    <row r="30" spans="1:6">
      <c r="A30" s="7" t="s">
        <v>22</v>
      </c>
      <c r="B30" s="19" t="e">
        <f>INDEX(t_Date1[points],MATCH(Tableau3[[#This Row],[Equipe]],LEFT(t_Date1[DATE 1],4),0))</f>
        <v>#VALUE!</v>
      </c>
      <c r="C30" s="19" t="e">
        <f>INDEX(t_Date2[points],MATCH(Tableau3[[#This Row],[Equipe]],LEFT(t_Date2[STOP 2],4),0))</f>
        <v>#VALUE!</v>
      </c>
      <c r="D30" s="19" t="e">
        <f>INDEX(t_Date3[points],MATCH(Tableau3[[#This Row],[Equipe]],t_Date3[STOP 3],0))</f>
        <v>#N/A</v>
      </c>
      <c r="E30" s="19" t="e">
        <f>SUM(Tableau3[[#This Row],[Date 1]:[Date 2]])</f>
        <v>#VALUE!</v>
      </c>
      <c r="F30" s="20" t="e">
        <f>AVERAGE(INDEX(t_Date1[SCORE],MATCH(Tableau3[[#This Row],[Equipe]],t_Date1[DATE 1],0)),INDEX(t_Date2[SCORE],MATCH(Tableau3[[#This Row],[Equipe]],t_Date2[STOP 2],0)))</f>
        <v>#N/A</v>
      </c>
    </row>
    <row r="31" spans="1:6">
      <c r="A31" s="7" t="s">
        <v>23</v>
      </c>
      <c r="B31" s="19" t="e">
        <f>INDEX(t_Date1[points],MATCH(Tableau3[[#This Row],[Equipe]],LEFT(t_Date1[DATE 1],4),0))</f>
        <v>#VALUE!</v>
      </c>
      <c r="C31" s="19" t="e">
        <f>INDEX(t_Date2[points],MATCH(Tableau3[[#This Row],[Equipe]],LEFT(t_Date2[STOP 2],4),0))</f>
        <v>#VALUE!</v>
      </c>
      <c r="D31" s="19" t="e">
        <f>INDEX(t_Date3[points],MATCH(Tableau3[[#This Row],[Equipe]],t_Date3[STOP 3],0))</f>
        <v>#N/A</v>
      </c>
      <c r="E31" s="19" t="e">
        <f>SUM(Tableau3[[#This Row],[Date 1]:[Date 2]])</f>
        <v>#VALUE!</v>
      </c>
      <c r="F31" s="20" t="e">
        <f>AVERAGE(INDEX(t_Date1[SCORE],MATCH(Tableau3[[#This Row],[Equipe]],t_Date1[DATE 1],0)),INDEX(t_Date2[SCORE],MATCH(Tableau3[[#This Row],[Equipe]],t_Date2[STOP 2],0)))</f>
        <v>#N/A</v>
      </c>
    </row>
    <row r="32" spans="1:6">
      <c r="A32" s="7" t="s">
        <v>24</v>
      </c>
      <c r="B32" s="19" t="e">
        <f>INDEX(t_Date1[points],MATCH(Tableau3[[#This Row],[Equipe]],LEFT(t_Date1[DATE 1],4),0))</f>
        <v>#VALUE!</v>
      </c>
      <c r="C32" s="19" t="e">
        <f>INDEX(t_Date2[points],MATCH(Tableau3[[#This Row],[Equipe]],LEFT(t_Date2[STOP 2],4),0))</f>
        <v>#VALUE!</v>
      </c>
      <c r="D32" s="19" t="e">
        <f>INDEX(t_Date3[points],MATCH(Tableau3[[#This Row],[Equipe]],t_Date3[STOP 3],0))</f>
        <v>#N/A</v>
      </c>
      <c r="E32" s="19" t="e">
        <f>SUM(Tableau3[[#This Row],[Date 1]:[Date 2]])</f>
        <v>#VALUE!</v>
      </c>
      <c r="F32" s="20" t="e">
        <f>AVERAGE(INDEX(t_Date1[SCORE],MATCH(Tableau3[[#This Row],[Equipe]],t_Date1[DATE 1],0)),INDEX(t_Date2[SCORE],MATCH(Tableau3[[#This Row],[Equipe]],t_Date2[STOP 2],0)))</f>
        <v>#N/A</v>
      </c>
    </row>
    <row r="33" spans="1:6">
      <c r="A33" s="7" t="s">
        <v>9</v>
      </c>
      <c r="B33" s="19" t="e">
        <f>INDEX(t_Date1[points],MATCH(Tableau3[[#This Row],[Equipe]],LEFT(t_Date1[DATE 1],4),0))</f>
        <v>#VALUE!</v>
      </c>
      <c r="C33" s="19" t="e">
        <f>INDEX(t_Date2[points],MATCH(Tableau3[[#This Row],[Equipe]],LEFT(t_Date2[STOP 2],4),0))</f>
        <v>#VALUE!</v>
      </c>
      <c r="D33" s="19">
        <f>INDEX(t_Date3[points],MATCH(Tableau3[[#This Row],[Equipe]],t_Date3[STOP 3],0))</f>
        <v>100</v>
      </c>
      <c r="E33" s="19" t="e">
        <f>SUM(Tableau3[[#This Row],[Date 1]:[Date 2]])</f>
        <v>#VALUE!</v>
      </c>
      <c r="F33" s="20">
        <f>AVERAGE(INDEX(t_Date1[SCORE],MATCH(Tableau3[[#This Row],[Equipe]],t_Date1[DATE 1],0)),INDEX(t_Date2[SCORE],MATCH(Tableau3[[#This Row],[Equipe]],t_Date2[STOP 2],0)))</f>
        <v>13</v>
      </c>
    </row>
    <row r="34" spans="1:6">
      <c r="A34" s="7" t="s">
        <v>12</v>
      </c>
      <c r="B34" s="19" t="e">
        <f>INDEX(t_Date1[points],MATCH(Tableau3[[#This Row],[Equipe]],LEFT(t_Date1[DATE 1],4),0))</f>
        <v>#VALUE!</v>
      </c>
      <c r="C34" s="19" t="e">
        <f>INDEX(t_Date2[points],MATCH(Tableau3[[#This Row],[Equipe]],LEFT(t_Date2[STOP 2],4),0))</f>
        <v>#VALUE!</v>
      </c>
      <c r="D34" s="19">
        <f>INDEX(t_Date3[points],MATCH(Tableau3[[#This Row],[Equipe]],t_Date3[STOP 3],0))</f>
        <v>30</v>
      </c>
      <c r="E34" s="19" t="e">
        <f>SUM(Tableau3[[#This Row],[Date 1]:[Date 2]])</f>
        <v>#VALUE!</v>
      </c>
      <c r="F34" s="20">
        <f>AVERAGE(INDEX(t_Date1[SCORE],MATCH(Tableau3[[#This Row],[Equipe]],t_Date1[DATE 1],0)),INDEX(t_Date2[SCORE],MATCH(Tableau3[[#This Row],[Equipe]],t_Date2[STOP 2],0)))</f>
        <v>12.45</v>
      </c>
    </row>
    <row r="35" spans="1:6">
      <c r="A35" s="7" t="s">
        <v>11</v>
      </c>
      <c r="B35" s="19" t="e">
        <f>INDEX(t_Date1[points],MATCH(Tableau3[[#This Row],[Equipe]],LEFT(t_Date1[DATE 1],4),0))</f>
        <v>#VALUE!</v>
      </c>
      <c r="C35" s="19" t="e">
        <f>INDEX(t_Date2[points],MATCH(Tableau3[[#This Row],[Equipe]],LEFT(t_Date2[STOP 2],4),0))</f>
        <v>#VALUE!</v>
      </c>
      <c r="D35" s="19">
        <f>INDEX(t_Date3[points],MATCH(Tableau3[[#This Row],[Equipe]],t_Date3[STOP 3],0))</f>
        <v>30</v>
      </c>
      <c r="E35" s="19" t="e">
        <f>SUM(Tableau3[[#This Row],[Date 1]:[Date 2]])</f>
        <v>#VALUE!</v>
      </c>
      <c r="F35" s="20">
        <f>AVERAGE(INDEX(t_Date1[SCORE],MATCH(Tableau3[[#This Row],[Equipe]],t_Date1[DATE 1],0)),INDEX(t_Date2[SCORE],MATCH(Tableau3[[#This Row],[Equipe]],t_Date2[STOP 2],0)))</f>
        <v>11.15</v>
      </c>
    </row>
    <row r="36" spans="1:6">
      <c r="A36" s="7" t="s">
        <v>10</v>
      </c>
      <c r="B36" s="19" t="e">
        <f>INDEX(t_Date1[points],MATCH(Tableau3[[#This Row],[Equipe]],LEFT(t_Date1[DATE 1],4),0))</f>
        <v>#VALUE!</v>
      </c>
      <c r="C36" s="19" t="e">
        <f>INDEX(t_Date2[points],MATCH(Tableau3[[#This Row],[Equipe]],LEFT(t_Date2[STOP 2],4),0))</f>
        <v>#VALUE!</v>
      </c>
      <c r="D36" s="19">
        <f>INDEX(t_Date3[points],MATCH(Tableau3[[#This Row],[Equipe]],t_Date3[STOP 3],0))</f>
        <v>0</v>
      </c>
      <c r="E36" s="19" t="e">
        <f>SUM(Tableau3[[#This Row],[Date 1]:[Date 2]])</f>
        <v>#VALUE!</v>
      </c>
      <c r="F36" s="20">
        <f>AVERAGE(INDEX(t_Date1[SCORE],MATCH(Tableau3[[#This Row],[Equipe]],t_Date1[DATE 1],0)),INDEX(t_Date2[SCORE],MATCH(Tableau3[[#This Row],[Equipe]],t_Date2[STOP 2],0)))</f>
        <v>7.15</v>
      </c>
    </row>
  </sheetData>
  <phoneticPr fontId="2" type="noConversion"/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HERMES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FBG_CONTROLE_INTERNE</dc:creator>
  <cp:lastModifiedBy>luuna51@hotmail.com</cp:lastModifiedBy>
  <dcterms:created xsi:type="dcterms:W3CDTF">2013-08-06T15:22:32Z</dcterms:created>
  <dcterms:modified xsi:type="dcterms:W3CDTF">2024-02-22T06:38:14Z</dcterms:modified>
</cp:coreProperties>
</file>