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7250" windowHeight="5670" activeTab="1"/>
  </bookViews>
  <sheets>
    <sheet name="Parametres" sheetId="1" r:id="rId1"/>
    <sheet name="Feuil1" sheetId="7" r:id="rId2"/>
  </sheets>
  <externalReferences>
    <externalReference r:id="rId3"/>
    <externalReference r:id="rId4"/>
  </externalReferences>
  <definedNames>
    <definedName name="Arrêt">Parametres!#REF!</definedName>
    <definedName name="AT">'[1]Temps de Présence'!$AG$31:$AG$36</definedName>
    <definedName name="Code">'[2]Liste et codes dechets'!$B$1:$B$28</definedName>
    <definedName name="Début">Parametres!$B$8:$B$16</definedName>
    <definedName name="DPause">Parametres!#REF!</definedName>
    <definedName name="Fériés">Parametres!#REF!</definedName>
    <definedName name="Fin">Parametres!$C$8:$C$16</definedName>
    <definedName name="Fini">Parametres!#REF!</definedName>
    <definedName name="Horraires">Parametres!#REF!</definedName>
    <definedName name="Horraires2">Parametres!#REF!</definedName>
    <definedName name="Journée">Parametres!$A$1:$A$8</definedName>
    <definedName name="Journée2">Parametres!#REF!</definedName>
    <definedName name="Journnée">'[1]Temps de Présence'!$AE$31:$AE$40</definedName>
    <definedName name="LFinPause">"Parametres!$O"&amp;MATCH(#REF!,DPause,1)+1&amp;":$O"&amp;MATCH(MAX("12:45",#REF!+"1:00"),DPause,1)+1</definedName>
    <definedName name="liste_dechets">'[2]Liste et codes dechets'!$A$1:$A$28</definedName>
    <definedName name="MOIS">Parametres!$G$1:$G$12</definedName>
    <definedName name="Param">Parametres!#REF!</definedName>
    <definedName name="Semaine">Parametres!$A$11:$A$65</definedName>
    <definedName name="travail">#REF!</definedName>
    <definedName name="Types">Parametres!#REF!</definedName>
    <definedName name="Vide">Parametres!#REF!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7"/>
  <c r="I12" s="1"/>
  <c r="H10"/>
  <c r="F10"/>
  <c r="H9"/>
  <c r="F9"/>
  <c r="H8"/>
  <c r="F8"/>
  <c r="H7"/>
  <c r="F7"/>
  <c r="H6"/>
  <c r="F6"/>
  <c r="H5"/>
  <c r="F5"/>
  <c r="H4"/>
  <c r="F4"/>
  <c r="H12" l="1"/>
  <c r="F11"/>
  <c r="F12"/>
</calcChain>
</file>

<file path=xl/sharedStrings.xml><?xml version="1.0" encoding="utf-8"?>
<sst xmlns="http://schemas.openxmlformats.org/spreadsheetml/2006/main" count="81" uniqueCount="66">
  <si>
    <t>Nuit</t>
  </si>
  <si>
    <t>Maladie</t>
  </si>
  <si>
    <t>Autre</t>
  </si>
  <si>
    <t xml:space="preserve">    Mois de /</t>
  </si>
  <si>
    <t>Septembre</t>
  </si>
  <si>
    <t>Semaine:</t>
  </si>
  <si>
    <t>Jour</t>
  </si>
  <si>
    <t>Arrivée</t>
  </si>
  <si>
    <t>Départ</t>
  </si>
  <si>
    <t>Présence</t>
  </si>
  <si>
    <t xml:space="preserve"> Nuit </t>
  </si>
  <si>
    <t>Dimanche</t>
  </si>
  <si>
    <t>lundi</t>
  </si>
  <si>
    <t>mardi</t>
  </si>
  <si>
    <t>mercredi</t>
  </si>
  <si>
    <t>Matin</t>
  </si>
  <si>
    <t>jeudi</t>
  </si>
  <si>
    <t>Ap/Midi</t>
  </si>
  <si>
    <t>vendredi</t>
  </si>
  <si>
    <t>samedi</t>
  </si>
  <si>
    <t>Jr/Normal</t>
  </si>
  <si>
    <t>Ac/travail</t>
  </si>
  <si>
    <t>Journée</t>
  </si>
  <si>
    <t xml:space="preserve"> OU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</si>
  <si>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</si>
  <si>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</si>
  <si>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</si>
  <si>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</si>
  <si>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</si>
  <si>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</si>
  <si>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</si>
  <si>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</si>
  <si>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</si>
  <si>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</si>
  <si>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</si>
  <si>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Semaine</t>
  </si>
  <si>
    <t xml:space="preserve">                                                           Mes Formules: en decimale</t>
  </si>
  <si>
    <t>00,00</t>
  </si>
  <si>
    <t>Total Journée:</t>
  </si>
  <si>
    <t>=MOD(F5-E5;24)</t>
  </si>
  <si>
    <t>Heurre de Nuits:</t>
  </si>
  <si>
    <t>=MOD($F4-$E4;24)-($F4&lt;$E4)*($P$1-$O$1)-MEDIANE($F4;$O$1;$P$1)+MEDIANE($E4;$O$1;$P$1)</t>
  </si>
  <si>
    <t>Heurre 25%</t>
  </si>
  <si>
    <t>=SI(G8&lt;&gt;"";G8-$N$1;"")    (N=7 linge 1)</t>
  </si>
  <si>
    <t>dépasse pas 7: arrêt total puis pas a 50%</t>
  </si>
  <si>
    <t>=MIN(7/24*24;SOMME(I4:I8))</t>
  </si>
  <si>
    <t xml:space="preserve">Heurre 50%   </t>
  </si>
  <si>
    <t>=SOMME(I4:I8)-I10   (somme 25%-total 25%)</t>
  </si>
  <si>
    <t>dépasse pas 35h</t>
  </si>
  <si>
    <t>=MIN(35/24*24;SOMME(F4:F9))</t>
  </si>
  <si>
    <t xml:space="preserve">  Mes Formules: Heure</t>
  </si>
  <si>
    <t>00:00</t>
  </si>
  <si>
    <t>=SI(E3="";"";(MOD(F3-E3;24)))</t>
  </si>
  <si>
    <t>=SIERREUR(SI(F3=0;0;MOD(E3-D3;1)-SI(E3&gt;D3;MAX(0;MIN(E3;22/24)-MAX(D3;6/24));MAX(0;22/24-MAX(D3;6/24))+MAX(0;MIN(E3;22/24)-6/24)));"")</t>
  </si>
  <si>
    <t>=MIN(7/24;SOMME(I4:I8))</t>
  </si>
  <si>
    <t xml:space="preserve">Heurre 50% </t>
  </si>
  <si>
    <t>=MIN(35/24;SOMME(I4:I8))</t>
  </si>
  <si>
    <t>7</t>
  </si>
  <si>
    <t>Total de la semaine</t>
  </si>
  <si>
    <t>H 25%</t>
  </si>
  <si>
    <t>H Nuit</t>
  </si>
  <si>
    <t>H 50%</t>
  </si>
  <si>
    <t>70-35= 35 - 8-35=27</t>
  </si>
  <si>
    <t>les heures a 25% commence a partir de la 8éme h/sup</t>
  </si>
  <si>
    <t>et aprés dépassée la 8éme heures a 25 passe a 50</t>
  </si>
  <si>
    <t>sont calcuer en semaine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</si>
</sst>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D0D0D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20" fontId="1" fillId="0" borderId="0" xfId="0" applyNumberFormat="1" applyFont="1" applyFill="1" applyBorder="1"/>
    <xf numFmtId="49" fontId="0" fillId="0" borderId="0" xfId="0" applyNumberFormat="1"/>
    <xf numFmtId="49" fontId="1" fillId="0" borderId="0" xfId="0" applyNumberFormat="1" applyFont="1" applyFill="1" applyBorder="1"/>
    <xf numFmtId="0" fontId="2" fillId="0" borderId="0" xfId="0" applyFont="1"/>
    <xf numFmtId="0" fontId="0" fillId="2" borderId="5" xfId="0" applyFill="1" applyBorder="1"/>
    <xf numFmtId="0" fontId="3" fillId="2" borderId="6" xfId="0" applyFont="1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0" xfId="0" applyBorder="1"/>
    <xf numFmtId="0" fontId="0" fillId="4" borderId="3" xfId="0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1" fillId="2" borderId="0" xfId="0" applyFont="1" applyFill="1" applyBorder="1"/>
    <xf numFmtId="20" fontId="1" fillId="6" borderId="0" xfId="0" applyNumberFormat="1" applyFont="1" applyFill="1" applyBorder="1"/>
    <xf numFmtId="20" fontId="5" fillId="0" borderId="0" xfId="0" applyNumberFormat="1" applyFont="1" applyFill="1" applyBorder="1"/>
    <xf numFmtId="0" fontId="1" fillId="0" borderId="0" xfId="0" applyNumberFormat="1" applyFont="1" applyFill="1" applyBorder="1"/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7" fillId="0" borderId="0" xfId="0" applyNumberFormat="1" applyFont="1"/>
    <xf numFmtId="49" fontId="5" fillId="0" borderId="0" xfId="0" applyNumberFormat="1" applyFont="1" applyFill="1" applyBorder="1"/>
    <xf numFmtId="49" fontId="8" fillId="0" borderId="0" xfId="0" applyNumberFormat="1" applyFont="1"/>
    <xf numFmtId="2" fontId="0" fillId="0" borderId="19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6" fillId="5" borderId="1" xfId="0" applyNumberFormat="1" applyFont="1" applyFill="1" applyBorder="1" applyAlignment="1">
      <alignment horizontal="center"/>
    </xf>
    <xf numFmtId="0" fontId="0" fillId="2" borderId="25" xfId="0" applyFill="1" applyBorder="1"/>
    <xf numFmtId="0" fontId="0" fillId="2" borderId="4" xfId="0" applyFill="1" applyBorder="1"/>
    <xf numFmtId="0" fontId="0" fillId="2" borderId="17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26" xfId="0" applyFill="1" applyBorder="1"/>
    <xf numFmtId="0" fontId="0" fillId="2" borderId="18" xfId="0" applyFill="1" applyBorder="1"/>
    <xf numFmtId="0" fontId="0" fillId="2" borderId="12" xfId="0" applyFill="1" applyBorder="1"/>
    <xf numFmtId="0" fontId="0" fillId="2" borderId="2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ri/OneDrive/Bureau/Pointage%20pour%20olivi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joint.com/Users/Serge/AppData/Local/Microsoft/Windows/INetCache/IE/VGW442SZ/Registre%20d&#233;chet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s de Présence"/>
      <sheetName val="Feuil1"/>
    </sheetNames>
    <sheetDataSet>
      <sheetData sheetId="0">
        <row r="3">
          <cell r="AC3">
            <v>1</v>
          </cell>
        </row>
        <row r="31">
          <cell r="AE31" t="str">
            <v>Jour/Normal</v>
          </cell>
          <cell r="AG31" t="str">
            <v>Acc/Travail</v>
          </cell>
        </row>
        <row r="32">
          <cell r="AE32" t="str">
            <v>Matin</v>
          </cell>
          <cell r="AG32" t="str">
            <v>Maladie</v>
          </cell>
        </row>
        <row r="33">
          <cell r="AE33" t="str">
            <v>Nuit</v>
          </cell>
          <cell r="AG33" t="str">
            <v>Vacances</v>
          </cell>
        </row>
        <row r="34">
          <cell r="AE34" t="str">
            <v>Nuit/2</v>
          </cell>
          <cell r="AG34" t="str">
            <v>C.P</v>
          </cell>
        </row>
        <row r="35">
          <cell r="AE35" t="str">
            <v>Ap/Midi</v>
          </cell>
        </row>
        <row r="36">
          <cell r="AE36" t="str">
            <v>Autre</v>
          </cell>
        </row>
        <row r="37">
          <cell r="AE37" t="str">
            <v>Autre/2</v>
          </cell>
        </row>
        <row r="38">
          <cell r="AE38" t="str">
            <v>Autre/3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15"/>
      <sheetName val="2014"/>
      <sheetName val="Liste et codes dechets"/>
      <sheetName val="Devenir des dechets"/>
      <sheetName val="Prestataires"/>
    </sheetNames>
    <sheetDataSet>
      <sheetData sheetId="0" refreshError="1"/>
      <sheetData sheetId="1" refreshError="1"/>
      <sheetData sheetId="2">
        <row r="1">
          <cell r="A1" t="str">
            <v>Nuit</v>
          </cell>
          <cell r="B1" t="str">
            <v>17  06  05</v>
          </cell>
        </row>
        <row r="2">
          <cell r="A2" t="str">
            <v>Matin</v>
          </cell>
          <cell r="B2" t="str">
            <v>16  06  01</v>
          </cell>
        </row>
        <row r="3">
          <cell r="A3" t="str">
            <v>Journée Continu</v>
          </cell>
          <cell r="B3" t="str">
            <v>08  01  13</v>
          </cell>
        </row>
        <row r="4">
          <cell r="A4" t="str">
            <v>Journée avec Pause</v>
          </cell>
          <cell r="B4" t="str">
            <v>20  01  99</v>
          </cell>
        </row>
        <row r="5">
          <cell r="A5" t="str">
            <v>Bombes aérosols</v>
          </cell>
          <cell r="B5" t="str">
            <v>16  05  04</v>
          </cell>
        </row>
        <row r="6">
          <cell r="A6" t="str">
            <v>Boues et sables</v>
          </cell>
          <cell r="B6" t="str">
            <v>20 02 03</v>
          </cell>
        </row>
        <row r="7">
          <cell r="A7" t="str">
            <v>Cartouches d’encres</v>
          </cell>
          <cell r="B7" t="str">
            <v>08  03  17</v>
          </cell>
        </row>
        <row r="8">
          <cell r="A8" t="str">
            <v>Cuve morgue</v>
          </cell>
          <cell r="B8" t="str">
            <v>18  02   05</v>
          </cell>
        </row>
        <row r="9">
          <cell r="A9" t="str">
            <v>DASRI (infirmerie, vétérinaires)</v>
          </cell>
          <cell r="B9" t="str">
            <v>18  05  03</v>
          </cell>
        </row>
        <row r="10">
          <cell r="A10" t="str">
            <v>Déchet de liquide aqueux de nettoyage</v>
          </cell>
          <cell r="B10" t="str">
            <v>12  03  01</v>
          </cell>
        </row>
        <row r="11">
          <cell r="A11" t="str">
            <v>Déchets D'euthanasie</v>
          </cell>
          <cell r="B11" t="str">
            <v>19  05  99</v>
          </cell>
        </row>
        <row r="12">
          <cell r="A12" t="str">
            <v>Déchets électriques et électroniques</v>
          </cell>
          <cell r="B12" t="str">
            <v>20  01  35</v>
          </cell>
        </row>
        <row r="13">
          <cell r="A13" t="str">
            <v>Déchets inertes</v>
          </cell>
          <cell r="B13" t="str">
            <v>17  09  04</v>
          </cell>
        </row>
        <row r="14">
          <cell r="A14" t="str">
            <v>Déchets souillés</v>
          </cell>
          <cell r="B14" t="str">
            <v>15  01  10</v>
          </cell>
        </row>
        <row r="15">
          <cell r="A15" t="str">
            <v>Dechets speciaux</v>
          </cell>
          <cell r="B15" t="str">
            <v>15  02  02</v>
          </cell>
        </row>
        <row r="16">
          <cell r="A16" t="str">
            <v>Déchets verts</v>
          </cell>
          <cell r="B16" t="str">
            <v>20  02  01</v>
          </cell>
        </row>
        <row r="17">
          <cell r="A17" t="str">
            <v>DIB non valorisés</v>
          </cell>
          <cell r="B17" t="str">
            <v>20  03  01</v>
          </cell>
        </row>
        <row r="18">
          <cell r="A18" t="str">
            <v>DIB valorisés</v>
          </cell>
          <cell r="B18" t="str">
            <v>20  01  01</v>
          </cell>
        </row>
        <row r="19">
          <cell r="A19" t="str">
            <v>DTQD Standards</v>
          </cell>
          <cell r="B19" t="str">
            <v>16  05  08</v>
          </cell>
        </row>
        <row r="20">
          <cell r="A20" t="str">
            <v>Eaux de Retention Separateur Hydrocarbures</v>
          </cell>
          <cell r="B20" t="str">
            <v>13  05  07</v>
          </cell>
        </row>
        <row r="21">
          <cell r="A21" t="str">
            <v>Fluos, ampoule/DEEE en mélange</v>
          </cell>
          <cell r="B21" t="str">
            <v>16  02  13</v>
          </cell>
        </row>
        <row r="22">
          <cell r="A22" t="str">
            <v>Huiles usagées</v>
          </cell>
          <cell r="B22" t="str">
            <v>13  02   08</v>
          </cell>
        </row>
        <row r="23">
          <cell r="A23" t="str">
            <v>Huiles usagées alimentaires</v>
          </cell>
          <cell r="B23" t="str">
            <v>20  01  25</v>
          </cell>
        </row>
        <row r="24">
          <cell r="A24" t="str">
            <v>Paille souillée</v>
          </cell>
          <cell r="B24" t="str">
            <v>02  01  06</v>
          </cell>
        </row>
        <row r="25">
          <cell r="A25" t="str">
            <v>Piles</v>
          </cell>
          <cell r="B25" t="str">
            <v>20  01  33</v>
          </cell>
        </row>
        <row r="26">
          <cell r="A26" t="str">
            <v>Sacs d'engrais vides</v>
          </cell>
          <cell r="B26" t="str">
            <v>02 01 08</v>
          </cell>
        </row>
        <row r="27">
          <cell r="A27" t="str">
            <v>Solvant fontaine</v>
          </cell>
          <cell r="B27" t="str">
            <v>20  01  13</v>
          </cell>
        </row>
        <row r="28">
          <cell r="A28" t="str">
            <v>Solvants non Chlores</v>
          </cell>
          <cell r="B28" t="str">
            <v>14  06  03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5"/>
  <sheetViews>
    <sheetView topLeftCell="A7" workbookViewId="0">
      <selection activeCell="E39" sqref="E39"/>
    </sheetView>
  </sheetViews>
  <sheetFormatPr baseColWidth="10" defaultColWidth="11.42578125" defaultRowHeight="15.75"/>
  <cols>
    <col min="1" max="1" width="27.42578125" style="1" customWidth="1"/>
    <col min="2" max="2" width="7.42578125" style="1" customWidth="1"/>
    <col min="3" max="3" width="8" style="1" customWidth="1"/>
    <col min="4" max="4" width="4.5703125" style="1" customWidth="1"/>
    <col min="5" max="6" width="6.7109375" style="1" customWidth="1"/>
    <col min="7" max="7" width="20.140625" style="1" customWidth="1"/>
    <col min="8" max="8" width="22.140625" style="1" customWidth="1"/>
    <col min="9" max="9" width="21.140625" style="1" customWidth="1"/>
    <col min="10" max="16384" width="11.42578125" style="1"/>
  </cols>
  <sheetData>
    <row r="1" spans="1:19">
      <c r="A1" s="31" t="s">
        <v>15</v>
      </c>
      <c r="B1" s="32">
        <v>0.20833333333333334</v>
      </c>
      <c r="C1" s="32">
        <v>0.54166666666666663</v>
      </c>
      <c r="D1" s="3"/>
      <c r="E1" s="3"/>
      <c r="F1" s="3"/>
      <c r="G1" s="2" t="s">
        <v>24</v>
      </c>
      <c r="J1" s="5" t="s">
        <v>57</v>
      </c>
      <c r="K1" s="5"/>
      <c r="L1" s="5"/>
      <c r="M1" s="5"/>
      <c r="N1" s="5"/>
      <c r="O1" s="5"/>
      <c r="P1" s="5"/>
      <c r="Q1" s="5"/>
      <c r="R1" s="5"/>
      <c r="S1" s="5"/>
    </row>
    <row r="2" spans="1:19">
      <c r="A2" s="31" t="s">
        <v>0</v>
      </c>
      <c r="B2" s="32">
        <v>0.875</v>
      </c>
      <c r="C2" s="32">
        <v>0.20833333333333334</v>
      </c>
      <c r="D2" s="33" t="s">
        <v>23</v>
      </c>
      <c r="E2" s="32">
        <v>0.79166666666666663</v>
      </c>
      <c r="F2" s="32">
        <v>0.20833333333333334</v>
      </c>
      <c r="G2" s="2" t="s">
        <v>25</v>
      </c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>
      <c r="A3" s="31" t="s">
        <v>17</v>
      </c>
      <c r="B3" s="32">
        <v>0.54166666666666663</v>
      </c>
      <c r="C3" s="32">
        <v>0.875</v>
      </c>
      <c r="D3" s="3"/>
      <c r="E3" s="3"/>
      <c r="F3" s="3"/>
      <c r="G3" s="2" t="s">
        <v>26</v>
      </c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>
      <c r="A4" s="31" t="s">
        <v>20</v>
      </c>
      <c r="B4" s="32">
        <v>0.3125</v>
      </c>
      <c r="C4" s="32">
        <v>0.64583333333333337</v>
      </c>
      <c r="D4" s="3"/>
      <c r="E4" s="3"/>
      <c r="F4" s="3"/>
      <c r="G4" s="2" t="s">
        <v>27</v>
      </c>
      <c r="J4" s="4"/>
      <c r="K4" s="5"/>
      <c r="L4" s="5"/>
      <c r="M4" s="5"/>
      <c r="N4" s="5"/>
      <c r="O4" s="5"/>
      <c r="P4" s="5"/>
      <c r="Q4" s="5"/>
      <c r="R4" s="5"/>
      <c r="S4" s="5"/>
    </row>
    <row r="5" spans="1:19">
      <c r="A5" s="31" t="s">
        <v>21</v>
      </c>
      <c r="B5" s="3"/>
      <c r="C5" s="3"/>
      <c r="D5" s="3"/>
      <c r="E5" s="3"/>
      <c r="F5" s="3"/>
      <c r="G5" s="2" t="s">
        <v>28</v>
      </c>
      <c r="J5" s="4"/>
      <c r="K5" s="5"/>
      <c r="L5" s="5"/>
      <c r="M5" s="5"/>
      <c r="N5" s="5"/>
      <c r="O5" s="5"/>
      <c r="P5" s="5"/>
      <c r="Q5" s="5"/>
      <c r="R5" s="5"/>
      <c r="S5" s="5"/>
    </row>
    <row r="6" spans="1:19">
      <c r="A6" s="31" t="s">
        <v>1</v>
      </c>
      <c r="B6" s="3"/>
      <c r="C6" s="3"/>
      <c r="D6" s="3"/>
      <c r="E6" s="3"/>
      <c r="F6" s="3"/>
      <c r="G6" s="2" t="s">
        <v>29</v>
      </c>
      <c r="J6" s="4"/>
      <c r="K6" s="5"/>
      <c r="L6" s="5"/>
      <c r="M6" s="5"/>
      <c r="N6" s="5"/>
      <c r="O6" s="5"/>
      <c r="P6" s="5"/>
      <c r="Q6" s="5"/>
      <c r="R6" s="5"/>
      <c r="S6" s="5"/>
    </row>
    <row r="7" spans="1:19">
      <c r="A7" s="31" t="s">
        <v>2</v>
      </c>
      <c r="B7" s="3"/>
      <c r="C7" s="3"/>
      <c r="D7" s="3"/>
      <c r="E7" s="3"/>
      <c r="F7" s="3"/>
      <c r="G7" s="2" t="s">
        <v>30</v>
      </c>
      <c r="J7" s="4"/>
      <c r="K7" s="5"/>
      <c r="L7" s="5"/>
      <c r="M7" s="5"/>
      <c r="N7" s="5"/>
      <c r="O7" s="5"/>
      <c r="P7" s="5"/>
      <c r="Q7" s="5"/>
      <c r="R7" s="5"/>
      <c r="S7" s="5"/>
    </row>
    <row r="8" spans="1:19">
      <c r="A8" s="31"/>
      <c r="B8" s="3"/>
      <c r="C8" s="3"/>
      <c r="D8" s="3"/>
      <c r="E8" s="3"/>
      <c r="F8" s="3"/>
      <c r="G8" s="2" t="s">
        <v>31</v>
      </c>
      <c r="J8" s="4"/>
      <c r="K8" s="5"/>
      <c r="L8" s="5"/>
      <c r="M8" s="5"/>
      <c r="N8" s="5"/>
      <c r="O8" s="5"/>
      <c r="P8" s="5"/>
      <c r="Q8" s="5"/>
      <c r="R8" s="5"/>
      <c r="S8" s="5"/>
    </row>
    <row r="9" spans="1:19">
      <c r="B9" s="3"/>
      <c r="C9" s="3"/>
      <c r="D9" s="3"/>
      <c r="E9" s="3"/>
      <c r="F9" s="3"/>
      <c r="G9" s="2" t="s">
        <v>4</v>
      </c>
      <c r="J9" s="4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" t="s">
        <v>35</v>
      </c>
      <c r="B10" s="3"/>
      <c r="C10" s="3"/>
      <c r="D10" s="3"/>
      <c r="E10" s="3"/>
      <c r="F10" s="3"/>
      <c r="G10" s="2" t="s">
        <v>32</v>
      </c>
      <c r="J10" s="4"/>
      <c r="K10" s="5"/>
      <c r="L10" s="5"/>
      <c r="M10" s="5"/>
      <c r="N10" s="5"/>
      <c r="O10" s="5"/>
      <c r="P10" s="5"/>
      <c r="Q10" s="5"/>
      <c r="R10" s="5"/>
      <c r="S10" s="5"/>
    </row>
    <row r="11" spans="1:19">
      <c r="A11" s="34">
        <v>1</v>
      </c>
      <c r="B11" s="3"/>
      <c r="C11" s="3"/>
      <c r="D11" s="3"/>
      <c r="E11" s="3"/>
      <c r="F11" s="3"/>
      <c r="G11" s="2" t="s">
        <v>33</v>
      </c>
      <c r="J11" s="4"/>
      <c r="K11" s="5"/>
      <c r="L11" s="5"/>
      <c r="M11" s="5"/>
      <c r="N11" s="5"/>
      <c r="O11" s="5"/>
      <c r="P11" s="5"/>
      <c r="Q11" s="5"/>
      <c r="R11" s="5"/>
      <c r="S11" s="5"/>
    </row>
    <row r="12" spans="1:19">
      <c r="A12" s="34">
        <v>2</v>
      </c>
      <c r="B12" s="3"/>
      <c r="C12" s="3"/>
      <c r="D12" s="3"/>
      <c r="E12" s="3"/>
      <c r="F12" s="3"/>
      <c r="G12" s="2" t="s">
        <v>34</v>
      </c>
      <c r="J12" s="4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34">
        <v>3</v>
      </c>
      <c r="B13" s="3"/>
      <c r="C13" s="3"/>
      <c r="D13" s="3"/>
      <c r="E13" s="3"/>
      <c r="F13" s="3"/>
      <c r="J13" s="4"/>
      <c r="K13" s="5"/>
      <c r="L13" s="5"/>
      <c r="M13" s="5"/>
      <c r="N13" s="5"/>
      <c r="O13" s="5"/>
      <c r="P13" s="5"/>
      <c r="Q13" s="5"/>
      <c r="R13" s="5"/>
      <c r="S13" s="5"/>
    </row>
    <row r="14" spans="1:19">
      <c r="A14" s="34">
        <v>4</v>
      </c>
      <c r="B14" s="3"/>
      <c r="C14" s="3"/>
      <c r="D14" s="3"/>
      <c r="E14" s="3"/>
      <c r="F14" s="3"/>
      <c r="G14"/>
      <c r="H14"/>
      <c r="I14"/>
      <c r="J14"/>
      <c r="K14"/>
      <c r="L14"/>
      <c r="M14"/>
      <c r="N14"/>
      <c r="O14"/>
      <c r="P14"/>
    </row>
    <row r="15" spans="1:19">
      <c r="A15" s="34">
        <v>5</v>
      </c>
      <c r="B15" s="3"/>
      <c r="C15" s="3"/>
      <c r="D15" s="3"/>
      <c r="E15" s="3"/>
      <c r="F15" s="3"/>
      <c r="G15" s="4" t="s">
        <v>36</v>
      </c>
      <c r="H15" s="4"/>
      <c r="I15" s="4"/>
      <c r="J15" s="4"/>
      <c r="K15" s="4"/>
      <c r="L15" s="35" t="s">
        <v>37</v>
      </c>
      <c r="M15" s="4"/>
      <c r="N15" s="4"/>
      <c r="O15" s="4"/>
      <c r="P15" s="4"/>
    </row>
    <row r="16" spans="1:19">
      <c r="A16" s="34">
        <v>6</v>
      </c>
      <c r="B16" s="3"/>
      <c r="C16" s="3"/>
      <c r="D16" s="3"/>
      <c r="E16" s="3"/>
      <c r="F16" s="3"/>
      <c r="G16" s="4" t="s">
        <v>38</v>
      </c>
      <c r="H16" s="4"/>
      <c r="I16" s="4"/>
      <c r="J16" s="4"/>
      <c r="K16" s="4"/>
      <c r="L16" s="4"/>
      <c r="M16" s="4"/>
      <c r="N16" s="4"/>
      <c r="O16" s="4"/>
      <c r="P16" s="4"/>
    </row>
    <row r="17" spans="1:16">
      <c r="A17" s="34">
        <v>7</v>
      </c>
      <c r="G17" s="36" t="s">
        <v>39</v>
      </c>
      <c r="H17" s="4"/>
      <c r="I17" s="4"/>
      <c r="J17" s="4"/>
      <c r="K17" s="4"/>
      <c r="L17" s="4"/>
      <c r="M17" s="4"/>
      <c r="N17" s="4"/>
      <c r="O17" s="4"/>
      <c r="P17" s="4"/>
    </row>
    <row r="18" spans="1:16">
      <c r="A18" s="34">
        <v>8</v>
      </c>
      <c r="G18" s="4" t="s">
        <v>40</v>
      </c>
      <c r="H18" s="4"/>
      <c r="I18" s="4"/>
      <c r="J18" s="4"/>
      <c r="K18" s="4"/>
      <c r="L18" s="4"/>
      <c r="M18" s="4"/>
      <c r="N18" s="4"/>
      <c r="O18" s="4"/>
      <c r="P18" s="4"/>
    </row>
    <row r="19" spans="1:16">
      <c r="A19" s="34">
        <v>9</v>
      </c>
      <c r="G19" s="36" t="s">
        <v>41</v>
      </c>
      <c r="H19" s="4"/>
      <c r="I19" s="4"/>
      <c r="J19" s="4"/>
      <c r="K19" s="4"/>
      <c r="L19" s="4"/>
      <c r="M19" s="4"/>
      <c r="N19" s="4"/>
      <c r="O19" s="4"/>
      <c r="P19" s="4"/>
    </row>
    <row r="20" spans="1:16">
      <c r="A20" s="34">
        <v>10</v>
      </c>
      <c r="G20" s="4" t="s">
        <v>42</v>
      </c>
      <c r="H20" s="4"/>
      <c r="I20" s="4"/>
      <c r="J20" s="4"/>
      <c r="K20" s="4"/>
      <c r="L20" s="4"/>
      <c r="M20" s="4"/>
      <c r="N20" s="4"/>
      <c r="O20" s="4"/>
      <c r="P20" s="4"/>
    </row>
    <row r="21" spans="1:16">
      <c r="A21" s="34">
        <v>11</v>
      </c>
      <c r="G21" s="36" t="s">
        <v>43</v>
      </c>
      <c r="H21" s="4"/>
      <c r="I21" s="4"/>
      <c r="J21" s="4"/>
      <c r="K21" s="4"/>
      <c r="L21" s="4"/>
      <c r="M21" s="4"/>
      <c r="N21" s="5"/>
      <c r="O21" s="5"/>
      <c r="P21" s="5"/>
    </row>
    <row r="22" spans="1:16">
      <c r="A22" s="34">
        <v>12</v>
      </c>
      <c r="G22" s="37" t="s">
        <v>44</v>
      </c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A23" s="34">
        <v>13</v>
      </c>
      <c r="G23" s="36" t="s">
        <v>45</v>
      </c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A24" s="34">
        <v>14</v>
      </c>
      <c r="G24" s="4" t="s">
        <v>46</v>
      </c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A25" s="34">
        <v>15</v>
      </c>
      <c r="G25" s="36" t="s">
        <v>47</v>
      </c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A26" s="34">
        <v>16</v>
      </c>
      <c r="G26" s="4"/>
      <c r="H26" s="4"/>
      <c r="I26" s="4"/>
      <c r="J26" s="4"/>
      <c r="K26" s="4"/>
      <c r="L26" s="4"/>
      <c r="M26" s="4"/>
      <c r="N26" s="5"/>
      <c r="O26" s="5"/>
      <c r="P26" s="5"/>
    </row>
    <row r="27" spans="1:16">
      <c r="A27" s="34">
        <v>17</v>
      </c>
      <c r="G27" s="5" t="s">
        <v>48</v>
      </c>
      <c r="H27" s="5"/>
      <c r="I27" s="5"/>
      <c r="J27" s="5"/>
      <c r="K27" s="5"/>
      <c r="L27" s="5"/>
      <c r="M27" s="5"/>
      <c r="N27" s="5"/>
      <c r="O27" s="5"/>
      <c r="P27" s="5"/>
    </row>
    <row r="28" spans="1:16">
      <c r="A28" s="34">
        <v>18</v>
      </c>
      <c r="G28" s="38" t="s">
        <v>49</v>
      </c>
      <c r="H28" s="38"/>
      <c r="I28" s="5"/>
      <c r="J28" s="5"/>
      <c r="K28" s="5"/>
      <c r="L28" s="5"/>
      <c r="M28" s="5"/>
      <c r="N28" s="5"/>
      <c r="O28" s="5"/>
      <c r="P28" s="5"/>
    </row>
    <row r="29" spans="1:16">
      <c r="A29" s="34">
        <v>19</v>
      </c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>
      <c r="A30" s="34">
        <v>20</v>
      </c>
      <c r="G30" s="4"/>
      <c r="H30" s="4"/>
      <c r="I30" s="4" t="s">
        <v>50</v>
      </c>
      <c r="J30" s="4"/>
      <c r="K30" s="35" t="s">
        <v>51</v>
      </c>
      <c r="L30" s="4"/>
      <c r="M30" s="4"/>
      <c r="N30" s="5"/>
      <c r="O30" s="5"/>
      <c r="P30" s="5"/>
    </row>
    <row r="31" spans="1:16">
      <c r="A31" s="34">
        <v>21</v>
      </c>
      <c r="G31" s="4" t="s">
        <v>38</v>
      </c>
      <c r="H31" s="4"/>
      <c r="I31" s="4"/>
      <c r="J31" s="4"/>
      <c r="K31" s="4"/>
      <c r="L31" s="4"/>
      <c r="M31" s="4"/>
      <c r="N31" s="5"/>
      <c r="O31" s="5"/>
      <c r="P31" s="5"/>
    </row>
    <row r="32" spans="1:16">
      <c r="A32" s="34">
        <v>22</v>
      </c>
      <c r="G32" s="39" t="s">
        <v>52</v>
      </c>
      <c r="H32" s="4"/>
      <c r="I32" s="4"/>
      <c r="J32" s="4"/>
      <c r="K32" s="4"/>
      <c r="L32" s="4"/>
      <c r="M32" s="4"/>
      <c r="N32" s="5"/>
      <c r="O32" s="5"/>
      <c r="P32" s="5"/>
    </row>
    <row r="33" spans="1:16">
      <c r="A33" s="34">
        <v>23</v>
      </c>
      <c r="G33" s="4" t="s">
        <v>40</v>
      </c>
      <c r="H33" s="4"/>
      <c r="I33" s="4"/>
      <c r="J33" s="4"/>
      <c r="K33" s="4"/>
      <c r="L33" s="4"/>
      <c r="M33" s="4"/>
      <c r="N33" s="4"/>
      <c r="O33" s="4"/>
      <c r="P33" s="4"/>
    </row>
    <row r="34" spans="1:16">
      <c r="A34" s="34">
        <v>24</v>
      </c>
      <c r="G34" s="36" t="s">
        <v>53</v>
      </c>
      <c r="H34" s="4"/>
      <c r="I34" s="4"/>
      <c r="J34" s="4"/>
      <c r="K34" s="4"/>
      <c r="L34" s="4"/>
      <c r="M34" s="4"/>
      <c r="N34" s="4"/>
      <c r="O34" s="4"/>
      <c r="P34" s="4"/>
    </row>
    <row r="35" spans="1:16">
      <c r="A35" s="34">
        <v>25</v>
      </c>
      <c r="G35" s="4" t="s">
        <v>42</v>
      </c>
      <c r="H35" s="4"/>
      <c r="I35" s="4"/>
      <c r="J35" s="4"/>
      <c r="K35" s="4"/>
      <c r="L35" s="4"/>
      <c r="M35" s="4"/>
      <c r="N35" s="4"/>
      <c r="O35" s="4"/>
      <c r="P35" s="4"/>
    </row>
    <row r="36" spans="1:16">
      <c r="A36" s="34">
        <v>26</v>
      </c>
      <c r="G36" s="36" t="s">
        <v>43</v>
      </c>
      <c r="H36" s="4"/>
      <c r="I36" s="4"/>
      <c r="J36" s="4"/>
      <c r="K36" s="4"/>
      <c r="L36" s="4"/>
      <c r="M36" s="4"/>
      <c r="N36" s="4"/>
      <c r="O36" s="4"/>
      <c r="P36" s="4"/>
    </row>
    <row r="37" spans="1:16">
      <c r="A37" s="34">
        <v>27</v>
      </c>
      <c r="G37" s="37" t="s">
        <v>44</v>
      </c>
      <c r="H37" s="4"/>
      <c r="I37" s="4"/>
      <c r="J37" s="4"/>
      <c r="K37" s="4"/>
      <c r="L37" s="4"/>
      <c r="M37" s="4"/>
      <c r="N37" s="4"/>
      <c r="O37" s="4"/>
      <c r="P37" s="4"/>
    </row>
    <row r="38" spans="1:16">
      <c r="A38" s="34">
        <v>28</v>
      </c>
      <c r="G38" s="36" t="s">
        <v>54</v>
      </c>
      <c r="H38" s="4"/>
      <c r="I38" s="4"/>
      <c r="J38" s="4"/>
      <c r="K38" s="4"/>
      <c r="L38" s="4"/>
      <c r="M38" s="4"/>
      <c r="N38" s="4"/>
      <c r="O38" s="4"/>
      <c r="P38" s="4"/>
    </row>
    <row r="39" spans="1:16">
      <c r="A39" s="34">
        <v>29</v>
      </c>
      <c r="G39" s="4" t="s">
        <v>55</v>
      </c>
      <c r="H39" s="4"/>
      <c r="I39" s="4"/>
      <c r="J39" s="4"/>
      <c r="K39" s="4"/>
      <c r="L39" s="4"/>
      <c r="M39" s="4"/>
      <c r="N39" s="4"/>
      <c r="O39" s="4"/>
      <c r="P39" s="4"/>
    </row>
    <row r="40" spans="1:16">
      <c r="A40" s="34">
        <v>30</v>
      </c>
      <c r="G40" s="36" t="s">
        <v>47</v>
      </c>
      <c r="H40" s="4"/>
      <c r="I40" s="4"/>
      <c r="J40" s="4"/>
      <c r="K40" s="4"/>
      <c r="L40" s="4"/>
      <c r="M40" s="4"/>
      <c r="N40" s="4"/>
      <c r="O40" s="4"/>
      <c r="P40" s="4"/>
    </row>
    <row r="41" spans="1:16">
      <c r="A41" s="34">
        <v>31</v>
      </c>
      <c r="G41" s="37" t="s">
        <v>48</v>
      </c>
      <c r="H41" s="4"/>
      <c r="I41" s="4"/>
      <c r="J41" s="4"/>
      <c r="K41" s="4"/>
      <c r="L41" s="4"/>
      <c r="M41" s="4"/>
      <c r="N41" s="4"/>
      <c r="O41" s="4"/>
      <c r="P41" s="4"/>
    </row>
    <row r="42" spans="1:16">
      <c r="A42" s="34">
        <v>32</v>
      </c>
      <c r="G42" s="36" t="s">
        <v>56</v>
      </c>
      <c r="H42" s="4"/>
      <c r="I42" s="5"/>
      <c r="J42" s="5"/>
      <c r="K42" s="5"/>
      <c r="L42" s="5"/>
      <c r="M42" s="5"/>
      <c r="N42" s="5"/>
      <c r="O42" s="5"/>
    </row>
    <row r="43" spans="1:16">
      <c r="A43" s="34">
        <v>33</v>
      </c>
    </row>
    <row r="44" spans="1:16">
      <c r="A44" s="34">
        <v>34</v>
      </c>
    </row>
    <row r="45" spans="1:16">
      <c r="A45" s="34">
        <v>35</v>
      </c>
    </row>
    <row r="46" spans="1:16">
      <c r="A46" s="34">
        <v>36</v>
      </c>
    </row>
    <row r="47" spans="1:16">
      <c r="A47" s="34">
        <v>37</v>
      </c>
    </row>
    <row r="48" spans="1:16">
      <c r="A48" s="34">
        <v>38</v>
      </c>
    </row>
    <row r="49" spans="1:1">
      <c r="A49" s="34">
        <v>39</v>
      </c>
    </row>
    <row r="50" spans="1:1">
      <c r="A50" s="34">
        <v>40</v>
      </c>
    </row>
    <row r="51" spans="1:1">
      <c r="A51" s="34">
        <v>41</v>
      </c>
    </row>
    <row r="52" spans="1:1">
      <c r="A52" s="34">
        <v>42</v>
      </c>
    </row>
    <row r="53" spans="1:1">
      <c r="A53" s="34">
        <v>43</v>
      </c>
    </row>
    <row r="54" spans="1:1">
      <c r="A54" s="34">
        <v>44</v>
      </c>
    </row>
    <row r="55" spans="1:1">
      <c r="A55" s="34">
        <v>45</v>
      </c>
    </row>
    <row r="56" spans="1:1">
      <c r="A56" s="34">
        <v>46</v>
      </c>
    </row>
    <row r="57" spans="1:1">
      <c r="A57" s="34">
        <v>47</v>
      </c>
    </row>
    <row r="58" spans="1:1">
      <c r="A58" s="34">
        <v>48</v>
      </c>
    </row>
    <row r="59" spans="1:1">
      <c r="A59" s="34">
        <v>49</v>
      </c>
    </row>
    <row r="60" spans="1:1">
      <c r="A60" s="34">
        <v>50</v>
      </c>
    </row>
    <row r="61" spans="1:1">
      <c r="A61" s="34">
        <v>51</v>
      </c>
    </row>
    <row r="62" spans="1:1">
      <c r="A62" s="34">
        <v>52</v>
      </c>
    </row>
    <row r="63" spans="1:1">
      <c r="A63" s="34">
        <v>53</v>
      </c>
    </row>
    <row r="64" spans="1:1">
      <c r="A64" s="34">
        <v>54</v>
      </c>
    </row>
    <row r="65" spans="1:1">
      <c r="A65" s="34">
        <v>55</v>
      </c>
    </row>
  </sheetData>
  <dataValidations count="1">
    <dataValidation type="list" allowBlank="1" showInputMessage="1" showErrorMessage="1" sqref="H4:H9">
      <formula1>Arrêt</formula1>
    </dataValidation>
  </dataValidation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>
      <selection activeCell="A20" sqref="A20"/>
    </sheetView>
  </sheetViews>
  <sheetFormatPr baseColWidth="10" defaultRowHeight="15"/>
  <cols>
    <col min="3" max="3" width="12.7109375" customWidth="1"/>
    <col min="4" max="4" width="8.7109375" customWidth="1"/>
    <col min="5" max="5" width="8.140625" customWidth="1"/>
    <col min="6" max="7" width="10.140625" customWidth="1"/>
    <col min="8" max="8" width="8.140625" customWidth="1"/>
    <col min="9" max="9" width="10.28515625" customWidth="1"/>
  </cols>
  <sheetData>
    <row r="1" spans="1:11" ht="0.75" customHeight="1" thickBot="1">
      <c r="J1" s="6">
        <v>6</v>
      </c>
      <c r="K1" s="6">
        <v>22</v>
      </c>
    </row>
    <row r="2" spans="1:11" ht="21" customHeight="1" thickBot="1">
      <c r="A2" s="7" t="s">
        <v>3</v>
      </c>
      <c r="B2" s="8" t="s">
        <v>30</v>
      </c>
    </row>
    <row r="3" spans="1:11" ht="15.75" thickBot="1">
      <c r="A3" s="9" t="s">
        <v>5</v>
      </c>
      <c r="B3" s="10" t="s">
        <v>6</v>
      </c>
      <c r="C3" s="10" t="s">
        <v>22</v>
      </c>
      <c r="D3" s="10" t="s">
        <v>7</v>
      </c>
      <c r="E3" s="10" t="s">
        <v>8</v>
      </c>
      <c r="F3" s="10" t="s">
        <v>9</v>
      </c>
      <c r="H3" s="10" t="s">
        <v>10</v>
      </c>
    </row>
    <row r="4" spans="1:11" ht="15.75" thickBot="1">
      <c r="A4" s="11">
        <v>1</v>
      </c>
      <c r="B4" s="27" t="s">
        <v>11</v>
      </c>
      <c r="C4" s="25" t="s">
        <v>1</v>
      </c>
      <c r="D4" s="40">
        <v>19</v>
      </c>
      <c r="E4" s="12">
        <v>5</v>
      </c>
      <c r="F4" s="40">
        <f>IF(E4="","",(MOD(E4-D4,24)))</f>
        <v>10</v>
      </c>
      <c r="G4" s="13"/>
      <c r="H4" s="40">
        <f t="shared" ref="H4:H10" si="0">MOD($E4-$D4,24)-($E4&lt;$D4)*($K$1-$J$1)-MEDIAN($E4,$J$1,$K$1)+MEDIAN($D4,$J$1,$K$1)</f>
        <v>7</v>
      </c>
      <c r="I4" s="13"/>
      <c r="K4" s="13"/>
    </row>
    <row r="5" spans="1:11" ht="15.75" thickBot="1">
      <c r="A5" s="14"/>
      <c r="B5" s="24" t="s">
        <v>12</v>
      </c>
      <c r="C5" s="25" t="s">
        <v>1</v>
      </c>
      <c r="D5" s="41">
        <v>19</v>
      </c>
      <c r="E5" s="15">
        <v>5</v>
      </c>
      <c r="F5" s="41">
        <f t="shared" ref="F5:F10" si="1">IF(E5="","",(MOD(E5-D5,24)))</f>
        <v>10</v>
      </c>
      <c r="H5" s="41">
        <f t="shared" si="0"/>
        <v>7</v>
      </c>
    </row>
    <row r="6" spans="1:11" ht="15.75" thickBot="1">
      <c r="A6" s="14"/>
      <c r="B6" s="28" t="s">
        <v>13</v>
      </c>
      <c r="C6" s="25" t="s">
        <v>1</v>
      </c>
      <c r="D6" s="42">
        <v>19</v>
      </c>
      <c r="E6" s="16">
        <v>5</v>
      </c>
      <c r="F6" s="42">
        <f t="shared" si="1"/>
        <v>10</v>
      </c>
      <c r="H6" s="42">
        <f t="shared" si="0"/>
        <v>7</v>
      </c>
    </row>
    <row r="7" spans="1:11" ht="15.75" thickBot="1">
      <c r="A7" s="14"/>
      <c r="B7" s="29" t="s">
        <v>14</v>
      </c>
      <c r="C7" s="25" t="s">
        <v>1</v>
      </c>
      <c r="D7" s="42">
        <v>19</v>
      </c>
      <c r="E7" s="16">
        <v>5</v>
      </c>
      <c r="F7" s="42">
        <f t="shared" si="1"/>
        <v>10</v>
      </c>
      <c r="H7" s="42">
        <f t="shared" si="0"/>
        <v>7</v>
      </c>
    </row>
    <row r="8" spans="1:11" ht="15.75" thickBot="1">
      <c r="A8" s="14"/>
      <c r="B8" s="28" t="s">
        <v>16</v>
      </c>
      <c r="C8" s="25" t="s">
        <v>1</v>
      </c>
      <c r="D8" s="42">
        <v>19</v>
      </c>
      <c r="E8" s="17">
        <v>5</v>
      </c>
      <c r="F8" s="43">
        <f t="shared" si="1"/>
        <v>10</v>
      </c>
      <c r="H8" s="43">
        <f t="shared" si="0"/>
        <v>7</v>
      </c>
    </row>
    <row r="9" spans="1:11" ht="15.75" thickBot="1">
      <c r="A9" s="14"/>
      <c r="B9" s="29" t="s">
        <v>18</v>
      </c>
      <c r="C9" s="25" t="s">
        <v>0</v>
      </c>
      <c r="D9" s="42">
        <v>19</v>
      </c>
      <c r="E9" s="16">
        <v>5</v>
      </c>
      <c r="F9" s="42">
        <f t="shared" si="1"/>
        <v>10</v>
      </c>
      <c r="H9" s="42">
        <f t="shared" si="0"/>
        <v>7</v>
      </c>
    </row>
    <row r="10" spans="1:11" ht="15.75" thickBot="1">
      <c r="A10" s="14"/>
      <c r="B10" s="30" t="s">
        <v>19</v>
      </c>
      <c r="C10" s="26" t="s">
        <v>0</v>
      </c>
      <c r="D10" s="44">
        <v>19</v>
      </c>
      <c r="E10" s="45">
        <v>5</v>
      </c>
      <c r="F10" s="44">
        <f t="shared" si="1"/>
        <v>10</v>
      </c>
      <c r="G10" s="17"/>
      <c r="H10" s="44">
        <f t="shared" si="0"/>
        <v>7</v>
      </c>
      <c r="I10" s="17"/>
    </row>
    <row r="11" spans="1:11" ht="15.75" thickBot="1">
      <c r="A11" s="14"/>
      <c r="B11" s="18"/>
      <c r="C11" s="17"/>
      <c r="D11" s="17"/>
      <c r="E11" s="19"/>
      <c r="F11" s="46">
        <f>SUM(F4:F10)</f>
        <v>70</v>
      </c>
      <c r="G11" s="17"/>
      <c r="H11" s="17"/>
      <c r="I11" s="17"/>
    </row>
    <row r="12" spans="1:11" ht="15.75" thickBot="1">
      <c r="A12" s="14"/>
      <c r="B12" s="18"/>
      <c r="D12" s="17" t="s">
        <v>58</v>
      </c>
      <c r="E12" s="17"/>
      <c r="F12" s="20">
        <f>MIN(35/24*24,SUM(F4:F10))</f>
        <v>35</v>
      </c>
      <c r="G12" s="21">
        <f>MIN(8/24*24,SUM(F11-F12))</f>
        <v>8</v>
      </c>
      <c r="H12" s="21">
        <f>SUM(H4:H10)</f>
        <v>49</v>
      </c>
      <c r="I12" s="22">
        <f>SUM(F4:F10)-F12-G12</f>
        <v>27</v>
      </c>
      <c r="K12" s="23"/>
    </row>
    <row r="13" spans="1:11">
      <c r="G13" t="s">
        <v>59</v>
      </c>
      <c r="H13" t="s">
        <v>60</v>
      </c>
      <c r="I13" t="s">
        <v>61</v>
      </c>
    </row>
    <row r="14" spans="1:11" ht="15.75" thickBot="1"/>
    <row r="15" spans="1:11">
      <c r="C15" s="47" t="s">
        <v>62</v>
      </c>
      <c r="D15" s="48"/>
      <c r="E15" s="48"/>
      <c r="F15" s="48"/>
      <c r="G15" s="49"/>
    </row>
    <row r="16" spans="1:11">
      <c r="C16" s="50" t="s">
        <v>63</v>
      </c>
      <c r="D16" s="51"/>
      <c r="E16" s="51"/>
      <c r="F16" s="51"/>
      <c r="G16" s="52"/>
    </row>
    <row r="17" spans="3:7">
      <c r="C17" s="50" t="s">
        <v>64</v>
      </c>
      <c r="D17" s="51"/>
      <c r="E17" s="51"/>
      <c r="F17" s="51"/>
      <c r="G17" s="52"/>
    </row>
    <row r="18" spans="3:7" ht="15.75" thickBot="1">
      <c r="C18" s="53" t="s">
        <v>65</v>
      </c>
      <c r="D18" s="54"/>
      <c r="E18" s="54"/>
      <c r="F18" s="54"/>
      <c r="G18" s="55"/>
    </row>
  </sheetData>
  <dataValidations count="3">
    <dataValidation type="list" allowBlank="1" showInputMessage="1" showErrorMessage="1" sqref="A4">
      <formula1>Semaine</formula1>
    </dataValidation>
    <dataValidation type="list" allowBlank="1" showInputMessage="1" showErrorMessage="1" sqref="B2">
      <formula1>MOIS</formula1>
    </dataValidation>
    <dataValidation type="list" allowBlank="1" showInputMessage="1" showErrorMessage="1" sqref="C4:C10">
      <formula1>Journée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Parametres</vt:lpstr>
      <vt:lpstr>Feuil1</vt:lpstr>
      <vt:lpstr>Début</vt:lpstr>
      <vt:lpstr>Fin</vt:lpstr>
      <vt:lpstr>Journée</vt:lpstr>
      <vt:lpstr>MOIS</vt:lpstr>
      <vt:lpstr>Semaine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Poinrage Heures</dc:title>
  <dc:creator>serge</dc:creator>
  <cp:lastModifiedBy>serge serge</cp:lastModifiedBy>
  <cp:lastPrinted>2016-02-04T21:28:21Z</cp:lastPrinted>
  <dcterms:created xsi:type="dcterms:W3CDTF">2016-02-02T15:54:58Z</dcterms:created>
  <dcterms:modified xsi:type="dcterms:W3CDTF">2023-07-03T16:56:48Z</dcterms:modified>
</cp:coreProperties>
</file>