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jaubertie\Desktop\"/>
    </mc:Choice>
  </mc:AlternateContent>
  <bookViews>
    <workbookView xWindow="0" yWindow="0" windowWidth="20490" windowHeight="7620"/>
  </bookViews>
  <sheets>
    <sheet name="Mensuel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1" l="1"/>
  <c r="P9" i="1"/>
  <c r="P8" i="1"/>
  <c r="P7" i="1"/>
  <c r="N10" i="1"/>
  <c r="N9" i="1"/>
  <c r="N8" i="1"/>
  <c r="N7" i="1"/>
  <c r="O6" i="1"/>
  <c r="N6" i="1"/>
  <c r="O5" i="1"/>
  <c r="N5" i="1"/>
  <c r="J4" i="1"/>
  <c r="K4" i="1" s="1"/>
  <c r="L4" i="1" s="1"/>
  <c r="M4" i="1" s="1"/>
  <c r="P6" i="1" l="1"/>
  <c r="P5" i="1"/>
</calcChain>
</file>

<file path=xl/sharedStrings.xml><?xml version="1.0" encoding="utf-8"?>
<sst xmlns="http://schemas.openxmlformats.org/spreadsheetml/2006/main" count="56" uniqueCount="37">
  <si>
    <t>X</t>
  </si>
  <si>
    <t>Date</t>
  </si>
  <si>
    <t>Société</t>
  </si>
  <si>
    <t>Matricule</t>
  </si>
  <si>
    <t>Nom</t>
  </si>
  <si>
    <t>Prénom</t>
  </si>
  <si>
    <t>Statut</t>
  </si>
  <si>
    <t>Fonction</t>
  </si>
  <si>
    <t>Total</t>
  </si>
  <si>
    <t>Barème</t>
  </si>
  <si>
    <t>Total cumulé</t>
  </si>
  <si>
    <t>450017</t>
  </si>
  <si>
    <t>Cadre</t>
  </si>
  <si>
    <t>205516</t>
  </si>
  <si>
    <t>208776</t>
  </si>
  <si>
    <t>550403</t>
  </si>
  <si>
    <t>205110</t>
  </si>
  <si>
    <t>Mathieu</t>
  </si>
  <si>
    <t>209192</t>
  </si>
  <si>
    <t>ETAM</t>
  </si>
  <si>
    <t>Directeur</t>
  </si>
  <si>
    <t>Chef</t>
  </si>
  <si>
    <t>Poseur</t>
  </si>
  <si>
    <t>Ouvrier</t>
  </si>
  <si>
    <t>GERARD</t>
  </si>
  <si>
    <t>Aurelien</t>
  </si>
  <si>
    <t>Frédéric</t>
  </si>
  <si>
    <t>DESVIGNES</t>
  </si>
  <si>
    <t>DARBONT</t>
  </si>
  <si>
    <t>CANSIAGNY</t>
  </si>
  <si>
    <t>Ludovic</t>
  </si>
  <si>
    <t>LE COMTE</t>
  </si>
  <si>
    <t>Sébastien</t>
  </si>
  <si>
    <t>MASSAT</t>
  </si>
  <si>
    <t>Roland</t>
  </si>
  <si>
    <t xml:space="preserve"> </t>
  </si>
  <si>
    <t>Ce que je souhaiterai trouver si c'est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</si>
</sst>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/>
    <xf numFmtId="4" fontId="0" fillId="0" borderId="0" xfId="0" applyNumberFormat="1"/>
    <xf numFmtId="17" fontId="0" fillId="2" borderId="0" xfId="0" applyNumberFormat="1" applyFill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H"/>
      <sheetName val="MAT"/>
      <sheetName val="Base de donnée cond."/>
      <sheetName val="TEL"/>
      <sheetName val="GR"/>
      <sheetName val="Mensuel"/>
      <sheetName val="PERS MENSUEL"/>
      <sheetName val="Récap général"/>
      <sheetName val="Récap mens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2">
          <cell r="C12" t="str">
            <v>450017</v>
          </cell>
          <cell r="AB12">
            <v>420</v>
          </cell>
        </row>
        <row r="13">
          <cell r="C13" t="str">
            <v>205516</v>
          </cell>
          <cell r="AB13">
            <v>320</v>
          </cell>
        </row>
        <row r="14">
          <cell r="C14" t="str">
            <v>100598</v>
          </cell>
        </row>
        <row r="15">
          <cell r="C15" t="str">
            <v>20A754</v>
          </cell>
        </row>
        <row r="16">
          <cell r="C16" t="str">
            <v>208776</v>
          </cell>
        </row>
        <row r="17">
          <cell r="C17" t="str">
            <v>550403</v>
          </cell>
        </row>
        <row r="18">
          <cell r="C18" t="str">
            <v>205110</v>
          </cell>
        </row>
        <row r="19">
          <cell r="C19" t="str">
            <v>209192</v>
          </cell>
        </row>
        <row r="20">
          <cell r="C20" t="str">
            <v>209536</v>
          </cell>
        </row>
        <row r="21">
          <cell r="C21" t="str">
            <v>105205</v>
          </cell>
        </row>
        <row r="22">
          <cell r="C22" t="str">
            <v>20A432</v>
          </cell>
        </row>
        <row r="23">
          <cell r="C23" t="str">
            <v>105010</v>
          </cell>
        </row>
        <row r="24">
          <cell r="C24" t="str">
            <v>550127</v>
          </cell>
        </row>
        <row r="25">
          <cell r="C25" t="str">
            <v>105048</v>
          </cell>
        </row>
        <row r="26">
          <cell r="C26" t="str">
            <v>209136</v>
          </cell>
        </row>
        <row r="27">
          <cell r="C27" t="str">
            <v>209503</v>
          </cell>
        </row>
        <row r="28">
          <cell r="C28" t="str">
            <v>207660</v>
          </cell>
        </row>
        <row r="29">
          <cell r="C29" t="str">
            <v>208271</v>
          </cell>
        </row>
        <row r="30">
          <cell r="C30" t="str">
            <v>203029</v>
          </cell>
        </row>
        <row r="31">
          <cell r="C31" t="str">
            <v>20A481</v>
          </cell>
        </row>
        <row r="32">
          <cell r="C32" t="str">
            <v>20B440</v>
          </cell>
        </row>
        <row r="33">
          <cell r="C33" t="str">
            <v>550426</v>
          </cell>
        </row>
        <row r="34">
          <cell r="C34" t="str">
            <v>206037</v>
          </cell>
        </row>
        <row r="35">
          <cell r="C35" t="str">
            <v>20B097</v>
          </cell>
        </row>
        <row r="36">
          <cell r="C36" t="str">
            <v>20A965</v>
          </cell>
        </row>
        <row r="37">
          <cell r="C37" t="str">
            <v>451215</v>
          </cell>
        </row>
        <row r="38">
          <cell r="C38" t="str">
            <v>450031</v>
          </cell>
        </row>
        <row r="39">
          <cell r="C39" t="str">
            <v>20A302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P19"/>
  <sheetViews>
    <sheetView tabSelected="1" workbookViewId="0">
      <selection activeCell="D16" sqref="D16"/>
    </sheetView>
  </sheetViews>
  <sheetFormatPr baseColWidth="10" defaultRowHeight="15" x14ac:dyDescent="0.25"/>
  <cols>
    <col min="1" max="1" width="0.7109375" customWidth="1"/>
    <col min="2" max="2" width="2.7109375" customWidth="1"/>
    <col min="8" max="8" width="16.42578125" bestFit="1" customWidth="1"/>
  </cols>
  <sheetData>
    <row r="1" spans="3:16" ht="5.25" customHeight="1" x14ac:dyDescent="0.25"/>
    <row r="2" spans="3:16" x14ac:dyDescent="0.25">
      <c r="I2" s="1" t="s">
        <v>0</v>
      </c>
    </row>
    <row r="3" spans="3:16" x14ac:dyDescent="0.25">
      <c r="I3" s="9" t="s">
        <v>1</v>
      </c>
      <c r="J3" s="9"/>
      <c r="K3" s="9"/>
      <c r="L3" s="9"/>
      <c r="M3" s="9"/>
    </row>
    <row r="4" spans="3:16" x14ac:dyDescent="0.25"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s="2">
        <v>42705</v>
      </c>
      <c r="J4" s="2">
        <f>EDATE(I4,1)</f>
        <v>42736</v>
      </c>
      <c r="K4" s="2">
        <f>EDATE(J4,1)</f>
        <v>42767</v>
      </c>
      <c r="L4" s="2">
        <f t="shared" ref="L4:M4" si="0">EDATE(K4,1)</f>
        <v>42795</v>
      </c>
      <c r="M4" s="2">
        <f t="shared" si="0"/>
        <v>42826</v>
      </c>
      <c r="N4" t="s">
        <v>8</v>
      </c>
      <c r="O4" t="s">
        <v>9</v>
      </c>
      <c r="P4" t="s">
        <v>10</v>
      </c>
    </row>
    <row r="5" spans="3:16" x14ac:dyDescent="0.25">
      <c r="C5" t="s">
        <v>0</v>
      </c>
      <c r="D5" t="s">
        <v>11</v>
      </c>
      <c r="E5" t="s">
        <v>24</v>
      </c>
      <c r="F5" t="s">
        <v>25</v>
      </c>
      <c r="G5" t="s">
        <v>12</v>
      </c>
      <c r="H5" t="s">
        <v>20</v>
      </c>
      <c r="I5">
        <v>12</v>
      </c>
      <c r="J5">
        <v>17</v>
      </c>
      <c r="K5">
        <v>20</v>
      </c>
      <c r="L5">
        <v>18</v>
      </c>
      <c r="M5">
        <v>16</v>
      </c>
      <c r="N5">
        <f>SUM(I5:M5)</f>
        <v>83</v>
      </c>
      <c r="O5">
        <f>SUMIF('[1]Récap général'!C12:C81,Mensuel!D5,'[1]Récap général'!AB12:AB81)</f>
        <v>420</v>
      </c>
      <c r="P5" s="3">
        <f>N5*O5</f>
        <v>34860</v>
      </c>
    </row>
    <row r="6" spans="3:16" x14ac:dyDescent="0.25">
      <c r="C6" t="s">
        <v>0</v>
      </c>
      <c r="D6" t="s">
        <v>13</v>
      </c>
      <c r="E6" t="s">
        <v>27</v>
      </c>
      <c r="F6" t="s">
        <v>26</v>
      </c>
      <c r="G6" t="s">
        <v>19</v>
      </c>
      <c r="H6" t="s">
        <v>21</v>
      </c>
      <c r="I6">
        <v>16</v>
      </c>
      <c r="J6">
        <v>14</v>
      </c>
      <c r="K6">
        <v>14</v>
      </c>
      <c r="L6">
        <v>14</v>
      </c>
      <c r="M6">
        <v>16</v>
      </c>
      <c r="N6">
        <f>SUM(I6:M6)</f>
        <v>74</v>
      </c>
      <c r="O6">
        <f>SUMIF('[1]Récap général'!C13:C82,Mensuel!D6,'[1]Récap général'!AB13:AB82)</f>
        <v>320</v>
      </c>
      <c r="P6" s="3">
        <f>N6*O6</f>
        <v>23680</v>
      </c>
    </row>
    <row r="7" spans="3:16" x14ac:dyDescent="0.25">
      <c r="C7" t="s">
        <v>0</v>
      </c>
      <c r="D7" t="s">
        <v>14</v>
      </c>
      <c r="E7" t="s">
        <v>28</v>
      </c>
      <c r="F7" t="s">
        <v>17</v>
      </c>
      <c r="G7" t="s">
        <v>19</v>
      </c>
      <c r="H7" t="s">
        <v>21</v>
      </c>
      <c r="I7">
        <v>20</v>
      </c>
      <c r="J7">
        <v>20</v>
      </c>
      <c r="K7">
        <v>20</v>
      </c>
      <c r="L7">
        <v>20</v>
      </c>
      <c r="M7">
        <v>20</v>
      </c>
      <c r="N7">
        <f t="shared" ref="N7:N10" si="1">SUM(I7:M7)</f>
        <v>100</v>
      </c>
      <c r="O7">
        <v>320</v>
      </c>
      <c r="P7" s="3">
        <f t="shared" ref="P7:P10" si="2">N7*O7</f>
        <v>32000</v>
      </c>
    </row>
    <row r="8" spans="3:16" x14ac:dyDescent="0.25">
      <c r="C8" t="s">
        <v>0</v>
      </c>
      <c r="D8" t="s">
        <v>15</v>
      </c>
      <c r="E8" t="s">
        <v>29</v>
      </c>
      <c r="F8" t="s">
        <v>30</v>
      </c>
      <c r="G8" t="s">
        <v>19</v>
      </c>
      <c r="H8" t="s">
        <v>21</v>
      </c>
      <c r="I8">
        <v>5</v>
      </c>
      <c r="J8">
        <v>2</v>
      </c>
      <c r="K8">
        <v>0</v>
      </c>
      <c r="L8">
        <v>5</v>
      </c>
      <c r="M8">
        <v>6</v>
      </c>
      <c r="N8">
        <f t="shared" si="1"/>
        <v>18</v>
      </c>
      <c r="O8">
        <v>320</v>
      </c>
      <c r="P8" s="3">
        <f t="shared" si="2"/>
        <v>5760</v>
      </c>
    </row>
    <row r="9" spans="3:16" x14ac:dyDescent="0.25">
      <c r="C9" t="s">
        <v>0</v>
      </c>
      <c r="D9" t="s">
        <v>16</v>
      </c>
      <c r="E9" t="s">
        <v>31</v>
      </c>
      <c r="F9" t="s">
        <v>32</v>
      </c>
      <c r="G9" t="s">
        <v>23</v>
      </c>
      <c r="H9" t="s">
        <v>22</v>
      </c>
      <c r="I9">
        <v>20</v>
      </c>
      <c r="J9">
        <v>20</v>
      </c>
      <c r="K9">
        <v>20</v>
      </c>
      <c r="L9">
        <v>20</v>
      </c>
      <c r="M9">
        <v>20</v>
      </c>
      <c r="N9">
        <f t="shared" si="1"/>
        <v>100</v>
      </c>
      <c r="O9">
        <v>280</v>
      </c>
      <c r="P9" s="3">
        <f t="shared" si="2"/>
        <v>28000</v>
      </c>
    </row>
    <row r="10" spans="3:16" x14ac:dyDescent="0.25">
      <c r="C10" t="s">
        <v>0</v>
      </c>
      <c r="D10" t="s">
        <v>18</v>
      </c>
      <c r="E10" t="s">
        <v>33</v>
      </c>
      <c r="F10" t="s">
        <v>34</v>
      </c>
      <c r="G10" t="s">
        <v>23</v>
      </c>
      <c r="H10" t="s">
        <v>22</v>
      </c>
      <c r="I10">
        <v>20</v>
      </c>
      <c r="J10">
        <v>18</v>
      </c>
      <c r="K10">
        <v>20</v>
      </c>
      <c r="L10">
        <v>10</v>
      </c>
      <c r="M10">
        <v>10</v>
      </c>
      <c r="N10">
        <f t="shared" si="1"/>
        <v>78</v>
      </c>
      <c r="O10">
        <v>280</v>
      </c>
      <c r="P10" s="3">
        <f t="shared" si="2"/>
        <v>21840</v>
      </c>
    </row>
    <row r="12" spans="3:16" x14ac:dyDescent="0.25">
      <c r="G12" s="2"/>
    </row>
    <row r="14" spans="3:16" x14ac:dyDescent="0.25">
      <c r="D14" t="s">
        <v>3</v>
      </c>
      <c r="F14" t="s">
        <v>11</v>
      </c>
      <c r="G14" t="s">
        <v>35</v>
      </c>
      <c r="H14" s="5">
        <v>17</v>
      </c>
    </row>
    <row r="15" spans="3:16" x14ac:dyDescent="0.25">
      <c r="D15" s="4">
        <v>42736</v>
      </c>
      <c r="F15" t="s">
        <v>13</v>
      </c>
      <c r="H15" s="6">
        <v>14</v>
      </c>
    </row>
    <row r="16" spans="3:16" ht="15" customHeight="1" x14ac:dyDescent="0.25">
      <c r="F16" t="s">
        <v>14</v>
      </c>
      <c r="H16" s="6">
        <v>20</v>
      </c>
      <c r="J16" s="10" t="s">
        <v>36</v>
      </c>
      <c r="K16" s="14"/>
      <c r="L16" s="11"/>
    </row>
    <row r="17" spans="6:12" x14ac:dyDescent="0.25">
      <c r="F17" t="s">
        <v>15</v>
      </c>
      <c r="H17" s="6">
        <v>2</v>
      </c>
      <c r="I17" s="8"/>
      <c r="J17" s="12"/>
      <c r="K17" s="15"/>
      <c r="L17" s="13"/>
    </row>
    <row r="18" spans="6:12" x14ac:dyDescent="0.25">
      <c r="F18" t="s">
        <v>16</v>
      </c>
      <c r="H18" s="6">
        <v>20</v>
      </c>
    </row>
    <row r="19" spans="6:12" x14ac:dyDescent="0.25">
      <c r="F19" t="s">
        <v>18</v>
      </c>
      <c r="H19" s="7">
        <v>18</v>
      </c>
    </row>
  </sheetData>
  <mergeCells count="2">
    <mergeCell ref="I3:M3"/>
    <mergeCell ref="J16:L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2017-02-06T12:49:19Z</dcterms:created>
  <dcterms:modified xsi:type="dcterms:W3CDTF">2017-02-06T13:13:10Z</dcterms:modified>
</cp:coreProperties>
</file>