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6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  <Override PartName="/xl/charts/colors8.xml" ContentType="application/vnd.ms-office.chartcolorstyle+xml"/>
  <Override PartName="/xl/charts/style8.xml" ContentType="application/vnd.ms-office.chartstyle+xml"/>
  <Override PartName="/xl/charts/colors9.xml" ContentType="application/vnd.ms-office.chartcolorstyle+xml"/>
  <Override PartName="/xl/charts/style9.xml" ContentType="application/vnd.ms-office.chartstyle+xml"/>
  <Override PartName="/xl/charts/colors10.xml" ContentType="application/vnd.ms-office.chartcolorstyle+xml"/>
  <Override PartName="/xl/charts/style10.xml" ContentType="application/vnd.ms-office.chartstyle+xml"/>
  <Override PartName="/xl/charts/colors11.xml" ContentType="application/vnd.ms-office.chartcolorstyle+xml"/>
  <Override PartName="/xl/charts/style11.xml" ContentType="application/vnd.ms-office.chartstyle+xml"/>
  <Override PartName="/xl/charts/colors12.xml" ContentType="application/vnd.ms-office.chartcolorstyle+xml"/>
  <Override PartName="/xl/charts/style12.xml" ContentType="application/vnd.ms-office.chartstyle+xml"/>
  <Override PartName="/xl/charts/colors13.xml" ContentType="application/vnd.ms-office.chartcolorstyle+xml"/>
  <Override PartName="/xl/charts/style1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60" activeTab="5"/>
  </bookViews>
  <sheets>
    <sheet name="SATISF" sheetId="1" r:id="rId1"/>
    <sheet name="RECOM" sheetId="3" r:id="rId2"/>
    <sheet name="REVENIR" sheetId="2" r:id="rId3"/>
    <sheet name="SATISF_S" sheetId="4" r:id="rId4"/>
    <sheet name="RECOM_S" sheetId="5" r:id="rId5"/>
    <sheet name="REVIENIR_S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F24" i="3"/>
  <c r="F24" i="2"/>
  <c r="C25" i="4"/>
  <c r="C24" i="5"/>
  <c r="H23" i="1"/>
  <c r="I23" i="1"/>
  <c r="J23" i="1"/>
  <c r="K23" i="1"/>
  <c r="L23" i="1"/>
  <c r="L22" i="1"/>
  <c r="K22" i="1"/>
  <c r="J22" i="1"/>
  <c r="I22" i="1"/>
  <c r="H22" i="1"/>
  <c r="L21" i="1"/>
  <c r="K21" i="1"/>
  <c r="J21" i="1"/>
  <c r="I21" i="1"/>
  <c r="H21" i="1"/>
  <c r="L22" i="3"/>
  <c r="K22" i="3"/>
  <c r="J22" i="3"/>
  <c r="I22" i="3"/>
  <c r="H22" i="3"/>
  <c r="L21" i="3"/>
  <c r="K21" i="3"/>
  <c r="J21" i="3"/>
  <c r="I21" i="3"/>
  <c r="H21" i="3"/>
  <c r="I21" i="2"/>
  <c r="J21" i="2"/>
  <c r="K21" i="2"/>
  <c r="L21" i="2"/>
  <c r="I22" i="2"/>
  <c r="J22" i="2"/>
  <c r="K22" i="2"/>
  <c r="L22" i="2"/>
  <c r="H22" i="2"/>
  <c r="H21" i="2"/>
  <c r="E23" i="4"/>
  <c r="F23" i="4"/>
  <c r="F22" i="4"/>
  <c r="E22" i="4"/>
  <c r="F21" i="4"/>
  <c r="E21" i="4"/>
  <c r="F22" i="5"/>
  <c r="E22" i="5"/>
  <c r="F21" i="5"/>
  <c r="E21" i="5"/>
  <c r="C24" i="6"/>
  <c r="E22" i="6"/>
  <c r="F22" i="6"/>
  <c r="F21" i="6"/>
  <c r="E21" i="6"/>
  <c r="C22" i="5"/>
  <c r="B22" i="5"/>
  <c r="C21" i="5"/>
  <c r="B21" i="5"/>
  <c r="C22" i="6"/>
  <c r="B22" i="6"/>
  <c r="C21" i="6"/>
  <c r="B21" i="6"/>
  <c r="C21" i="4"/>
  <c r="C22" i="4"/>
  <c r="C23" i="4"/>
  <c r="B23" i="4"/>
  <c r="B22" i="4"/>
  <c r="B21" i="4"/>
  <c r="F22" i="2"/>
  <c r="E22" i="2"/>
  <c r="D22" i="2"/>
  <c r="C22" i="2"/>
  <c r="B22" i="2"/>
  <c r="F21" i="2"/>
  <c r="E21" i="2"/>
  <c r="D21" i="2"/>
  <c r="C21" i="2"/>
  <c r="B21" i="2"/>
  <c r="C21" i="3"/>
  <c r="D21" i="3"/>
  <c r="E21" i="3"/>
  <c r="F21" i="3"/>
  <c r="C22" i="3"/>
  <c r="D22" i="3"/>
  <c r="E22" i="3"/>
  <c r="F22" i="3"/>
  <c r="B22" i="3"/>
  <c r="B21" i="3"/>
  <c r="C21" i="1"/>
  <c r="D21" i="1"/>
  <c r="E21" i="1"/>
  <c r="F21" i="1"/>
  <c r="C22" i="1"/>
  <c r="D22" i="1"/>
  <c r="E22" i="1"/>
  <c r="F22" i="1"/>
  <c r="C23" i="1"/>
  <c r="D23" i="1"/>
  <c r="E23" i="1"/>
  <c r="F23" i="1"/>
  <c r="B23" i="1"/>
  <c r="B22" i="1"/>
  <c r="B21" i="1"/>
</calcChain>
</file>

<file path=xl/sharedStrings.xml><?xml version="1.0" encoding="utf-8"?>
<sst xmlns="http://schemas.openxmlformats.org/spreadsheetml/2006/main" count="92" uniqueCount="25">
  <si>
    <t>Under 16</t>
  </si>
  <si>
    <t>16-25</t>
  </si>
  <si>
    <t>26-49</t>
  </si>
  <si>
    <t>50-65</t>
  </si>
  <si>
    <t>Over 65</t>
  </si>
  <si>
    <t>Extremely satisfied</t>
  </si>
  <si>
    <t>Somewhat satisfied</t>
  </si>
  <si>
    <t>Neither satisfied nor dissatisfied</t>
  </si>
  <si>
    <t>Somewhat dissatisfied</t>
  </si>
  <si>
    <t>Extremely dissatisfied</t>
  </si>
  <si>
    <t>Definitely yes</t>
  </si>
  <si>
    <t>Probably yes</t>
  </si>
  <si>
    <t>Probably not</t>
  </si>
  <si>
    <t>Definitely not</t>
  </si>
  <si>
    <t>Female</t>
  </si>
  <si>
    <t>Male</t>
  </si>
  <si>
    <t>Satisfaction</t>
  </si>
  <si>
    <t>Recommendation</t>
  </si>
  <si>
    <t>Repetition</t>
  </si>
  <si>
    <t>Will to repeat</t>
  </si>
  <si>
    <t>Will to recommend</t>
  </si>
  <si>
    <t>Satisfied</t>
  </si>
  <si>
    <t>Dissatisfied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</si>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</sst>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wrapText="1"/>
    </xf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SATISF!$A$2</c:f>
              <c:strCache>
                <c:ptCount val="1"/>
                <c:pt idx="0">
                  <c:v>Extremely satisfied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SATISF!$B$2:$F$2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20</c:v>
                </c:pt>
                <c:pt idx="3">
                  <c:v>15</c:v>
                </c:pt>
                <c:pt idx="4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D2B-41DB-8360-92087A79A258}"/>
            </c:ext>
          </c:extLst>
        </c:ser>
        <c:ser>
          <c:idx val="1"/>
          <c:order val="1"/>
          <c:tx>
            <c:strRef>
              <c:f>SATISF!$A$3</c:f>
              <c:strCache>
                <c:ptCount val="1"/>
                <c:pt idx="0">
                  <c:v>Somewhat satisfied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SATISF!$B$3:$F$3</c:f>
              <c:numCache>
                <c:formatCode>General</c:formatCode>
                <c:ptCount val="5"/>
                <c:pt idx="0">
                  <c:v>3</c:v>
                </c:pt>
                <c:pt idx="1">
                  <c:v>5</c:v>
                </c:pt>
                <c:pt idx="2">
                  <c:v>24</c:v>
                </c:pt>
                <c:pt idx="3">
                  <c:v>19</c:v>
                </c:pt>
                <c:pt idx="4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D2B-41DB-8360-92087A79A258}"/>
            </c:ext>
          </c:extLst>
        </c:ser>
        <c:ser>
          <c:idx val="2"/>
          <c:order val="2"/>
          <c:tx>
            <c:strRef>
              <c:f>SATISF!$A$4</c:f>
              <c:strCache>
                <c:ptCount val="1"/>
                <c:pt idx="0">
                  <c:v>Neither satisfied nor dissatisfied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SATISF!$B$4:$F$4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D2B-41DB-8360-92087A79A258}"/>
            </c:ext>
          </c:extLst>
        </c:ser>
        <c:ser>
          <c:idx val="3"/>
          <c:order val="3"/>
          <c:tx>
            <c:strRef>
              <c:f>SATISF!$A$5</c:f>
              <c:strCache>
                <c:ptCount val="1"/>
                <c:pt idx="0">
                  <c:v>Somewhat dissatisfied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SATISF!$B$5:$F$5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D2B-41DB-8360-92087A79A258}"/>
            </c:ext>
          </c:extLst>
        </c:ser>
        <c:ser>
          <c:idx val="4"/>
          <c:order val="4"/>
          <c:tx>
            <c:strRef>
              <c:f>SATISF!$A$6</c:f>
              <c:strCache>
                <c:ptCount val="1"/>
                <c:pt idx="0">
                  <c:v>Extremely dissatisfied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SATISF!$B$6:$F$6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D2B-41DB-8360-92087A79A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059328"/>
        <c:axId val="1657343360"/>
      </c:radarChart>
      <c:catAx>
        <c:axId val="169059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7343360"/>
        <c:crosses val="autoZero"/>
        <c:auto val="1"/>
        <c:lblAlgn val="ctr"/>
        <c:lblOffset val="100"/>
        <c:noMultiLvlLbl val="0"/>
      </c:catAx>
      <c:valAx>
        <c:axId val="1657343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9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SATISF!$A$2</c:f>
              <c:strCache>
                <c:ptCount val="1"/>
                <c:pt idx="0">
                  <c:v>Extremely satisfied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SATISF!$B$2:$F$2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20</c:v>
                </c:pt>
                <c:pt idx="3">
                  <c:v>15</c:v>
                </c:pt>
                <c:pt idx="4">
                  <c:v>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A02-4CB1-B88B-ED98996D20B1}"/>
            </c:ext>
          </c:extLst>
        </c:ser>
        <c:ser>
          <c:idx val="1"/>
          <c:order val="1"/>
          <c:tx>
            <c:strRef>
              <c:f>SATISF!$A$3</c:f>
              <c:strCache>
                <c:ptCount val="1"/>
                <c:pt idx="0">
                  <c:v>Somewhat satisfied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SATISF!$B$3:$F$3</c:f>
              <c:numCache>
                <c:formatCode>General</c:formatCode>
                <c:ptCount val="5"/>
                <c:pt idx="0">
                  <c:v>3</c:v>
                </c:pt>
                <c:pt idx="1">
                  <c:v>5</c:v>
                </c:pt>
                <c:pt idx="2">
                  <c:v>24</c:v>
                </c:pt>
                <c:pt idx="3">
                  <c:v>19</c:v>
                </c:pt>
                <c:pt idx="4">
                  <c:v>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A02-4CB1-B88B-ED98996D20B1}"/>
            </c:ext>
          </c:extLst>
        </c:ser>
        <c:ser>
          <c:idx val="2"/>
          <c:order val="2"/>
          <c:tx>
            <c:strRef>
              <c:f>SATISF!$A$4</c:f>
              <c:strCache>
                <c:ptCount val="1"/>
                <c:pt idx="0">
                  <c:v>Neither satisfied nor dissatisfied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SATISF!$B$4:$F$4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A02-4CB1-B88B-ED98996D20B1}"/>
            </c:ext>
          </c:extLst>
        </c:ser>
        <c:ser>
          <c:idx val="3"/>
          <c:order val="3"/>
          <c:tx>
            <c:strRef>
              <c:f>SATISF!$A$5</c:f>
              <c:strCache>
                <c:ptCount val="1"/>
                <c:pt idx="0">
                  <c:v>Somewhat dissatisfied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SATISF!$B$5:$F$5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A02-4CB1-B88B-ED98996D20B1}"/>
            </c:ext>
          </c:extLst>
        </c:ser>
        <c:ser>
          <c:idx val="4"/>
          <c:order val="4"/>
          <c:tx>
            <c:strRef>
              <c:f>SATISF!$A$6</c:f>
              <c:strCache>
                <c:ptCount val="1"/>
                <c:pt idx="0">
                  <c:v>Extremely dissatisfied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SATISF!$B$6:$F$6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DA02-4CB1-B88B-ED98996D20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921856"/>
        <c:axId val="1657346240"/>
      </c:lineChart>
      <c:catAx>
        <c:axId val="196921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7346240"/>
        <c:crosses val="autoZero"/>
        <c:auto val="1"/>
        <c:lblAlgn val="ctr"/>
        <c:lblOffset val="100"/>
        <c:noMultiLvlLbl val="0"/>
      </c:catAx>
      <c:valAx>
        <c:axId val="165734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921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SATISF!$A$21</c:f>
              <c:strCache>
                <c:ptCount val="1"/>
                <c:pt idx="0">
                  <c:v>Satisfied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invertIfNegative val="0"/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SATISF!$B$21:$F$21</c:f>
              <c:numCache>
                <c:formatCode>0</c:formatCode>
                <c:ptCount val="5"/>
                <c:pt idx="0">
                  <c:v>100</c:v>
                </c:pt>
                <c:pt idx="1">
                  <c:v>87.5</c:v>
                </c:pt>
                <c:pt idx="2">
                  <c:v>86.274509803921575</c:v>
                </c:pt>
                <c:pt idx="3">
                  <c:v>85</c:v>
                </c:pt>
                <c:pt idx="4">
                  <c:v>81.25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D2B-41DB-8360-92087A79A258}"/>
            </c:ext>
          </c:extLst>
        </c:ser>
        <c:ser>
          <c:idx val="1"/>
          <c:order val="1"/>
          <c:tx>
            <c:strRef>
              <c:f>SATISF!$A$22</c:f>
              <c:strCache>
                <c:ptCount val="1"/>
                <c:pt idx="0">
                  <c:v>Neither satisfied nor dissatisfied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invertIfNegative val="0"/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SATISF!$B$22:$F$22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5.8823529411764701</c:v>
                </c:pt>
                <c:pt idx="3">
                  <c:v>5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D2B-41DB-8360-92087A79A258}"/>
            </c:ext>
          </c:extLst>
        </c:ser>
        <c:ser>
          <c:idx val="2"/>
          <c:order val="2"/>
          <c:tx>
            <c:strRef>
              <c:f>SATISF!$A$23</c:f>
              <c:strCache>
                <c:ptCount val="1"/>
                <c:pt idx="0">
                  <c:v>Dissatisfied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invertIfNegative val="0"/>
          <c:cat>
            <c:strRef>
              <c:f>SATISF!$B$1:$F$1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SATISF!$B$23:$F$23</c:f>
              <c:numCache>
                <c:formatCode>0</c:formatCode>
                <c:ptCount val="5"/>
                <c:pt idx="0">
                  <c:v>0</c:v>
                </c:pt>
                <c:pt idx="1">
                  <c:v>12.5</c:v>
                </c:pt>
                <c:pt idx="2">
                  <c:v>7.8431372549019605</c:v>
                </c:pt>
                <c:pt idx="3">
                  <c:v>10</c:v>
                </c:pt>
                <c:pt idx="4">
                  <c:v>18.75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D2B-41DB-8360-92087A79A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54375168"/>
        <c:axId val="201101248"/>
      </c:barChart>
      <c:catAx>
        <c:axId val="1754375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101248"/>
        <c:crosses val="autoZero"/>
        <c:auto val="1"/>
        <c:lblAlgn val="ctr"/>
        <c:lblOffset val="100"/>
        <c:noMultiLvlLbl val="0"/>
      </c:catAx>
      <c:valAx>
        <c:axId val="201101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4375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RECOM!$A$2</c:f>
              <c:strCache>
                <c:ptCount val="1"/>
                <c:pt idx="0">
                  <c:v>Definitely 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RECOM!$B$2:$F$2</c:f>
              <c:numCache>
                <c:formatCode>General</c:formatCode>
                <c:ptCount val="5"/>
                <c:pt idx="0">
                  <c:v>4</c:v>
                </c:pt>
                <c:pt idx="1">
                  <c:v>3</c:v>
                </c:pt>
                <c:pt idx="2">
                  <c:v>30</c:v>
                </c:pt>
                <c:pt idx="3">
                  <c:v>26</c:v>
                </c:pt>
                <c:pt idx="4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8D-416E-B90C-A3D503462C3C}"/>
            </c:ext>
          </c:extLst>
        </c:ser>
        <c:ser>
          <c:idx val="1"/>
          <c:order val="1"/>
          <c:tx>
            <c:strRef>
              <c:f>RECOM!$A$3</c:f>
              <c:strCache>
                <c:ptCount val="1"/>
                <c:pt idx="0">
                  <c:v>Probably yes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RECOM!$B$3:$F$3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20</c:v>
                </c:pt>
                <c:pt idx="3">
                  <c:v>19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8D-416E-B90C-A3D503462C3C}"/>
            </c:ext>
          </c:extLst>
        </c:ser>
        <c:ser>
          <c:idx val="2"/>
          <c:order val="2"/>
          <c:tx>
            <c:strRef>
              <c:f>RECOM!$A$4</c:f>
              <c:strCache>
                <c:ptCount val="1"/>
                <c:pt idx="0">
                  <c:v>Probably not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RECOM!$B$4:$F$4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8D-416E-B90C-A3D503462C3C}"/>
            </c:ext>
          </c:extLst>
        </c:ser>
        <c:ser>
          <c:idx val="3"/>
          <c:order val="3"/>
          <c:tx>
            <c:strRef>
              <c:f>RECOM!$A$5</c:f>
              <c:strCache>
                <c:ptCount val="1"/>
                <c:pt idx="0">
                  <c:v>Definitely not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RECOM!$B$5:$F$5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08D-416E-B90C-A3D503462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0403456"/>
        <c:axId val="1716749440"/>
      </c:radarChart>
      <c:catAx>
        <c:axId val="164040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6749440"/>
        <c:crosses val="autoZero"/>
        <c:auto val="1"/>
        <c:lblAlgn val="ctr"/>
        <c:lblOffset val="100"/>
        <c:noMultiLvlLbl val="0"/>
      </c:catAx>
      <c:valAx>
        <c:axId val="1716749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0403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RECOM!$A$2</c:f>
              <c:strCache>
                <c:ptCount val="1"/>
                <c:pt idx="0">
                  <c:v>Definitely 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RECOM!$B$2:$F$2</c:f>
              <c:numCache>
                <c:formatCode>General</c:formatCode>
                <c:ptCount val="5"/>
                <c:pt idx="0">
                  <c:v>4</c:v>
                </c:pt>
                <c:pt idx="1">
                  <c:v>3</c:v>
                </c:pt>
                <c:pt idx="2">
                  <c:v>30</c:v>
                </c:pt>
                <c:pt idx="3">
                  <c:v>26</c:v>
                </c:pt>
                <c:pt idx="4">
                  <c:v>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8C4-482E-8EDC-61497D05EB92}"/>
            </c:ext>
          </c:extLst>
        </c:ser>
        <c:ser>
          <c:idx val="1"/>
          <c:order val="1"/>
          <c:tx>
            <c:strRef>
              <c:f>RECOM!$A$3</c:f>
              <c:strCache>
                <c:ptCount val="1"/>
                <c:pt idx="0">
                  <c:v>Probably yes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RECOM!$B$3:$F$3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20</c:v>
                </c:pt>
                <c:pt idx="3">
                  <c:v>19</c:v>
                </c:pt>
                <c:pt idx="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8C4-482E-8EDC-61497D05EB92}"/>
            </c:ext>
          </c:extLst>
        </c:ser>
        <c:ser>
          <c:idx val="2"/>
          <c:order val="2"/>
          <c:tx>
            <c:strRef>
              <c:f>RECOM!$A$4</c:f>
              <c:strCache>
                <c:ptCount val="1"/>
                <c:pt idx="0">
                  <c:v>Probably not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RECOM!$B$4:$F$4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8C4-482E-8EDC-61497D05EB92}"/>
            </c:ext>
          </c:extLst>
        </c:ser>
        <c:ser>
          <c:idx val="3"/>
          <c:order val="3"/>
          <c:tx>
            <c:strRef>
              <c:f>RECOM!$A$5</c:f>
              <c:strCache>
                <c:ptCount val="1"/>
                <c:pt idx="0">
                  <c:v>Definitely not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RECOM!$B$5:$F$5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8C4-482E-8EDC-61497D05E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0422912"/>
        <c:axId val="1716754048"/>
      </c:lineChart>
      <c:catAx>
        <c:axId val="1640422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6754048"/>
        <c:crosses val="autoZero"/>
        <c:auto val="1"/>
        <c:lblAlgn val="ctr"/>
        <c:lblOffset val="100"/>
        <c:noMultiLvlLbl val="0"/>
      </c:catAx>
      <c:valAx>
        <c:axId val="1716754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0422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RECOM!$A$21</c:f>
              <c:strCache>
                <c:ptCount val="1"/>
                <c:pt idx="0">
                  <c:v>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invertIfNegative val="0"/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RECOM!$B$21:$F$21</c:f>
              <c:numCache>
                <c:formatCode>0</c:formatCode>
                <c:ptCount val="5"/>
                <c:pt idx="0">
                  <c:v>100</c:v>
                </c:pt>
                <c:pt idx="1">
                  <c:v>85.714285714285708</c:v>
                </c:pt>
                <c:pt idx="2">
                  <c:v>98.039215686274503</c:v>
                </c:pt>
                <c:pt idx="3">
                  <c:v>93.75</c:v>
                </c:pt>
                <c:pt idx="4">
                  <c:v>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8C4-482E-8EDC-61497D05EB92}"/>
            </c:ext>
          </c:extLst>
        </c:ser>
        <c:ser>
          <c:idx val="1"/>
          <c:order val="1"/>
          <c:tx>
            <c:strRef>
              <c:f>RECOM!$A$22</c:f>
              <c:strCache>
                <c:ptCount val="1"/>
                <c:pt idx="0">
                  <c:v>NO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invertIfNegative val="0"/>
          <c:cat>
            <c:strRef>
              <c:f>RECOM!$B$1:$F$1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RECOM!$B$22:$F$22</c:f>
              <c:numCache>
                <c:formatCode>0</c:formatCode>
                <c:ptCount val="5"/>
                <c:pt idx="0">
                  <c:v>0</c:v>
                </c:pt>
                <c:pt idx="1">
                  <c:v>14.285714285714285</c:v>
                </c:pt>
                <c:pt idx="2">
                  <c:v>1.9607843137254901</c:v>
                </c:pt>
                <c:pt idx="3">
                  <c:v>6.25</c:v>
                </c:pt>
                <c:pt idx="4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8C4-482E-8EDC-61497D05E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55756032"/>
        <c:axId val="1752443712"/>
      </c:barChart>
      <c:catAx>
        <c:axId val="175575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2443712"/>
        <c:crosses val="autoZero"/>
        <c:auto val="1"/>
        <c:lblAlgn val="ctr"/>
        <c:lblOffset val="100"/>
        <c:noMultiLvlLbl val="0"/>
      </c:catAx>
      <c:valAx>
        <c:axId val="17524437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575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REVENIR!$A$2</c:f>
              <c:strCache>
                <c:ptCount val="1"/>
                <c:pt idx="0">
                  <c:v>Definitely 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REVENIR!$B$1:$F$1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REVENIR!$B$2:$F$2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12</c:v>
                </c:pt>
                <c:pt idx="3">
                  <c:v>7</c:v>
                </c:pt>
                <c:pt idx="4">
                  <c:v>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F2B-4B2B-A1B2-416F70504424}"/>
            </c:ext>
          </c:extLst>
        </c:ser>
        <c:ser>
          <c:idx val="1"/>
          <c:order val="1"/>
          <c:tx>
            <c:strRef>
              <c:f>REVENIR!$A$3</c:f>
              <c:strCache>
                <c:ptCount val="1"/>
                <c:pt idx="0">
                  <c:v>Probably yes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REVENIR!$B$1:$F$1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REVENIR!$B$3:$F$3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20</c:v>
                </c:pt>
                <c:pt idx="3">
                  <c:v>20</c:v>
                </c:pt>
                <c:pt idx="4">
                  <c:v>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2B-4B2B-A1B2-416F70504424}"/>
            </c:ext>
          </c:extLst>
        </c:ser>
        <c:ser>
          <c:idx val="2"/>
          <c:order val="2"/>
          <c:tx>
            <c:strRef>
              <c:f>REVENIR!$A$4</c:f>
              <c:strCache>
                <c:ptCount val="1"/>
                <c:pt idx="0">
                  <c:v>Probably not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REVENIR!$B$1:$F$1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REVENIR!$B$4:$F$4</c:f>
              <c:numCache>
                <c:formatCode>General</c:formatCode>
                <c:ptCount val="5"/>
                <c:pt idx="0">
                  <c:v>1</c:v>
                </c:pt>
                <c:pt idx="1">
                  <c:v>4</c:v>
                </c:pt>
                <c:pt idx="2">
                  <c:v>11</c:v>
                </c:pt>
                <c:pt idx="3">
                  <c:v>5</c:v>
                </c:pt>
                <c:pt idx="4">
                  <c:v>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F2B-4B2B-A1B2-416F70504424}"/>
            </c:ext>
          </c:extLst>
        </c:ser>
        <c:ser>
          <c:idx val="3"/>
          <c:order val="3"/>
          <c:tx>
            <c:strRef>
              <c:f>REVENIR!$A$5</c:f>
              <c:strCache>
                <c:ptCount val="1"/>
                <c:pt idx="0">
                  <c:v>Definitely not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REVENIR!$B$1:$F$1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REVENIR!$B$5:$F$5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F2B-4B2B-A1B2-416F70504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233344"/>
        <c:axId val="1748765504"/>
      </c:lineChart>
      <c:catAx>
        <c:axId val="1642233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8765504"/>
        <c:crosses val="autoZero"/>
        <c:auto val="1"/>
        <c:lblAlgn val="ctr"/>
        <c:lblOffset val="100"/>
        <c:noMultiLvlLbl val="0"/>
      </c:catAx>
      <c:valAx>
        <c:axId val="1748765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2233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REVENIR!$A$2</c:f>
              <c:strCache>
                <c:ptCount val="1"/>
                <c:pt idx="0">
                  <c:v>Definitely 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REVENIR!$B$1:$F$1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REVENIR!$B$2:$F$2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12</c:v>
                </c:pt>
                <c:pt idx="3">
                  <c:v>7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8F9-4D3D-86FB-77F94DFC77A2}"/>
            </c:ext>
          </c:extLst>
        </c:ser>
        <c:ser>
          <c:idx val="1"/>
          <c:order val="1"/>
          <c:tx>
            <c:strRef>
              <c:f>REVENIR!$A$3</c:f>
              <c:strCache>
                <c:ptCount val="1"/>
                <c:pt idx="0">
                  <c:v>Probably yes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REVENIR!$B$1:$F$1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REVENIR!$B$3:$F$3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20</c:v>
                </c:pt>
                <c:pt idx="3">
                  <c:v>20</c:v>
                </c:pt>
                <c:pt idx="4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8F9-4D3D-86FB-77F94DFC77A2}"/>
            </c:ext>
          </c:extLst>
        </c:ser>
        <c:ser>
          <c:idx val="2"/>
          <c:order val="2"/>
          <c:tx>
            <c:strRef>
              <c:f>REVENIR!$A$4</c:f>
              <c:strCache>
                <c:ptCount val="1"/>
                <c:pt idx="0">
                  <c:v>Probably not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REVENIR!$B$1:$F$1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REVENIR!$B$4:$F$4</c:f>
              <c:numCache>
                <c:formatCode>General</c:formatCode>
                <c:ptCount val="5"/>
                <c:pt idx="0">
                  <c:v>1</c:v>
                </c:pt>
                <c:pt idx="1">
                  <c:v>4</c:v>
                </c:pt>
                <c:pt idx="2">
                  <c:v>11</c:v>
                </c:pt>
                <c:pt idx="3">
                  <c:v>5</c:v>
                </c:pt>
                <c:pt idx="4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8F9-4D3D-86FB-77F94DFC77A2}"/>
            </c:ext>
          </c:extLst>
        </c:ser>
        <c:ser>
          <c:idx val="3"/>
          <c:order val="3"/>
          <c:tx>
            <c:strRef>
              <c:f>REVENIR!$A$5</c:f>
              <c:strCache>
                <c:ptCount val="1"/>
                <c:pt idx="0">
                  <c:v>Definitely not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REVENIR!$B$1:$F$1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REVENIR!$B$5:$F$5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8F9-4D3D-86FB-77F94DFC77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7560064"/>
        <c:axId val="1748768384"/>
      </c:radarChart>
      <c:catAx>
        <c:axId val="165756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8768384"/>
        <c:crosses val="autoZero"/>
        <c:auto val="1"/>
        <c:lblAlgn val="ctr"/>
        <c:lblOffset val="100"/>
        <c:noMultiLvlLbl val="0"/>
      </c:catAx>
      <c:valAx>
        <c:axId val="174876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7560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REVENIR!$A$21</c:f>
              <c:strCache>
                <c:ptCount val="1"/>
                <c:pt idx="0">
                  <c:v>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invertIfNegative val="0"/>
          <c:cat>
            <c:strRef>
              <c:f>REVENIR!$B$20:$F$20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REVENIR!$B$21:$F$21</c:f>
              <c:numCache>
                <c:formatCode>0</c:formatCode>
                <c:ptCount val="5"/>
                <c:pt idx="0">
                  <c:v>80</c:v>
                </c:pt>
                <c:pt idx="1">
                  <c:v>33.333333333333329</c:v>
                </c:pt>
                <c:pt idx="2">
                  <c:v>74.418604651162795</c:v>
                </c:pt>
                <c:pt idx="3">
                  <c:v>79.411764705882348</c:v>
                </c:pt>
                <c:pt idx="4">
                  <c:v>72.727272727272734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8C4-482E-8EDC-61497D05EB92}"/>
            </c:ext>
          </c:extLst>
        </c:ser>
        <c:ser>
          <c:idx val="1"/>
          <c:order val="1"/>
          <c:tx>
            <c:strRef>
              <c:f>REVENIR!$A$22</c:f>
              <c:strCache>
                <c:ptCount val="1"/>
                <c:pt idx="0">
                  <c:v>NO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invertIfNegative val="0"/>
          <c:cat>
            <c:strRef>
              <c:f>REVENIR!$B$20:$F$20</c:f>
              <c:strCache>
                <c:ptCount val="5"/>
                <c:pt idx="0">
                  <c:v>Under 16</c:v>
                </c:pt>
                <c:pt idx="1">
                  <c:v>16-25</c:v>
                </c:pt>
                <c:pt idx="2">
                  <c:v>26-49</c:v>
                </c:pt>
                <c:pt idx="3">
                  <c:v>50-65</c:v>
                </c:pt>
                <c:pt idx="4">
                  <c:v>Over 65</c:v>
                </c:pt>
              </c:strCache>
            </c:strRef>
          </c:cat>
          <c:val>
            <c:numRef>
              <c:f>REVENIR!$B$22:$F$22</c:f>
              <c:numCache>
                <c:formatCode>0</c:formatCode>
                <c:ptCount val="5"/>
                <c:pt idx="0">
                  <c:v>20</c:v>
                </c:pt>
                <c:pt idx="1">
                  <c:v>66.666666666666657</c:v>
                </c:pt>
                <c:pt idx="2">
                  <c:v>25.581395348837212</c:v>
                </c:pt>
                <c:pt idx="3">
                  <c:v>20.588235294117645</c:v>
                </c:pt>
                <c:pt idx="4">
                  <c:v>27.27272727272727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8C4-482E-8EDC-61497D05E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59268864"/>
        <c:axId val="1752447744"/>
      </c:barChart>
      <c:catAx>
        <c:axId val="175926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2447744"/>
        <c:crosses val="autoZero"/>
        <c:auto val="1"/>
        <c:lblAlgn val="ctr"/>
        <c:lblOffset val="100"/>
        <c:noMultiLvlLbl val="0"/>
      </c:catAx>
      <c:valAx>
        <c:axId val="175244774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9268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SATISF_S!$B$1</c:f>
              <c:strCache>
                <c:ptCount val="1"/>
                <c:pt idx="0">
                  <c:v>Female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strRef>
              <c:f>SATISF_S!$A$2:$A$6</c:f>
              <c:strCache>
                <c:ptCount val="5"/>
                <c:pt idx="0">
                  <c:v>Extremely satisfied</c:v>
                </c:pt>
                <c:pt idx="1">
                  <c:v>Somewhat satisfied</c:v>
                </c:pt>
                <c:pt idx="2">
                  <c:v>Neither satisfied nor dissatisfied</c:v>
                </c:pt>
                <c:pt idx="3">
                  <c:v>Somewhat dissatisfied</c:v>
                </c:pt>
                <c:pt idx="4">
                  <c:v>Extremely dissatisfied</c:v>
                </c:pt>
              </c:strCache>
            </c:strRef>
          </c:xVal>
          <c:yVal>
            <c:numRef>
              <c:f>SATISF_S!$B$2:$B$6</c:f>
              <c:numCache>
                <c:formatCode>General</c:formatCode>
                <c:ptCount val="5"/>
                <c:pt idx="0">
                  <c:v>29</c:v>
                </c:pt>
                <c:pt idx="1">
                  <c:v>20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CE7-42C6-9EA8-C0B3E6F33BF9}"/>
            </c:ext>
          </c:extLst>
        </c:ser>
        <c:ser>
          <c:idx val="1"/>
          <c:order val="1"/>
          <c:tx>
            <c:strRef>
              <c:f>SATISF_S!$C$1</c:f>
              <c:strCache>
                <c:ptCount val="1"/>
                <c:pt idx="0">
                  <c:v>Male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strRef>
              <c:f>SATISF_S!$A$2:$A$6</c:f>
              <c:strCache>
                <c:ptCount val="5"/>
                <c:pt idx="0">
                  <c:v>Extremely satisfied</c:v>
                </c:pt>
                <c:pt idx="1">
                  <c:v>Somewhat satisfied</c:v>
                </c:pt>
                <c:pt idx="2">
                  <c:v>Neither satisfied nor dissatisfied</c:v>
                </c:pt>
                <c:pt idx="3">
                  <c:v>Somewhat dissatisfied</c:v>
                </c:pt>
                <c:pt idx="4">
                  <c:v>Extremely dissatisfied</c:v>
                </c:pt>
              </c:strCache>
            </c:strRef>
          </c:xVal>
          <c:yVal>
            <c:numRef>
              <c:f>SATISF_S!$C$2:$C$6</c:f>
              <c:numCache>
                <c:formatCode>General</c:formatCode>
                <c:ptCount val="5"/>
                <c:pt idx="0">
                  <c:v>13</c:v>
                </c:pt>
                <c:pt idx="1">
                  <c:v>29</c:v>
                </c:pt>
                <c:pt idx="2">
                  <c:v>0</c:v>
                </c:pt>
                <c:pt idx="3">
                  <c:v>4</c:v>
                </c:pt>
                <c:pt idx="4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CE7-42C6-9EA8-C0B3E6F33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5563136"/>
        <c:axId val="1755563712"/>
      </c:scatterChart>
      <c:valAx>
        <c:axId val="175556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5563712"/>
        <c:crosses val="autoZero"/>
        <c:crossBetween val="midCat"/>
      </c:valAx>
      <c:valAx>
        <c:axId val="1755563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55631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SATISF_S!$B$1</c:f>
              <c:strCache>
                <c:ptCount val="1"/>
                <c:pt idx="0">
                  <c:v>Female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SATISF_S!$A$2:$A$6</c:f>
              <c:strCache>
                <c:ptCount val="5"/>
                <c:pt idx="0">
                  <c:v>Extremely satisfied</c:v>
                </c:pt>
                <c:pt idx="1">
                  <c:v>Somewhat satisfied</c:v>
                </c:pt>
                <c:pt idx="2">
                  <c:v>Neither satisfied nor dissatisfied</c:v>
                </c:pt>
                <c:pt idx="3">
                  <c:v>Somewhat dissatisfied</c:v>
                </c:pt>
                <c:pt idx="4">
                  <c:v>Extremely dissatisfied</c:v>
                </c:pt>
              </c:strCache>
            </c:strRef>
          </c:cat>
          <c:val>
            <c:numRef>
              <c:f>SATISF_S!$B$2:$B$6</c:f>
              <c:numCache>
                <c:formatCode>General</c:formatCode>
                <c:ptCount val="5"/>
                <c:pt idx="0">
                  <c:v>29</c:v>
                </c:pt>
                <c:pt idx="1">
                  <c:v>20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541-4344-8498-941318A2EB52}"/>
            </c:ext>
          </c:extLst>
        </c:ser>
        <c:ser>
          <c:idx val="1"/>
          <c:order val="1"/>
          <c:tx>
            <c:strRef>
              <c:f>SATISF_S!$C$1</c:f>
              <c:strCache>
                <c:ptCount val="1"/>
                <c:pt idx="0">
                  <c:v>Male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SATISF_S!$A$2:$A$6</c:f>
              <c:strCache>
                <c:ptCount val="5"/>
                <c:pt idx="0">
                  <c:v>Extremely satisfied</c:v>
                </c:pt>
                <c:pt idx="1">
                  <c:v>Somewhat satisfied</c:v>
                </c:pt>
                <c:pt idx="2">
                  <c:v>Neither satisfied nor dissatisfied</c:v>
                </c:pt>
                <c:pt idx="3">
                  <c:v>Somewhat dissatisfied</c:v>
                </c:pt>
                <c:pt idx="4">
                  <c:v>Extremely dissatisfied</c:v>
                </c:pt>
              </c:strCache>
            </c:strRef>
          </c:cat>
          <c:val>
            <c:numRef>
              <c:f>SATISF_S!$C$2:$C$6</c:f>
              <c:numCache>
                <c:formatCode>General</c:formatCode>
                <c:ptCount val="5"/>
                <c:pt idx="0">
                  <c:v>13</c:v>
                </c:pt>
                <c:pt idx="1">
                  <c:v>29</c:v>
                </c:pt>
                <c:pt idx="2">
                  <c:v>0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541-4344-8498-941318A2EB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7319168"/>
        <c:axId val="1755566016"/>
      </c:radarChart>
      <c:catAx>
        <c:axId val="1717319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5566016"/>
        <c:crosses val="autoZero"/>
        <c:auto val="1"/>
        <c:lblAlgn val="ctr"/>
        <c:lblOffset val="100"/>
        <c:noMultiLvlLbl val="0"/>
      </c:catAx>
      <c:valAx>
        <c:axId val="1755566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7319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SATISF_S!$B$1</c:f>
              <c:strCache>
                <c:ptCount val="1"/>
                <c:pt idx="0">
                  <c:v>Female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SATISF_S!$A$2:$A$6</c:f>
              <c:strCache>
                <c:ptCount val="5"/>
                <c:pt idx="0">
                  <c:v>Extremely satisfied</c:v>
                </c:pt>
                <c:pt idx="1">
                  <c:v>Somewhat satisfied</c:v>
                </c:pt>
                <c:pt idx="2">
                  <c:v>Neither satisfied nor dissatisfied</c:v>
                </c:pt>
                <c:pt idx="3">
                  <c:v>Somewhat dissatisfied</c:v>
                </c:pt>
                <c:pt idx="4">
                  <c:v>Extremely dissatisfied</c:v>
                </c:pt>
              </c:strCache>
            </c:strRef>
          </c:cat>
          <c:val>
            <c:numRef>
              <c:f>SATISF_S!$B$2:$B$6</c:f>
              <c:numCache>
                <c:formatCode>General</c:formatCode>
                <c:ptCount val="5"/>
                <c:pt idx="0">
                  <c:v>29</c:v>
                </c:pt>
                <c:pt idx="1">
                  <c:v>20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F70-429F-83EF-7C0CD3035832}"/>
            </c:ext>
          </c:extLst>
        </c:ser>
        <c:ser>
          <c:idx val="1"/>
          <c:order val="1"/>
          <c:tx>
            <c:strRef>
              <c:f>SATISF_S!$C$1</c:f>
              <c:strCache>
                <c:ptCount val="1"/>
                <c:pt idx="0">
                  <c:v>Male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SATISF_S!$A$2:$A$6</c:f>
              <c:strCache>
                <c:ptCount val="5"/>
                <c:pt idx="0">
                  <c:v>Extremely satisfied</c:v>
                </c:pt>
                <c:pt idx="1">
                  <c:v>Somewhat satisfied</c:v>
                </c:pt>
                <c:pt idx="2">
                  <c:v>Neither satisfied nor dissatisfied</c:v>
                </c:pt>
                <c:pt idx="3">
                  <c:v>Somewhat dissatisfied</c:v>
                </c:pt>
                <c:pt idx="4">
                  <c:v>Extremely dissatisfied</c:v>
                </c:pt>
              </c:strCache>
            </c:strRef>
          </c:cat>
          <c:val>
            <c:numRef>
              <c:f>SATISF_S!$C$2:$C$6</c:f>
              <c:numCache>
                <c:formatCode>General</c:formatCode>
                <c:ptCount val="5"/>
                <c:pt idx="0">
                  <c:v>13</c:v>
                </c:pt>
                <c:pt idx="1">
                  <c:v>29</c:v>
                </c:pt>
                <c:pt idx="2">
                  <c:v>0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F70-429F-83EF-7C0CD3035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9492608"/>
        <c:axId val="1755569472"/>
      </c:lineChart>
      <c:catAx>
        <c:axId val="171949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5569472"/>
        <c:crosses val="autoZero"/>
        <c:auto val="1"/>
        <c:lblAlgn val="ctr"/>
        <c:lblOffset val="100"/>
        <c:noMultiLvlLbl val="0"/>
      </c:catAx>
      <c:valAx>
        <c:axId val="175556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9492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SATISF_S!$A$21</c:f>
              <c:strCache>
                <c:ptCount val="1"/>
                <c:pt idx="0">
                  <c:v>Satisfied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invertIfNegative val="0"/>
          <c:cat>
            <c:strRef>
              <c:f>SATISF_S!$B$20:$C$20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SATISF_S!$B$21:$C$21</c:f>
              <c:numCache>
                <c:formatCode>0</c:formatCode>
                <c:ptCount val="2"/>
                <c:pt idx="0">
                  <c:v>87.5</c:v>
                </c:pt>
                <c:pt idx="1">
                  <c:v>91.304347826086953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D2B-41DB-8360-92087A79A258}"/>
            </c:ext>
          </c:extLst>
        </c:ser>
        <c:ser>
          <c:idx val="1"/>
          <c:order val="1"/>
          <c:tx>
            <c:strRef>
              <c:f>SATISF_S!$A$22</c:f>
              <c:strCache>
                <c:ptCount val="1"/>
                <c:pt idx="0">
                  <c:v>Neither satisfied nor dissatisfied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invertIfNegative val="0"/>
          <c:cat>
            <c:strRef>
              <c:f>SATISF_S!$B$20:$C$20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SATISF_S!$B$22:$C$22</c:f>
              <c:numCache>
                <c:formatCode>0</c:formatCode>
                <c:ptCount val="2"/>
                <c:pt idx="0">
                  <c:v>8.9285714285714288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D2B-41DB-8360-92087A79A258}"/>
            </c:ext>
          </c:extLst>
        </c:ser>
        <c:ser>
          <c:idx val="2"/>
          <c:order val="2"/>
          <c:tx>
            <c:strRef>
              <c:f>SATISF_S!$A$23</c:f>
              <c:strCache>
                <c:ptCount val="1"/>
                <c:pt idx="0">
                  <c:v>Dissatisfied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invertIfNegative val="0"/>
          <c:cat>
            <c:strRef>
              <c:f>SATISF_S!$B$20:$C$20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SATISF_S!$B$23:$C$23</c:f>
              <c:numCache>
                <c:formatCode>0</c:formatCode>
                <c:ptCount val="2"/>
                <c:pt idx="0">
                  <c:v>3.5714285714285712</c:v>
                </c:pt>
                <c:pt idx="1">
                  <c:v>8.695652173913043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D2B-41DB-8360-92087A79A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1465856"/>
        <c:axId val="1758489408"/>
      </c:barChart>
      <c:catAx>
        <c:axId val="176146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8489408"/>
        <c:crosses val="autoZero"/>
        <c:auto val="1"/>
        <c:lblAlgn val="ctr"/>
        <c:lblOffset val="100"/>
        <c:noMultiLvlLbl val="0"/>
      </c:catAx>
      <c:valAx>
        <c:axId val="1758489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1465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RECOM_S!$B$1</c:f>
              <c:strCache>
                <c:ptCount val="1"/>
                <c:pt idx="0">
                  <c:v>Female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RECOM_S!$A$2:$A$5</c:f>
              <c:strCache>
                <c:ptCount val="4"/>
                <c:pt idx="0">
                  <c:v>Definitely yes</c:v>
                </c:pt>
                <c:pt idx="1">
                  <c:v>Probably yes</c:v>
                </c:pt>
                <c:pt idx="2">
                  <c:v>Probably not</c:v>
                </c:pt>
                <c:pt idx="3">
                  <c:v>Definitely not</c:v>
                </c:pt>
              </c:strCache>
            </c:strRef>
          </c:cat>
          <c:val>
            <c:numRef>
              <c:f>RECOM_S!$B$2:$B$5</c:f>
              <c:numCache>
                <c:formatCode>General</c:formatCode>
                <c:ptCount val="4"/>
                <c:pt idx="0">
                  <c:v>39</c:v>
                </c:pt>
                <c:pt idx="1">
                  <c:v>15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812-4871-9062-581176E7C17A}"/>
            </c:ext>
          </c:extLst>
        </c:ser>
        <c:ser>
          <c:idx val="1"/>
          <c:order val="1"/>
          <c:tx>
            <c:strRef>
              <c:f>RECOM_S!$C$1</c:f>
              <c:strCache>
                <c:ptCount val="1"/>
                <c:pt idx="0">
                  <c:v>Male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RECOM_S!$A$2:$A$5</c:f>
              <c:strCache>
                <c:ptCount val="4"/>
                <c:pt idx="0">
                  <c:v>Definitely yes</c:v>
                </c:pt>
                <c:pt idx="1">
                  <c:v>Probably yes</c:v>
                </c:pt>
                <c:pt idx="2">
                  <c:v>Probably not</c:v>
                </c:pt>
                <c:pt idx="3">
                  <c:v>Definitely not</c:v>
                </c:pt>
              </c:strCache>
            </c:strRef>
          </c:cat>
          <c:val>
            <c:numRef>
              <c:f>RECOM_S!$C$2:$C$5</c:f>
              <c:numCache>
                <c:formatCode>General</c:formatCode>
                <c:ptCount val="4"/>
                <c:pt idx="0">
                  <c:v>32</c:v>
                </c:pt>
                <c:pt idx="1">
                  <c:v>13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812-4871-9062-581176E7C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7321216"/>
        <c:axId val="1754736320"/>
      </c:radarChart>
      <c:catAx>
        <c:axId val="1717321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4736320"/>
        <c:crosses val="autoZero"/>
        <c:auto val="1"/>
        <c:lblAlgn val="ctr"/>
        <c:lblOffset val="100"/>
        <c:noMultiLvlLbl val="0"/>
      </c:catAx>
      <c:valAx>
        <c:axId val="175473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7321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RECOM_S!$B$1</c:f>
              <c:strCache>
                <c:ptCount val="1"/>
                <c:pt idx="0">
                  <c:v>Female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RECOM_S!$A$2:$A$5</c:f>
              <c:strCache>
                <c:ptCount val="4"/>
                <c:pt idx="0">
                  <c:v>Definitely yes</c:v>
                </c:pt>
                <c:pt idx="1">
                  <c:v>Probably yes</c:v>
                </c:pt>
                <c:pt idx="2">
                  <c:v>Probably not</c:v>
                </c:pt>
                <c:pt idx="3">
                  <c:v>Definitely not</c:v>
                </c:pt>
              </c:strCache>
            </c:strRef>
          </c:cat>
          <c:val>
            <c:numRef>
              <c:f>RECOM_S!$B$2:$B$5</c:f>
              <c:numCache>
                <c:formatCode>General</c:formatCode>
                <c:ptCount val="4"/>
                <c:pt idx="0">
                  <c:v>39</c:v>
                </c:pt>
                <c:pt idx="1">
                  <c:v>15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B33-445A-9489-8563753E83A6}"/>
            </c:ext>
          </c:extLst>
        </c:ser>
        <c:ser>
          <c:idx val="1"/>
          <c:order val="1"/>
          <c:tx>
            <c:strRef>
              <c:f>RECOM_S!$C$1</c:f>
              <c:strCache>
                <c:ptCount val="1"/>
                <c:pt idx="0">
                  <c:v>Male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RECOM_S!$A$2:$A$5</c:f>
              <c:strCache>
                <c:ptCount val="4"/>
                <c:pt idx="0">
                  <c:v>Definitely yes</c:v>
                </c:pt>
                <c:pt idx="1">
                  <c:v>Probably yes</c:v>
                </c:pt>
                <c:pt idx="2">
                  <c:v>Probably not</c:v>
                </c:pt>
                <c:pt idx="3">
                  <c:v>Definitely not</c:v>
                </c:pt>
              </c:strCache>
            </c:strRef>
          </c:cat>
          <c:val>
            <c:numRef>
              <c:f>RECOM_S!$C$2:$C$5</c:f>
              <c:numCache>
                <c:formatCode>General</c:formatCode>
                <c:ptCount val="4"/>
                <c:pt idx="0">
                  <c:v>32</c:v>
                </c:pt>
                <c:pt idx="1">
                  <c:v>13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B33-445A-9489-8563753E8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297088"/>
        <c:axId val="1754738624"/>
      </c:lineChart>
      <c:catAx>
        <c:axId val="172629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4738624"/>
        <c:crosses val="autoZero"/>
        <c:auto val="1"/>
        <c:lblAlgn val="ctr"/>
        <c:lblOffset val="100"/>
        <c:noMultiLvlLbl val="0"/>
      </c:catAx>
      <c:valAx>
        <c:axId val="1754738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6297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RECOM_S!$A$21</c:f>
              <c:strCache>
                <c:ptCount val="1"/>
                <c:pt idx="0">
                  <c:v>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invertIfNegative val="0"/>
          <c:cat>
            <c:strRef>
              <c:f>RECOM_S!$B$20:$C$20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RECOM_S!$B$21:$C$21</c:f>
              <c:numCache>
                <c:formatCode>0</c:formatCode>
                <c:ptCount val="2"/>
                <c:pt idx="0">
                  <c:v>98.181818181818187</c:v>
                </c:pt>
                <c:pt idx="1">
                  <c:v>91.83673469387756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D2B-41DB-8360-92087A79A258}"/>
            </c:ext>
          </c:extLst>
        </c:ser>
        <c:ser>
          <c:idx val="1"/>
          <c:order val="1"/>
          <c:tx>
            <c:strRef>
              <c:f>RECOM_S!$A$22</c:f>
              <c:strCache>
                <c:ptCount val="1"/>
                <c:pt idx="0">
                  <c:v>NO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invertIfNegative val="0"/>
          <c:cat>
            <c:strRef>
              <c:f>RECOM_S!$B$20:$C$20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RECOM_S!$B$22:$C$22</c:f>
              <c:numCache>
                <c:formatCode>0</c:formatCode>
                <c:ptCount val="2"/>
                <c:pt idx="0">
                  <c:v>1.8181818181818181</c:v>
                </c:pt>
                <c:pt idx="1">
                  <c:v>8.1632653061224492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D2B-41DB-8360-92087A79A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3291136"/>
        <c:axId val="1762931200"/>
      </c:barChart>
      <c:catAx>
        <c:axId val="176329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2931200"/>
        <c:crosses val="autoZero"/>
        <c:auto val="1"/>
        <c:lblAlgn val="ctr"/>
        <c:lblOffset val="100"/>
        <c:noMultiLvlLbl val="0"/>
      </c:catAx>
      <c:valAx>
        <c:axId val="17629312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329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REVIENIR_S!$B$1</c:f>
              <c:strCache>
                <c:ptCount val="1"/>
                <c:pt idx="0">
                  <c:v>Female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REVIENIR_S!$A$2:$A$5</c:f>
              <c:strCache>
                <c:ptCount val="4"/>
                <c:pt idx="0">
                  <c:v>Definitely yes</c:v>
                </c:pt>
                <c:pt idx="1">
                  <c:v>Probably yes</c:v>
                </c:pt>
                <c:pt idx="2">
                  <c:v>Probably not</c:v>
                </c:pt>
                <c:pt idx="3">
                  <c:v>Definitely not</c:v>
                </c:pt>
              </c:strCache>
            </c:strRef>
          </c:cat>
          <c:val>
            <c:numRef>
              <c:f>REVIENIR_S!$B$2:$B$5</c:f>
              <c:numCache>
                <c:formatCode>General</c:formatCode>
                <c:ptCount val="4"/>
                <c:pt idx="0">
                  <c:v>14</c:v>
                </c:pt>
                <c:pt idx="1">
                  <c:v>21</c:v>
                </c:pt>
                <c:pt idx="2">
                  <c:v>9</c:v>
                </c:pt>
                <c:pt idx="3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CCF-4507-BBF8-51FBC928F683}"/>
            </c:ext>
          </c:extLst>
        </c:ser>
        <c:ser>
          <c:idx val="1"/>
          <c:order val="1"/>
          <c:tx>
            <c:strRef>
              <c:f>REVIENIR_S!$C$1</c:f>
              <c:strCache>
                <c:ptCount val="1"/>
                <c:pt idx="0">
                  <c:v>Male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REVIENIR_S!$A$2:$A$5</c:f>
              <c:strCache>
                <c:ptCount val="4"/>
                <c:pt idx="0">
                  <c:v>Definitely yes</c:v>
                </c:pt>
                <c:pt idx="1">
                  <c:v>Probably yes</c:v>
                </c:pt>
                <c:pt idx="2">
                  <c:v>Probably not</c:v>
                </c:pt>
                <c:pt idx="3">
                  <c:v>Definitely not</c:v>
                </c:pt>
              </c:strCache>
            </c:strRef>
          </c:cat>
          <c:val>
            <c:numRef>
              <c:f>REVIENIR_S!$C$2:$C$5</c:f>
              <c:numCache>
                <c:formatCode>General</c:formatCode>
                <c:ptCount val="4"/>
                <c:pt idx="0">
                  <c:v>8</c:v>
                </c:pt>
                <c:pt idx="1">
                  <c:v>26</c:v>
                </c:pt>
                <c:pt idx="2">
                  <c:v>13</c:v>
                </c:pt>
                <c:pt idx="3">
                  <c:v>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CCF-4507-BBF8-51FBC928F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296576"/>
        <c:axId val="1754740928"/>
      </c:lineChart>
      <c:catAx>
        <c:axId val="172629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4740928"/>
        <c:crosses val="autoZero"/>
        <c:auto val="1"/>
        <c:lblAlgn val="ctr"/>
        <c:lblOffset val="100"/>
        <c:noMultiLvlLbl val="0"/>
      </c:catAx>
      <c:valAx>
        <c:axId val="175474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6296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REVIENIR_S!$B$1</c:f>
              <c:strCache>
                <c:ptCount val="1"/>
                <c:pt idx="0">
                  <c:v>Female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REVIENIR_S!$A$2:$A$5</c:f>
              <c:strCache>
                <c:ptCount val="4"/>
                <c:pt idx="0">
                  <c:v>Definitely yes</c:v>
                </c:pt>
                <c:pt idx="1">
                  <c:v>Probably yes</c:v>
                </c:pt>
                <c:pt idx="2">
                  <c:v>Probably not</c:v>
                </c:pt>
                <c:pt idx="3">
                  <c:v>Definitely not</c:v>
                </c:pt>
              </c:strCache>
            </c:strRef>
          </c:cat>
          <c:val>
            <c:numRef>
              <c:f>REVIENIR_S!$B$2:$B$5</c:f>
              <c:numCache>
                <c:formatCode>General</c:formatCode>
                <c:ptCount val="4"/>
                <c:pt idx="0">
                  <c:v>14</c:v>
                </c:pt>
                <c:pt idx="1">
                  <c:v>21</c:v>
                </c:pt>
                <c:pt idx="2">
                  <c:v>9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8CB-4796-BA0C-1F3EAC901BF5}"/>
            </c:ext>
          </c:extLst>
        </c:ser>
        <c:ser>
          <c:idx val="1"/>
          <c:order val="1"/>
          <c:tx>
            <c:strRef>
              <c:f>REVIENIR_S!$C$1</c:f>
              <c:strCache>
                <c:ptCount val="1"/>
                <c:pt idx="0">
                  <c:v>Male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REVIENIR_S!$A$2:$A$5</c:f>
              <c:strCache>
                <c:ptCount val="4"/>
                <c:pt idx="0">
                  <c:v>Definitely yes</c:v>
                </c:pt>
                <c:pt idx="1">
                  <c:v>Probably yes</c:v>
                </c:pt>
                <c:pt idx="2">
                  <c:v>Probably not</c:v>
                </c:pt>
                <c:pt idx="3">
                  <c:v>Definitely not</c:v>
                </c:pt>
              </c:strCache>
            </c:strRef>
          </c:cat>
          <c:val>
            <c:numRef>
              <c:f>REVIENIR_S!$C$2:$C$5</c:f>
              <c:numCache>
                <c:formatCode>General</c:formatCode>
                <c:ptCount val="4"/>
                <c:pt idx="0">
                  <c:v>8</c:v>
                </c:pt>
                <c:pt idx="1">
                  <c:v>26</c:v>
                </c:pt>
                <c:pt idx="2">
                  <c:v>13</c:v>
                </c:pt>
                <c:pt idx="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8CB-4796-BA0C-1F3EAC901B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8651008"/>
        <c:axId val="1755505216"/>
      </c:radarChart>
      <c:catAx>
        <c:axId val="1748651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5505216"/>
        <c:crosses val="autoZero"/>
        <c:auto val="1"/>
        <c:lblAlgn val="ctr"/>
        <c:lblOffset val="100"/>
        <c:noMultiLvlLbl val="0"/>
      </c:catAx>
      <c:valAx>
        <c:axId val="175550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8651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REVIENIR_S!$A$21</c:f>
              <c:strCache>
                <c:ptCount val="1"/>
                <c:pt idx="0">
                  <c:v>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invertIfNegative val="0"/>
          <c:cat>
            <c:strRef>
              <c:f>REVIENIR_S!$B$20:$C$20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REVIENIR_S!$B$21:$C$21</c:f>
              <c:numCache>
                <c:formatCode>0</c:formatCode>
                <c:ptCount val="2"/>
                <c:pt idx="0">
                  <c:v>77.777777777777786</c:v>
                </c:pt>
                <c:pt idx="1">
                  <c:v>69.387755102040813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D2B-41DB-8360-92087A79A258}"/>
            </c:ext>
          </c:extLst>
        </c:ser>
        <c:ser>
          <c:idx val="1"/>
          <c:order val="1"/>
          <c:tx>
            <c:strRef>
              <c:f>REVIENIR_S!$A$22</c:f>
              <c:strCache>
                <c:ptCount val="1"/>
                <c:pt idx="0">
                  <c:v>NO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invertIfNegative val="0"/>
          <c:cat>
            <c:strRef>
              <c:f>REVIENIR_S!$B$20:$C$20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REVIENIR_S!$B$22:$C$22</c:f>
              <c:numCache>
                <c:formatCode>0</c:formatCode>
                <c:ptCount val="2"/>
                <c:pt idx="0">
                  <c:v>22.222222222222221</c:v>
                </c:pt>
                <c:pt idx="1">
                  <c:v>30.612244897959183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D2B-41DB-8360-92087A79A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3293184"/>
        <c:axId val="1752441984"/>
      </c:barChart>
      <c:catAx>
        <c:axId val="1763293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2441984"/>
        <c:crosses val="autoZero"/>
        <c:auto val="1"/>
        <c:lblAlgn val="ctr"/>
        <c:lblOffset val="100"/>
        <c:noMultiLvlLbl val="0"/>
      </c:catAx>
      <c:valAx>
        <c:axId val="1752441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3293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63499</xdr:colOff>
      <xdr:row>0</xdr:row>
      <xdr:rowOff>82551</xdr:rowOff>
    </xdr:from>
    <xdr:to>
      <xdr:col>10</xdr:col>
      <xdr:colOff>549274</xdr:colOff>
      <xdr:row>13</xdr:row>
      <xdr:rowOff>123825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5C635C2D-1C81-4EC8-81F5-2253799758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193675</xdr:colOff>
      <xdr:row>6</xdr:row>
      <xdr:rowOff>85725</xdr:rowOff>
    </xdr:from>
    <xdr:to>
      <xdr:col>5</xdr:col>
      <xdr:colOff>698500</xdr:colOff>
      <xdr:row>18</xdr:row>
      <xdr:rowOff>6350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58597CF2-60D6-4AD4-AE1C-FFF442A14E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295275</xdr:colOff>
      <xdr:row>24</xdr:row>
      <xdr:rowOff>19050</xdr:rowOff>
    </xdr:from>
    <xdr:to>
      <xdr:col>12</xdr:col>
      <xdr:colOff>19050</xdr:colOff>
      <xdr:row>37</xdr:row>
      <xdr:rowOff>184149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5C635C2D-1C81-4EC8-81F5-2253799758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133349</xdr:colOff>
      <xdr:row>5</xdr:row>
      <xdr:rowOff>130175</xdr:rowOff>
    </xdr:from>
    <xdr:to>
      <xdr:col>7</xdr:col>
      <xdr:colOff>682624</xdr:colOff>
      <xdr:row>17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734FCB4D-F224-461A-B1A7-125F1C39E1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5</xdr:row>
      <xdr:rowOff>107949</xdr:rowOff>
    </xdr:from>
    <xdr:to>
      <xdr:col>3</xdr:col>
      <xdr:colOff>739774</xdr:colOff>
      <xdr:row>17</xdr:row>
      <xdr:rowOff>180974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D9FF15DD-7506-4246-8EAC-4D8183927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133350</xdr:colOff>
      <xdr:row>24</xdr:row>
      <xdr:rowOff>57150</xdr:rowOff>
    </xdr:from>
    <xdr:to>
      <xdr:col>12</xdr:col>
      <xdr:colOff>368300</xdr:colOff>
      <xdr:row>36</xdr:row>
      <xdr:rowOff>130175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D9FF15DD-7506-4246-8EAC-4D8183927D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28575</xdr:rowOff>
    </xdr:from>
    <xdr:to>
      <xdr:col>3</xdr:col>
      <xdr:colOff>254000</xdr:colOff>
      <xdr:row>15</xdr:row>
      <xdr:rowOff>139700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9EA4A83B-D637-4DF2-9633-78052B6B98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457199</xdr:colOff>
      <xdr:row>5</xdr:row>
      <xdr:rowOff>82549</xdr:rowOff>
    </xdr:from>
    <xdr:to>
      <xdr:col>7</xdr:col>
      <xdr:colOff>263524</xdr:colOff>
      <xdr:row>18</xdr:row>
      <xdr:rowOff>79374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6A40192-D44A-4F9D-8348-ED0E4E39A3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485775</xdr:colOff>
      <xdr:row>22</xdr:row>
      <xdr:rowOff>76200</xdr:rowOff>
    </xdr:from>
    <xdr:to>
      <xdr:col>12</xdr:col>
      <xdr:colOff>720725</xdr:colOff>
      <xdr:row>34</xdr:row>
      <xdr:rowOff>149225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D9FF15DD-7506-4246-8EAC-4D8183927D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6349</xdr:colOff>
      <xdr:row>0</xdr:row>
      <xdr:rowOff>168275</xdr:rowOff>
    </xdr:from>
    <xdr:to>
      <xdr:col>13</xdr:col>
      <xdr:colOff>596900</xdr:colOff>
      <xdr:row>12</xdr:row>
      <xdr:rowOff>69850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9D9B78E4-8F66-4849-9404-EF6060525C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5</xdr:row>
      <xdr:rowOff>126999</xdr:rowOff>
    </xdr:from>
    <xdr:to>
      <xdr:col>3</xdr:col>
      <xdr:colOff>755650</xdr:colOff>
      <xdr:row>19</xdr:row>
      <xdr:rowOff>50799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1810342C-5A79-4855-ABFE-0FE7FA796F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158749</xdr:colOff>
      <xdr:row>6</xdr:row>
      <xdr:rowOff>95249</xdr:rowOff>
    </xdr:from>
    <xdr:to>
      <xdr:col>8</xdr:col>
      <xdr:colOff>180974</xdr:colOff>
      <xdr:row>18</xdr:row>
      <xdr:rowOff>136524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94754DA5-FF55-4B91-87BA-1D3431723C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514350</xdr:colOff>
      <xdr:row>21</xdr:row>
      <xdr:rowOff>57150</xdr:rowOff>
    </xdr:from>
    <xdr:to>
      <xdr:col>13</xdr:col>
      <xdr:colOff>238125</xdr:colOff>
      <xdr:row>31</xdr:row>
      <xdr:rowOff>50799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5C635C2D-1C81-4EC8-81F5-2253799758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92075</xdr:colOff>
      <xdr:row>5</xdr:row>
      <xdr:rowOff>95249</xdr:rowOff>
    </xdr:from>
    <xdr:to>
      <xdr:col>3</xdr:col>
      <xdr:colOff>520700</xdr:colOff>
      <xdr:row>18</xdr:row>
      <xdr:rowOff>53974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AF368F33-01FB-4643-90C1-3453FD1B39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641349</xdr:colOff>
      <xdr:row>5</xdr:row>
      <xdr:rowOff>69849</xdr:rowOff>
    </xdr:from>
    <xdr:to>
      <xdr:col>8</xdr:col>
      <xdr:colOff>60324</xdr:colOff>
      <xdr:row>18</xdr:row>
      <xdr:rowOff>73024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1937B903-205D-4C8F-B8F7-BC325EF324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123825</xdr:colOff>
      <xdr:row>22</xdr:row>
      <xdr:rowOff>152400</xdr:rowOff>
    </xdr:from>
    <xdr:to>
      <xdr:col>8</xdr:col>
      <xdr:colOff>609600</xdr:colOff>
      <xdr:row>36</xdr:row>
      <xdr:rowOff>126999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5C635C2D-1C81-4EC8-81F5-2253799758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5</xdr:row>
      <xdr:rowOff>158749</xdr:rowOff>
    </xdr:from>
    <xdr:to>
      <xdr:col>4</xdr:col>
      <xdr:colOff>254000</xdr:colOff>
      <xdr:row>17</xdr:row>
      <xdr:rowOff>168274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4916CA79-39A6-44A8-861B-EE93A79D8E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428625</xdr:colOff>
      <xdr:row>5</xdr:row>
      <xdr:rowOff>6349</xdr:rowOff>
    </xdr:from>
    <xdr:to>
      <xdr:col>8</xdr:col>
      <xdr:colOff>685800</xdr:colOff>
      <xdr:row>18</xdr:row>
      <xdr:rowOff>66674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2E684A29-C0EC-4976-A140-6E3031549B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85725</xdr:colOff>
      <xdr:row>20</xdr:row>
      <xdr:rowOff>180975</xdr:rowOff>
    </xdr:from>
    <xdr:to>
      <xdr:col>10</xdr:col>
      <xdr:colOff>571500</xdr:colOff>
      <xdr:row>34</xdr:row>
      <xdr:rowOff>155574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5C635C2D-1C81-4EC8-81F5-2253799758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E30" sqref="E30"/>
    </sheetView>
  </sheetViews>
  <sheetFormatPr baseColWidth="10" defaultRowHeight="15" x14ac:dyDescent="0.25"/>
  <cols>
    <col min="1" max="1" width="19.85546875" style="4" customWidth="1"/>
  </cols>
  <sheetData>
    <row r="1" spans="1:6" ht="14.45" x14ac:dyDescent="0.35">
      <c r="A1" s="3" t="s">
        <v>16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ht="14.45" x14ac:dyDescent="0.35">
      <c r="A2" s="6" t="s">
        <v>5</v>
      </c>
      <c r="B2" s="2">
        <v>3</v>
      </c>
      <c r="C2" s="2">
        <v>2</v>
      </c>
      <c r="D2" s="2">
        <v>20</v>
      </c>
      <c r="E2" s="2">
        <v>15</v>
      </c>
      <c r="F2" s="2">
        <v>9</v>
      </c>
    </row>
    <row r="3" spans="1:6" ht="14.45" x14ac:dyDescent="0.35">
      <c r="A3" s="6" t="s">
        <v>6</v>
      </c>
      <c r="B3" s="2">
        <v>3</v>
      </c>
      <c r="C3" s="2">
        <v>5</v>
      </c>
      <c r="D3" s="2">
        <v>24</v>
      </c>
      <c r="E3" s="2">
        <v>19</v>
      </c>
      <c r="F3" s="2">
        <v>4</v>
      </c>
    </row>
    <row r="4" spans="1:6" ht="29.1" customHeight="1" x14ac:dyDescent="0.35">
      <c r="A4" s="7" t="s">
        <v>7</v>
      </c>
      <c r="B4" s="2">
        <v>0</v>
      </c>
      <c r="C4" s="2">
        <v>0</v>
      </c>
      <c r="D4" s="2">
        <v>3</v>
      </c>
      <c r="E4" s="2">
        <v>2</v>
      </c>
      <c r="F4" s="2">
        <v>0</v>
      </c>
    </row>
    <row r="5" spans="1:6" ht="14.45" x14ac:dyDescent="0.35">
      <c r="A5" s="6" t="s">
        <v>8</v>
      </c>
      <c r="B5" s="2">
        <v>0</v>
      </c>
      <c r="C5" s="2">
        <v>1</v>
      </c>
      <c r="D5" s="2">
        <v>3</v>
      </c>
      <c r="E5" s="2">
        <v>4</v>
      </c>
      <c r="F5" s="2">
        <v>2</v>
      </c>
    </row>
    <row r="6" spans="1:6" ht="14.45" x14ac:dyDescent="0.35">
      <c r="A6" s="6" t="s">
        <v>9</v>
      </c>
      <c r="B6" s="2">
        <v>0</v>
      </c>
      <c r="C6" s="2">
        <v>0</v>
      </c>
      <c r="D6" s="2">
        <v>1</v>
      </c>
      <c r="E6" s="2">
        <v>0</v>
      </c>
      <c r="F6" s="2">
        <v>1</v>
      </c>
    </row>
    <row r="20" spans="1:12" x14ac:dyDescent="0.25">
      <c r="B20" s="5" t="s">
        <v>0</v>
      </c>
      <c r="C20" s="5" t="s">
        <v>1</v>
      </c>
      <c r="D20" s="5" t="s">
        <v>2</v>
      </c>
      <c r="E20" s="5" t="s">
        <v>3</v>
      </c>
      <c r="F20" s="5" t="s">
        <v>4</v>
      </c>
    </row>
    <row r="21" spans="1:12" x14ac:dyDescent="0.25">
      <c r="A21" s="7" t="s">
        <v>21</v>
      </c>
      <c r="B21" s="14">
        <f>SUM(B2:B3)/SUM(B$2:B$6)*100</f>
        <v>100</v>
      </c>
      <c r="C21" s="14">
        <f>SUM(C2:C3)/SUM(C$2:C$6)*100</f>
        <v>87.5</v>
      </c>
      <c r="D21" s="14">
        <f>SUM(D2:D3)/SUM(D$2:D$6)*100</f>
        <v>86.274509803921575</v>
      </c>
      <c r="E21" s="14">
        <f>SUM(E2:E3)/SUM(E$2:E$6)*100</f>
        <v>85</v>
      </c>
      <c r="F21" s="14">
        <f>SUM(F2:F3)/SUM(F$2:F$6)*100</f>
        <v>81.25</v>
      </c>
      <c r="H21" s="12">
        <f>AVERAGE($B21:$F21)</f>
        <v>88.004901960784309</v>
      </c>
      <c r="I21" s="12">
        <f t="shared" ref="I21:L23" si="0">AVERAGE($B21:$F21)</f>
        <v>88.004901960784309</v>
      </c>
      <c r="J21" s="12">
        <f t="shared" si="0"/>
        <v>88.004901960784309</v>
      </c>
      <c r="K21" s="12">
        <f t="shared" si="0"/>
        <v>88.004901960784309</v>
      </c>
      <c r="L21" s="12">
        <f t="shared" si="0"/>
        <v>88.004901960784309</v>
      </c>
    </row>
    <row r="22" spans="1:12" ht="30" x14ac:dyDescent="0.25">
      <c r="A22" s="7" t="s">
        <v>7</v>
      </c>
      <c r="B22" s="14">
        <f>B4/SUM(B$2:B$6)*100</f>
        <v>0</v>
      </c>
      <c r="C22" s="14">
        <f>C4/SUM(C$2:C$6)*100</f>
        <v>0</v>
      </c>
      <c r="D22" s="14">
        <f>D4/SUM(D$2:D$6)*100</f>
        <v>5.8823529411764701</v>
      </c>
      <c r="E22" s="14">
        <f>E4/SUM(E$2:E$6)*100</f>
        <v>5</v>
      </c>
      <c r="F22" s="14">
        <f>F4/SUM(F$2:F$6)*100</f>
        <v>0</v>
      </c>
      <c r="H22" s="12">
        <f>AVERAGE($B22:$F22)</f>
        <v>2.1764705882352944</v>
      </c>
      <c r="I22" s="12">
        <f t="shared" si="0"/>
        <v>2.1764705882352944</v>
      </c>
      <c r="J22" s="12">
        <f t="shared" si="0"/>
        <v>2.1764705882352944</v>
      </c>
      <c r="K22" s="12">
        <f t="shared" si="0"/>
        <v>2.1764705882352944</v>
      </c>
      <c r="L22" s="12">
        <f t="shared" si="0"/>
        <v>2.1764705882352944</v>
      </c>
    </row>
    <row r="23" spans="1:12" x14ac:dyDescent="0.25">
      <c r="A23" s="7" t="s">
        <v>22</v>
      </c>
      <c r="B23" s="14">
        <f>SUM(B5:B6)/SUM(B$2:B$6)*100</f>
        <v>0</v>
      </c>
      <c r="C23" s="14">
        <f>SUM(C5:C6)/SUM(C$2:C$6)*100</f>
        <v>12.5</v>
      </c>
      <c r="D23" s="14">
        <f>SUM(D5:D6)/SUM(D$2:D$6)*100</f>
        <v>7.8431372549019605</v>
      </c>
      <c r="E23" s="14">
        <f>SUM(E5:E6)/SUM(E$2:E$6)*100</f>
        <v>10</v>
      </c>
      <c r="F23" s="14">
        <f>SUM(F5:F6)/SUM(F$2:F$6)*100</f>
        <v>18.75</v>
      </c>
      <c r="H23" s="12">
        <f>AVERAGE($B23:$F23)</f>
        <v>9.8186274509803919</v>
      </c>
      <c r="I23" s="12">
        <f t="shared" si="0"/>
        <v>9.8186274509803919</v>
      </c>
      <c r="J23" s="12">
        <f t="shared" si="0"/>
        <v>9.8186274509803919</v>
      </c>
      <c r="K23" s="12">
        <f t="shared" si="0"/>
        <v>9.8186274509803919</v>
      </c>
      <c r="L23" s="12">
        <f t="shared" si="0"/>
        <v>9.8186274509803919</v>
      </c>
    </row>
    <row r="25" spans="1:12" x14ac:dyDescent="0.25">
      <c r="F25" s="15" t="str">
        <f>IF(CHITEST(B22:F23,H22:L23)&gt;0.1,"non significatif",IF(CHITEST(B22:F23,H22:L23)&gt;0.05,"tendance",IF(CHITEST(B22:F23,H22:L23)&gt;0.01,"significatif","très significatif")))</f>
        <v>très significatif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F24" sqref="F24"/>
    </sheetView>
  </sheetViews>
  <sheetFormatPr baseColWidth="10" defaultRowHeight="15" x14ac:dyDescent="0.25"/>
  <cols>
    <col min="1" max="1" width="16.7109375" customWidth="1"/>
  </cols>
  <sheetData>
    <row r="1" spans="1:6" x14ac:dyDescent="0.35">
      <c r="A1" s="1" t="s">
        <v>20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</row>
    <row r="2" spans="1:6" x14ac:dyDescent="0.35">
      <c r="A2" s="8" t="s">
        <v>10</v>
      </c>
      <c r="B2" s="10">
        <v>4</v>
      </c>
      <c r="C2" s="10">
        <v>3</v>
      </c>
      <c r="D2" s="10">
        <v>30</v>
      </c>
      <c r="E2" s="10">
        <v>26</v>
      </c>
      <c r="F2" s="10">
        <v>9</v>
      </c>
    </row>
    <row r="3" spans="1:6" x14ac:dyDescent="0.35">
      <c r="A3" s="8" t="s">
        <v>11</v>
      </c>
      <c r="B3" s="10">
        <v>1</v>
      </c>
      <c r="C3" s="10">
        <v>3</v>
      </c>
      <c r="D3" s="10">
        <v>20</v>
      </c>
      <c r="E3" s="10">
        <v>19</v>
      </c>
      <c r="F3" s="10">
        <v>0</v>
      </c>
    </row>
    <row r="4" spans="1:6" x14ac:dyDescent="0.35">
      <c r="A4" s="8" t="s">
        <v>12</v>
      </c>
      <c r="B4" s="10">
        <v>0</v>
      </c>
      <c r="C4" s="10">
        <v>1</v>
      </c>
      <c r="D4" s="10">
        <v>1</v>
      </c>
      <c r="E4" s="10">
        <v>2</v>
      </c>
      <c r="F4" s="10">
        <v>1</v>
      </c>
    </row>
    <row r="5" spans="1:6" x14ac:dyDescent="0.35">
      <c r="A5" s="8" t="s">
        <v>13</v>
      </c>
      <c r="B5" s="10">
        <v>0</v>
      </c>
      <c r="C5" s="10">
        <v>0</v>
      </c>
      <c r="D5" s="10">
        <v>0</v>
      </c>
      <c r="E5" s="10">
        <v>1</v>
      </c>
      <c r="F5" s="10">
        <v>0</v>
      </c>
    </row>
    <row r="20" spans="1:12" x14ac:dyDescent="0.25">
      <c r="A20" s="1" t="s">
        <v>20</v>
      </c>
      <c r="B20" s="9" t="s">
        <v>0</v>
      </c>
      <c r="C20" s="9" t="s">
        <v>1</v>
      </c>
      <c r="D20" s="9" t="s">
        <v>2</v>
      </c>
      <c r="E20" s="9" t="s">
        <v>3</v>
      </c>
      <c r="F20" s="9" t="s">
        <v>4</v>
      </c>
    </row>
    <row r="21" spans="1:12" x14ac:dyDescent="0.25">
      <c r="A21" s="8" t="s">
        <v>23</v>
      </c>
      <c r="B21" s="13">
        <f>SUM(B2:B3)/SUM(B$2:B$5)*100</f>
        <v>100</v>
      </c>
      <c r="C21" s="13">
        <f t="shared" ref="C21:F21" si="0">SUM(C2:C3)/SUM(C$2:C$5)*100</f>
        <v>85.714285714285708</v>
      </c>
      <c r="D21" s="13">
        <f t="shared" si="0"/>
        <v>98.039215686274503</v>
      </c>
      <c r="E21" s="13">
        <f t="shared" si="0"/>
        <v>93.75</v>
      </c>
      <c r="F21" s="13">
        <f t="shared" si="0"/>
        <v>90</v>
      </c>
      <c r="H21" s="12">
        <f>AVERAGE($B21:$F21)</f>
        <v>93.500700280112056</v>
      </c>
      <c r="I21" s="12">
        <f t="shared" ref="I21:L22" si="1">AVERAGE($B21:$F21)</f>
        <v>93.500700280112056</v>
      </c>
      <c r="J21" s="12">
        <f t="shared" si="1"/>
        <v>93.500700280112056</v>
      </c>
      <c r="K21" s="12">
        <f t="shared" si="1"/>
        <v>93.500700280112056</v>
      </c>
      <c r="L21" s="12">
        <f t="shared" si="1"/>
        <v>93.500700280112056</v>
      </c>
    </row>
    <row r="22" spans="1:12" x14ac:dyDescent="0.25">
      <c r="A22" s="8" t="s">
        <v>24</v>
      </c>
      <c r="B22" s="13">
        <f>SUM(B4:B5)/SUM(B$2:B$5)*100</f>
        <v>0</v>
      </c>
      <c r="C22" s="13">
        <f t="shared" ref="C22:F22" si="2">SUM(C4:C5)/SUM(C$2:C$5)*100</f>
        <v>14.285714285714285</v>
      </c>
      <c r="D22" s="13">
        <f t="shared" si="2"/>
        <v>1.9607843137254901</v>
      </c>
      <c r="E22" s="13">
        <f t="shared" si="2"/>
        <v>6.25</v>
      </c>
      <c r="F22" s="13">
        <f t="shared" si="2"/>
        <v>10</v>
      </c>
      <c r="H22" s="12">
        <f>AVERAGE($B22:$F22)</f>
        <v>6.4992997198879552</v>
      </c>
      <c r="I22" s="12">
        <f t="shared" si="1"/>
        <v>6.4992997198879552</v>
      </c>
      <c r="J22" s="12">
        <f t="shared" si="1"/>
        <v>6.4992997198879552</v>
      </c>
      <c r="K22" s="12">
        <f t="shared" si="1"/>
        <v>6.4992997198879552</v>
      </c>
      <c r="L22" s="12">
        <f t="shared" si="1"/>
        <v>6.4992997198879552</v>
      </c>
    </row>
    <row r="24" spans="1:12" x14ac:dyDescent="0.25">
      <c r="F24" s="15" t="str">
        <f>IF(CHITEST(B21:F22,H21:L22)&gt;0.1,"non significatif",IF(CHITEST(B21:F22,H21:L22)&gt;0.05,"tendance",IF(CHITEST(B21:F22,H21:L22)&gt;0.01,"significatif","très significatif")))</f>
        <v>très significatif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F24" sqref="F24"/>
    </sheetView>
  </sheetViews>
  <sheetFormatPr baseColWidth="10" defaultRowHeight="15" x14ac:dyDescent="0.25"/>
  <cols>
    <col min="1" max="1" width="12.5703125" customWidth="1"/>
  </cols>
  <sheetData>
    <row r="1" spans="1:6" x14ac:dyDescent="0.35">
      <c r="A1" s="1" t="s">
        <v>19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</row>
    <row r="2" spans="1:6" x14ac:dyDescent="0.35">
      <c r="A2" s="8" t="s">
        <v>10</v>
      </c>
      <c r="B2" s="10">
        <v>1</v>
      </c>
      <c r="C2" s="10">
        <v>0</v>
      </c>
      <c r="D2" s="10">
        <v>12</v>
      </c>
      <c r="E2" s="10">
        <v>7</v>
      </c>
      <c r="F2" s="10">
        <v>2</v>
      </c>
    </row>
    <row r="3" spans="1:6" x14ac:dyDescent="0.35">
      <c r="A3" s="8" t="s">
        <v>11</v>
      </c>
      <c r="B3" s="10">
        <v>3</v>
      </c>
      <c r="C3" s="10">
        <v>2</v>
      </c>
      <c r="D3" s="10">
        <v>20</v>
      </c>
      <c r="E3" s="10">
        <v>20</v>
      </c>
      <c r="F3" s="10">
        <v>6</v>
      </c>
    </row>
    <row r="4" spans="1:6" x14ac:dyDescent="0.35">
      <c r="A4" s="8" t="s">
        <v>12</v>
      </c>
      <c r="B4" s="10">
        <v>1</v>
      </c>
      <c r="C4" s="10">
        <v>4</v>
      </c>
      <c r="D4" s="10">
        <v>11</v>
      </c>
      <c r="E4" s="10">
        <v>5</v>
      </c>
      <c r="F4" s="10">
        <v>3</v>
      </c>
    </row>
    <row r="5" spans="1:6" x14ac:dyDescent="0.35">
      <c r="A5" s="8" t="s">
        <v>13</v>
      </c>
      <c r="B5" s="10">
        <v>0</v>
      </c>
      <c r="C5" s="10">
        <v>0</v>
      </c>
      <c r="D5" s="10">
        <v>0</v>
      </c>
      <c r="E5" s="10">
        <v>2</v>
      </c>
      <c r="F5" s="10">
        <v>0</v>
      </c>
    </row>
    <row r="20" spans="1:12" x14ac:dyDescent="0.25">
      <c r="A20" s="1" t="s">
        <v>20</v>
      </c>
      <c r="B20" s="9" t="s">
        <v>0</v>
      </c>
      <c r="C20" s="9" t="s">
        <v>1</v>
      </c>
      <c r="D20" s="9" t="s">
        <v>2</v>
      </c>
      <c r="E20" s="9" t="s">
        <v>3</v>
      </c>
      <c r="F20" s="9" t="s">
        <v>4</v>
      </c>
    </row>
    <row r="21" spans="1:12" x14ac:dyDescent="0.25">
      <c r="A21" s="8" t="s">
        <v>23</v>
      </c>
      <c r="B21" s="13">
        <f>SUM(B2:B3)/SUM(B$2:B$5)*100</f>
        <v>80</v>
      </c>
      <c r="C21" s="13">
        <f t="shared" ref="C21:F21" si="0">SUM(C2:C3)/SUM(C$2:C$5)*100</f>
        <v>33.333333333333329</v>
      </c>
      <c r="D21" s="13">
        <f t="shared" si="0"/>
        <v>74.418604651162795</v>
      </c>
      <c r="E21" s="13">
        <f t="shared" si="0"/>
        <v>79.411764705882348</v>
      </c>
      <c r="F21" s="13">
        <f t="shared" si="0"/>
        <v>72.727272727272734</v>
      </c>
      <c r="H21" s="12">
        <f>AVERAGE($B21:$F21)</f>
        <v>67.978195083530252</v>
      </c>
      <c r="I21" s="12">
        <f t="shared" ref="I21:L22" si="1">AVERAGE($B21:$F21)</f>
        <v>67.978195083530252</v>
      </c>
      <c r="J21" s="12">
        <f t="shared" si="1"/>
        <v>67.978195083530252</v>
      </c>
      <c r="K21" s="12">
        <f t="shared" si="1"/>
        <v>67.978195083530252</v>
      </c>
      <c r="L21" s="12">
        <f t="shared" si="1"/>
        <v>67.978195083530252</v>
      </c>
    </row>
    <row r="22" spans="1:12" x14ac:dyDescent="0.25">
      <c r="A22" s="8" t="s">
        <v>24</v>
      </c>
      <c r="B22" s="13">
        <f>SUM(B4:B5)/SUM(B$2:B$5)*100</f>
        <v>20</v>
      </c>
      <c r="C22" s="13">
        <f t="shared" ref="C22:F22" si="2">SUM(C4:C5)/SUM(C$2:C$5)*100</f>
        <v>66.666666666666657</v>
      </c>
      <c r="D22" s="13">
        <f t="shared" si="2"/>
        <v>25.581395348837212</v>
      </c>
      <c r="E22" s="13">
        <f t="shared" si="2"/>
        <v>20.588235294117645</v>
      </c>
      <c r="F22" s="13">
        <f t="shared" si="2"/>
        <v>27.27272727272727</v>
      </c>
      <c r="H22" s="12">
        <f>AVERAGE($B22:$F22)</f>
        <v>32.021804916469762</v>
      </c>
      <c r="I22" s="12">
        <f t="shared" si="1"/>
        <v>32.021804916469762</v>
      </c>
      <c r="J22" s="12">
        <f t="shared" si="1"/>
        <v>32.021804916469762</v>
      </c>
      <c r="K22" s="12">
        <f t="shared" si="1"/>
        <v>32.021804916469762</v>
      </c>
      <c r="L22" s="12">
        <f t="shared" si="1"/>
        <v>32.021804916469762</v>
      </c>
    </row>
    <row r="24" spans="1:12" x14ac:dyDescent="0.25">
      <c r="F24" s="15" t="str">
        <f>IF(CHITEST(B21:F22,H21:L22)&gt;0.1,"non significatif",IF(CHITEST(B21:F22,H21:L22)&gt;0.05,"tendance",IF(CHITEST(B21:F22,H21:L22)&gt;0.01,"significatif","très significatif")))</f>
        <v>très significatif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25" sqref="C25"/>
    </sheetView>
  </sheetViews>
  <sheetFormatPr baseColWidth="10" defaultRowHeight="15" x14ac:dyDescent="0.25"/>
  <cols>
    <col min="1" max="1" width="21.140625" customWidth="1"/>
  </cols>
  <sheetData>
    <row r="1" spans="1:3" ht="14.45" x14ac:dyDescent="0.35">
      <c r="A1" s="1" t="s">
        <v>16</v>
      </c>
      <c r="B1" s="9" t="s">
        <v>14</v>
      </c>
      <c r="C1" s="9" t="s">
        <v>15</v>
      </c>
    </row>
    <row r="2" spans="1:3" ht="14.45" x14ac:dyDescent="0.35">
      <c r="A2" s="8" t="s">
        <v>5</v>
      </c>
      <c r="B2" s="10">
        <v>29</v>
      </c>
      <c r="C2" s="10">
        <v>13</v>
      </c>
    </row>
    <row r="3" spans="1:3" ht="14.45" x14ac:dyDescent="0.35">
      <c r="A3" s="8" t="s">
        <v>6</v>
      </c>
      <c r="B3" s="10">
        <v>20</v>
      </c>
      <c r="C3" s="10">
        <v>29</v>
      </c>
    </row>
    <row r="4" spans="1:3" ht="29.1" x14ac:dyDescent="0.35">
      <c r="A4" s="11" t="s">
        <v>7</v>
      </c>
      <c r="B4" s="10">
        <v>5</v>
      </c>
      <c r="C4" s="10">
        <v>0</v>
      </c>
    </row>
    <row r="5" spans="1:3" ht="14.45" x14ac:dyDescent="0.35">
      <c r="A5" s="8" t="s">
        <v>8</v>
      </c>
      <c r="B5" s="10">
        <v>1</v>
      </c>
      <c r="C5" s="10">
        <v>4</v>
      </c>
    </row>
    <row r="6" spans="1:3" ht="14.45" x14ac:dyDescent="0.35">
      <c r="A6" s="8" t="s">
        <v>9</v>
      </c>
      <c r="B6" s="10">
        <v>1</v>
      </c>
      <c r="C6" s="10">
        <v>0</v>
      </c>
    </row>
    <row r="20" spans="1:6" x14ac:dyDescent="0.25">
      <c r="B20" s="9" t="s">
        <v>14</v>
      </c>
      <c r="C20" s="9" t="s">
        <v>15</v>
      </c>
    </row>
    <row r="21" spans="1:6" x14ac:dyDescent="0.25">
      <c r="A21" s="7" t="s">
        <v>21</v>
      </c>
      <c r="B21" s="14">
        <f>SUM(B2:B3)/SUM(B$2:B$6)*100</f>
        <v>87.5</v>
      </c>
      <c r="C21" s="14">
        <f>SUM(C2:C3)/SUM(C$2:C$6)*100</f>
        <v>91.304347826086953</v>
      </c>
      <c r="E21" s="12">
        <f>AVERAGE($B21:$C21)</f>
        <v>89.40217391304347</v>
      </c>
      <c r="F21" s="12">
        <f>AVERAGE($B21:$C21)</f>
        <v>89.40217391304347</v>
      </c>
    </row>
    <row r="22" spans="1:6" ht="30" x14ac:dyDescent="0.25">
      <c r="A22" s="7" t="s">
        <v>7</v>
      </c>
      <c r="B22" s="14">
        <f>B4/SUM(B$2:B$6)*100</f>
        <v>8.9285714285714288</v>
      </c>
      <c r="C22" s="14">
        <f>C4/SUM(C$2:C$6)*100</f>
        <v>0</v>
      </c>
      <c r="E22" s="12">
        <f>AVERAGE($B22:$C22)</f>
        <v>4.4642857142857144</v>
      </c>
      <c r="F22" s="12">
        <f>AVERAGE($B22:$C22)</f>
        <v>4.4642857142857144</v>
      </c>
    </row>
    <row r="23" spans="1:6" x14ac:dyDescent="0.25">
      <c r="A23" s="7" t="s">
        <v>22</v>
      </c>
      <c r="B23" s="14">
        <f>SUM(B5:B6)/SUM(B$2:B$6)*100</f>
        <v>3.5714285714285712</v>
      </c>
      <c r="C23" s="14">
        <f>SUM(C5:C6)/SUM(C$2:C$6)*100</f>
        <v>8.695652173913043</v>
      </c>
      <c r="E23" s="12">
        <f>AVERAGE($B23:$C23)</f>
        <v>6.1335403726708071</v>
      </c>
      <c r="F23" s="12">
        <f>AVERAGE($B23:$C23)</f>
        <v>6.1335403726708071</v>
      </c>
    </row>
    <row r="25" spans="1:6" x14ac:dyDescent="0.25">
      <c r="C25" s="15" t="str">
        <f>IF(CHITEST(B21:C23,E21:F23)&gt;0.1,"non significatif",IF(CHITEST(B21:C23,E21:F23)&gt;0.05,"tendance",IF(CHITEST(B21:C23,E21:F23)&gt;0.01,"significatif","très significatif")))</f>
        <v>très significatif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C24" sqref="C24"/>
    </sheetView>
  </sheetViews>
  <sheetFormatPr baseColWidth="10" defaultRowHeight="15" x14ac:dyDescent="0.25"/>
  <cols>
    <col min="1" max="1" width="15.42578125" customWidth="1"/>
  </cols>
  <sheetData>
    <row r="1" spans="1:3" x14ac:dyDescent="0.35">
      <c r="A1" s="1" t="s">
        <v>17</v>
      </c>
      <c r="B1" s="9" t="s">
        <v>14</v>
      </c>
      <c r="C1" s="9" t="s">
        <v>15</v>
      </c>
    </row>
    <row r="2" spans="1:3" x14ac:dyDescent="0.35">
      <c r="A2" s="8" t="s">
        <v>10</v>
      </c>
      <c r="B2" s="10">
        <v>39</v>
      </c>
      <c r="C2" s="10">
        <v>32</v>
      </c>
    </row>
    <row r="3" spans="1:3" x14ac:dyDescent="0.35">
      <c r="A3" s="8" t="s">
        <v>11</v>
      </c>
      <c r="B3" s="10">
        <v>15</v>
      </c>
      <c r="C3" s="10">
        <v>13</v>
      </c>
    </row>
    <row r="4" spans="1:3" x14ac:dyDescent="0.35">
      <c r="A4" s="8" t="s">
        <v>12</v>
      </c>
      <c r="B4" s="10">
        <v>1</v>
      </c>
      <c r="C4" s="10">
        <v>3</v>
      </c>
    </row>
    <row r="5" spans="1:3" x14ac:dyDescent="0.35">
      <c r="A5" s="8" t="s">
        <v>13</v>
      </c>
      <c r="B5" s="10">
        <v>0</v>
      </c>
      <c r="C5" s="10">
        <v>1</v>
      </c>
    </row>
    <row r="20" spans="1:6" x14ac:dyDescent="0.25">
      <c r="A20" s="1" t="s">
        <v>17</v>
      </c>
      <c r="B20" s="9" t="s">
        <v>14</v>
      </c>
      <c r="C20" s="9" t="s">
        <v>15</v>
      </c>
    </row>
    <row r="21" spans="1:6" x14ac:dyDescent="0.25">
      <c r="A21" s="8" t="s">
        <v>23</v>
      </c>
      <c r="B21" s="13">
        <f>SUM(B2:B3)/SUM(B$2:B$5)*100</f>
        <v>98.181818181818187</v>
      </c>
      <c r="C21" s="13">
        <f t="shared" ref="C21" si="0">SUM(C2:C3)/SUM(C$2:C$5)*100</f>
        <v>91.83673469387756</v>
      </c>
      <c r="E21" s="12">
        <f>AVERAGE($B21:$C21)</f>
        <v>95.009276437847873</v>
      </c>
      <c r="F21" s="12">
        <f>AVERAGE($B21:$C21)</f>
        <v>95.009276437847873</v>
      </c>
    </row>
    <row r="22" spans="1:6" x14ac:dyDescent="0.25">
      <c r="A22" s="8" t="s">
        <v>24</v>
      </c>
      <c r="B22" s="13">
        <f>SUM(B4:B5)/SUM(B$2:B$5)*100</f>
        <v>1.8181818181818181</v>
      </c>
      <c r="C22" s="13">
        <f t="shared" ref="C22" si="1">SUM(C4:C5)/SUM(C$2:C$5)*100</f>
        <v>8.1632653061224492</v>
      </c>
      <c r="E22" s="12">
        <f>AVERAGE($B22:$C22)</f>
        <v>4.9907235621521338</v>
      </c>
      <c r="F22" s="12">
        <f>AVERAGE($B22:$C22)</f>
        <v>4.9907235621521338</v>
      </c>
    </row>
    <row r="24" spans="1:6" x14ac:dyDescent="0.25">
      <c r="C24" s="15" t="str">
        <f>IF(CHITEST(B21:C22,E21:F22)&gt;0.1,"non significatif",IF(CHITEST(B21:C22,E21:F22)&gt;0.05,"tendance",IF(CHITEST(B21:C22,E21:F22)&gt;0.01,"significatif","très significatif")))</f>
        <v>significatif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E31" sqref="E31"/>
    </sheetView>
  </sheetViews>
  <sheetFormatPr baseColWidth="10" defaultRowHeight="15" x14ac:dyDescent="0.25"/>
  <cols>
    <col min="1" max="1" width="12.42578125" customWidth="1"/>
  </cols>
  <sheetData>
    <row r="1" spans="1:3" x14ac:dyDescent="0.35">
      <c r="A1" s="1" t="s">
        <v>18</v>
      </c>
      <c r="B1" s="9" t="s">
        <v>14</v>
      </c>
      <c r="C1" s="9" t="s">
        <v>15</v>
      </c>
    </row>
    <row r="2" spans="1:3" x14ac:dyDescent="0.35">
      <c r="A2" s="8" t="s">
        <v>10</v>
      </c>
      <c r="B2" s="10">
        <v>14</v>
      </c>
      <c r="C2" s="10">
        <v>8</v>
      </c>
    </row>
    <row r="3" spans="1:3" x14ac:dyDescent="0.35">
      <c r="A3" s="8" t="s">
        <v>11</v>
      </c>
      <c r="B3" s="10">
        <v>21</v>
      </c>
      <c r="C3" s="10">
        <v>26</v>
      </c>
    </row>
    <row r="4" spans="1:3" x14ac:dyDescent="0.35">
      <c r="A4" s="8" t="s">
        <v>12</v>
      </c>
      <c r="B4" s="10">
        <v>9</v>
      </c>
      <c r="C4" s="10">
        <v>13</v>
      </c>
    </row>
    <row r="5" spans="1:3" x14ac:dyDescent="0.35">
      <c r="A5" s="8" t="s">
        <v>13</v>
      </c>
      <c r="B5" s="10">
        <v>1</v>
      </c>
      <c r="C5" s="10">
        <v>2</v>
      </c>
    </row>
    <row r="20" spans="1:6" x14ac:dyDescent="0.25">
      <c r="A20" s="1" t="s">
        <v>18</v>
      </c>
      <c r="B20" s="9" t="s">
        <v>14</v>
      </c>
      <c r="C20" s="9" t="s">
        <v>15</v>
      </c>
    </row>
    <row r="21" spans="1:6" x14ac:dyDescent="0.25">
      <c r="A21" s="8" t="s">
        <v>23</v>
      </c>
      <c r="B21" s="13">
        <f>SUM(B2:B3)/SUM(B$2:B$5)*100</f>
        <v>77.777777777777786</v>
      </c>
      <c r="C21" s="13">
        <f t="shared" ref="C21" si="0">SUM(C2:C3)/SUM(C$2:C$5)*100</f>
        <v>69.387755102040813</v>
      </c>
      <c r="E21" s="12">
        <f>AVERAGE($B21:$C21)</f>
        <v>73.582766439909307</v>
      </c>
      <c r="F21" s="12">
        <f>AVERAGE($B21:$C21)</f>
        <v>73.582766439909307</v>
      </c>
    </row>
    <row r="22" spans="1:6" x14ac:dyDescent="0.25">
      <c r="A22" s="8" t="s">
        <v>24</v>
      </c>
      <c r="B22" s="13">
        <f>SUM(B4:B5)/SUM(B$2:B$5)*100</f>
        <v>22.222222222222221</v>
      </c>
      <c r="C22" s="13">
        <f t="shared" ref="C22" si="1">SUM(C4:C5)/SUM(C$2:C$5)*100</f>
        <v>30.612244897959183</v>
      </c>
      <c r="E22" s="12">
        <f>AVERAGE($B22:$C22)</f>
        <v>26.4172335600907</v>
      </c>
      <c r="F22" s="12">
        <f>AVERAGE($B22:$C22)</f>
        <v>26.4172335600907</v>
      </c>
    </row>
    <row r="24" spans="1:6" x14ac:dyDescent="0.25">
      <c r="C24" s="15" t="str">
        <f>IF(CHITEST(B21:C22,E21:F22)&gt;0.1,"non significatif",IF(CHITEST(B21:C22,E21:F22)&gt;0.05,"tendance",IF(CHITEST(B21:C22,E21:F22)&gt;0.01,"significatif","très significatif")))</f>
        <v>non significatif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SATISF</vt:lpstr>
      <vt:lpstr>RECOM</vt:lpstr>
      <vt:lpstr>REVENIR</vt:lpstr>
      <vt:lpstr>SATISF_S</vt:lpstr>
      <vt:lpstr>RECOM_S</vt:lpstr>
      <vt:lpstr>REVIENIR_S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Pierre LEVRARD</cp:lastModifiedBy>
  <dcterms:created xsi:type="dcterms:W3CDTF">2018-08-11T12:10:44Z</dcterms:created>
  <dcterms:modified xsi:type="dcterms:W3CDTF">2018-08-13T12:40:54Z</dcterms:modified>
</cp:coreProperties>
</file>