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8640"/>
  </bookViews>
  <sheets>
    <sheet name="Novembre 2019" sheetId="1" r:id="rId1"/>
    <sheet name="Décembre 2019" sheetId="2" r:id="rId2"/>
  </sheets>
  <definedNames>
    <definedName name="an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3" i="1" l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G40" i="1" l="1"/>
  <c r="G39" i="1"/>
  <c r="G38" i="1"/>
  <c r="G37" i="1"/>
  <c r="G36" i="1"/>
  <c r="G34" i="1"/>
  <c r="G33" i="1"/>
  <c r="G32" i="1"/>
  <c r="G31" i="1"/>
  <c r="G30" i="1"/>
  <c r="G29" i="1"/>
  <c r="G28" i="1"/>
  <c r="G26" i="1"/>
  <c r="G25" i="1"/>
  <c r="G24" i="1"/>
  <c r="G23" i="1"/>
  <c r="G22" i="1"/>
  <c r="G21" i="1"/>
  <c r="G20" i="1"/>
  <c r="G16" i="1"/>
  <c r="G13" i="1"/>
  <c r="G14" i="1"/>
  <c r="G15" i="1"/>
  <c r="G12" i="1"/>
  <c r="H12" i="1" s="1"/>
  <c r="I40" i="1"/>
  <c r="I39" i="1"/>
  <c r="I38" i="1"/>
  <c r="I37" i="1"/>
  <c r="I36" i="1"/>
  <c r="I34" i="1"/>
  <c r="I33" i="1"/>
  <c r="I32" i="1"/>
  <c r="I31" i="1"/>
  <c r="I30" i="1"/>
  <c r="I29" i="1"/>
  <c r="I28" i="1"/>
  <c r="I26" i="1"/>
  <c r="I25" i="1"/>
  <c r="I24" i="1"/>
  <c r="I23" i="1"/>
  <c r="I22" i="1"/>
  <c r="I21" i="1"/>
  <c r="I20" i="1"/>
  <c r="I16" i="1"/>
  <c r="I15" i="1"/>
  <c r="I14" i="1"/>
  <c r="I13" i="1"/>
  <c r="I12" i="1"/>
  <c r="I8" i="1"/>
  <c r="I4" i="1"/>
  <c r="I4" i="2" l="1"/>
  <c r="H8" i="2" s="1"/>
  <c r="I8" i="2"/>
  <c r="J8" i="2"/>
  <c r="A9" i="2"/>
  <c r="H9" i="2"/>
  <c r="I9" i="2"/>
  <c r="J9" i="2"/>
  <c r="A10" i="2"/>
  <c r="H10" i="2"/>
  <c r="I10" i="2"/>
  <c r="J10" i="2"/>
  <c r="A11" i="2"/>
  <c r="H11" i="2"/>
  <c r="I11" i="2"/>
  <c r="J11" i="2"/>
  <c r="A12" i="2"/>
  <c r="H12" i="2"/>
  <c r="I12" i="2"/>
  <c r="J12" i="2"/>
  <c r="A13" i="2"/>
  <c r="H13" i="2"/>
  <c r="I13" i="2"/>
  <c r="J13" i="2"/>
  <c r="A14" i="2"/>
  <c r="H14" i="2"/>
  <c r="I14" i="2"/>
  <c r="J14" i="2"/>
  <c r="A15" i="2"/>
  <c r="H15" i="2"/>
  <c r="I15" i="2"/>
  <c r="J15" i="2"/>
  <c r="A17" i="2"/>
  <c r="H17" i="2"/>
  <c r="I17" i="2"/>
  <c r="J17" i="2"/>
  <c r="A18" i="2"/>
  <c r="H18" i="2"/>
  <c r="I18" i="2"/>
  <c r="J18" i="2"/>
  <c r="A19" i="2"/>
  <c r="H19" i="2"/>
  <c r="I19" i="2"/>
  <c r="J19" i="2"/>
  <c r="A20" i="2"/>
  <c r="H20" i="2"/>
  <c r="I20" i="2"/>
  <c r="J20" i="2"/>
  <c r="A21" i="2"/>
  <c r="H21" i="2"/>
  <c r="I21" i="2"/>
  <c r="J21" i="2"/>
  <c r="A22" i="2"/>
  <c r="H22" i="2"/>
  <c r="I22" i="2"/>
  <c r="J22" i="2"/>
  <c r="A23" i="2"/>
  <c r="H23" i="2"/>
  <c r="I23" i="2"/>
  <c r="J23" i="2"/>
  <c r="A25" i="2"/>
  <c r="H25" i="2"/>
  <c r="I25" i="2"/>
  <c r="J25" i="2"/>
  <c r="A26" i="2"/>
  <c r="H26" i="2"/>
  <c r="I26" i="2"/>
  <c r="J26" i="2"/>
  <c r="A27" i="2"/>
  <c r="H27" i="2"/>
  <c r="I27" i="2"/>
  <c r="J27" i="2"/>
  <c r="A28" i="2"/>
  <c r="H28" i="2"/>
  <c r="I28" i="2"/>
  <c r="J28" i="2"/>
  <c r="A29" i="2"/>
  <c r="H29" i="2"/>
  <c r="I29" i="2"/>
  <c r="J29" i="2"/>
  <c r="A30" i="2"/>
  <c r="H30" i="2"/>
  <c r="I30" i="2"/>
  <c r="J30" i="2"/>
  <c r="A31" i="2"/>
  <c r="H31" i="2"/>
  <c r="I31" i="2"/>
  <c r="J31" i="2"/>
  <c r="A33" i="2"/>
  <c r="H33" i="2"/>
  <c r="I33" i="2"/>
  <c r="J33" i="2"/>
  <c r="A34" i="2"/>
  <c r="H34" i="2"/>
  <c r="I34" i="2"/>
  <c r="J34" i="2"/>
  <c r="A35" i="2"/>
  <c r="I35" i="2"/>
  <c r="J35" i="2"/>
  <c r="A36" i="2"/>
  <c r="H36" i="2"/>
  <c r="I36" i="2"/>
  <c r="J36" i="2"/>
  <c r="A37" i="2"/>
  <c r="H37" i="2"/>
  <c r="I37" i="2"/>
  <c r="J37" i="2"/>
  <c r="A38" i="2"/>
  <c r="H38" i="2"/>
  <c r="I38" i="2"/>
  <c r="J38" i="2"/>
  <c r="A39" i="2"/>
  <c r="H39" i="2"/>
  <c r="I39" i="2"/>
  <c r="J39" i="2"/>
  <c r="A41" i="2"/>
  <c r="H41" i="2"/>
  <c r="I41" i="2"/>
  <c r="J41" i="2"/>
  <c r="A42" i="2"/>
  <c r="H42" i="2"/>
  <c r="I42" i="2"/>
  <c r="J42" i="2"/>
  <c r="J43" i="2"/>
  <c r="H8" i="1"/>
  <c r="J8" i="1"/>
  <c r="A9" i="1"/>
  <c r="H9" i="1"/>
  <c r="I9" i="1"/>
  <c r="J9" i="1"/>
  <c r="A10" i="1"/>
  <c r="H10" i="1"/>
  <c r="I10" i="1"/>
  <c r="J10" i="1"/>
  <c r="A12" i="1"/>
  <c r="A13" i="1"/>
  <c r="H13" i="1"/>
  <c r="A14" i="1"/>
  <c r="H14" i="1"/>
  <c r="A15" i="1"/>
  <c r="H15" i="1"/>
  <c r="A16" i="1"/>
  <c r="H16" i="1"/>
  <c r="A17" i="1"/>
  <c r="H17" i="1"/>
  <c r="I17" i="1"/>
  <c r="A18" i="1"/>
  <c r="H18" i="1"/>
  <c r="I18" i="1"/>
  <c r="A20" i="1"/>
  <c r="A21" i="1"/>
  <c r="H21" i="1"/>
  <c r="A22" i="1"/>
  <c r="H22" i="1"/>
  <c r="A23" i="1"/>
  <c r="H23" i="1"/>
  <c r="A24" i="1"/>
  <c r="H24" i="1"/>
  <c r="A25" i="1"/>
  <c r="H25" i="1"/>
  <c r="A26" i="1"/>
  <c r="H26" i="1"/>
  <c r="A28" i="1"/>
  <c r="H28" i="1"/>
  <c r="A29" i="1"/>
  <c r="H29" i="1"/>
  <c r="A30" i="1"/>
  <c r="H30" i="1"/>
  <c r="A31" i="1"/>
  <c r="H31" i="1"/>
  <c r="A32" i="1"/>
  <c r="H32" i="1"/>
  <c r="A33" i="1"/>
  <c r="H33" i="1"/>
  <c r="A34" i="1"/>
  <c r="H34" i="1"/>
  <c r="A36" i="1"/>
  <c r="H36" i="1"/>
  <c r="A37" i="1"/>
  <c r="H37" i="1"/>
  <c r="A38" i="1"/>
  <c r="H38" i="1"/>
  <c r="A39" i="1"/>
  <c r="H39" i="1"/>
  <c r="A40" i="1"/>
  <c r="H40" i="1"/>
  <c r="A41" i="1"/>
  <c r="H41" i="1"/>
  <c r="I41" i="1"/>
  <c r="J41" i="1"/>
  <c r="A42" i="1"/>
  <c r="H42" i="1"/>
  <c r="I42" i="1"/>
  <c r="J42" i="1"/>
  <c r="H35" i="2" l="1"/>
  <c r="H20" i="1"/>
</calcChain>
</file>

<file path=xl/sharedStrings.xml><?xml version="1.0" encoding="utf-8"?>
<sst xmlns="http://schemas.openxmlformats.org/spreadsheetml/2006/main" count="35" uniqueCount="17">
  <si>
    <t>Temps mensuel</t>
  </si>
  <si>
    <t>182h</t>
  </si>
  <si>
    <t>f</t>
  </si>
  <si>
    <t>Temps Hebdomadaire</t>
  </si>
  <si>
    <t>cp</t>
  </si>
  <si>
    <t>rtt</t>
  </si>
  <si>
    <t>Date</t>
  </si>
  <si>
    <t>Info</t>
  </si>
  <si>
    <t>Matin</t>
  </si>
  <si>
    <t>Midi</t>
  </si>
  <si>
    <t>Après-Midi</t>
  </si>
  <si>
    <t>Soir</t>
  </si>
  <si>
    <t>Pause</t>
  </si>
  <si>
    <t xml:space="preserve">Temps réalisé </t>
  </si>
  <si>
    <t>Temps Quotidien</t>
  </si>
  <si>
    <t>Heures Supp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</si>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</sst>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\ mmmm\ yyyy"/>
    <numFmt numFmtId="165" formatCode="h:mm;@"/>
    <numFmt numFmtId="167" formatCode="[h]:mm"/>
  </numFmts>
  <fonts count="9" x14ac:knownFonts="1">
    <font>
      <sz val="10"/>
      <name val="Arial"/>
      <family val="2"/>
    </font>
    <font>
      <sz val="10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charset val="1"/>
    </font>
    <font>
      <sz val="11"/>
      <color indexed="8"/>
      <name val="Calibri"/>
      <family val="2"/>
    </font>
    <font>
      <sz val="11"/>
      <color rgb="FF00B0F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10"/>
        <bgColor indexed="53"/>
      </patternFill>
    </fill>
    <fill>
      <patternFill patternType="solid">
        <fgColor indexed="40"/>
        <bgColor indexed="49"/>
      </patternFill>
    </fill>
    <fill>
      <patternFill patternType="solid">
        <fgColor indexed="51"/>
        <bgColor indexed="52"/>
      </patternFill>
    </fill>
    <fill>
      <patternFill patternType="solid">
        <fgColor indexed="57"/>
        <bgColor indexed="21"/>
      </patternFill>
    </fill>
    <fill>
      <patternFill patternType="solid">
        <fgColor indexed="13"/>
        <bgColor indexed="3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4" fillId="0" borderId="0"/>
    <xf numFmtId="0" fontId="1" fillId="2" borderId="1">
      <alignment horizontal="left" vertical="center" wrapText="1"/>
    </xf>
    <xf numFmtId="0" fontId="2" fillId="0" borderId="0"/>
    <xf numFmtId="0" fontId="3" fillId="0" borderId="0"/>
  </cellStyleXfs>
  <cellXfs count="36">
    <xf numFmtId="0" fontId="0" fillId="0" borderId="0" xfId="0"/>
    <xf numFmtId="164" fontId="4" fillId="0" borderId="0" xfId="1" applyNumberFormat="1"/>
    <xf numFmtId="0" fontId="4" fillId="0" borderId="0" xfId="1" applyAlignment="1">
      <alignment horizontal="center"/>
    </xf>
    <xf numFmtId="20" fontId="4" fillId="0" borderId="0" xfId="1" applyNumberFormat="1" applyAlignment="1">
      <alignment horizontal="center"/>
    </xf>
    <xf numFmtId="0" fontId="4" fillId="0" borderId="0" xfId="1"/>
    <xf numFmtId="164" fontId="4" fillId="0" borderId="0" xfId="1" applyNumberFormat="1" applyBorder="1" applyAlignment="1">
      <alignment horizontal="center"/>
    </xf>
    <xf numFmtId="164" fontId="4" fillId="0" borderId="0" xfId="1" applyNumberFormat="1" applyAlignment="1">
      <alignment horizontal="center"/>
    </xf>
    <xf numFmtId="164" fontId="5" fillId="0" borderId="2" xfId="1" applyNumberFormat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20" fontId="5" fillId="0" borderId="2" xfId="1" applyNumberFormat="1" applyFont="1" applyBorder="1" applyAlignment="1">
      <alignment horizontal="center"/>
    </xf>
    <xf numFmtId="0" fontId="5" fillId="0" borderId="0" xfId="1" applyFont="1" applyAlignment="1">
      <alignment horizontal="center"/>
    </xf>
    <xf numFmtId="164" fontId="4" fillId="3" borderId="2" xfId="1" applyNumberFormat="1" applyFill="1" applyBorder="1"/>
    <xf numFmtId="14" fontId="6" fillId="3" borderId="2" xfId="1" applyNumberFormat="1" applyFont="1" applyFill="1" applyBorder="1" applyAlignment="1">
      <alignment horizontal="center"/>
    </xf>
    <xf numFmtId="20" fontId="4" fillId="3" borderId="2" xfId="1" applyNumberFormat="1" applyFill="1" applyBorder="1" applyAlignment="1">
      <alignment horizontal="center"/>
    </xf>
    <xf numFmtId="20" fontId="7" fillId="3" borderId="2" xfId="1" applyNumberFormat="1" applyFont="1" applyFill="1" applyBorder="1" applyAlignment="1">
      <alignment horizontal="center"/>
    </xf>
    <xf numFmtId="164" fontId="4" fillId="0" borderId="2" xfId="1" applyNumberFormat="1" applyFill="1" applyBorder="1"/>
    <xf numFmtId="0" fontId="4" fillId="0" borderId="2" xfId="1" applyFill="1" applyBorder="1" applyAlignment="1">
      <alignment horizontal="center"/>
    </xf>
    <xf numFmtId="20" fontId="4" fillId="0" borderId="2" xfId="1" applyNumberForma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20" fontId="4" fillId="4" borderId="0" xfId="1" applyNumberFormat="1" applyFill="1" applyAlignment="1">
      <alignment horizontal="center"/>
    </xf>
    <xf numFmtId="20" fontId="4" fillId="5" borderId="0" xfId="1" applyNumberFormat="1" applyFill="1" applyAlignment="1">
      <alignment horizontal="center"/>
    </xf>
    <xf numFmtId="20" fontId="4" fillId="6" borderId="0" xfId="1" applyNumberFormat="1" applyFill="1" applyAlignment="1">
      <alignment horizontal="center"/>
    </xf>
    <xf numFmtId="164" fontId="4" fillId="0" borderId="2" xfId="1" applyNumberFormat="1" applyBorder="1"/>
    <xf numFmtId="0" fontId="4" fillId="0" borderId="2" xfId="1" applyBorder="1" applyAlignment="1">
      <alignment horizontal="center"/>
    </xf>
    <xf numFmtId="20" fontId="4" fillId="0" borderId="2" xfId="1" applyNumberFormat="1" applyBorder="1" applyAlignment="1">
      <alignment horizontal="center"/>
    </xf>
    <xf numFmtId="20" fontId="8" fillId="0" borderId="2" xfId="1" applyNumberFormat="1" applyFont="1" applyFill="1" applyBorder="1" applyAlignment="1">
      <alignment horizontal="center"/>
    </xf>
    <xf numFmtId="20" fontId="8" fillId="3" borderId="2" xfId="1" applyNumberFormat="1" applyFont="1" applyFill="1" applyBorder="1" applyAlignment="1">
      <alignment horizontal="center"/>
    </xf>
    <xf numFmtId="20" fontId="8" fillId="0" borderId="0" xfId="1" applyNumberFormat="1" applyFont="1" applyAlignment="1">
      <alignment horizontal="center"/>
    </xf>
    <xf numFmtId="0" fontId="8" fillId="0" borderId="0" xfId="1" applyFont="1" applyAlignment="1">
      <alignment horizontal="center"/>
    </xf>
    <xf numFmtId="20" fontId="8" fillId="8" borderId="2" xfId="1" applyNumberFormat="1" applyFont="1" applyFill="1" applyBorder="1" applyAlignment="1">
      <alignment horizontal="center"/>
    </xf>
    <xf numFmtId="0" fontId="4" fillId="0" borderId="0" xfId="1" applyFont="1" applyAlignment="1">
      <alignment horizontal="center"/>
    </xf>
    <xf numFmtId="165" fontId="8" fillId="7" borderId="0" xfId="1" applyNumberFormat="1" applyFont="1" applyFill="1" applyAlignment="1">
      <alignment horizontal="center"/>
    </xf>
    <xf numFmtId="20" fontId="4" fillId="7" borderId="0" xfId="1" applyNumberFormat="1" applyFill="1" applyAlignment="1">
      <alignment horizontal="center"/>
    </xf>
    <xf numFmtId="2" fontId="8" fillId="0" borderId="2" xfId="1" applyNumberFormat="1" applyFont="1" applyFill="1" applyBorder="1" applyAlignment="1">
      <alignment horizontal="center"/>
    </xf>
    <xf numFmtId="2" fontId="8" fillId="3" borderId="2" xfId="1" applyNumberFormat="1" applyFont="1" applyFill="1" applyBorder="1" applyAlignment="1">
      <alignment horizontal="center"/>
    </xf>
    <xf numFmtId="167" fontId="4" fillId="0" borderId="0" xfId="1" applyNumberFormat="1" applyAlignment="1">
      <alignment horizontal="center"/>
    </xf>
  </cellXfs>
  <cellStyles count="5">
    <cellStyle name="Excel Built-in Normal" xfId="1"/>
    <cellStyle name="lheader" xfId="2"/>
    <cellStyle name="Normal" xfId="0" builtinId="0"/>
    <cellStyle name="Normal 12" xfId="3"/>
    <cellStyle name="Normal 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0F0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000"/>
      <rgbColor rgb="00FF9900"/>
      <rgbColor rgb="00FF6600"/>
      <rgbColor rgb="00666699"/>
      <rgbColor rgb="00969696"/>
      <rgbColor rgb="00003366"/>
      <rgbColor rgb="0000B050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zoomScale="85" zoomScaleNormal="85" workbookViewId="0">
      <selection activeCell="M30" sqref="M30"/>
    </sheetView>
  </sheetViews>
  <sheetFormatPr baseColWidth="10" defaultColWidth="10.7109375" defaultRowHeight="15" x14ac:dyDescent="0.25"/>
  <cols>
    <col min="1" max="1" width="22.5703125" style="1" customWidth="1"/>
    <col min="2" max="2" width="5.28515625" style="2" customWidth="1"/>
    <col min="3" max="3" width="7" style="2" customWidth="1"/>
    <col min="4" max="4" width="6.140625" style="2" customWidth="1"/>
    <col min="5" max="5" width="10.7109375" style="2"/>
    <col min="6" max="6" width="6.140625" style="2" customWidth="1"/>
    <col min="7" max="7" width="6.28515625" style="2" customWidth="1"/>
    <col min="8" max="8" width="15.140625" style="2" customWidth="1"/>
    <col min="9" max="9" width="17.28515625" style="2" customWidth="1"/>
    <col min="10" max="10" width="15.28515625" style="3" customWidth="1"/>
    <col min="11" max="16384" width="10.7109375" style="4"/>
  </cols>
  <sheetData>
    <row r="1" spans="1:16" x14ac:dyDescent="0.25">
      <c r="A1" s="5"/>
      <c r="I1" s="30" t="s">
        <v>0</v>
      </c>
      <c r="J1" s="30"/>
    </row>
    <row r="2" spans="1:16" x14ac:dyDescent="0.25">
      <c r="A2" s="6"/>
      <c r="I2" s="30">
        <v>182</v>
      </c>
      <c r="J2" s="30"/>
      <c r="P2" s="4" t="s">
        <v>2</v>
      </c>
    </row>
    <row r="3" spans="1:16" x14ac:dyDescent="0.25">
      <c r="A3" s="6"/>
      <c r="I3" s="30" t="s">
        <v>3</v>
      </c>
      <c r="J3" s="30"/>
      <c r="P3" s="4" t="s">
        <v>4</v>
      </c>
    </row>
    <row r="4" spans="1:16" x14ac:dyDescent="0.25">
      <c r="A4" s="6"/>
      <c r="I4" s="31">
        <f>ROUND(I2/21.4,1)/24</f>
        <v>0.35416666666666669</v>
      </c>
      <c r="J4" s="31"/>
      <c r="P4" s="4" t="s">
        <v>5</v>
      </c>
    </row>
    <row r="5" spans="1:16" x14ac:dyDescent="0.25">
      <c r="A5" s="6"/>
    </row>
    <row r="6" spans="1:16" x14ac:dyDescent="0.25">
      <c r="A6" s="6"/>
    </row>
    <row r="7" spans="1:16" x14ac:dyDescent="0.25">
      <c r="A7" s="7" t="s">
        <v>6</v>
      </c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9" t="s">
        <v>15</v>
      </c>
    </row>
    <row r="8" spans="1:16" x14ac:dyDescent="0.25">
      <c r="A8" s="11">
        <v>43770</v>
      </c>
      <c r="B8" s="12" t="s">
        <v>16</v>
      </c>
      <c r="C8" s="13"/>
      <c r="D8" s="13"/>
      <c r="E8" s="13"/>
      <c r="F8" s="13"/>
      <c r="G8" s="26"/>
      <c r="H8" s="14">
        <f>IF(B8&lt;&gt;"",I$4,(F8-C8)-G8)</f>
        <v>0.35416666666666669</v>
      </c>
      <c r="I8" s="26">
        <f>$I$4</f>
        <v>0.35416666666666669</v>
      </c>
      <c r="J8" s="26" t="str">
        <f t="shared" ref="J8:K10" si="0">IF(C8="","",(ABS(H8-I8)))</f>
        <v/>
      </c>
    </row>
    <row r="9" spans="1:16" hidden="1" x14ac:dyDescent="0.25">
      <c r="A9" s="15">
        <f>A8+1</f>
        <v>43771</v>
      </c>
      <c r="B9" s="16"/>
      <c r="C9" s="17"/>
      <c r="D9" s="17"/>
      <c r="E9" s="17"/>
      <c r="F9" s="17"/>
      <c r="G9" s="25"/>
      <c r="H9" s="17">
        <f>IF(B9&lt;&gt;"",I$4,(F9-C9)-G9)</f>
        <v>0</v>
      </c>
      <c r="I9" s="25">
        <f>VALUE(INT(182)&amp;":"&amp;MOD(182,1)*100)/21.4</f>
        <v>0.35436137071651092</v>
      </c>
      <c r="J9" s="25" t="str">
        <f t="shared" si="0"/>
        <v/>
      </c>
    </row>
    <row r="10" spans="1:16" hidden="1" x14ac:dyDescent="0.25">
      <c r="A10" s="15">
        <f>A9+1</f>
        <v>43772</v>
      </c>
      <c r="B10" s="16"/>
      <c r="C10" s="17"/>
      <c r="D10" s="17"/>
      <c r="E10" s="17"/>
      <c r="F10" s="17"/>
      <c r="G10" s="25"/>
      <c r="H10" s="17">
        <f>IF(B10&lt;&gt;"",I$4,(F10-C10)-G10)</f>
        <v>0</v>
      </c>
      <c r="I10" s="25">
        <f>VALUE(INT(182)&amp;":"&amp;MOD(182,1)*100)/21.4</f>
        <v>0.35436137071651092</v>
      </c>
      <c r="J10" s="25" t="str">
        <f t="shared" si="0"/>
        <v/>
      </c>
    </row>
    <row r="11" spans="1:16" x14ac:dyDescent="0.25">
      <c r="A11" s="15"/>
      <c r="B11" s="16"/>
      <c r="C11" s="17"/>
      <c r="D11" s="17"/>
      <c r="E11" s="17"/>
      <c r="F11" s="17"/>
      <c r="G11" s="25"/>
      <c r="H11" s="17"/>
      <c r="I11" s="25"/>
      <c r="J11" s="25"/>
    </row>
    <row r="12" spans="1:16" x14ac:dyDescent="0.25">
      <c r="A12" s="15">
        <f>A10+1</f>
        <v>43773</v>
      </c>
      <c r="B12" s="16"/>
      <c r="C12" s="17">
        <v>0.30208333333333331</v>
      </c>
      <c r="D12" s="17">
        <v>0.5</v>
      </c>
      <c r="E12" s="17">
        <v>0.52083333333333337</v>
      </c>
      <c r="F12" s="17">
        <v>0.79166666666666663</v>
      </c>
      <c r="G12" s="25">
        <f>IF(E12&gt;D12,E12-D12,0)</f>
        <v>2.083333333333337E-2</v>
      </c>
      <c r="H12" s="17">
        <f>IF(B12&lt;&gt;"",I$4,(F12-C12)-G12)</f>
        <v>0.46874999999999994</v>
      </c>
      <c r="I12" s="25">
        <f t="shared" ref="I12:I16" si="1">$I$4</f>
        <v>0.35416666666666669</v>
      </c>
      <c r="J12" s="33">
        <f>IF(C12="","",($H12-$I12)*24)</f>
        <v>2.7499999999999982</v>
      </c>
    </row>
    <row r="13" spans="1:16" x14ac:dyDescent="0.25">
      <c r="A13" s="15">
        <f t="shared" ref="A13:A18" si="2">A12+1</f>
        <v>43774</v>
      </c>
      <c r="B13" s="16"/>
      <c r="C13" s="17">
        <v>0.2986111111111111</v>
      </c>
      <c r="D13" s="17">
        <v>0.5</v>
      </c>
      <c r="E13" s="17">
        <v>0.52083333333333337</v>
      </c>
      <c r="F13" s="17">
        <v>0.72916666666666663</v>
      </c>
      <c r="G13" s="25">
        <f t="shared" ref="G13:G16" si="3">IF(E13&gt;D13,E13-D13,0)</f>
        <v>2.083333333333337E-2</v>
      </c>
      <c r="H13" s="17">
        <f t="shared" ref="H13:H18" si="4">IF(B13&lt;&gt;"",I$4,(F13-C13)-G13)</f>
        <v>0.40972222222222215</v>
      </c>
      <c r="I13" s="25">
        <f t="shared" si="1"/>
        <v>0.35416666666666669</v>
      </c>
      <c r="J13" s="33">
        <f t="shared" ref="J13:J40" si="5">IF(C13="","",($H13-$I13)*24)</f>
        <v>1.3333333333333313</v>
      </c>
    </row>
    <row r="14" spans="1:16" x14ac:dyDescent="0.25">
      <c r="A14" s="15">
        <f t="shared" si="2"/>
        <v>43775</v>
      </c>
      <c r="B14" s="16"/>
      <c r="C14" s="17">
        <v>0.30486111111111108</v>
      </c>
      <c r="D14" s="17">
        <v>0.5</v>
      </c>
      <c r="E14" s="17">
        <v>0.52083333333333337</v>
      </c>
      <c r="F14" s="17">
        <v>0.73263888888888884</v>
      </c>
      <c r="G14" s="25">
        <f t="shared" si="3"/>
        <v>2.083333333333337E-2</v>
      </c>
      <c r="H14" s="17">
        <f t="shared" si="4"/>
        <v>0.40694444444444439</v>
      </c>
      <c r="I14" s="25">
        <f t="shared" si="1"/>
        <v>0.35416666666666669</v>
      </c>
      <c r="J14" s="33">
        <f t="shared" si="5"/>
        <v>1.2666666666666648</v>
      </c>
    </row>
    <row r="15" spans="1:16" x14ac:dyDescent="0.25">
      <c r="A15" s="15">
        <f t="shared" si="2"/>
        <v>43776</v>
      </c>
      <c r="B15" s="16"/>
      <c r="C15" s="17">
        <v>0.3125</v>
      </c>
      <c r="D15" s="17">
        <v>0.5</v>
      </c>
      <c r="E15" s="17">
        <v>0.52083333333333337</v>
      </c>
      <c r="F15" s="17">
        <v>0.83333333333333337</v>
      </c>
      <c r="G15" s="25">
        <f t="shared" si="3"/>
        <v>2.083333333333337E-2</v>
      </c>
      <c r="H15" s="17">
        <f t="shared" si="4"/>
        <v>0.5</v>
      </c>
      <c r="I15" s="25">
        <f t="shared" si="1"/>
        <v>0.35416666666666669</v>
      </c>
      <c r="J15" s="33">
        <f t="shared" si="5"/>
        <v>3.4999999999999996</v>
      </c>
    </row>
    <row r="16" spans="1:16" x14ac:dyDescent="0.25">
      <c r="A16" s="15">
        <f t="shared" si="2"/>
        <v>43777</v>
      </c>
      <c r="B16" s="16"/>
      <c r="C16" s="17">
        <v>0.33333333333333331</v>
      </c>
      <c r="D16" s="17">
        <v>0.5</v>
      </c>
      <c r="E16" s="17">
        <v>0.58333333333333337</v>
      </c>
      <c r="F16" s="17">
        <v>0.70833333333333337</v>
      </c>
      <c r="G16" s="25">
        <f t="shared" si="3"/>
        <v>8.333333333333337E-2</v>
      </c>
      <c r="H16" s="17">
        <f t="shared" si="4"/>
        <v>0.29166666666666669</v>
      </c>
      <c r="I16" s="25">
        <f t="shared" si="1"/>
        <v>0.35416666666666669</v>
      </c>
      <c r="J16" s="33">
        <f t="shared" si="5"/>
        <v>-1.5</v>
      </c>
    </row>
    <row r="17" spans="1:10" hidden="1" x14ac:dyDescent="0.25">
      <c r="A17" s="15">
        <f t="shared" si="2"/>
        <v>43778</v>
      </c>
      <c r="B17" s="16"/>
      <c r="C17" s="17"/>
      <c r="D17" s="17"/>
      <c r="E17" s="17"/>
      <c r="F17" s="17"/>
      <c r="G17" s="25"/>
      <c r="H17" s="17">
        <f t="shared" si="4"/>
        <v>0</v>
      </c>
      <c r="I17" s="25">
        <f t="shared" ref="I17:I18" si="6">VALUE(INT(182)&amp;":"&amp;MOD(182,1)*100)/21.4</f>
        <v>0.35436137071651092</v>
      </c>
      <c r="J17" s="33" t="str">
        <f t="shared" si="5"/>
        <v/>
      </c>
    </row>
    <row r="18" spans="1:10" hidden="1" x14ac:dyDescent="0.25">
      <c r="A18" s="15">
        <f t="shared" si="2"/>
        <v>43779</v>
      </c>
      <c r="B18" s="16"/>
      <c r="C18" s="17"/>
      <c r="D18" s="17"/>
      <c r="E18" s="17"/>
      <c r="F18" s="17"/>
      <c r="G18" s="25"/>
      <c r="H18" s="17">
        <f t="shared" si="4"/>
        <v>0</v>
      </c>
      <c r="I18" s="25">
        <f t="shared" si="6"/>
        <v>0.35436137071651092</v>
      </c>
      <c r="J18" s="33" t="str">
        <f t="shared" si="5"/>
        <v/>
      </c>
    </row>
    <row r="19" spans="1:10" x14ac:dyDescent="0.25">
      <c r="A19" s="15"/>
      <c r="B19" s="16"/>
      <c r="C19" s="17"/>
      <c r="D19" s="17"/>
      <c r="E19" s="17"/>
      <c r="F19" s="17"/>
      <c r="G19" s="25"/>
      <c r="H19" s="17"/>
      <c r="I19" s="25"/>
      <c r="J19" s="33" t="str">
        <f t="shared" si="5"/>
        <v/>
      </c>
    </row>
    <row r="20" spans="1:10" x14ac:dyDescent="0.25">
      <c r="A20" s="11">
        <f>A18+1</f>
        <v>43780</v>
      </c>
      <c r="B20" s="18" t="s">
        <v>16</v>
      </c>
      <c r="C20" s="13"/>
      <c r="D20" s="13"/>
      <c r="E20" s="13"/>
      <c r="F20" s="13"/>
      <c r="G20" s="29">
        <f t="shared" ref="G20:G40" si="7">IF(E20&gt;D20,E20-D20,0)</f>
        <v>0</v>
      </c>
      <c r="H20" s="13">
        <f t="shared" ref="H20:H26" si="8">IF(B20&lt;&gt;"",I$4,(F20-C20)-G20)</f>
        <v>0.35416666666666669</v>
      </c>
      <c r="I20" s="26">
        <f t="shared" ref="I20:I40" si="9">$I$4</f>
        <v>0.35416666666666669</v>
      </c>
      <c r="J20" s="34" t="str">
        <f t="shared" si="5"/>
        <v/>
      </c>
    </row>
    <row r="21" spans="1:10" x14ac:dyDescent="0.25">
      <c r="A21" s="15">
        <f t="shared" ref="A21:A26" si="10">A20+1</f>
        <v>43781</v>
      </c>
      <c r="B21" s="16"/>
      <c r="C21" s="17"/>
      <c r="D21" s="17"/>
      <c r="E21" s="17"/>
      <c r="F21" s="17"/>
      <c r="G21" s="25">
        <f t="shared" si="7"/>
        <v>0</v>
      </c>
      <c r="H21" s="17">
        <f t="shared" si="8"/>
        <v>0</v>
      </c>
      <c r="I21" s="25">
        <f t="shared" si="9"/>
        <v>0.35416666666666669</v>
      </c>
      <c r="J21" s="33" t="str">
        <f t="shared" si="5"/>
        <v/>
      </c>
    </row>
    <row r="22" spans="1:10" x14ac:dyDescent="0.25">
      <c r="A22" s="15">
        <f t="shared" si="10"/>
        <v>43782</v>
      </c>
      <c r="B22" s="16"/>
      <c r="C22" s="17"/>
      <c r="D22" s="17"/>
      <c r="E22" s="17"/>
      <c r="F22" s="17"/>
      <c r="G22" s="25">
        <f t="shared" si="7"/>
        <v>0</v>
      </c>
      <c r="H22" s="17">
        <f t="shared" si="8"/>
        <v>0</v>
      </c>
      <c r="I22" s="25">
        <f t="shared" si="9"/>
        <v>0.35416666666666669</v>
      </c>
      <c r="J22" s="33" t="str">
        <f t="shared" si="5"/>
        <v/>
      </c>
    </row>
    <row r="23" spans="1:10" x14ac:dyDescent="0.25">
      <c r="A23" s="15">
        <f t="shared" si="10"/>
        <v>43783</v>
      </c>
      <c r="B23" s="16"/>
      <c r="C23" s="17"/>
      <c r="D23" s="17"/>
      <c r="E23" s="17"/>
      <c r="F23" s="17"/>
      <c r="G23" s="25">
        <f t="shared" si="7"/>
        <v>0</v>
      </c>
      <c r="H23" s="17">
        <f t="shared" si="8"/>
        <v>0</v>
      </c>
      <c r="I23" s="25">
        <f t="shared" si="9"/>
        <v>0.35416666666666669</v>
      </c>
      <c r="J23" s="33" t="str">
        <f t="shared" si="5"/>
        <v/>
      </c>
    </row>
    <row r="24" spans="1:10" x14ac:dyDescent="0.25">
      <c r="A24" s="15">
        <f t="shared" si="10"/>
        <v>43784</v>
      </c>
      <c r="B24" s="16"/>
      <c r="C24" s="17"/>
      <c r="D24" s="17"/>
      <c r="E24" s="17"/>
      <c r="F24" s="17"/>
      <c r="G24" s="25">
        <f t="shared" si="7"/>
        <v>0</v>
      </c>
      <c r="H24" s="17">
        <f t="shared" si="8"/>
        <v>0</v>
      </c>
      <c r="I24" s="25">
        <f t="shared" si="9"/>
        <v>0.35416666666666669</v>
      </c>
      <c r="J24" s="33" t="str">
        <f t="shared" si="5"/>
        <v/>
      </c>
    </row>
    <row r="25" spans="1:10" hidden="1" x14ac:dyDescent="0.25">
      <c r="A25" s="15">
        <f t="shared" si="10"/>
        <v>43785</v>
      </c>
      <c r="B25" s="16"/>
      <c r="C25" s="17"/>
      <c r="D25" s="17"/>
      <c r="E25" s="17"/>
      <c r="F25" s="17"/>
      <c r="G25" s="25">
        <f t="shared" si="7"/>
        <v>0</v>
      </c>
      <c r="H25" s="17">
        <f t="shared" si="8"/>
        <v>0</v>
      </c>
      <c r="I25" s="25">
        <f t="shared" si="9"/>
        <v>0.35416666666666669</v>
      </c>
      <c r="J25" s="33" t="str">
        <f t="shared" si="5"/>
        <v/>
      </c>
    </row>
    <row r="26" spans="1:10" hidden="1" x14ac:dyDescent="0.25">
      <c r="A26" s="15">
        <f t="shared" si="10"/>
        <v>43786</v>
      </c>
      <c r="B26" s="16"/>
      <c r="C26" s="17"/>
      <c r="D26" s="17"/>
      <c r="E26" s="17"/>
      <c r="F26" s="17"/>
      <c r="G26" s="25">
        <f t="shared" si="7"/>
        <v>0</v>
      </c>
      <c r="H26" s="17">
        <f t="shared" si="8"/>
        <v>0</v>
      </c>
      <c r="I26" s="25">
        <f t="shared" si="9"/>
        <v>0.35416666666666669</v>
      </c>
      <c r="J26" s="33" t="str">
        <f t="shared" si="5"/>
        <v/>
      </c>
    </row>
    <row r="27" spans="1:10" x14ac:dyDescent="0.25">
      <c r="A27" s="15"/>
      <c r="B27" s="16"/>
      <c r="C27" s="17"/>
      <c r="D27" s="17"/>
      <c r="E27" s="17"/>
      <c r="F27" s="17"/>
      <c r="G27" s="25"/>
      <c r="H27" s="17"/>
      <c r="I27" s="25"/>
      <c r="J27" s="33" t="str">
        <f t="shared" si="5"/>
        <v/>
      </c>
    </row>
    <row r="28" spans="1:10" x14ac:dyDescent="0.25">
      <c r="A28" s="15">
        <f>A26+1</f>
        <v>43787</v>
      </c>
      <c r="B28" s="16"/>
      <c r="C28" s="17"/>
      <c r="D28" s="17"/>
      <c r="E28" s="17"/>
      <c r="F28" s="17"/>
      <c r="G28" s="25">
        <f t="shared" si="7"/>
        <v>0</v>
      </c>
      <c r="H28" s="17">
        <f t="shared" ref="H28:H34" si="11">IF(B28&lt;&gt;"",I$4,(F28-C28)-G28)</f>
        <v>0</v>
      </c>
      <c r="I28" s="25">
        <f t="shared" si="9"/>
        <v>0.35416666666666669</v>
      </c>
      <c r="J28" s="33" t="str">
        <f t="shared" si="5"/>
        <v/>
      </c>
    </row>
    <row r="29" spans="1:10" x14ac:dyDescent="0.25">
      <c r="A29" s="15">
        <f t="shared" ref="A29:A34" si="12">A28+1</f>
        <v>43788</v>
      </c>
      <c r="B29" s="16"/>
      <c r="C29" s="17"/>
      <c r="D29" s="17"/>
      <c r="E29" s="17"/>
      <c r="F29" s="17"/>
      <c r="G29" s="25">
        <f t="shared" si="7"/>
        <v>0</v>
      </c>
      <c r="H29" s="17">
        <f t="shared" si="11"/>
        <v>0</v>
      </c>
      <c r="I29" s="25">
        <f t="shared" si="9"/>
        <v>0.35416666666666669</v>
      </c>
      <c r="J29" s="33" t="str">
        <f t="shared" si="5"/>
        <v/>
      </c>
    </row>
    <row r="30" spans="1:10" x14ac:dyDescent="0.25">
      <c r="A30" s="15">
        <f t="shared" si="12"/>
        <v>43789</v>
      </c>
      <c r="B30" s="16"/>
      <c r="C30" s="17"/>
      <c r="D30" s="17"/>
      <c r="E30" s="17"/>
      <c r="F30" s="17"/>
      <c r="G30" s="25">
        <f t="shared" si="7"/>
        <v>0</v>
      </c>
      <c r="H30" s="17">
        <f t="shared" si="11"/>
        <v>0</v>
      </c>
      <c r="I30" s="25">
        <f t="shared" si="9"/>
        <v>0.35416666666666669</v>
      </c>
      <c r="J30" s="33" t="str">
        <f t="shared" si="5"/>
        <v/>
      </c>
    </row>
    <row r="31" spans="1:10" x14ac:dyDescent="0.25">
      <c r="A31" s="15">
        <f t="shared" si="12"/>
        <v>43790</v>
      </c>
      <c r="B31" s="16"/>
      <c r="C31" s="17"/>
      <c r="D31" s="17"/>
      <c r="E31" s="17"/>
      <c r="F31" s="17"/>
      <c r="G31" s="25">
        <f t="shared" si="7"/>
        <v>0</v>
      </c>
      <c r="H31" s="17">
        <f t="shared" si="11"/>
        <v>0</v>
      </c>
      <c r="I31" s="25">
        <f t="shared" si="9"/>
        <v>0.35416666666666669</v>
      </c>
      <c r="J31" s="33" t="str">
        <f t="shared" si="5"/>
        <v/>
      </c>
    </row>
    <row r="32" spans="1:10" x14ac:dyDescent="0.25">
      <c r="A32" s="15">
        <f t="shared" si="12"/>
        <v>43791</v>
      </c>
      <c r="B32" s="16"/>
      <c r="C32" s="17"/>
      <c r="D32" s="17"/>
      <c r="E32" s="17"/>
      <c r="F32" s="17"/>
      <c r="G32" s="25">
        <f t="shared" si="7"/>
        <v>0</v>
      </c>
      <c r="H32" s="17">
        <f t="shared" si="11"/>
        <v>0</v>
      </c>
      <c r="I32" s="25">
        <f t="shared" si="9"/>
        <v>0.35416666666666669</v>
      </c>
      <c r="J32" s="33" t="str">
        <f t="shared" si="5"/>
        <v/>
      </c>
    </row>
    <row r="33" spans="1:10" hidden="1" x14ac:dyDescent="0.25">
      <c r="A33" s="15">
        <f t="shared" si="12"/>
        <v>43792</v>
      </c>
      <c r="B33" s="16"/>
      <c r="C33" s="17"/>
      <c r="D33" s="17"/>
      <c r="E33" s="17"/>
      <c r="F33" s="17"/>
      <c r="G33" s="25">
        <f t="shared" si="7"/>
        <v>0</v>
      </c>
      <c r="H33" s="17">
        <f t="shared" si="11"/>
        <v>0</v>
      </c>
      <c r="I33" s="25">
        <f t="shared" si="9"/>
        <v>0.35416666666666669</v>
      </c>
      <c r="J33" s="33" t="str">
        <f t="shared" si="5"/>
        <v/>
      </c>
    </row>
    <row r="34" spans="1:10" hidden="1" x14ac:dyDescent="0.25">
      <c r="A34" s="15">
        <f t="shared" si="12"/>
        <v>43793</v>
      </c>
      <c r="B34" s="16"/>
      <c r="C34" s="17"/>
      <c r="D34" s="17"/>
      <c r="E34" s="17"/>
      <c r="F34" s="17"/>
      <c r="G34" s="25">
        <f t="shared" si="7"/>
        <v>0</v>
      </c>
      <c r="H34" s="17">
        <f t="shared" si="11"/>
        <v>0</v>
      </c>
      <c r="I34" s="25">
        <f t="shared" si="9"/>
        <v>0.35416666666666669</v>
      </c>
      <c r="J34" s="33" t="str">
        <f t="shared" si="5"/>
        <v/>
      </c>
    </row>
    <row r="35" spans="1:10" x14ac:dyDescent="0.25">
      <c r="A35" s="15"/>
      <c r="B35" s="16"/>
      <c r="C35" s="17"/>
      <c r="D35" s="17"/>
      <c r="E35" s="17"/>
      <c r="F35" s="17"/>
      <c r="G35" s="25"/>
      <c r="H35" s="17"/>
      <c r="I35" s="25"/>
      <c r="J35" s="33" t="str">
        <f t="shared" si="5"/>
        <v/>
      </c>
    </row>
    <row r="36" spans="1:10" x14ac:dyDescent="0.25">
      <c r="A36" s="15">
        <f>A34+1</f>
        <v>43794</v>
      </c>
      <c r="B36" s="16"/>
      <c r="C36" s="17"/>
      <c r="D36" s="17"/>
      <c r="E36" s="17"/>
      <c r="F36" s="17"/>
      <c r="G36" s="25">
        <f t="shared" si="7"/>
        <v>0</v>
      </c>
      <c r="H36" s="17">
        <f t="shared" ref="H36:H42" si="13">IF(B36&lt;&gt;"",I$4,(F36-C36)-G36)</f>
        <v>0</v>
      </c>
      <c r="I36" s="25">
        <f t="shared" si="9"/>
        <v>0.35416666666666669</v>
      </c>
      <c r="J36" s="33" t="str">
        <f t="shared" si="5"/>
        <v/>
      </c>
    </row>
    <row r="37" spans="1:10" x14ac:dyDescent="0.25">
      <c r="A37" s="15">
        <f t="shared" ref="A37:A42" si="14">A36+1</f>
        <v>43795</v>
      </c>
      <c r="B37" s="16"/>
      <c r="C37" s="17"/>
      <c r="D37" s="17"/>
      <c r="E37" s="17"/>
      <c r="F37" s="17"/>
      <c r="G37" s="25">
        <f t="shared" si="7"/>
        <v>0</v>
      </c>
      <c r="H37" s="17">
        <f t="shared" si="13"/>
        <v>0</v>
      </c>
      <c r="I37" s="25">
        <f t="shared" si="9"/>
        <v>0.35416666666666669</v>
      </c>
      <c r="J37" s="33" t="str">
        <f t="shared" si="5"/>
        <v/>
      </c>
    </row>
    <row r="38" spans="1:10" x14ac:dyDescent="0.25">
      <c r="A38" s="15">
        <f t="shared" si="14"/>
        <v>43796</v>
      </c>
      <c r="B38" s="16"/>
      <c r="C38" s="17"/>
      <c r="D38" s="17"/>
      <c r="E38" s="17"/>
      <c r="F38" s="17"/>
      <c r="G38" s="25">
        <f t="shared" si="7"/>
        <v>0</v>
      </c>
      <c r="H38" s="17">
        <f t="shared" si="13"/>
        <v>0</v>
      </c>
      <c r="I38" s="25">
        <f t="shared" si="9"/>
        <v>0.35416666666666669</v>
      </c>
      <c r="J38" s="33" t="str">
        <f t="shared" si="5"/>
        <v/>
      </c>
    </row>
    <row r="39" spans="1:10" x14ac:dyDescent="0.25">
      <c r="A39" s="15">
        <f t="shared" si="14"/>
        <v>43797</v>
      </c>
      <c r="B39" s="16"/>
      <c r="C39" s="17"/>
      <c r="D39" s="17"/>
      <c r="E39" s="17"/>
      <c r="F39" s="17"/>
      <c r="G39" s="25">
        <f t="shared" si="7"/>
        <v>0</v>
      </c>
      <c r="H39" s="17">
        <f t="shared" si="13"/>
        <v>0</v>
      </c>
      <c r="I39" s="25">
        <f t="shared" si="9"/>
        <v>0.35416666666666669</v>
      </c>
      <c r="J39" s="33" t="str">
        <f t="shared" si="5"/>
        <v/>
      </c>
    </row>
    <row r="40" spans="1:10" x14ac:dyDescent="0.25">
      <c r="A40" s="15">
        <f t="shared" si="14"/>
        <v>43798</v>
      </c>
      <c r="B40" s="16"/>
      <c r="C40" s="17"/>
      <c r="D40" s="17"/>
      <c r="E40" s="17"/>
      <c r="F40" s="17"/>
      <c r="G40" s="25">
        <f t="shared" si="7"/>
        <v>0</v>
      </c>
      <c r="H40" s="17">
        <f t="shared" si="13"/>
        <v>0</v>
      </c>
      <c r="I40" s="25">
        <f t="shared" si="9"/>
        <v>0.35416666666666669</v>
      </c>
      <c r="J40" s="33" t="str">
        <f t="shared" si="5"/>
        <v/>
      </c>
    </row>
    <row r="41" spans="1:10" hidden="1" x14ac:dyDescent="0.25">
      <c r="A41" s="1">
        <f t="shared" si="14"/>
        <v>43799</v>
      </c>
      <c r="C41" s="3"/>
      <c r="D41" s="3"/>
      <c r="E41" s="3"/>
      <c r="F41" s="3"/>
      <c r="G41" s="27"/>
      <c r="H41" s="19">
        <f t="shared" si="13"/>
        <v>0</v>
      </c>
      <c r="I41" s="20">
        <f t="shared" ref="I41:I42" si="15">VALUE(INT(182)&amp;":"&amp;MOD(182,1)*100)/21.4</f>
        <v>0.35436137071651092</v>
      </c>
      <c r="J41" s="21" t="str">
        <f t="shared" ref="J41:K42" si="16">IF(C41="","",(ABS(H41-I41)))</f>
        <v/>
      </c>
    </row>
    <row r="42" spans="1:10" hidden="1" x14ac:dyDescent="0.25">
      <c r="A42" s="1">
        <f t="shared" si="14"/>
        <v>43800</v>
      </c>
      <c r="C42" s="3"/>
      <c r="D42" s="3"/>
      <c r="E42" s="3"/>
      <c r="F42" s="3"/>
      <c r="G42" s="27"/>
      <c r="H42" s="19">
        <f t="shared" si="13"/>
        <v>0</v>
      </c>
      <c r="I42" s="20">
        <f t="shared" si="15"/>
        <v>0.35436137071651092</v>
      </c>
      <c r="J42" s="21" t="str">
        <f t="shared" si="16"/>
        <v/>
      </c>
    </row>
    <row r="43" spans="1:10" x14ac:dyDescent="0.25">
      <c r="G43" s="28"/>
      <c r="J43" s="35">
        <f>SUM(J8:J40)/24</f>
        <v>0.30624999999999974</v>
      </c>
    </row>
    <row r="44" spans="1:10" x14ac:dyDescent="0.25">
      <c r="G44" s="28"/>
    </row>
    <row r="45" spans="1:10" x14ac:dyDescent="0.25">
      <c r="G45" s="28"/>
    </row>
    <row r="46" spans="1:10" x14ac:dyDescent="0.25">
      <c r="G46" s="28"/>
    </row>
    <row r="47" spans="1:10" x14ac:dyDescent="0.25">
      <c r="G47" s="28"/>
    </row>
  </sheetData>
  <sheetProtection selectLockedCells="1" selectUnlockedCells="1"/>
  <mergeCells count="4">
    <mergeCell ref="I1:J1"/>
    <mergeCell ref="I2:J2"/>
    <mergeCell ref="I3:J3"/>
    <mergeCell ref="I4:J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B9" sqref="B9"/>
    </sheetView>
  </sheetViews>
  <sheetFormatPr baseColWidth="10" defaultColWidth="10.7109375" defaultRowHeight="15" x14ac:dyDescent="0.25"/>
  <cols>
    <col min="1" max="1" width="22.5703125" style="1" customWidth="1"/>
    <col min="2" max="2" width="5.28515625" style="2" customWidth="1"/>
    <col min="3" max="3" width="7" style="2" customWidth="1"/>
    <col min="4" max="4" width="6.140625" style="2" customWidth="1"/>
    <col min="5" max="5" width="10.7109375" style="2"/>
    <col min="6" max="6" width="6.140625" style="2" customWidth="1"/>
    <col min="7" max="7" width="6.28515625" style="2" customWidth="1"/>
    <col min="8" max="8" width="15.140625" style="2" customWidth="1"/>
    <col min="9" max="9" width="17.28515625" style="2" customWidth="1"/>
    <col min="10" max="10" width="15.28515625" style="3" customWidth="1"/>
    <col min="11" max="16384" width="10.7109375" style="4"/>
  </cols>
  <sheetData>
    <row r="1" spans="1:16" x14ac:dyDescent="0.25">
      <c r="A1" s="5"/>
      <c r="I1" s="30" t="s">
        <v>0</v>
      </c>
      <c r="J1" s="30"/>
    </row>
    <row r="2" spans="1:16" x14ac:dyDescent="0.25">
      <c r="A2" s="6"/>
      <c r="I2" s="30" t="s">
        <v>1</v>
      </c>
      <c r="J2" s="30"/>
      <c r="P2" s="4" t="s">
        <v>2</v>
      </c>
    </row>
    <row r="3" spans="1:16" x14ac:dyDescent="0.25">
      <c r="A3" s="6"/>
      <c r="I3" s="30" t="s">
        <v>3</v>
      </c>
      <c r="J3" s="30"/>
      <c r="P3" s="4" t="s">
        <v>4</v>
      </c>
    </row>
    <row r="4" spans="1:16" x14ac:dyDescent="0.25">
      <c r="A4" s="6"/>
      <c r="I4" s="32">
        <f>VALUE(INT(182)&amp;":"&amp;MOD(182,1)*100)/21.4</f>
        <v>0.35436137071651092</v>
      </c>
      <c r="J4" s="32"/>
      <c r="P4" s="4" t="s">
        <v>5</v>
      </c>
    </row>
    <row r="5" spans="1:16" x14ac:dyDescent="0.25">
      <c r="A5" s="6"/>
    </row>
    <row r="6" spans="1:16" x14ac:dyDescent="0.25">
      <c r="A6" s="6"/>
    </row>
    <row r="7" spans="1:16" x14ac:dyDescent="0.25">
      <c r="A7" s="7" t="s">
        <v>6</v>
      </c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9" t="s">
        <v>15</v>
      </c>
      <c r="K7" s="10"/>
    </row>
    <row r="8" spans="1:16" hidden="1" x14ac:dyDescent="0.25">
      <c r="A8" s="11">
        <v>43800</v>
      </c>
      <c r="B8" s="12" t="s">
        <v>16</v>
      </c>
      <c r="C8" s="13"/>
      <c r="D8" s="13"/>
      <c r="E8" s="13"/>
      <c r="F8" s="13"/>
      <c r="G8" s="13"/>
      <c r="H8" s="14">
        <f t="shared" ref="H8:H15" si="0">IF(B8&lt;&gt;"",I$4,(F8-C8)-G8)</f>
        <v>0.35436137071651092</v>
      </c>
      <c r="I8" s="13">
        <f t="shared" ref="I8:I15" si="1">VALUE(INT(182)&amp;":"&amp;MOD(182,1)*100)/21.4</f>
        <v>0.35436137071651092</v>
      </c>
      <c r="J8" s="13" t="str">
        <f t="shared" ref="J8:J15" si="2">IF(C8="","",(ABS(H8-I8)))</f>
        <v/>
      </c>
    </row>
    <row r="9" spans="1:16" x14ac:dyDescent="0.25">
      <c r="A9" s="15">
        <f t="shared" ref="A9:A15" si="3">A8+1</f>
        <v>43801</v>
      </c>
      <c r="B9" s="16"/>
      <c r="C9" s="17"/>
      <c r="D9" s="17"/>
      <c r="E9" s="17"/>
      <c r="F9" s="17"/>
      <c r="G9" s="17"/>
      <c r="H9" s="17">
        <f t="shared" si="0"/>
        <v>0</v>
      </c>
      <c r="I9" s="17">
        <f t="shared" si="1"/>
        <v>0.35436137071651092</v>
      </c>
      <c r="J9" s="17" t="str">
        <f t="shared" si="2"/>
        <v/>
      </c>
    </row>
    <row r="10" spans="1:16" x14ac:dyDescent="0.25">
      <c r="A10" s="15">
        <f t="shared" si="3"/>
        <v>43802</v>
      </c>
      <c r="B10" s="16"/>
      <c r="C10" s="17"/>
      <c r="D10" s="17"/>
      <c r="E10" s="17"/>
      <c r="F10" s="17"/>
      <c r="G10" s="17"/>
      <c r="H10" s="17">
        <f t="shared" si="0"/>
        <v>0</v>
      </c>
      <c r="I10" s="17">
        <f t="shared" si="1"/>
        <v>0.35436137071651092</v>
      </c>
      <c r="J10" s="17" t="str">
        <f t="shared" si="2"/>
        <v/>
      </c>
    </row>
    <row r="11" spans="1:16" x14ac:dyDescent="0.25">
      <c r="A11" s="15">
        <f t="shared" si="3"/>
        <v>43803</v>
      </c>
      <c r="B11" s="16"/>
      <c r="C11" s="17"/>
      <c r="D11" s="17"/>
      <c r="E11" s="17"/>
      <c r="F11" s="17"/>
      <c r="G11" s="17"/>
      <c r="H11" s="17">
        <f t="shared" si="0"/>
        <v>0</v>
      </c>
      <c r="I11" s="17">
        <f t="shared" si="1"/>
        <v>0.35436137071651092</v>
      </c>
      <c r="J11" s="17" t="str">
        <f t="shared" si="2"/>
        <v/>
      </c>
    </row>
    <row r="12" spans="1:16" x14ac:dyDescent="0.25">
      <c r="A12" s="15">
        <f t="shared" si="3"/>
        <v>43804</v>
      </c>
      <c r="B12" s="16"/>
      <c r="C12" s="17"/>
      <c r="D12" s="17"/>
      <c r="E12" s="17"/>
      <c r="F12" s="17"/>
      <c r="G12" s="17"/>
      <c r="H12" s="17">
        <f t="shared" si="0"/>
        <v>0</v>
      </c>
      <c r="I12" s="17">
        <f t="shared" si="1"/>
        <v>0.35436137071651092</v>
      </c>
      <c r="J12" s="17" t="str">
        <f t="shared" si="2"/>
        <v/>
      </c>
    </row>
    <row r="13" spans="1:16" x14ac:dyDescent="0.25">
      <c r="A13" s="15">
        <f t="shared" si="3"/>
        <v>43805</v>
      </c>
      <c r="B13" s="16"/>
      <c r="C13" s="17"/>
      <c r="D13" s="17"/>
      <c r="E13" s="17"/>
      <c r="F13" s="17"/>
      <c r="G13" s="17"/>
      <c r="H13" s="17">
        <f t="shared" si="0"/>
        <v>0</v>
      </c>
      <c r="I13" s="17">
        <f t="shared" si="1"/>
        <v>0.35436137071651092</v>
      </c>
      <c r="J13" s="17" t="str">
        <f t="shared" si="2"/>
        <v/>
      </c>
    </row>
    <row r="14" spans="1:16" hidden="1" x14ac:dyDescent="0.25">
      <c r="A14" s="15">
        <f t="shared" si="3"/>
        <v>43806</v>
      </c>
      <c r="B14" s="16"/>
      <c r="C14" s="17"/>
      <c r="D14" s="17"/>
      <c r="E14" s="17"/>
      <c r="F14" s="17"/>
      <c r="G14" s="17"/>
      <c r="H14" s="17">
        <f t="shared" si="0"/>
        <v>0</v>
      </c>
      <c r="I14" s="17">
        <f t="shared" si="1"/>
        <v>0.35436137071651092</v>
      </c>
      <c r="J14" s="17" t="str">
        <f t="shared" si="2"/>
        <v/>
      </c>
    </row>
    <row r="15" spans="1:16" hidden="1" x14ac:dyDescent="0.25">
      <c r="A15" s="15">
        <f t="shared" si="3"/>
        <v>43807</v>
      </c>
      <c r="B15" s="16"/>
      <c r="C15" s="17"/>
      <c r="D15" s="17"/>
      <c r="E15" s="17"/>
      <c r="F15" s="17"/>
      <c r="G15" s="17"/>
      <c r="H15" s="17">
        <f t="shared" si="0"/>
        <v>0</v>
      </c>
      <c r="I15" s="17">
        <f t="shared" si="1"/>
        <v>0.35436137071651092</v>
      </c>
      <c r="J15" s="17" t="str">
        <f t="shared" si="2"/>
        <v/>
      </c>
    </row>
    <row r="16" spans="1:16" x14ac:dyDescent="0.25">
      <c r="A16" s="15"/>
      <c r="B16" s="16"/>
      <c r="C16" s="17"/>
      <c r="D16" s="17"/>
      <c r="E16" s="17"/>
      <c r="F16" s="17"/>
      <c r="G16" s="17"/>
      <c r="H16" s="17"/>
      <c r="I16" s="17"/>
      <c r="J16" s="17"/>
    </row>
    <row r="17" spans="1:10" x14ac:dyDescent="0.25">
      <c r="A17" s="15">
        <f>A15+1</f>
        <v>43808</v>
      </c>
      <c r="B17" s="16"/>
      <c r="C17" s="17"/>
      <c r="D17" s="17"/>
      <c r="E17" s="17"/>
      <c r="F17" s="17"/>
      <c r="G17" s="17"/>
      <c r="H17" s="17">
        <f t="shared" ref="H17:H23" si="4">IF(B17&lt;&gt;"",I$4,(F17-C17)-G17)</f>
        <v>0</v>
      </c>
      <c r="I17" s="17">
        <f t="shared" ref="I17:I23" si="5">VALUE(INT(182)&amp;":"&amp;MOD(182,1)*100)/21.4</f>
        <v>0.35436137071651092</v>
      </c>
      <c r="J17" s="17" t="str">
        <f t="shared" ref="J17:J23" si="6">IF(C17="","",(ABS(H17-I17)))</f>
        <v/>
      </c>
    </row>
    <row r="18" spans="1:10" x14ac:dyDescent="0.25">
      <c r="A18" s="15">
        <f t="shared" ref="A18:A23" si="7">A17+1</f>
        <v>43809</v>
      </c>
      <c r="B18" s="16"/>
      <c r="C18" s="17"/>
      <c r="D18" s="17"/>
      <c r="E18" s="17"/>
      <c r="F18" s="17"/>
      <c r="G18" s="17"/>
      <c r="H18" s="17">
        <f t="shared" si="4"/>
        <v>0</v>
      </c>
      <c r="I18" s="17">
        <f t="shared" si="5"/>
        <v>0.35436137071651092</v>
      </c>
      <c r="J18" s="17" t="str">
        <f t="shared" si="6"/>
        <v/>
      </c>
    </row>
    <row r="19" spans="1:10" x14ac:dyDescent="0.25">
      <c r="A19" s="15">
        <f t="shared" si="7"/>
        <v>43810</v>
      </c>
      <c r="B19" s="16"/>
      <c r="C19" s="17"/>
      <c r="D19" s="17"/>
      <c r="E19" s="17"/>
      <c r="F19" s="17"/>
      <c r="G19" s="17"/>
      <c r="H19" s="17">
        <f t="shared" si="4"/>
        <v>0</v>
      </c>
      <c r="I19" s="17">
        <f t="shared" si="5"/>
        <v>0.35436137071651092</v>
      </c>
      <c r="J19" s="17" t="str">
        <f t="shared" si="6"/>
        <v/>
      </c>
    </row>
    <row r="20" spans="1:10" x14ac:dyDescent="0.25">
      <c r="A20" s="15">
        <f t="shared" si="7"/>
        <v>43811</v>
      </c>
      <c r="B20" s="16"/>
      <c r="C20" s="17"/>
      <c r="D20" s="17"/>
      <c r="E20" s="17"/>
      <c r="F20" s="17"/>
      <c r="G20" s="17"/>
      <c r="H20" s="17">
        <f t="shared" si="4"/>
        <v>0</v>
      </c>
      <c r="I20" s="17">
        <f t="shared" si="5"/>
        <v>0.35436137071651092</v>
      </c>
      <c r="J20" s="17" t="str">
        <f t="shared" si="6"/>
        <v/>
      </c>
    </row>
    <row r="21" spans="1:10" x14ac:dyDescent="0.25">
      <c r="A21" s="15">
        <f t="shared" si="7"/>
        <v>43812</v>
      </c>
      <c r="B21" s="16"/>
      <c r="C21" s="17"/>
      <c r="D21" s="17"/>
      <c r="E21" s="17"/>
      <c r="F21" s="17"/>
      <c r="G21" s="17"/>
      <c r="H21" s="17">
        <f t="shared" si="4"/>
        <v>0</v>
      </c>
      <c r="I21" s="17">
        <f t="shared" si="5"/>
        <v>0.35436137071651092</v>
      </c>
      <c r="J21" s="17" t="str">
        <f t="shared" si="6"/>
        <v/>
      </c>
    </row>
    <row r="22" spans="1:10" hidden="1" x14ac:dyDescent="0.25">
      <c r="A22" s="15">
        <f t="shared" si="7"/>
        <v>43813</v>
      </c>
      <c r="B22" s="16"/>
      <c r="C22" s="17"/>
      <c r="D22" s="17"/>
      <c r="E22" s="17"/>
      <c r="F22" s="17"/>
      <c r="G22" s="17"/>
      <c r="H22" s="17">
        <f t="shared" si="4"/>
        <v>0</v>
      </c>
      <c r="I22" s="17">
        <f t="shared" si="5"/>
        <v>0.35436137071651092</v>
      </c>
      <c r="J22" s="17" t="str">
        <f t="shared" si="6"/>
        <v/>
      </c>
    </row>
    <row r="23" spans="1:10" hidden="1" x14ac:dyDescent="0.25">
      <c r="A23" s="15">
        <f t="shared" si="7"/>
        <v>43814</v>
      </c>
      <c r="B23" s="16"/>
      <c r="C23" s="17"/>
      <c r="D23" s="17"/>
      <c r="E23" s="17"/>
      <c r="F23" s="17"/>
      <c r="G23" s="17"/>
      <c r="H23" s="17">
        <f t="shared" si="4"/>
        <v>0</v>
      </c>
      <c r="I23" s="17">
        <f t="shared" si="5"/>
        <v>0.35436137071651092</v>
      </c>
      <c r="J23" s="17" t="str">
        <f t="shared" si="6"/>
        <v/>
      </c>
    </row>
    <row r="24" spans="1:10" x14ac:dyDescent="0.25">
      <c r="A24" s="15"/>
      <c r="B24" s="16"/>
      <c r="C24" s="17"/>
      <c r="D24" s="17"/>
      <c r="E24" s="17"/>
      <c r="F24" s="17"/>
      <c r="G24" s="17"/>
      <c r="H24" s="17"/>
      <c r="I24" s="17"/>
      <c r="J24" s="17"/>
    </row>
    <row r="25" spans="1:10" x14ac:dyDescent="0.25">
      <c r="A25" s="15">
        <f>A23+1</f>
        <v>43815</v>
      </c>
      <c r="B25" s="16"/>
      <c r="C25" s="17"/>
      <c r="D25" s="17"/>
      <c r="E25" s="17"/>
      <c r="F25" s="17"/>
      <c r="G25" s="17"/>
      <c r="H25" s="17">
        <f t="shared" ref="H25:H31" si="8">IF(B25&lt;&gt;"",I$4,(F25-C25)-G25)</f>
        <v>0</v>
      </c>
      <c r="I25" s="17">
        <f t="shared" ref="I25:I31" si="9">VALUE(INT(182)&amp;":"&amp;MOD(182,1)*100)/21.4</f>
        <v>0.35436137071651092</v>
      </c>
      <c r="J25" s="17" t="str">
        <f t="shared" ref="J25:J31" si="10">IF(C25="","",(ABS(H25-I25)))</f>
        <v/>
      </c>
    </row>
    <row r="26" spans="1:10" x14ac:dyDescent="0.25">
      <c r="A26" s="15">
        <f t="shared" ref="A26:A31" si="11">A25+1</f>
        <v>43816</v>
      </c>
      <c r="B26" s="16"/>
      <c r="C26" s="17"/>
      <c r="D26" s="17"/>
      <c r="E26" s="17"/>
      <c r="F26" s="17"/>
      <c r="G26" s="17"/>
      <c r="H26" s="17">
        <f t="shared" si="8"/>
        <v>0</v>
      </c>
      <c r="I26" s="17">
        <f t="shared" si="9"/>
        <v>0.35436137071651092</v>
      </c>
      <c r="J26" s="17" t="str">
        <f t="shared" si="10"/>
        <v/>
      </c>
    </row>
    <row r="27" spans="1:10" x14ac:dyDescent="0.25">
      <c r="A27" s="15">
        <f t="shared" si="11"/>
        <v>43817</v>
      </c>
      <c r="B27" s="16"/>
      <c r="C27" s="17"/>
      <c r="D27" s="17"/>
      <c r="E27" s="17"/>
      <c r="F27" s="17"/>
      <c r="G27" s="17"/>
      <c r="H27" s="17">
        <f t="shared" si="8"/>
        <v>0</v>
      </c>
      <c r="I27" s="17">
        <f t="shared" si="9"/>
        <v>0.35436137071651092</v>
      </c>
      <c r="J27" s="17" t="str">
        <f t="shared" si="10"/>
        <v/>
      </c>
    </row>
    <row r="28" spans="1:10" x14ac:dyDescent="0.25">
      <c r="A28" s="15">
        <f t="shared" si="11"/>
        <v>43818</v>
      </c>
      <c r="B28" s="16"/>
      <c r="C28" s="17"/>
      <c r="D28" s="17"/>
      <c r="E28" s="17"/>
      <c r="F28" s="17"/>
      <c r="G28" s="17"/>
      <c r="H28" s="17">
        <f t="shared" si="8"/>
        <v>0</v>
      </c>
      <c r="I28" s="17">
        <f t="shared" si="9"/>
        <v>0.35436137071651092</v>
      </c>
      <c r="J28" s="17" t="str">
        <f t="shared" si="10"/>
        <v/>
      </c>
    </row>
    <row r="29" spans="1:10" x14ac:dyDescent="0.25">
      <c r="A29" s="15">
        <f t="shared" si="11"/>
        <v>43819</v>
      </c>
      <c r="B29" s="16"/>
      <c r="C29" s="17"/>
      <c r="D29" s="17"/>
      <c r="E29" s="17"/>
      <c r="F29" s="17"/>
      <c r="G29" s="17"/>
      <c r="H29" s="17">
        <f t="shared" si="8"/>
        <v>0</v>
      </c>
      <c r="I29" s="17">
        <f t="shared" si="9"/>
        <v>0.35436137071651092</v>
      </c>
      <c r="J29" s="17" t="str">
        <f t="shared" si="10"/>
        <v/>
      </c>
    </row>
    <row r="30" spans="1:10" hidden="1" x14ac:dyDescent="0.25">
      <c r="A30" s="15">
        <f t="shared" si="11"/>
        <v>43820</v>
      </c>
      <c r="B30" s="16"/>
      <c r="C30" s="17"/>
      <c r="D30" s="17"/>
      <c r="E30" s="17"/>
      <c r="F30" s="17"/>
      <c r="G30" s="17"/>
      <c r="H30" s="17">
        <f t="shared" si="8"/>
        <v>0</v>
      </c>
      <c r="I30" s="17">
        <f t="shared" si="9"/>
        <v>0.35436137071651092</v>
      </c>
      <c r="J30" s="17" t="str">
        <f t="shared" si="10"/>
        <v/>
      </c>
    </row>
    <row r="31" spans="1:10" hidden="1" x14ac:dyDescent="0.25">
      <c r="A31" s="15">
        <f t="shared" si="11"/>
        <v>43821</v>
      </c>
      <c r="B31" s="16"/>
      <c r="C31" s="17"/>
      <c r="D31" s="17"/>
      <c r="E31" s="17"/>
      <c r="F31" s="17"/>
      <c r="G31" s="17"/>
      <c r="H31" s="17">
        <f t="shared" si="8"/>
        <v>0</v>
      </c>
      <c r="I31" s="17">
        <f t="shared" si="9"/>
        <v>0.35436137071651092</v>
      </c>
      <c r="J31" s="17" t="str">
        <f t="shared" si="10"/>
        <v/>
      </c>
    </row>
    <row r="32" spans="1:10" x14ac:dyDescent="0.25">
      <c r="A32" s="15"/>
      <c r="B32" s="16"/>
      <c r="C32" s="17"/>
      <c r="D32" s="17"/>
      <c r="E32" s="17"/>
      <c r="F32" s="17"/>
      <c r="G32" s="17"/>
      <c r="H32" s="17"/>
      <c r="I32" s="17"/>
      <c r="J32" s="17"/>
    </row>
    <row r="33" spans="1:10" x14ac:dyDescent="0.25">
      <c r="A33" s="15">
        <f>A31+1</f>
        <v>43822</v>
      </c>
      <c r="B33" s="16"/>
      <c r="C33" s="17"/>
      <c r="D33" s="17"/>
      <c r="E33" s="17"/>
      <c r="F33" s="17"/>
      <c r="G33" s="17"/>
      <c r="H33" s="17">
        <f t="shared" ref="H33:H39" si="12">IF(B33&lt;&gt;"",I$4,(F33-C33)-G33)</f>
        <v>0</v>
      </c>
      <c r="I33" s="17">
        <f t="shared" ref="I33:I39" si="13">VALUE(INT(182)&amp;":"&amp;MOD(182,1)*100)/21.4</f>
        <v>0.35436137071651092</v>
      </c>
      <c r="J33" s="17" t="str">
        <f t="shared" ref="J33:J39" si="14">IF(C33="","",(ABS(H33-I33)))</f>
        <v/>
      </c>
    </row>
    <row r="34" spans="1:10" x14ac:dyDescent="0.25">
      <c r="A34" s="15">
        <f t="shared" ref="A34:A39" si="15">A33+1</f>
        <v>43823</v>
      </c>
      <c r="B34" s="16"/>
      <c r="C34" s="17"/>
      <c r="D34" s="17"/>
      <c r="E34" s="17"/>
      <c r="F34" s="17"/>
      <c r="G34" s="17"/>
      <c r="H34" s="17">
        <f t="shared" si="12"/>
        <v>0</v>
      </c>
      <c r="I34" s="17">
        <f t="shared" si="13"/>
        <v>0.35436137071651092</v>
      </c>
      <c r="J34" s="17" t="str">
        <f t="shared" si="14"/>
        <v/>
      </c>
    </row>
    <row r="35" spans="1:10" x14ac:dyDescent="0.25">
      <c r="A35" s="11">
        <f t="shared" si="15"/>
        <v>43824</v>
      </c>
      <c r="B35" s="18" t="s">
        <v>16</v>
      </c>
      <c r="C35" s="13"/>
      <c r="D35" s="13"/>
      <c r="E35" s="13"/>
      <c r="F35" s="13"/>
      <c r="G35" s="13"/>
      <c r="H35" s="13">
        <f t="shared" si="12"/>
        <v>0.35436137071651092</v>
      </c>
      <c r="I35" s="13">
        <f t="shared" si="13"/>
        <v>0.35436137071651092</v>
      </c>
      <c r="J35" s="13" t="str">
        <f t="shared" si="14"/>
        <v/>
      </c>
    </row>
    <row r="36" spans="1:10" x14ac:dyDescent="0.25">
      <c r="A36" s="15">
        <f t="shared" si="15"/>
        <v>43825</v>
      </c>
      <c r="B36" s="16"/>
      <c r="C36" s="17"/>
      <c r="D36" s="17"/>
      <c r="E36" s="17"/>
      <c r="F36" s="17"/>
      <c r="G36" s="17"/>
      <c r="H36" s="17">
        <f t="shared" si="12"/>
        <v>0</v>
      </c>
      <c r="I36" s="17">
        <f t="shared" si="13"/>
        <v>0.35436137071651092</v>
      </c>
      <c r="J36" s="17" t="str">
        <f t="shared" si="14"/>
        <v/>
      </c>
    </row>
    <row r="37" spans="1:10" x14ac:dyDescent="0.25">
      <c r="A37" s="15">
        <f t="shared" si="15"/>
        <v>43826</v>
      </c>
      <c r="B37" s="16"/>
      <c r="C37" s="17"/>
      <c r="D37" s="17"/>
      <c r="E37" s="17"/>
      <c r="F37" s="17"/>
      <c r="G37" s="17"/>
      <c r="H37" s="17">
        <f t="shared" si="12"/>
        <v>0</v>
      </c>
      <c r="I37" s="17">
        <f t="shared" si="13"/>
        <v>0.35436137071651092</v>
      </c>
      <c r="J37" s="17" t="str">
        <f t="shared" si="14"/>
        <v/>
      </c>
    </row>
    <row r="38" spans="1:10" hidden="1" x14ac:dyDescent="0.25">
      <c r="A38" s="15">
        <f t="shared" si="15"/>
        <v>43827</v>
      </c>
      <c r="B38" s="16"/>
      <c r="C38" s="17"/>
      <c r="D38" s="17"/>
      <c r="E38" s="17"/>
      <c r="F38" s="17"/>
      <c r="G38" s="17"/>
      <c r="H38" s="17">
        <f t="shared" si="12"/>
        <v>0</v>
      </c>
      <c r="I38" s="17">
        <f t="shared" si="13"/>
        <v>0.35436137071651092</v>
      </c>
      <c r="J38" s="17" t="str">
        <f t="shared" si="14"/>
        <v/>
      </c>
    </row>
    <row r="39" spans="1:10" hidden="1" x14ac:dyDescent="0.25">
      <c r="A39" s="15">
        <f t="shared" si="15"/>
        <v>43828</v>
      </c>
      <c r="B39" s="16"/>
      <c r="C39" s="17"/>
      <c r="D39" s="17"/>
      <c r="E39" s="17"/>
      <c r="F39" s="17"/>
      <c r="G39" s="17"/>
      <c r="H39" s="17">
        <f t="shared" si="12"/>
        <v>0</v>
      </c>
      <c r="I39" s="17">
        <f t="shared" si="13"/>
        <v>0.35436137071651092</v>
      </c>
      <c r="J39" s="17" t="str">
        <f t="shared" si="14"/>
        <v/>
      </c>
    </row>
    <row r="40" spans="1:10" x14ac:dyDescent="0.25">
      <c r="A40" s="15"/>
      <c r="B40" s="16"/>
      <c r="C40" s="17"/>
      <c r="D40" s="17"/>
      <c r="E40" s="17"/>
      <c r="F40" s="17"/>
      <c r="G40" s="17"/>
      <c r="H40" s="17"/>
      <c r="I40" s="17"/>
      <c r="J40" s="17"/>
    </row>
    <row r="41" spans="1:10" x14ac:dyDescent="0.25">
      <c r="A41" s="22">
        <f>A39+1</f>
        <v>43829</v>
      </c>
      <c r="B41" s="23"/>
      <c r="C41" s="24"/>
      <c r="D41" s="24"/>
      <c r="E41" s="24"/>
      <c r="F41" s="24"/>
      <c r="G41" s="24"/>
      <c r="H41" s="17">
        <f>IF(B41&lt;&gt;"",I$4,(F41-C41)-G41)</f>
        <v>0</v>
      </c>
      <c r="I41" s="17">
        <f>VALUE(INT(182)&amp;":"&amp;MOD(182,1)*100)/21.4</f>
        <v>0.35436137071651092</v>
      </c>
      <c r="J41" s="17" t="str">
        <f>IF(C41="","",(ABS(H41-I41)))</f>
        <v/>
      </c>
    </row>
    <row r="42" spans="1:10" x14ac:dyDescent="0.25">
      <c r="A42" s="22">
        <f>A41+1</f>
        <v>43830</v>
      </c>
      <c r="B42" s="23"/>
      <c r="C42" s="24"/>
      <c r="D42" s="24"/>
      <c r="E42" s="24"/>
      <c r="F42" s="24"/>
      <c r="G42" s="24"/>
      <c r="H42" s="17">
        <f>IF(B42&lt;&gt;"",I$4,(F42-C42)-G42)</f>
        <v>0</v>
      </c>
      <c r="I42" s="17">
        <f>VALUE(INT(182)&amp;":"&amp;MOD(182,1)*100)/21.4</f>
        <v>0.35436137071651092</v>
      </c>
      <c r="J42" s="17" t="str">
        <f>IF(C42="","",(ABS(H42-I42)))</f>
        <v/>
      </c>
    </row>
    <row r="43" spans="1:10" x14ac:dyDescent="0.25">
      <c r="J43" s="3">
        <f>SUM(J8:J39)</f>
        <v>0</v>
      </c>
    </row>
  </sheetData>
  <sheetProtection selectLockedCells="1" selectUnlockedCells="1"/>
  <mergeCells count="4">
    <mergeCell ref="I1:J1"/>
    <mergeCell ref="I2:J2"/>
    <mergeCell ref="I3:J3"/>
    <mergeCell ref="I4:J4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 2019</vt:lpstr>
      <vt:lpstr>Décembre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 et Nanie</dc:creator>
  <cp:lastModifiedBy>Inconnu</cp:lastModifiedBy>
  <dcterms:created xsi:type="dcterms:W3CDTF">2019-10-30T15:34:32Z</dcterms:created>
  <dcterms:modified xsi:type="dcterms:W3CDTF">2019-11-18T12:41:16Z</dcterms:modified>
</cp:coreProperties>
</file>