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1070"/>
  </bookViews>
  <sheets>
    <sheet name="BDD" sheetId="1" r:id="rId1"/>
    <sheet name="Trajet" sheetId="2" r:id="rId2"/>
    <sheet name="TCD" sheetId="3" r:id="rId3"/>
  </sheets>
  <calcPr calcId="145621"/>
  <pivotCaches>
    <pivotCache cacheId="5" r:id="rId4"/>
  </pivotCaches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</calcChain>
</file>

<file path=xl/sharedStrings.xml><?xml version="1.0" encoding="utf-8"?>
<sst xmlns="http://schemas.openxmlformats.org/spreadsheetml/2006/main" count="88" uniqueCount="33">
  <si>
    <t>Date</t>
  </si>
  <si>
    <t>Destination</t>
  </si>
  <si>
    <t>Km</t>
  </si>
  <si>
    <t>Km_Autre</t>
  </si>
  <si>
    <t>Tps_Autre</t>
  </si>
  <si>
    <t>Tps_Trajet</t>
  </si>
  <si>
    <t>Durée_RDV</t>
  </si>
  <si>
    <t>ID_RDV</t>
  </si>
  <si>
    <t>Distance</t>
  </si>
  <si>
    <t>Durée</t>
  </si>
  <si>
    <t>Dreux</t>
  </si>
  <si>
    <t>Chartres</t>
  </si>
  <si>
    <t>Tours</t>
  </si>
  <si>
    <t>Péage</t>
  </si>
  <si>
    <t>Péage_Autre</t>
  </si>
  <si>
    <t>Autre</t>
  </si>
  <si>
    <t>Étiquettes de lignes</t>
  </si>
  <si>
    <t>Total général</t>
  </si>
  <si>
    <t>2019</t>
  </si>
  <si>
    <t>nov</t>
  </si>
  <si>
    <t>déc</t>
  </si>
  <si>
    <t>2020</t>
  </si>
  <si>
    <t>janv</t>
  </si>
  <si>
    <t>févr</t>
  </si>
  <si>
    <t>Nombre déplacements</t>
  </si>
  <si>
    <t>Somme de Km</t>
  </si>
  <si>
    <t>Somme de Péage</t>
  </si>
  <si>
    <t>Somme de Durée_RDV</t>
  </si>
  <si>
    <t>Somme de Tps_Trajet</t>
  </si>
  <si>
    <t>(Tous)</t>
  </si>
  <si>
    <t>Somme de Defraiement</t>
  </si>
  <si>
    <t>Départ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</si>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</sst>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\ &quot;€&quot;"/>
    <numFmt numFmtId="165" formatCode="[$-F400]h:mm:ss\ AM/PM"/>
    <numFmt numFmtId="166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2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9">
    <dxf>
      <numFmt numFmtId="164" formatCode="#,##0.0\ &quot;€&quot;"/>
      <alignment horizontal="center" vertical="bottom" textRotation="0" wrapText="0" indent="0" justifyLastLine="0" shrinkToFit="0" readingOrder="0"/>
    </dxf>
    <dxf>
      <numFmt numFmtId="165" formatCode="[$-F400]h:mm:ss\ AM/PM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\ &quot;€&quot;"/>
      <alignment horizontal="center" vertical="bottom" textRotation="0" wrapText="0" indent="0" justifyLastLine="0" shrinkToFit="0" readingOrder="0"/>
    </dxf>
    <dxf>
      <numFmt numFmtId="26" formatCode="hh:mm:ss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400]h:mm:ss\ AM/PM"/>
      <alignment horizontal="center" vertical="bottom" textRotation="0" wrapText="0" indent="0" justifyLastLine="0" shrinkToFit="0" readingOrder="0"/>
    </dxf>
    <dxf>
      <numFmt numFmtId="164" formatCode="#,##0.0\ &quot;€&quot;"/>
      <alignment horizontal="center" vertical="bottom" textRotation="0" wrapText="0" indent="0" justifyLastLine="0" shrinkToFit="0" readingOrder="0"/>
    </dxf>
    <dxf>
      <numFmt numFmtId="165" formatCode="[$-F400]h:mm:ss\ AM/P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2</xdr:row>
      <xdr:rowOff>0</xdr:rowOff>
    </xdr:from>
    <xdr:to>
      <xdr:col>13</xdr:col>
      <xdr:colOff>304800</xdr:colOff>
      <xdr:row>3</xdr:row>
      <xdr:rowOff>114300</xdr:rowOff>
    </xdr:to>
    <xdr:sp macro="" textlink="">
      <xdr:nvSpPr>
        <xdr:cNvPr id="1026" name="AutoShape 2" descr="https://forum.excel-pratique.com/download/file.php?id=267171&amp;mode=view"/>
        <xdr:cNvSpPr>
          <a:spLocks noChangeAspect="1" noChangeArrowheads="1"/>
        </xdr:cNvSpPr>
      </xdr:nvSpPr>
      <xdr:spPr bwMode="auto">
        <a:xfrm>
          <a:off x="6858000" y="38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3887.508802199074" createdVersion="4" refreshedVersion="4" minRefreshableVersion="3" recordCount="23">
  <cacheSource type="worksheet">
    <worksheetSource name="Tableau1"/>
  </cacheSource>
  <cacheFields count="13">
    <cacheField name="Date" numFmtId="14">
      <sharedItems containsSemiMixedTypes="0" containsNonDate="0" containsDate="1" containsString="0" minDate="2019-11-23T00:00:00" maxDate="2020-02-26T00:00:00" count="22">
        <d v="2019-11-23T00:00:00"/>
        <d v="2019-11-30T00:00:00"/>
        <d v="2019-12-02T00:00:00"/>
        <d v="2019-12-10T00:00:00"/>
        <d v="2019-12-16T00:00:00"/>
        <d v="2019-12-21T00:00:00"/>
        <d v="2019-12-22T00:00:00"/>
        <d v="2019-12-23T00:00:00"/>
        <d v="2019-12-26T00:00:00"/>
        <d v="2019-12-30T00:00:00"/>
        <d v="2019-12-31T00:00:00"/>
        <d v="2020-01-06T00:00:00"/>
        <d v="2020-01-20T00:00:00"/>
        <d v="2020-01-21T00:00:00"/>
        <d v="2020-01-26T00:00:00"/>
        <d v="2020-01-31T00:00:00"/>
        <d v="2020-02-01T00:00:00"/>
        <d v="2020-02-06T00:00:00"/>
        <d v="2020-02-14T00:00:00"/>
        <d v="2020-02-20T00:00:00"/>
        <d v="2020-02-24T00:00:00"/>
        <d v="2020-02-25T00:00:00"/>
      </sharedItems>
      <fieldGroup par="11" base="0">
        <rangePr groupBy="months" startDate="2019-11-23T00:00:00" endDate="2020-02-26T00:00:00"/>
        <groupItems count="14">
          <s v="&lt;23/1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2/2020"/>
        </groupItems>
      </fieldGroup>
    </cacheField>
    <cacheField name="Départ" numFmtId="0">
      <sharedItems/>
    </cacheField>
    <cacheField name="Destination" numFmtId="0">
      <sharedItems count="4">
        <s v="Dreux"/>
        <s v="Tours"/>
        <s v="Chartres"/>
        <s v="Autre"/>
      </sharedItems>
    </cacheField>
    <cacheField name="Km_Autre" numFmtId="0">
      <sharedItems containsString="0" containsBlank="1" containsNumber="1" containsInteger="1" minValue="27" maxValue="75"/>
    </cacheField>
    <cacheField name="Tps_Autre" numFmtId="165">
      <sharedItems containsNonDate="0" containsDate="1" containsString="0" containsBlank="1" minDate="1899-12-30T00:35:00" maxDate="1899-12-30T01:05:00"/>
    </cacheField>
    <cacheField name="Péage_Autre" numFmtId="164">
      <sharedItems containsString="0" containsBlank="1" containsNumber="1" minValue="0" maxValue="2.4"/>
    </cacheField>
    <cacheField name="Km" numFmtId="0">
      <sharedItems containsSemiMixedTypes="0" containsString="0" containsNumber="1" containsInteger="1" minValue="27" maxValue="239"/>
    </cacheField>
    <cacheField name="Tps_Trajet" numFmtId="165">
      <sharedItems containsSemiMixedTypes="0" containsNonDate="0" containsDate="1" containsString="0" minDate="1899-12-30T01:15:00" maxDate="1900-03-16T00:00:00"/>
    </cacheField>
    <cacheField name="Péage" numFmtId="164">
      <sharedItems containsSemiMixedTypes="0" containsString="0" containsNumber="1" minValue="0" maxValue="75"/>
    </cacheField>
    <cacheField name="Durée_RDV" numFmtId="165">
      <sharedItems containsSemiMixedTypes="0" containsNonDate="0" containsDate="1" containsString="0" minDate="1899-12-30T01:00:00" maxDate="1899-12-30T03:00:00"/>
    </cacheField>
    <cacheField name="ID_RDV" numFmtId="0">
      <sharedItems containsSemiMixedTypes="0" containsString="0" containsNumber="1" containsInteger="1" minValue="1" maxValue="8" count="7">
        <n v="5"/>
        <n v="1"/>
        <n v="2"/>
        <n v="3"/>
        <n v="6"/>
        <n v="7"/>
        <n v="8"/>
      </sharedItems>
    </cacheField>
    <cacheField name="Années" numFmtId="0" databaseField="0">
      <fieldGroup base="0">
        <rangePr groupBy="years" startDate="2019-11-23T00:00:00" endDate="2020-02-26T00:00:00"/>
        <groupItems count="4">
          <s v="&lt;23/11/2019"/>
          <s v="2019"/>
          <s v="2020"/>
          <s v="&gt;26/02/2020"/>
        </groupItems>
      </fieldGroup>
    </cacheField>
    <cacheField name="Defraiement" numFmtId="0" formula="Km*0.3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s v="Paris"/>
    <x v="0"/>
    <m/>
    <m/>
    <m/>
    <n v="80"/>
    <d v="1899-12-30T01:15:00"/>
    <n v="0"/>
    <d v="1899-12-30T02:00:00"/>
    <x v="0"/>
  </r>
  <r>
    <x v="1"/>
    <s v="Paris"/>
    <x v="0"/>
    <m/>
    <m/>
    <m/>
    <n v="80"/>
    <d v="1899-12-30T01:15:00"/>
    <n v="0"/>
    <d v="1899-12-30T02:30:00"/>
    <x v="1"/>
  </r>
  <r>
    <x v="2"/>
    <s v="Paris"/>
    <x v="1"/>
    <m/>
    <m/>
    <m/>
    <n v="239"/>
    <d v="1899-12-30T02:35:00"/>
    <n v="23.4"/>
    <d v="1899-12-30T01:15:00"/>
    <x v="2"/>
  </r>
  <r>
    <x v="2"/>
    <s v="Paris"/>
    <x v="2"/>
    <m/>
    <m/>
    <m/>
    <n v="91"/>
    <d v="1899-12-30T01:25:00"/>
    <n v="6.7"/>
    <d v="1899-12-30T03:00:00"/>
    <x v="3"/>
  </r>
  <r>
    <x v="3"/>
    <s v="Paris"/>
    <x v="2"/>
    <m/>
    <m/>
    <m/>
    <n v="91"/>
    <d v="1899-12-30T01:25:00"/>
    <n v="6.7"/>
    <d v="1899-12-30T01:00:00"/>
    <x v="3"/>
  </r>
  <r>
    <x v="4"/>
    <s v="Paris"/>
    <x v="0"/>
    <m/>
    <m/>
    <m/>
    <n v="80"/>
    <d v="1899-12-30T01:15:00"/>
    <n v="0"/>
    <d v="1899-12-30T02:00:00"/>
    <x v="0"/>
  </r>
  <r>
    <x v="5"/>
    <s v="Autre"/>
    <x v="3"/>
    <n v="75"/>
    <d v="1899-12-30T01:05:00"/>
    <n v="2.4"/>
    <n v="75"/>
    <d v="1900-03-15T00:00:00"/>
    <n v="75"/>
    <d v="1899-12-30T02:00:00"/>
    <x v="4"/>
  </r>
  <r>
    <x v="6"/>
    <s v="Paris"/>
    <x v="0"/>
    <m/>
    <m/>
    <m/>
    <n v="80"/>
    <d v="1899-12-30T01:15:00"/>
    <n v="0"/>
    <d v="1899-12-30T02:30:00"/>
    <x v="0"/>
  </r>
  <r>
    <x v="7"/>
    <s v="Paris"/>
    <x v="0"/>
    <m/>
    <m/>
    <m/>
    <n v="80"/>
    <d v="1899-12-30T01:15:00"/>
    <n v="0"/>
    <d v="1899-12-30T01:15:00"/>
    <x v="1"/>
  </r>
  <r>
    <x v="8"/>
    <s v="Autre"/>
    <x v="3"/>
    <n v="27"/>
    <d v="1899-12-30T00:35:00"/>
    <n v="0"/>
    <n v="27"/>
    <d v="1900-01-26T00:00:00"/>
    <n v="27"/>
    <d v="1899-12-30T03:00:00"/>
    <x v="5"/>
  </r>
  <r>
    <x v="9"/>
    <s v="Paris"/>
    <x v="2"/>
    <m/>
    <m/>
    <m/>
    <n v="91"/>
    <d v="1899-12-30T01:25:00"/>
    <n v="6.7"/>
    <d v="1899-12-30T01:00:00"/>
    <x v="3"/>
  </r>
  <r>
    <x v="10"/>
    <s v="Paris"/>
    <x v="2"/>
    <m/>
    <m/>
    <m/>
    <n v="91"/>
    <d v="1899-12-30T01:25:00"/>
    <n v="6.7"/>
    <d v="1899-12-30T02:00:00"/>
    <x v="6"/>
  </r>
  <r>
    <x v="11"/>
    <s v="Paris"/>
    <x v="1"/>
    <m/>
    <m/>
    <m/>
    <n v="239"/>
    <d v="1899-12-30T02:35:00"/>
    <n v="23.4"/>
    <d v="1899-12-30T02:00:00"/>
    <x v="2"/>
  </r>
  <r>
    <x v="12"/>
    <s v="Paris"/>
    <x v="2"/>
    <m/>
    <m/>
    <m/>
    <n v="91"/>
    <d v="1899-12-30T01:25:00"/>
    <n v="6.7"/>
    <d v="1899-12-30T02:30:00"/>
    <x v="3"/>
  </r>
  <r>
    <x v="13"/>
    <s v="Paris"/>
    <x v="1"/>
    <m/>
    <m/>
    <m/>
    <n v="239"/>
    <d v="1899-12-30T02:35:00"/>
    <n v="23.4"/>
    <d v="1899-12-30T01:15:00"/>
    <x v="2"/>
  </r>
  <r>
    <x v="14"/>
    <s v="Paris"/>
    <x v="1"/>
    <m/>
    <m/>
    <m/>
    <n v="239"/>
    <d v="1899-12-30T02:35:00"/>
    <n v="23.4"/>
    <d v="1899-12-30T03:00:00"/>
    <x v="2"/>
  </r>
  <r>
    <x v="15"/>
    <s v="Paris"/>
    <x v="0"/>
    <m/>
    <m/>
    <m/>
    <n v="80"/>
    <d v="1899-12-30T01:15:00"/>
    <n v="0"/>
    <d v="1899-12-30T02:00:00"/>
    <x v="1"/>
  </r>
  <r>
    <x v="16"/>
    <s v="Paris"/>
    <x v="2"/>
    <m/>
    <m/>
    <m/>
    <n v="91"/>
    <d v="1899-12-30T01:25:00"/>
    <n v="6.7"/>
    <d v="1899-12-30T02:00:00"/>
    <x v="3"/>
  </r>
  <r>
    <x v="17"/>
    <s v="Paris"/>
    <x v="0"/>
    <m/>
    <m/>
    <m/>
    <n v="80"/>
    <d v="1899-12-30T01:15:00"/>
    <n v="0"/>
    <d v="1899-12-30T02:30:00"/>
    <x v="1"/>
  </r>
  <r>
    <x v="18"/>
    <s v="Paris"/>
    <x v="0"/>
    <m/>
    <m/>
    <m/>
    <n v="80"/>
    <d v="1899-12-30T01:15:00"/>
    <n v="0"/>
    <d v="1899-12-30T01:15:00"/>
    <x v="0"/>
  </r>
  <r>
    <x v="19"/>
    <s v="Paris"/>
    <x v="1"/>
    <m/>
    <m/>
    <m/>
    <n v="239"/>
    <d v="1899-12-30T02:35:00"/>
    <n v="23.4"/>
    <d v="1899-12-30T03:00:00"/>
    <x v="2"/>
  </r>
  <r>
    <x v="20"/>
    <s v="Autre"/>
    <x v="3"/>
    <n v="75"/>
    <d v="1899-12-30T01:05:00"/>
    <n v="2.4"/>
    <n v="75"/>
    <d v="1900-03-15T00:00:00"/>
    <n v="75"/>
    <d v="1899-12-30T01:00:00"/>
    <x v="4"/>
  </r>
  <r>
    <x v="21"/>
    <s v="Paris"/>
    <x v="1"/>
    <m/>
    <m/>
    <m/>
    <n v="239"/>
    <d v="1899-12-30T02:35:00"/>
    <n v="23.4"/>
    <d v="1899-12-30T02:00: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G11" firstHeaderRow="0" firstDataRow="1" firstDataCol="1" rowPageCount="2" colPageCount="1"/>
  <pivotFields count="13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/>
    <pivotField axis="axisPage" dataField="1" showAll="0">
      <items count="5">
        <item x="3"/>
        <item x="2"/>
        <item x="0"/>
        <item x="1"/>
        <item t="default"/>
      </items>
    </pivotField>
    <pivotField showAll="0"/>
    <pivotField showAll="0"/>
    <pivotField showAll="0"/>
    <pivotField dataField="1" showAll="0"/>
    <pivotField dataField="1" numFmtId="165" showAll="0"/>
    <pivotField dataField="1" numFmtId="164" showAll="0"/>
    <pivotField dataField="1" numFmtId="165" showAll="0"/>
    <pivotField axis="axisPage" showAll="0">
      <items count="8">
        <item x="1"/>
        <item x="2"/>
        <item x="3"/>
        <item x="0"/>
        <item x="4"/>
        <item x="5"/>
        <item x="6"/>
        <item t="default"/>
      </items>
    </pivotField>
    <pivotField axis="axisRow" showAll="0" defaultSubtotal="0">
      <items count="4">
        <item x="0"/>
        <item x="1"/>
        <item x="2"/>
        <item x="3"/>
      </items>
    </pivotField>
    <pivotField dataField="1" dragToRow="0" dragToCol="0" dragToPage="0" showAll="0" defaultSubtotal="0"/>
  </pivotFields>
  <rowFields count="2">
    <field x="11"/>
    <field x="0"/>
  </rowFields>
  <rowItems count="7">
    <i>
      <x v="1"/>
    </i>
    <i r="1">
      <x v="11"/>
    </i>
    <i r="1">
      <x v="12"/>
    </i>
    <i>
      <x v="2"/>
    </i>
    <i r="1">
      <x v="1"/>
    </i>
    <i r="1">
      <x v="2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2">
    <pageField fld="2" hier="-1"/>
    <pageField fld="10" hier="-1"/>
  </pageFields>
  <dataFields count="6">
    <dataField name="Nombre déplacements" fld="2" subtotal="count" baseField="0" baseItem="11"/>
    <dataField name="Somme de Km" fld="6" baseField="0" baseItem="0"/>
    <dataField name="Somme de Tps_Trajet" fld="7" baseField="0" baseItem="11" numFmtId="166"/>
    <dataField name="Somme de Péage" fld="8" baseField="10" baseItem="2" numFmtId="164"/>
    <dataField name="Somme de Durée_RDV" fld="9" baseField="0" baseItem="11" numFmtId="166"/>
    <dataField name="Somme de Defraiement" fld="12" baseField="10" baseItem="2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24" totalsRowShown="0" headerRowDxfId="18" dataDxfId="17">
  <autoFilter ref="A1:K24"/>
  <sortState ref="A2:J24">
    <sortCondition ref="A1:A24"/>
  </sortState>
  <tableColumns count="11">
    <tableColumn id="1" name="Date" dataDxfId="16"/>
    <tableColumn id="9" name="Départ" dataDxfId="3"/>
    <tableColumn id="2" name="Destination" dataDxfId="15"/>
    <tableColumn id="3" name="Km_Autre" dataDxfId="14"/>
    <tableColumn id="4" name="Tps_Autre" dataDxfId="13"/>
    <tableColumn id="11" name="Péage_Autre" dataDxfId="12"/>
    <tableColumn id="5" name="Km" dataDxfId="2">
      <calculatedColumnFormula>IF(Tableau1[[#This Row],[Destination]]="Autre",Tableau1[[#This Row],[Km_Autre]],AVERAGEIFS(Trajets[Distance],Trajets[Destination],Tableau1[[#This Row],[Destination]],Trajets[Départ],Tableau1[[#This Row],[Départ]]))</calculatedColumnFormula>
    </tableColumn>
    <tableColumn id="6" name="Tps_Trajet" dataDxfId="1">
      <calculatedColumnFormula>IF(Tableau1[[#This Row],[Destination]]="Autre",Tableau1[[#This Row],[Km_Autre]],AVERAGEIFS(Trajets[Durée],Trajets[Destination],Tableau1[[#This Row],[Destination]],Trajets[Départ],Tableau1[[#This Row],[Départ]]))</calculatedColumnFormula>
    </tableColumn>
    <tableColumn id="10" name="Péage" dataDxfId="0">
      <calculatedColumnFormula>IF(Tableau1[[#This Row],[Destination]]="Autre",Tableau1[[#This Row],[Km_Autre]],AVERAGEIFS(Trajets[Péage],Trajets[Destination],Tableau1[[#This Row],[Destination]],Trajets[Départ],Tableau1[[#This Row],[Départ]]))</calculatedColumnFormula>
    </tableColumn>
    <tableColumn id="7" name="Durée_RDV" dataDxfId="11"/>
    <tableColumn id="8" name="ID_RDV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rajets" displayName="Trajets" ref="A1:E5" totalsRowShown="0" headerRowDxfId="9">
  <autoFilter ref="A1:E5"/>
  <tableColumns count="5">
    <tableColumn id="1" name="Départ" dataDxfId="8"/>
    <tableColumn id="5" name="Destination" dataDxfId="4"/>
    <tableColumn id="2" name="Distance" dataDxfId="7"/>
    <tableColumn id="3" name="Durée" dataDxfId="6"/>
    <tableColumn id="4" name="Péage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E26" sqref="E26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4" width="12" style="1" customWidth="1"/>
    <col min="5" max="6" width="12.140625" style="1" customWidth="1"/>
    <col min="7" max="7" width="11.42578125" style="1"/>
    <col min="8" max="9" width="12.28515625" style="1" customWidth="1"/>
    <col min="10" max="10" width="13.28515625" style="1" customWidth="1"/>
    <col min="11" max="11" width="11.42578125" style="1"/>
  </cols>
  <sheetData>
    <row r="1" spans="1:11" x14ac:dyDescent="0.25">
      <c r="A1" s="1" t="s">
        <v>0</v>
      </c>
      <c r="B1" s="1" t="s">
        <v>31</v>
      </c>
      <c r="C1" s="1" t="s">
        <v>1</v>
      </c>
      <c r="D1" s="1" t="s">
        <v>3</v>
      </c>
      <c r="E1" s="1" t="s">
        <v>4</v>
      </c>
      <c r="F1" s="1" t="s">
        <v>14</v>
      </c>
      <c r="G1" s="1" t="s">
        <v>2</v>
      </c>
      <c r="H1" s="1" t="s">
        <v>5</v>
      </c>
      <c r="I1" s="1" t="s">
        <v>13</v>
      </c>
      <c r="J1" s="1" t="s">
        <v>6</v>
      </c>
      <c r="K1" s="1" t="s">
        <v>7</v>
      </c>
    </row>
    <row r="2" spans="1:11" x14ac:dyDescent="0.25">
      <c r="A2" s="2">
        <v>43792</v>
      </c>
      <c r="B2" s="1" t="s">
        <v>32</v>
      </c>
      <c r="C2" s="1" t="s">
        <v>10</v>
      </c>
      <c r="E2" s="6"/>
      <c r="F2" s="5"/>
      <c r="G2" s="1">
        <f>IF(Tableau1[[#This Row],[Destination]]="Autre",Tableau1[[#This Row],[Km_Autre]],AVERAGEIFS(Trajets[Distance],Trajets[Destination],Tableau1[[#This Row],[Destination]],Trajets[Départ],Tableau1[[#This Row],[Départ]]))</f>
        <v>80</v>
      </c>
      <c r="H2" s="6">
        <f>IF(Tableau1[[#This Row],[Destination]]="Autre",Tableau1[[#This Row],[Km_Autre]],AVERAGEIFS(Trajets[Durée],Trajets[Destination],Tableau1[[#This Row],[Destination]],Trajets[Départ],Tableau1[[#This Row],[Départ]]))</f>
        <v>5.2083333333333336E-2</v>
      </c>
      <c r="I2" s="5">
        <f>IF(Tableau1[[#This Row],[Destination]]="Autre",Tableau1[[#This Row],[Km_Autre]],AVERAGEIFS(Trajets[Péage],Trajets[Destination],Tableau1[[#This Row],[Destination]],Trajets[Départ],Tableau1[[#This Row],[Départ]]))</f>
        <v>0</v>
      </c>
      <c r="J2" s="6">
        <v>8.3333333333333329E-2</v>
      </c>
      <c r="K2" s="1">
        <v>5</v>
      </c>
    </row>
    <row r="3" spans="1:11" x14ac:dyDescent="0.25">
      <c r="A3" s="2">
        <v>43799</v>
      </c>
      <c r="B3" s="1" t="s">
        <v>32</v>
      </c>
      <c r="C3" s="1" t="s">
        <v>10</v>
      </c>
      <c r="E3" s="6"/>
      <c r="F3" s="5"/>
      <c r="G3" s="1">
        <f>IF(Tableau1[[#This Row],[Destination]]="Autre",Tableau1[[#This Row],[Km_Autre]],AVERAGEIFS(Trajets[Distance],Trajets[Destination],Tableau1[[#This Row],[Destination]],Trajets[Départ],Tableau1[[#This Row],[Départ]]))</f>
        <v>80</v>
      </c>
      <c r="H3" s="6">
        <f>IF(Tableau1[[#This Row],[Destination]]="Autre",Tableau1[[#This Row],[Km_Autre]],AVERAGEIFS(Trajets[Durée],Trajets[Destination],Tableau1[[#This Row],[Destination]],Trajets[Départ],Tableau1[[#This Row],[Départ]]))</f>
        <v>5.2083333333333336E-2</v>
      </c>
      <c r="I3" s="5">
        <f>IF(Tableau1[[#This Row],[Destination]]="Autre",Tableau1[[#This Row],[Km_Autre]],AVERAGEIFS(Trajets[Péage],Trajets[Destination],Tableau1[[#This Row],[Destination]],Trajets[Départ],Tableau1[[#This Row],[Départ]]))</f>
        <v>0</v>
      </c>
      <c r="J3" s="6">
        <v>0.10416666666666667</v>
      </c>
      <c r="K3" s="1">
        <v>1</v>
      </c>
    </row>
    <row r="4" spans="1:11" x14ac:dyDescent="0.25">
      <c r="A4" s="2">
        <v>43801</v>
      </c>
      <c r="B4" s="1" t="s">
        <v>32</v>
      </c>
      <c r="C4" s="1" t="s">
        <v>12</v>
      </c>
      <c r="E4" s="6"/>
      <c r="F4" s="5"/>
      <c r="G4" s="1">
        <f>IF(Tableau1[[#This Row],[Destination]]="Autre",Tableau1[[#This Row],[Km_Autre]],AVERAGEIFS(Trajets[Distance],Trajets[Destination],Tableau1[[#This Row],[Destination]],Trajets[Départ],Tableau1[[#This Row],[Départ]]))</f>
        <v>239</v>
      </c>
      <c r="H4" s="6">
        <f>IF(Tableau1[[#This Row],[Destination]]="Autre",Tableau1[[#This Row],[Km_Autre]],AVERAGEIFS(Trajets[Durée],Trajets[Destination],Tableau1[[#This Row],[Destination]],Trajets[Départ],Tableau1[[#This Row],[Départ]]))</f>
        <v>0.1076388888888889</v>
      </c>
      <c r="I4" s="5">
        <f>IF(Tableau1[[#This Row],[Destination]]="Autre",Tableau1[[#This Row],[Km_Autre]],AVERAGEIFS(Trajets[Péage],Trajets[Destination],Tableau1[[#This Row],[Destination]],Trajets[Départ],Tableau1[[#This Row],[Départ]]))</f>
        <v>23.4</v>
      </c>
      <c r="J4" s="6">
        <v>5.2083333333333336E-2</v>
      </c>
      <c r="K4" s="1">
        <v>2</v>
      </c>
    </row>
    <row r="5" spans="1:11" x14ac:dyDescent="0.25">
      <c r="A5" s="2">
        <v>43801</v>
      </c>
      <c r="B5" s="1" t="s">
        <v>32</v>
      </c>
      <c r="C5" s="1" t="s">
        <v>11</v>
      </c>
      <c r="E5" s="6"/>
      <c r="F5" s="5"/>
      <c r="G5" s="1">
        <f>IF(Tableau1[[#This Row],[Destination]]="Autre",Tableau1[[#This Row],[Km_Autre]],AVERAGEIFS(Trajets[Distance],Trajets[Destination],Tableau1[[#This Row],[Destination]],Trajets[Départ],Tableau1[[#This Row],[Départ]]))</f>
        <v>91</v>
      </c>
      <c r="H5" s="6">
        <f>IF(Tableau1[[#This Row],[Destination]]="Autre",Tableau1[[#This Row],[Km_Autre]],AVERAGEIFS(Trajets[Durée],Trajets[Destination],Tableau1[[#This Row],[Destination]],Trajets[Départ],Tableau1[[#This Row],[Départ]]))</f>
        <v>5.9027777777777783E-2</v>
      </c>
      <c r="I5" s="5">
        <f>IF(Tableau1[[#This Row],[Destination]]="Autre",Tableau1[[#This Row],[Km_Autre]],AVERAGEIFS(Trajets[Péage],Trajets[Destination],Tableau1[[#This Row],[Destination]],Trajets[Départ],Tableau1[[#This Row],[Départ]]))</f>
        <v>6.7</v>
      </c>
      <c r="J5" s="6">
        <v>0.125</v>
      </c>
      <c r="K5" s="1">
        <v>3</v>
      </c>
    </row>
    <row r="6" spans="1:11" x14ac:dyDescent="0.25">
      <c r="A6" s="2">
        <v>43809</v>
      </c>
      <c r="B6" s="1" t="s">
        <v>32</v>
      </c>
      <c r="C6" s="1" t="s">
        <v>11</v>
      </c>
      <c r="E6" s="6"/>
      <c r="F6" s="5"/>
      <c r="G6" s="1">
        <f>IF(Tableau1[[#This Row],[Destination]]="Autre",Tableau1[[#This Row],[Km_Autre]],AVERAGEIFS(Trajets[Distance],Trajets[Destination],Tableau1[[#This Row],[Destination]],Trajets[Départ],Tableau1[[#This Row],[Départ]]))</f>
        <v>91</v>
      </c>
      <c r="H6" s="6">
        <f>IF(Tableau1[[#This Row],[Destination]]="Autre",Tableau1[[#This Row],[Km_Autre]],AVERAGEIFS(Trajets[Durée],Trajets[Destination],Tableau1[[#This Row],[Destination]],Trajets[Départ],Tableau1[[#This Row],[Départ]]))</f>
        <v>5.9027777777777783E-2</v>
      </c>
      <c r="I6" s="5">
        <f>IF(Tableau1[[#This Row],[Destination]]="Autre",Tableau1[[#This Row],[Km_Autre]],AVERAGEIFS(Trajets[Péage],Trajets[Destination],Tableau1[[#This Row],[Destination]],Trajets[Départ],Tableau1[[#This Row],[Départ]]))</f>
        <v>6.7</v>
      </c>
      <c r="J6" s="6">
        <v>4.1666666666666664E-2</v>
      </c>
      <c r="K6" s="1">
        <v>3</v>
      </c>
    </row>
    <row r="7" spans="1:11" x14ac:dyDescent="0.25">
      <c r="A7" s="2">
        <v>43815</v>
      </c>
      <c r="B7" s="1" t="s">
        <v>32</v>
      </c>
      <c r="C7" s="1" t="s">
        <v>10</v>
      </c>
      <c r="E7" s="6"/>
      <c r="F7" s="5"/>
      <c r="G7" s="1">
        <f>IF(Tableau1[[#This Row],[Destination]]="Autre",Tableau1[[#This Row],[Km_Autre]],AVERAGEIFS(Trajets[Distance],Trajets[Destination],Tableau1[[#This Row],[Destination]],Trajets[Départ],Tableau1[[#This Row],[Départ]]))</f>
        <v>80</v>
      </c>
      <c r="H7" s="6">
        <f>IF(Tableau1[[#This Row],[Destination]]="Autre",Tableau1[[#This Row],[Km_Autre]],AVERAGEIFS(Trajets[Durée],Trajets[Destination],Tableau1[[#This Row],[Destination]],Trajets[Départ],Tableau1[[#This Row],[Départ]]))</f>
        <v>5.2083333333333336E-2</v>
      </c>
      <c r="I7" s="5">
        <f>IF(Tableau1[[#This Row],[Destination]]="Autre",Tableau1[[#This Row],[Km_Autre]],AVERAGEIFS(Trajets[Péage],Trajets[Destination],Tableau1[[#This Row],[Destination]],Trajets[Départ],Tableau1[[#This Row],[Départ]]))</f>
        <v>0</v>
      </c>
      <c r="J7" s="6">
        <v>8.3333333333333329E-2</v>
      </c>
      <c r="K7" s="1">
        <v>5</v>
      </c>
    </row>
    <row r="8" spans="1:11" x14ac:dyDescent="0.25">
      <c r="A8" s="2">
        <v>43820</v>
      </c>
      <c r="B8" s="1" t="s">
        <v>15</v>
      </c>
      <c r="C8" s="1" t="s">
        <v>15</v>
      </c>
      <c r="D8" s="1">
        <v>75</v>
      </c>
      <c r="E8" s="6">
        <v>4.5138888888888888E-2</v>
      </c>
      <c r="F8" s="5">
        <v>2.4</v>
      </c>
      <c r="G8" s="1">
        <f>IF(Tableau1[[#This Row],[Destination]]="Autre",Tableau1[[#This Row],[Km_Autre]],AVERAGEIFS(Trajets[Distance],Trajets[Destination],Tableau1[[#This Row],[Destination]],Trajets[Départ],Tableau1[[#This Row],[Départ]]))</f>
        <v>75</v>
      </c>
      <c r="H8" s="6">
        <f>IF(Tableau1[[#This Row],[Destination]]="Autre",Tableau1[[#This Row],[Km_Autre]],AVERAGEIFS(Trajets[Durée],Trajets[Destination],Tableau1[[#This Row],[Destination]],Trajets[Départ],Tableau1[[#This Row],[Départ]]))</f>
        <v>75</v>
      </c>
      <c r="I8" s="5">
        <f>IF(Tableau1[[#This Row],[Destination]]="Autre",Tableau1[[#This Row],[Km_Autre]],AVERAGEIFS(Trajets[Péage],Trajets[Destination],Tableau1[[#This Row],[Destination]],Trajets[Départ],Tableau1[[#This Row],[Départ]]))</f>
        <v>75</v>
      </c>
      <c r="J8" s="6">
        <v>8.3333333333333329E-2</v>
      </c>
      <c r="K8" s="1">
        <v>6</v>
      </c>
    </row>
    <row r="9" spans="1:11" x14ac:dyDescent="0.25">
      <c r="A9" s="2">
        <v>43821</v>
      </c>
      <c r="B9" s="1" t="s">
        <v>32</v>
      </c>
      <c r="C9" s="1" t="s">
        <v>10</v>
      </c>
      <c r="E9" s="6"/>
      <c r="F9" s="5"/>
      <c r="G9" s="1">
        <f>IF(Tableau1[[#This Row],[Destination]]="Autre",Tableau1[[#This Row],[Km_Autre]],AVERAGEIFS(Trajets[Distance],Trajets[Destination],Tableau1[[#This Row],[Destination]],Trajets[Départ],Tableau1[[#This Row],[Départ]]))</f>
        <v>80</v>
      </c>
      <c r="H9" s="6">
        <f>IF(Tableau1[[#This Row],[Destination]]="Autre",Tableau1[[#This Row],[Km_Autre]],AVERAGEIFS(Trajets[Durée],Trajets[Destination],Tableau1[[#This Row],[Destination]],Trajets[Départ],Tableau1[[#This Row],[Départ]]))</f>
        <v>5.2083333333333336E-2</v>
      </c>
      <c r="I9" s="5">
        <f>IF(Tableau1[[#This Row],[Destination]]="Autre",Tableau1[[#This Row],[Km_Autre]],AVERAGEIFS(Trajets[Péage],Trajets[Destination],Tableau1[[#This Row],[Destination]],Trajets[Départ],Tableau1[[#This Row],[Départ]]))</f>
        <v>0</v>
      </c>
      <c r="J9" s="6">
        <v>0.10416666666666667</v>
      </c>
      <c r="K9" s="1">
        <v>5</v>
      </c>
    </row>
    <row r="10" spans="1:11" x14ac:dyDescent="0.25">
      <c r="A10" s="2">
        <v>43822</v>
      </c>
      <c r="B10" s="1" t="s">
        <v>32</v>
      </c>
      <c r="C10" s="1" t="s">
        <v>10</v>
      </c>
      <c r="E10" s="6"/>
      <c r="F10" s="5"/>
      <c r="G10" s="1">
        <f>IF(Tableau1[[#This Row],[Destination]]="Autre",Tableau1[[#This Row],[Km_Autre]],AVERAGEIFS(Trajets[Distance],Trajets[Destination],Tableau1[[#This Row],[Destination]],Trajets[Départ],Tableau1[[#This Row],[Départ]]))</f>
        <v>80</v>
      </c>
      <c r="H10" s="6">
        <f>IF(Tableau1[[#This Row],[Destination]]="Autre",Tableau1[[#This Row],[Km_Autre]],AVERAGEIFS(Trajets[Durée],Trajets[Destination],Tableau1[[#This Row],[Destination]],Trajets[Départ],Tableau1[[#This Row],[Départ]]))</f>
        <v>5.2083333333333336E-2</v>
      </c>
      <c r="I10" s="5">
        <f>IF(Tableau1[[#This Row],[Destination]]="Autre",Tableau1[[#This Row],[Km_Autre]],AVERAGEIFS(Trajets[Péage],Trajets[Destination],Tableau1[[#This Row],[Destination]],Trajets[Départ],Tableau1[[#This Row],[Départ]]))</f>
        <v>0</v>
      </c>
      <c r="J10" s="6">
        <v>5.2083333333333336E-2</v>
      </c>
      <c r="K10" s="1">
        <v>1</v>
      </c>
    </row>
    <row r="11" spans="1:11" x14ac:dyDescent="0.25">
      <c r="A11" s="2">
        <v>43825</v>
      </c>
      <c r="B11" s="1" t="s">
        <v>15</v>
      </c>
      <c r="C11" s="1" t="s">
        <v>15</v>
      </c>
      <c r="D11" s="1">
        <v>27</v>
      </c>
      <c r="E11" s="6">
        <v>2.4305555555555556E-2</v>
      </c>
      <c r="F11" s="5">
        <v>0</v>
      </c>
      <c r="G11" s="1">
        <f>IF(Tableau1[[#This Row],[Destination]]="Autre",Tableau1[[#This Row],[Km_Autre]],AVERAGEIFS(Trajets[Distance],Trajets[Destination],Tableau1[[#This Row],[Destination]],Trajets[Départ],Tableau1[[#This Row],[Départ]]))</f>
        <v>27</v>
      </c>
      <c r="H11" s="6">
        <f>IF(Tableau1[[#This Row],[Destination]]="Autre",Tableau1[[#This Row],[Km_Autre]],AVERAGEIFS(Trajets[Durée],Trajets[Destination],Tableau1[[#This Row],[Destination]],Trajets[Départ],Tableau1[[#This Row],[Départ]]))</f>
        <v>27</v>
      </c>
      <c r="I11" s="5">
        <f>IF(Tableau1[[#This Row],[Destination]]="Autre",Tableau1[[#This Row],[Km_Autre]],AVERAGEIFS(Trajets[Péage],Trajets[Destination],Tableau1[[#This Row],[Destination]],Trajets[Départ],Tableau1[[#This Row],[Départ]]))</f>
        <v>27</v>
      </c>
      <c r="J11" s="6">
        <v>0.125</v>
      </c>
      <c r="K11" s="1">
        <v>7</v>
      </c>
    </row>
    <row r="12" spans="1:11" x14ac:dyDescent="0.25">
      <c r="A12" s="2">
        <v>43829</v>
      </c>
      <c r="B12" s="1" t="s">
        <v>32</v>
      </c>
      <c r="C12" s="1" t="s">
        <v>11</v>
      </c>
      <c r="E12" s="6"/>
      <c r="F12" s="5"/>
      <c r="G12" s="1">
        <f>IF(Tableau1[[#This Row],[Destination]]="Autre",Tableau1[[#This Row],[Km_Autre]],AVERAGEIFS(Trajets[Distance],Trajets[Destination],Tableau1[[#This Row],[Destination]],Trajets[Départ],Tableau1[[#This Row],[Départ]]))</f>
        <v>91</v>
      </c>
      <c r="H12" s="6">
        <f>IF(Tableau1[[#This Row],[Destination]]="Autre",Tableau1[[#This Row],[Km_Autre]],AVERAGEIFS(Trajets[Durée],Trajets[Destination],Tableau1[[#This Row],[Destination]],Trajets[Départ],Tableau1[[#This Row],[Départ]]))</f>
        <v>5.9027777777777783E-2</v>
      </c>
      <c r="I12" s="5">
        <f>IF(Tableau1[[#This Row],[Destination]]="Autre",Tableau1[[#This Row],[Km_Autre]],AVERAGEIFS(Trajets[Péage],Trajets[Destination],Tableau1[[#This Row],[Destination]],Trajets[Départ],Tableau1[[#This Row],[Départ]]))</f>
        <v>6.7</v>
      </c>
      <c r="J12" s="6">
        <v>4.1666666666666664E-2</v>
      </c>
      <c r="K12" s="1">
        <v>3</v>
      </c>
    </row>
    <row r="13" spans="1:11" x14ac:dyDescent="0.25">
      <c r="A13" s="2">
        <v>43830</v>
      </c>
      <c r="B13" s="1" t="s">
        <v>32</v>
      </c>
      <c r="C13" s="1" t="s">
        <v>11</v>
      </c>
      <c r="E13" s="6"/>
      <c r="F13" s="5"/>
      <c r="G13" s="1">
        <f>IF(Tableau1[[#This Row],[Destination]]="Autre",Tableau1[[#This Row],[Km_Autre]],AVERAGEIFS(Trajets[Distance],Trajets[Destination],Tableau1[[#This Row],[Destination]],Trajets[Départ],Tableau1[[#This Row],[Départ]]))</f>
        <v>91</v>
      </c>
      <c r="H13" s="6">
        <f>IF(Tableau1[[#This Row],[Destination]]="Autre",Tableau1[[#This Row],[Km_Autre]],AVERAGEIFS(Trajets[Durée],Trajets[Destination],Tableau1[[#This Row],[Destination]],Trajets[Départ],Tableau1[[#This Row],[Départ]]))</f>
        <v>5.9027777777777783E-2</v>
      </c>
      <c r="I13" s="5">
        <f>IF(Tableau1[[#This Row],[Destination]]="Autre",Tableau1[[#This Row],[Km_Autre]],AVERAGEIFS(Trajets[Péage],Trajets[Destination],Tableau1[[#This Row],[Destination]],Trajets[Départ],Tableau1[[#This Row],[Départ]]))</f>
        <v>6.7</v>
      </c>
      <c r="J13" s="6">
        <v>8.3333333333333329E-2</v>
      </c>
      <c r="K13" s="1">
        <v>8</v>
      </c>
    </row>
    <row r="14" spans="1:11" x14ac:dyDescent="0.25">
      <c r="A14" s="2">
        <v>43836</v>
      </c>
      <c r="B14" s="1" t="s">
        <v>32</v>
      </c>
      <c r="C14" s="1" t="s">
        <v>12</v>
      </c>
      <c r="E14" s="6"/>
      <c r="F14" s="5"/>
      <c r="G14" s="1">
        <f>IF(Tableau1[[#This Row],[Destination]]="Autre",Tableau1[[#This Row],[Km_Autre]],AVERAGEIFS(Trajets[Distance],Trajets[Destination],Tableau1[[#This Row],[Destination]],Trajets[Départ],Tableau1[[#This Row],[Départ]]))</f>
        <v>239</v>
      </c>
      <c r="H14" s="6">
        <f>IF(Tableau1[[#This Row],[Destination]]="Autre",Tableau1[[#This Row],[Km_Autre]],AVERAGEIFS(Trajets[Durée],Trajets[Destination],Tableau1[[#This Row],[Destination]],Trajets[Départ],Tableau1[[#This Row],[Départ]]))</f>
        <v>0.1076388888888889</v>
      </c>
      <c r="I14" s="5">
        <f>IF(Tableau1[[#This Row],[Destination]]="Autre",Tableau1[[#This Row],[Km_Autre]],AVERAGEIFS(Trajets[Péage],Trajets[Destination],Tableau1[[#This Row],[Destination]],Trajets[Départ],Tableau1[[#This Row],[Départ]]))</f>
        <v>23.4</v>
      </c>
      <c r="J14" s="6">
        <v>8.3333333333333329E-2</v>
      </c>
      <c r="K14" s="1">
        <v>2</v>
      </c>
    </row>
    <row r="15" spans="1:11" x14ac:dyDescent="0.25">
      <c r="A15" s="2">
        <v>43850</v>
      </c>
      <c r="B15" s="1" t="s">
        <v>32</v>
      </c>
      <c r="C15" s="1" t="s">
        <v>11</v>
      </c>
      <c r="E15" s="6"/>
      <c r="F15" s="5"/>
      <c r="G15" s="1">
        <f>IF(Tableau1[[#This Row],[Destination]]="Autre",Tableau1[[#This Row],[Km_Autre]],AVERAGEIFS(Trajets[Distance],Trajets[Destination],Tableau1[[#This Row],[Destination]],Trajets[Départ],Tableau1[[#This Row],[Départ]]))</f>
        <v>91</v>
      </c>
      <c r="H15" s="6">
        <f>IF(Tableau1[[#This Row],[Destination]]="Autre",Tableau1[[#This Row],[Km_Autre]],AVERAGEIFS(Trajets[Durée],Trajets[Destination],Tableau1[[#This Row],[Destination]],Trajets[Départ],Tableau1[[#This Row],[Départ]]))</f>
        <v>5.9027777777777783E-2</v>
      </c>
      <c r="I15" s="5">
        <f>IF(Tableau1[[#This Row],[Destination]]="Autre",Tableau1[[#This Row],[Km_Autre]],AVERAGEIFS(Trajets[Péage],Trajets[Destination],Tableau1[[#This Row],[Destination]],Trajets[Départ],Tableau1[[#This Row],[Départ]]))</f>
        <v>6.7</v>
      </c>
      <c r="J15" s="6">
        <v>0.10416666666666667</v>
      </c>
      <c r="K15" s="1">
        <v>3</v>
      </c>
    </row>
    <row r="16" spans="1:11" x14ac:dyDescent="0.25">
      <c r="A16" s="2">
        <v>43851</v>
      </c>
      <c r="B16" s="1" t="s">
        <v>32</v>
      </c>
      <c r="C16" s="1" t="s">
        <v>12</v>
      </c>
      <c r="E16" s="6"/>
      <c r="F16" s="5"/>
      <c r="G16" s="1">
        <f>IF(Tableau1[[#This Row],[Destination]]="Autre",Tableau1[[#This Row],[Km_Autre]],AVERAGEIFS(Trajets[Distance],Trajets[Destination],Tableau1[[#This Row],[Destination]],Trajets[Départ],Tableau1[[#This Row],[Départ]]))</f>
        <v>239</v>
      </c>
      <c r="H16" s="6">
        <f>IF(Tableau1[[#This Row],[Destination]]="Autre",Tableau1[[#This Row],[Km_Autre]],AVERAGEIFS(Trajets[Durée],Trajets[Destination],Tableau1[[#This Row],[Destination]],Trajets[Départ],Tableau1[[#This Row],[Départ]]))</f>
        <v>0.1076388888888889</v>
      </c>
      <c r="I16" s="5">
        <f>IF(Tableau1[[#This Row],[Destination]]="Autre",Tableau1[[#This Row],[Km_Autre]],AVERAGEIFS(Trajets[Péage],Trajets[Destination],Tableau1[[#This Row],[Destination]],Trajets[Départ],Tableau1[[#This Row],[Départ]]))</f>
        <v>23.4</v>
      </c>
      <c r="J16" s="6">
        <v>5.2083333333333336E-2</v>
      </c>
      <c r="K16" s="1">
        <v>2</v>
      </c>
    </row>
    <row r="17" spans="1:11" x14ac:dyDescent="0.25">
      <c r="A17" s="2">
        <v>43856</v>
      </c>
      <c r="B17" s="1" t="s">
        <v>32</v>
      </c>
      <c r="C17" s="1" t="s">
        <v>12</v>
      </c>
      <c r="E17" s="6"/>
      <c r="F17" s="5"/>
      <c r="G17" s="1">
        <f>IF(Tableau1[[#This Row],[Destination]]="Autre",Tableau1[[#This Row],[Km_Autre]],AVERAGEIFS(Trajets[Distance],Trajets[Destination],Tableau1[[#This Row],[Destination]],Trajets[Départ],Tableau1[[#This Row],[Départ]]))</f>
        <v>239</v>
      </c>
      <c r="H17" s="6">
        <f>IF(Tableau1[[#This Row],[Destination]]="Autre",Tableau1[[#This Row],[Km_Autre]],AVERAGEIFS(Trajets[Durée],Trajets[Destination],Tableau1[[#This Row],[Destination]],Trajets[Départ],Tableau1[[#This Row],[Départ]]))</f>
        <v>0.1076388888888889</v>
      </c>
      <c r="I17" s="5">
        <f>IF(Tableau1[[#This Row],[Destination]]="Autre",Tableau1[[#This Row],[Km_Autre]],AVERAGEIFS(Trajets[Péage],Trajets[Destination],Tableau1[[#This Row],[Destination]],Trajets[Départ],Tableau1[[#This Row],[Départ]]))</f>
        <v>23.4</v>
      </c>
      <c r="J17" s="6">
        <v>0.125</v>
      </c>
      <c r="K17" s="1">
        <v>2</v>
      </c>
    </row>
    <row r="18" spans="1:11" x14ac:dyDescent="0.25">
      <c r="A18" s="2">
        <v>43861</v>
      </c>
      <c r="B18" s="1" t="s">
        <v>32</v>
      </c>
      <c r="C18" s="1" t="s">
        <v>10</v>
      </c>
      <c r="E18" s="6"/>
      <c r="F18" s="5"/>
      <c r="G18" s="1">
        <f>IF(Tableau1[[#This Row],[Destination]]="Autre",Tableau1[[#This Row],[Km_Autre]],AVERAGEIFS(Trajets[Distance],Trajets[Destination],Tableau1[[#This Row],[Destination]],Trajets[Départ],Tableau1[[#This Row],[Départ]]))</f>
        <v>80</v>
      </c>
      <c r="H18" s="6">
        <f>IF(Tableau1[[#This Row],[Destination]]="Autre",Tableau1[[#This Row],[Km_Autre]],AVERAGEIFS(Trajets[Durée],Trajets[Destination],Tableau1[[#This Row],[Destination]],Trajets[Départ],Tableau1[[#This Row],[Départ]]))</f>
        <v>5.2083333333333336E-2</v>
      </c>
      <c r="I18" s="5">
        <f>IF(Tableau1[[#This Row],[Destination]]="Autre",Tableau1[[#This Row],[Km_Autre]],AVERAGEIFS(Trajets[Péage],Trajets[Destination],Tableau1[[#This Row],[Destination]],Trajets[Départ],Tableau1[[#This Row],[Départ]]))</f>
        <v>0</v>
      </c>
      <c r="J18" s="6">
        <v>8.3333333333333329E-2</v>
      </c>
      <c r="K18" s="1">
        <v>1</v>
      </c>
    </row>
    <row r="19" spans="1:11" x14ac:dyDescent="0.25">
      <c r="A19" s="2">
        <v>43862</v>
      </c>
      <c r="B19" s="1" t="s">
        <v>32</v>
      </c>
      <c r="C19" s="1" t="s">
        <v>11</v>
      </c>
      <c r="E19" s="6"/>
      <c r="F19" s="5"/>
      <c r="G19" s="1">
        <f>IF(Tableau1[[#This Row],[Destination]]="Autre",Tableau1[[#This Row],[Km_Autre]],AVERAGEIFS(Trajets[Distance],Trajets[Destination],Tableau1[[#This Row],[Destination]],Trajets[Départ],Tableau1[[#This Row],[Départ]]))</f>
        <v>91</v>
      </c>
      <c r="H19" s="6">
        <f>IF(Tableau1[[#This Row],[Destination]]="Autre",Tableau1[[#This Row],[Km_Autre]],AVERAGEIFS(Trajets[Durée],Trajets[Destination],Tableau1[[#This Row],[Destination]],Trajets[Départ],Tableau1[[#This Row],[Départ]]))</f>
        <v>5.9027777777777783E-2</v>
      </c>
      <c r="I19" s="5">
        <f>IF(Tableau1[[#This Row],[Destination]]="Autre",Tableau1[[#This Row],[Km_Autre]],AVERAGEIFS(Trajets[Péage],Trajets[Destination],Tableau1[[#This Row],[Destination]],Trajets[Départ],Tableau1[[#This Row],[Départ]]))</f>
        <v>6.7</v>
      </c>
      <c r="J19" s="6">
        <v>8.3333333333333329E-2</v>
      </c>
      <c r="K19" s="1">
        <v>3</v>
      </c>
    </row>
    <row r="20" spans="1:11" x14ac:dyDescent="0.25">
      <c r="A20" s="2">
        <v>43867</v>
      </c>
      <c r="B20" s="1" t="s">
        <v>32</v>
      </c>
      <c r="C20" s="1" t="s">
        <v>10</v>
      </c>
      <c r="E20" s="6"/>
      <c r="F20" s="5"/>
      <c r="G20" s="1">
        <f>IF(Tableau1[[#This Row],[Destination]]="Autre",Tableau1[[#This Row],[Km_Autre]],AVERAGEIFS(Trajets[Distance],Trajets[Destination],Tableau1[[#This Row],[Destination]],Trajets[Départ],Tableau1[[#This Row],[Départ]]))</f>
        <v>80</v>
      </c>
      <c r="H20" s="6">
        <f>IF(Tableau1[[#This Row],[Destination]]="Autre",Tableau1[[#This Row],[Km_Autre]],AVERAGEIFS(Trajets[Durée],Trajets[Destination],Tableau1[[#This Row],[Destination]],Trajets[Départ],Tableau1[[#This Row],[Départ]]))</f>
        <v>5.2083333333333336E-2</v>
      </c>
      <c r="I20" s="5">
        <f>IF(Tableau1[[#This Row],[Destination]]="Autre",Tableau1[[#This Row],[Km_Autre]],AVERAGEIFS(Trajets[Péage],Trajets[Destination],Tableau1[[#This Row],[Destination]],Trajets[Départ],Tableau1[[#This Row],[Départ]]))</f>
        <v>0</v>
      </c>
      <c r="J20" s="6">
        <v>0.10416666666666667</v>
      </c>
      <c r="K20" s="1">
        <v>1</v>
      </c>
    </row>
    <row r="21" spans="1:11" x14ac:dyDescent="0.25">
      <c r="A21" s="2">
        <v>43875</v>
      </c>
      <c r="B21" s="1" t="s">
        <v>32</v>
      </c>
      <c r="C21" s="1" t="s">
        <v>10</v>
      </c>
      <c r="E21" s="6"/>
      <c r="F21" s="5"/>
      <c r="G21" s="1">
        <f>IF(Tableau1[[#This Row],[Destination]]="Autre",Tableau1[[#This Row],[Km_Autre]],AVERAGEIFS(Trajets[Distance],Trajets[Destination],Tableau1[[#This Row],[Destination]],Trajets[Départ],Tableau1[[#This Row],[Départ]]))</f>
        <v>80</v>
      </c>
      <c r="H21" s="6">
        <f>IF(Tableau1[[#This Row],[Destination]]="Autre",Tableau1[[#This Row],[Km_Autre]],AVERAGEIFS(Trajets[Durée],Trajets[Destination],Tableau1[[#This Row],[Destination]],Trajets[Départ],Tableau1[[#This Row],[Départ]]))</f>
        <v>5.2083333333333336E-2</v>
      </c>
      <c r="I21" s="5">
        <f>IF(Tableau1[[#This Row],[Destination]]="Autre",Tableau1[[#This Row],[Km_Autre]],AVERAGEIFS(Trajets[Péage],Trajets[Destination],Tableau1[[#This Row],[Destination]],Trajets[Départ],Tableau1[[#This Row],[Départ]]))</f>
        <v>0</v>
      </c>
      <c r="J21" s="6">
        <v>5.2083333333333336E-2</v>
      </c>
      <c r="K21" s="1">
        <v>5</v>
      </c>
    </row>
    <row r="22" spans="1:11" x14ac:dyDescent="0.25">
      <c r="A22" s="2">
        <v>43881</v>
      </c>
      <c r="B22" s="1" t="s">
        <v>32</v>
      </c>
      <c r="C22" s="1" t="s">
        <v>12</v>
      </c>
      <c r="E22" s="6"/>
      <c r="F22" s="5"/>
      <c r="G22" s="1">
        <f>IF(Tableau1[[#This Row],[Destination]]="Autre",Tableau1[[#This Row],[Km_Autre]],AVERAGEIFS(Trajets[Distance],Trajets[Destination],Tableau1[[#This Row],[Destination]],Trajets[Départ],Tableau1[[#This Row],[Départ]]))</f>
        <v>239</v>
      </c>
      <c r="H22" s="6">
        <f>IF(Tableau1[[#This Row],[Destination]]="Autre",Tableau1[[#This Row],[Km_Autre]],AVERAGEIFS(Trajets[Durée],Trajets[Destination],Tableau1[[#This Row],[Destination]],Trajets[Départ],Tableau1[[#This Row],[Départ]]))</f>
        <v>0.1076388888888889</v>
      </c>
      <c r="I22" s="5">
        <f>IF(Tableau1[[#This Row],[Destination]]="Autre",Tableau1[[#This Row],[Km_Autre]],AVERAGEIFS(Trajets[Péage],Trajets[Destination],Tableau1[[#This Row],[Destination]],Trajets[Départ],Tableau1[[#This Row],[Départ]]))</f>
        <v>23.4</v>
      </c>
      <c r="J22" s="6">
        <v>0.125</v>
      </c>
      <c r="K22" s="1">
        <v>2</v>
      </c>
    </row>
    <row r="23" spans="1:11" x14ac:dyDescent="0.25">
      <c r="A23" s="2">
        <v>43885</v>
      </c>
      <c r="B23" s="1" t="s">
        <v>15</v>
      </c>
      <c r="C23" s="1" t="s">
        <v>15</v>
      </c>
      <c r="D23" s="1">
        <v>75</v>
      </c>
      <c r="E23" s="6">
        <v>4.5138888888888888E-2</v>
      </c>
      <c r="F23" s="5">
        <v>2.4</v>
      </c>
      <c r="G23" s="1">
        <f>IF(Tableau1[[#This Row],[Destination]]="Autre",Tableau1[[#This Row],[Km_Autre]],AVERAGEIFS(Trajets[Distance],Trajets[Destination],Tableau1[[#This Row],[Destination]],Trajets[Départ],Tableau1[[#This Row],[Départ]]))</f>
        <v>75</v>
      </c>
      <c r="H23" s="6">
        <f>IF(Tableau1[[#This Row],[Destination]]="Autre",Tableau1[[#This Row],[Km_Autre]],AVERAGEIFS(Trajets[Durée],Trajets[Destination],Tableau1[[#This Row],[Destination]],Trajets[Départ],Tableau1[[#This Row],[Départ]]))</f>
        <v>75</v>
      </c>
      <c r="I23" s="5">
        <f>IF(Tableau1[[#This Row],[Destination]]="Autre",Tableau1[[#This Row],[Km_Autre]],AVERAGEIFS(Trajets[Péage],Trajets[Destination],Tableau1[[#This Row],[Destination]],Trajets[Départ],Tableau1[[#This Row],[Départ]]))</f>
        <v>75</v>
      </c>
      <c r="J23" s="6">
        <v>4.1666666666666664E-2</v>
      </c>
      <c r="K23" s="1">
        <v>6</v>
      </c>
    </row>
    <row r="24" spans="1:11" x14ac:dyDescent="0.25">
      <c r="A24" s="2">
        <v>43886</v>
      </c>
      <c r="B24" s="1" t="s">
        <v>32</v>
      </c>
      <c r="C24" s="1" t="s">
        <v>12</v>
      </c>
      <c r="E24" s="6"/>
      <c r="F24" s="5"/>
      <c r="G24" s="1">
        <f>IF(Tableau1[[#This Row],[Destination]]="Autre",Tableau1[[#This Row],[Km_Autre]],AVERAGEIFS(Trajets[Distance],Trajets[Destination],Tableau1[[#This Row],[Destination]],Trajets[Départ],Tableau1[[#This Row],[Départ]]))</f>
        <v>239</v>
      </c>
      <c r="H24" s="6">
        <f>IF(Tableau1[[#This Row],[Destination]]="Autre",Tableau1[[#This Row],[Km_Autre]],AVERAGEIFS(Trajets[Durée],Trajets[Destination],Tableau1[[#This Row],[Destination]],Trajets[Départ],Tableau1[[#This Row],[Départ]]))</f>
        <v>0.1076388888888889</v>
      </c>
      <c r="I24" s="5">
        <f>IF(Tableau1[[#This Row],[Destination]]="Autre",Tableau1[[#This Row],[Km_Autre]],AVERAGEIFS(Trajets[Péage],Trajets[Destination],Tableau1[[#This Row],[Destination]],Trajets[Départ],Tableau1[[#This Row],[Départ]]))</f>
        <v>23.4</v>
      </c>
      <c r="J24" s="6">
        <v>8.3333333333333329E-2</v>
      </c>
      <c r="K24" s="1">
        <v>2</v>
      </c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Trajet!$A$2:$A$5</xm:f>
          </x14:formula1>
          <xm:sqref>B2:B24</xm:sqref>
        </x14:dataValidation>
        <x14:dataValidation type="list" allowBlank="1" showInputMessage="1" showErrorMessage="1">
          <x14:formula1>
            <xm:f>Trajet!$B$2:$B$5</xm:f>
          </x14:formula1>
          <xm:sqref>C2:C24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A6" sqref="A6"/>
    </sheetView>
  </sheetViews>
  <sheetFormatPr baseColWidth="10" defaultRowHeight="15" x14ac:dyDescent="0.25"/>
  <cols>
    <col min="1" max="2" width="13.42578125" style="1" customWidth="1"/>
    <col min="3" max="5" width="11.42578125" style="1"/>
  </cols>
  <sheetData>
    <row r="1" spans="1:5" x14ac:dyDescent="0.25">
      <c r="A1" s="1" t="s">
        <v>31</v>
      </c>
      <c r="B1" s="1" t="s">
        <v>1</v>
      </c>
      <c r="C1" s="1" t="s">
        <v>8</v>
      </c>
      <c r="D1" s="1" t="s">
        <v>9</v>
      </c>
      <c r="E1" s="1" t="s">
        <v>13</v>
      </c>
    </row>
    <row r="2" spans="1:5" x14ac:dyDescent="0.25">
      <c r="A2" s="1" t="s">
        <v>32</v>
      </c>
      <c r="B2" s="1" t="s">
        <v>11</v>
      </c>
      <c r="C2" s="1">
        <v>91</v>
      </c>
      <c r="D2" s="4">
        <v>5.9027777777777783E-2</v>
      </c>
      <c r="E2" s="5">
        <v>6.7</v>
      </c>
    </row>
    <row r="3" spans="1:5" x14ac:dyDescent="0.25">
      <c r="A3" s="1" t="s">
        <v>32</v>
      </c>
      <c r="B3" s="1" t="s">
        <v>10</v>
      </c>
      <c r="C3" s="1">
        <v>80</v>
      </c>
      <c r="D3" s="4">
        <v>5.2083333333333336E-2</v>
      </c>
      <c r="E3" s="5">
        <v>0</v>
      </c>
    </row>
    <row r="4" spans="1:5" x14ac:dyDescent="0.25">
      <c r="A4" s="1" t="s">
        <v>32</v>
      </c>
      <c r="B4" s="1" t="s">
        <v>12</v>
      </c>
      <c r="C4" s="1">
        <v>239</v>
      </c>
      <c r="D4" s="4">
        <v>0.1076388888888889</v>
      </c>
      <c r="E4" s="5">
        <v>23.4</v>
      </c>
    </row>
    <row r="5" spans="1:5" x14ac:dyDescent="0.25">
      <c r="A5" s="1" t="s">
        <v>15</v>
      </c>
      <c r="B5" s="1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C18" sqref="C18"/>
    </sheetView>
  </sheetViews>
  <sheetFormatPr baseColWidth="10" defaultRowHeight="15" x14ac:dyDescent="0.25"/>
  <cols>
    <col min="1" max="1" width="21" bestFit="1" customWidth="1"/>
    <col min="2" max="2" width="21.5703125" customWidth="1"/>
    <col min="3" max="3" width="13.7109375" bestFit="1" customWidth="1"/>
    <col min="4" max="4" width="20.140625" customWidth="1"/>
    <col min="5" max="5" width="16.42578125" bestFit="1" customWidth="1"/>
    <col min="6" max="6" width="21.28515625" customWidth="1"/>
    <col min="7" max="7" width="22.42578125" bestFit="1" customWidth="1"/>
  </cols>
  <sheetData>
    <row r="1" spans="1:7" x14ac:dyDescent="0.25">
      <c r="A1" s="7" t="s">
        <v>1</v>
      </c>
      <c r="B1" t="s">
        <v>29</v>
      </c>
    </row>
    <row r="2" spans="1:7" x14ac:dyDescent="0.25">
      <c r="A2" s="7" t="s">
        <v>7</v>
      </c>
      <c r="B2" t="s">
        <v>29</v>
      </c>
    </row>
    <row r="4" spans="1:7" x14ac:dyDescent="0.25">
      <c r="A4" s="7" t="s">
        <v>16</v>
      </c>
      <c r="B4" t="s">
        <v>24</v>
      </c>
      <c r="C4" t="s">
        <v>25</v>
      </c>
      <c r="D4" t="s">
        <v>28</v>
      </c>
      <c r="E4" t="s">
        <v>26</v>
      </c>
      <c r="F4" t="s">
        <v>27</v>
      </c>
      <c r="G4" t="s">
        <v>30</v>
      </c>
    </row>
    <row r="5" spans="1:7" x14ac:dyDescent="0.25">
      <c r="A5" s="8" t="s">
        <v>18</v>
      </c>
      <c r="B5" s="10"/>
      <c r="C5" s="10"/>
      <c r="D5" s="11"/>
      <c r="E5" s="3"/>
      <c r="F5" s="11"/>
      <c r="G5" s="3"/>
    </row>
    <row r="6" spans="1:7" x14ac:dyDescent="0.25">
      <c r="A6" s="9" t="s">
        <v>19</v>
      </c>
      <c r="B6" s="10">
        <v>2</v>
      </c>
      <c r="C6" s="10">
        <v>160</v>
      </c>
      <c r="D6" s="11">
        <v>0.10416666666666667</v>
      </c>
      <c r="E6" s="3">
        <v>0</v>
      </c>
      <c r="F6" s="11">
        <v>0.1875</v>
      </c>
      <c r="G6" s="3">
        <v>49.6</v>
      </c>
    </row>
    <row r="7" spans="1:7" x14ac:dyDescent="0.25">
      <c r="A7" s="9" t="s">
        <v>20</v>
      </c>
      <c r="B7" s="10">
        <v>10</v>
      </c>
      <c r="C7" s="10">
        <v>945</v>
      </c>
      <c r="D7" s="11">
        <v>102.49999999999997</v>
      </c>
      <c r="E7" s="3">
        <v>152.19999999999999</v>
      </c>
      <c r="F7" s="11">
        <v>0.79166666666666663</v>
      </c>
      <c r="G7" s="3">
        <v>292.95</v>
      </c>
    </row>
    <row r="8" spans="1:7" x14ac:dyDescent="0.25">
      <c r="A8" s="8" t="s">
        <v>21</v>
      </c>
      <c r="B8" s="10"/>
      <c r="C8" s="10"/>
      <c r="D8" s="11"/>
      <c r="E8" s="3"/>
      <c r="F8" s="11"/>
      <c r="G8" s="3"/>
    </row>
    <row r="9" spans="1:7" x14ac:dyDescent="0.25">
      <c r="A9" s="9" t="s">
        <v>22</v>
      </c>
      <c r="B9" s="10">
        <v>5</v>
      </c>
      <c r="C9" s="10">
        <v>888</v>
      </c>
      <c r="D9" s="11">
        <v>0.43402777777777779</v>
      </c>
      <c r="E9" s="3">
        <v>76.900000000000006</v>
      </c>
      <c r="F9" s="11">
        <v>0.44791666666666669</v>
      </c>
      <c r="G9" s="3">
        <v>275.27999999999997</v>
      </c>
    </row>
    <row r="10" spans="1:7" x14ac:dyDescent="0.25">
      <c r="A10" s="9" t="s">
        <v>23</v>
      </c>
      <c r="B10" s="10">
        <v>6</v>
      </c>
      <c r="C10" s="10">
        <v>804</v>
      </c>
      <c r="D10" s="11">
        <v>75.378472222222214</v>
      </c>
      <c r="E10" s="3">
        <v>128.5</v>
      </c>
      <c r="F10" s="11">
        <v>0.48958333333333337</v>
      </c>
      <c r="G10" s="3">
        <v>249.24</v>
      </c>
    </row>
    <row r="11" spans="1:7" x14ac:dyDescent="0.25">
      <c r="A11" s="8" t="s">
        <v>17</v>
      </c>
      <c r="B11" s="10">
        <v>23</v>
      </c>
      <c r="C11" s="10">
        <v>2797</v>
      </c>
      <c r="D11" s="11">
        <v>178.4166666666666</v>
      </c>
      <c r="E11" s="3">
        <v>357.59999999999997</v>
      </c>
      <c r="F11" s="11">
        <v>1.9166666666666665</v>
      </c>
      <c r="G11" s="3">
        <v>867.07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Trajet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2020-02-25T12:45:37Z</dcterms:created>
  <dcterms:modified xsi:type="dcterms:W3CDTF">2020-02-26T11:12:59Z</dcterms:modified>
</cp:coreProperties>
</file>