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Feuil1" sheetId="1" r:id="rId1"/>
    <sheet name="DONNEES INSE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A41" i="1" s="1"/>
  <c r="C41" i="1" l="1"/>
  <c r="G41" i="1"/>
  <c r="K41" i="1"/>
  <c r="O41" i="1"/>
  <c r="S41" i="1"/>
  <c r="W41" i="1"/>
  <c r="D41" i="1"/>
  <c r="H41" i="1"/>
  <c r="L41" i="1"/>
  <c r="P41" i="1"/>
  <c r="T41" i="1"/>
  <c r="X41" i="1"/>
  <c r="E41" i="1"/>
  <c r="I41" i="1"/>
  <c r="M41" i="1"/>
  <c r="Q41" i="1"/>
  <c r="U41" i="1"/>
  <c r="B41" i="1"/>
  <c r="F41" i="1"/>
  <c r="J41" i="1"/>
  <c r="N41" i="1"/>
  <c r="R41" i="1"/>
  <c r="V41" i="1"/>
  <c r="V8" i="2"/>
  <c r="V7" i="2"/>
  <c r="V6" i="2"/>
  <c r="V5" i="2"/>
  <c r="V4" i="2"/>
  <c r="V3" i="2"/>
  <c r="V2" i="2"/>
</calcChain>
</file>

<file path=xl/sharedStrings.xml><?xml version="1.0" encoding="utf-8"?>
<sst xmlns="http://schemas.openxmlformats.org/spreadsheetml/2006/main" count="67" uniqueCount="42">
  <si>
    <t>Code</t>
  </si>
  <si>
    <t>Communes</t>
  </si>
  <si>
    <t>population des 0-14 ans - 2012</t>
  </si>
  <si>
    <t>population des 15-29 ans - 2012</t>
  </si>
  <si>
    <t>population des 30-44 ans - 2012</t>
  </si>
  <si>
    <t>population des 45-59 ans - 2012</t>
  </si>
  <si>
    <t>population des 60-74 ans - 2012</t>
  </si>
  <si>
    <t>population des 75 ans ou plus - 2012</t>
  </si>
  <si>
    <t>population scolarisée 2-5 ans - 2012</t>
  </si>
  <si>
    <t>population scolarisée 6-14 ans - 2012</t>
  </si>
  <si>
    <t>population scolarisée 15-17 ans - 2012</t>
  </si>
  <si>
    <t>population scolarisée 18-24 ans - 2012</t>
  </si>
  <si>
    <t>population scolarisée 25-29 ans - 2012</t>
  </si>
  <si>
    <t>taux de chômage des 15-64 ans - 2012</t>
  </si>
  <si>
    <t>nb de ménages avec famille(s) - 2012</t>
  </si>
  <si>
    <t>nb de femmes - 2012</t>
  </si>
  <si>
    <t>part des artisans com. chefs d'entr. - 2012</t>
  </si>
  <si>
    <t>part des cadres et prof. intel. sup. - 2012</t>
  </si>
  <si>
    <t>part des ouvriers - 2012</t>
  </si>
  <si>
    <t>part des professions intermédiaires - 2012</t>
  </si>
  <si>
    <t>part des retraités - 2012</t>
  </si>
  <si>
    <t>part des autres - 2012</t>
  </si>
  <si>
    <t>population, 2013</t>
  </si>
  <si>
    <t>retraités pré-retraités 15-64 ans - 2012</t>
  </si>
  <si>
    <t>NB LICENCIES</t>
  </si>
  <si>
    <t>01001</t>
  </si>
  <si>
    <t>L'Abergement-Clémenciat</t>
  </si>
  <si>
    <t>01002</t>
  </si>
  <si>
    <t>L'Abergement-de-Varey</t>
  </si>
  <si>
    <t>01004</t>
  </si>
  <si>
    <t>Ambérieu-en-Bugey</t>
  </si>
  <si>
    <t>01005</t>
  </si>
  <si>
    <t>Ambérieux-en-Dombes</t>
  </si>
  <si>
    <t>01006</t>
  </si>
  <si>
    <t>Ambléon</t>
  </si>
  <si>
    <t>01007</t>
  </si>
  <si>
    <t>Ambronay</t>
  </si>
  <si>
    <t>01008</t>
  </si>
  <si>
    <t>Ambutrix</t>
  </si>
  <si>
    <t xml:space="preserve">TAPER LE NOM D'UNE VILLE : </t>
  </si>
  <si>
    <t xml:space="preserve">NUMERO INSEE CORRESPONDANT : </t>
  </si>
  <si>
    <t>si quand on commence à taper ca peut proposer les villes correspondantes ca serait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</si>
</sst>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0" fillId="3" borderId="1" xfId="0" applyFill="1" applyBorder="1"/>
    <xf numFmtId="0" fontId="0" fillId="4" borderId="1" xfId="0" applyFill="1" applyBorder="1"/>
    <xf numFmtId="0" fontId="2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7</xdr:row>
      <xdr:rowOff>95250</xdr:rowOff>
    </xdr:from>
    <xdr:to>
      <xdr:col>4</xdr:col>
      <xdr:colOff>238125</xdr:colOff>
      <xdr:row>38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561975" y="1457325"/>
          <a:ext cx="2724150" cy="587692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18</xdr:row>
      <xdr:rowOff>142875</xdr:rowOff>
    </xdr:from>
    <xdr:to>
      <xdr:col>10</xdr:col>
      <xdr:colOff>171450</xdr:colOff>
      <xdr:row>27</xdr:row>
      <xdr:rowOff>171450</xdr:rowOff>
    </xdr:to>
    <xdr:sp macro="" textlink="">
      <xdr:nvSpPr>
        <xdr:cNvPr id="4" name="Rectangle 3"/>
        <xdr:cNvSpPr/>
      </xdr:nvSpPr>
      <xdr:spPr>
        <a:xfrm>
          <a:off x="2476500" y="3600450"/>
          <a:ext cx="5314950" cy="1743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REPORTER DIRECTEMENT</a:t>
          </a:r>
          <a:r>
            <a:rPr lang="fr-FR" sz="2800" baseline="0"/>
            <a:t> LES INFOS DANS LE TABLEAU EN LIGNE 41 (en fonction du fichier DONNEES INSEE)</a:t>
          </a:r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Y41"/>
  <sheetViews>
    <sheetView tabSelected="1" topLeftCell="A4" workbookViewId="0">
      <selection activeCell="G10" sqref="G10"/>
    </sheetView>
  </sheetViews>
  <sheetFormatPr baseColWidth="10" defaultRowHeight="14.4" x14ac:dyDescent="0.3"/>
  <sheetData>
    <row r="5" spans="2:7" ht="15.75" thickBot="1" x14ac:dyDescent="0.3"/>
    <row r="6" spans="2:7" ht="15" thickBot="1" x14ac:dyDescent="0.35">
      <c r="B6" t="s">
        <v>39</v>
      </c>
      <c r="E6" s="4" t="s">
        <v>32</v>
      </c>
      <c r="G6" t="s">
        <v>41</v>
      </c>
    </row>
    <row r="7" spans="2:7" ht="15.75" thickBot="1" x14ac:dyDescent="0.3">
      <c r="B7" t="s">
        <v>40</v>
      </c>
      <c r="E7" s="5" t="str">
        <f>IFERROR(INDEX('DONNEES INSEE'!$A$2:$A$10000,MATCH($E$6,'DONNEES INSEE'!$B$2:$B$10000,0)),"")</f>
        <v>01005</v>
      </c>
    </row>
    <row r="40" spans="1:25" x14ac:dyDescent="0.3">
      <c r="A40" s="1" t="s">
        <v>0</v>
      </c>
      <c r="B40" s="1" t="s">
        <v>1</v>
      </c>
      <c r="C40" s="1" t="s">
        <v>2</v>
      </c>
      <c r="D40" s="1" t="s">
        <v>3</v>
      </c>
      <c r="E40" s="1" t="s">
        <v>4</v>
      </c>
      <c r="F40" s="1" t="s">
        <v>5</v>
      </c>
      <c r="G40" s="1" t="s">
        <v>6</v>
      </c>
      <c r="H40" s="1" t="s">
        <v>7</v>
      </c>
      <c r="I40" s="1" t="s">
        <v>8</v>
      </c>
      <c r="J40" s="1" t="s">
        <v>9</v>
      </c>
      <c r="K40" s="1" t="s">
        <v>10</v>
      </c>
      <c r="L40" s="1" t="s">
        <v>11</v>
      </c>
      <c r="M40" s="1" t="s">
        <v>12</v>
      </c>
      <c r="N40" s="1" t="s">
        <v>13</v>
      </c>
      <c r="O40" s="1" t="s">
        <v>14</v>
      </c>
      <c r="P40" s="1" t="s">
        <v>15</v>
      </c>
      <c r="Q40" s="1" t="s">
        <v>16</v>
      </c>
      <c r="R40" s="1" t="s">
        <v>17</v>
      </c>
      <c r="S40" s="1" t="s">
        <v>18</v>
      </c>
      <c r="T40" s="1" t="s">
        <v>19</v>
      </c>
      <c r="U40" s="1" t="s">
        <v>20</v>
      </c>
      <c r="V40" s="1" t="s">
        <v>21</v>
      </c>
      <c r="W40" s="1" t="s">
        <v>22</v>
      </c>
      <c r="X40" s="1" t="s">
        <v>23</v>
      </c>
      <c r="Y40" s="1" t="s">
        <v>24</v>
      </c>
    </row>
    <row r="41" spans="1:25" s="8" customFormat="1" ht="15" x14ac:dyDescent="0.25">
      <c r="A41" s="6" t="str">
        <f>E7</f>
        <v>01005</v>
      </c>
      <c r="B41" s="7" t="str">
        <f>IFERROR(VLOOKUP($A41,'DONNEES INSEE'!$A$2:$X$10000,COLUMN(),0),"")</f>
        <v>Ambérieux-en-Dombes</v>
      </c>
      <c r="C41" s="7">
        <f>IFERROR(VLOOKUP($A41,'DONNEES INSEE'!$A$2:$X$10000,COLUMN(),0),"")</f>
        <v>338</v>
      </c>
      <c r="D41" s="7">
        <f>IFERROR(VLOOKUP($A41,'DONNEES INSEE'!$A$2:$X$10000,COLUMN(),0),"")</f>
        <v>301</v>
      </c>
      <c r="E41" s="7">
        <f>IFERROR(VLOOKUP($A41,'DONNEES INSEE'!$A$2:$X$10000,COLUMN(),0),"")</f>
        <v>348</v>
      </c>
      <c r="F41" s="7">
        <f>IFERROR(VLOOKUP($A41,'DONNEES INSEE'!$A$2:$X$10000,COLUMN(),0),"")</f>
        <v>359</v>
      </c>
      <c r="G41" s="7">
        <f>IFERROR(VLOOKUP($A41,'DONNEES INSEE'!$A$2:$X$10000,COLUMN(),0),"")</f>
        <v>203</v>
      </c>
      <c r="H41" s="7">
        <f>IFERROR(VLOOKUP($A41,'DONNEES INSEE'!$A$2:$X$10000,COLUMN(),0),"")</f>
        <v>93</v>
      </c>
      <c r="I41" s="7">
        <f>IFERROR(VLOOKUP($A41,'DONNEES INSEE'!$A$2:$X$10000,COLUMN(),0),"")</f>
        <v>64.013610839844006</v>
      </c>
      <c r="J41" s="7">
        <f>IFERROR(VLOOKUP($A41,'DONNEES INSEE'!$A$2:$X$10000,COLUMN(),0),"")</f>
        <v>207.28218078613</v>
      </c>
      <c r="K41" s="7">
        <f>IFERROR(VLOOKUP($A41,'DONNEES INSEE'!$A$2:$X$10000,COLUMN(),0),"")</f>
        <v>75.190589904785</v>
      </c>
      <c r="L41" s="7">
        <f>IFERROR(VLOOKUP($A41,'DONNEES INSEE'!$A$2:$X$10000,COLUMN(),0),"")</f>
        <v>44.707920074462997</v>
      </c>
      <c r="M41" s="7">
        <f>IFERROR(VLOOKUP($A41,'DONNEES INSEE'!$A$2:$X$10000,COLUMN(),0),"")</f>
        <v>2.0321800708771001</v>
      </c>
      <c r="N41" s="7">
        <f>IFERROR(VLOOKUP($A41,'DONNEES INSEE'!$A$2:$X$10000,COLUMN(),0),"")</f>
        <v>6.1</v>
      </c>
      <c r="O41" s="7">
        <f>IFERROR(VLOOKUP($A41,'DONNEES INSEE'!$A$2:$X$10000,COLUMN(),0),"")</f>
        <v>491.78713989258</v>
      </c>
      <c r="P41" s="7">
        <f>IFERROR(VLOOKUP($A41,'DONNEES INSEE'!$A$2:$X$10000,COLUMN(),0),"")</f>
        <v>829.12861680983997</v>
      </c>
      <c r="Q41" s="7">
        <f>IFERROR(VLOOKUP($A41,'DONNEES INSEE'!$A$2:$X$10000,COLUMN(),0),"")</f>
        <v>5.6</v>
      </c>
      <c r="R41" s="7">
        <f>IFERROR(VLOOKUP($A41,'DONNEES INSEE'!$A$2:$X$10000,COLUMN(),0),"")</f>
        <v>8.1</v>
      </c>
      <c r="S41" s="7">
        <f>IFERROR(VLOOKUP($A41,'DONNEES INSEE'!$A$2:$X$10000,COLUMN(),0),"")</f>
        <v>14.7</v>
      </c>
      <c r="T41" s="7">
        <f>IFERROR(VLOOKUP($A41,'DONNEES INSEE'!$A$2:$X$10000,COLUMN(),0),"")</f>
        <v>17.5</v>
      </c>
      <c r="U41" s="7">
        <f>IFERROR(VLOOKUP($A41,'DONNEES INSEE'!$A$2:$X$10000,COLUMN(),0),"")</f>
        <v>25.3</v>
      </c>
      <c r="V41" s="7">
        <f>IFERROR(VLOOKUP($A41,'DONNEES INSEE'!$A$2:$X$10000,COLUMN(),0),"")</f>
        <v>28.799999999999997</v>
      </c>
      <c r="W41" s="7">
        <f>IFERROR(VLOOKUP($A41,'DONNEES INSEE'!$A$2:$X$10000,COLUMN(),0),"")</f>
        <v>1635</v>
      </c>
      <c r="X41" s="7">
        <f>IFERROR(VLOOKUP($A41,'DONNEES INSEE'!$A$2:$X$10000,COLUMN(),0),"")</f>
        <v>100.59281921387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'DONNEES INSEE'!$B$2:$B$10000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opLeftCell="W1" workbookViewId="0">
      <selection activeCell="B2" sqref="B2:B8"/>
    </sheetView>
  </sheetViews>
  <sheetFormatPr baseColWidth="10" defaultRowHeight="14.4" x14ac:dyDescent="0.3"/>
  <sheetData>
    <row r="1" spans="1: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x14ac:dyDescent="0.3">
      <c r="A2" s="2" t="s">
        <v>25</v>
      </c>
      <c r="B2" s="2" t="s">
        <v>26</v>
      </c>
      <c r="C2" s="3">
        <v>178</v>
      </c>
      <c r="D2" s="3">
        <v>97</v>
      </c>
      <c r="E2" s="3">
        <v>165</v>
      </c>
      <c r="F2" s="3">
        <v>151</v>
      </c>
      <c r="G2" s="3">
        <v>128</v>
      </c>
      <c r="H2" s="3">
        <v>58</v>
      </c>
      <c r="I2" s="3">
        <v>35.861541748047003</v>
      </c>
      <c r="J2" s="3">
        <v>106.58845901489001</v>
      </c>
      <c r="K2" s="3">
        <v>29.884620666503999</v>
      </c>
      <c r="L2" s="3">
        <v>16.934619903563998</v>
      </c>
      <c r="M2" s="3">
        <v>0</v>
      </c>
      <c r="N2" s="3">
        <v>8.5</v>
      </c>
      <c r="O2" s="3">
        <v>227.12307739258</v>
      </c>
      <c r="P2" s="3">
        <v>378.53819751740002</v>
      </c>
      <c r="Q2" s="3">
        <v>0.6</v>
      </c>
      <c r="R2" s="3">
        <v>12.9</v>
      </c>
      <c r="S2" s="3">
        <v>11.7</v>
      </c>
      <c r="T2" s="3">
        <v>14.2</v>
      </c>
      <c r="U2" s="3">
        <v>27</v>
      </c>
      <c r="V2" s="3">
        <f>100-SUM(Q2:U2)</f>
        <v>33.599999999999994</v>
      </c>
      <c r="W2" s="3">
        <v>767</v>
      </c>
      <c r="X2" s="3">
        <v>59.769229888916001</v>
      </c>
    </row>
    <row r="3" spans="1:24" ht="15" x14ac:dyDescent="0.25">
      <c r="A3" s="2" t="s">
        <v>27</v>
      </c>
      <c r="B3" s="2" t="s">
        <v>28</v>
      </c>
      <c r="C3" s="3">
        <v>44</v>
      </c>
      <c r="D3" s="3">
        <v>35</v>
      </c>
      <c r="E3" s="3">
        <v>60</v>
      </c>
      <c r="F3" s="3">
        <v>38</v>
      </c>
      <c r="G3" s="3">
        <v>36</v>
      </c>
      <c r="H3" s="3">
        <v>21</v>
      </c>
      <c r="I3" s="3">
        <v>10.042739868164</v>
      </c>
      <c r="J3" s="3">
        <v>28.119650840759</v>
      </c>
      <c r="K3" s="3">
        <v>4.01708984375</v>
      </c>
      <c r="L3" s="3">
        <v>4.01708984375</v>
      </c>
      <c r="M3" s="3">
        <v>0</v>
      </c>
      <c r="N3" s="3">
        <v>7.7</v>
      </c>
      <c r="O3" s="3">
        <v>72.307693481445</v>
      </c>
      <c r="P3" s="3">
        <v>104.44459724426</v>
      </c>
      <c r="Q3" s="3">
        <v>2.1</v>
      </c>
      <c r="R3" s="3">
        <v>10.6</v>
      </c>
      <c r="S3" s="3">
        <v>16.899999999999999</v>
      </c>
      <c r="T3" s="3">
        <v>27.5</v>
      </c>
      <c r="U3" s="3">
        <v>33.9</v>
      </c>
      <c r="V3" s="3">
        <f t="shared" ref="V3:V8" si="0">100-SUM(Q3:U3)</f>
        <v>9</v>
      </c>
      <c r="W3" s="3">
        <v>236</v>
      </c>
      <c r="X3" s="3">
        <v>16.068380355835</v>
      </c>
    </row>
    <row r="4" spans="1:24" x14ac:dyDescent="0.3">
      <c r="A4" s="2" t="s">
        <v>29</v>
      </c>
      <c r="B4" s="2" t="s">
        <v>30</v>
      </c>
      <c r="C4" s="3">
        <v>3038</v>
      </c>
      <c r="D4" s="3">
        <v>2904</v>
      </c>
      <c r="E4" s="3">
        <v>2722</v>
      </c>
      <c r="F4" s="3">
        <v>2655</v>
      </c>
      <c r="G4" s="3">
        <v>1737</v>
      </c>
      <c r="H4" s="3">
        <v>1176</v>
      </c>
      <c r="I4" s="3">
        <v>565.49438476562</v>
      </c>
      <c r="J4" s="3">
        <v>1687.0222167969</v>
      </c>
      <c r="K4" s="3">
        <v>488.92333984375</v>
      </c>
      <c r="L4" s="3">
        <v>441.92919921875</v>
      </c>
      <c r="M4" s="3">
        <v>57.91828918457</v>
      </c>
      <c r="N4" s="3">
        <v>14.2</v>
      </c>
      <c r="O4" s="3">
        <v>3841.6525878906</v>
      </c>
      <c r="P4" s="3">
        <v>7379.7172164917001</v>
      </c>
      <c r="Q4" s="3">
        <v>2.8</v>
      </c>
      <c r="R4" s="3">
        <v>6.5</v>
      </c>
      <c r="S4" s="3">
        <v>17.2</v>
      </c>
      <c r="T4" s="3">
        <v>15.6</v>
      </c>
      <c r="U4" s="3">
        <v>25.6</v>
      </c>
      <c r="V4" s="3">
        <f t="shared" si="0"/>
        <v>32.299999999999997</v>
      </c>
      <c r="W4" s="3">
        <v>14359</v>
      </c>
      <c r="X4" s="3">
        <v>726.37445068359</v>
      </c>
    </row>
    <row r="5" spans="1:24" x14ac:dyDescent="0.3">
      <c r="A5" s="2" t="s">
        <v>31</v>
      </c>
      <c r="B5" s="2" t="s">
        <v>32</v>
      </c>
      <c r="C5" s="3">
        <v>338</v>
      </c>
      <c r="D5" s="3">
        <v>301</v>
      </c>
      <c r="E5" s="3">
        <v>348</v>
      </c>
      <c r="F5" s="3">
        <v>359</v>
      </c>
      <c r="G5" s="3">
        <v>203</v>
      </c>
      <c r="H5" s="3">
        <v>93</v>
      </c>
      <c r="I5" s="3">
        <v>64.013610839844006</v>
      </c>
      <c r="J5" s="3">
        <v>207.28218078613</v>
      </c>
      <c r="K5" s="3">
        <v>75.190589904785</v>
      </c>
      <c r="L5" s="3">
        <v>44.707920074462997</v>
      </c>
      <c r="M5" s="3">
        <v>2.0321800708771001</v>
      </c>
      <c r="N5" s="3">
        <v>6.1</v>
      </c>
      <c r="O5" s="3">
        <v>491.78713989258</v>
      </c>
      <c r="P5" s="3">
        <v>829.12861680983997</v>
      </c>
      <c r="Q5" s="3">
        <v>5.6</v>
      </c>
      <c r="R5" s="3">
        <v>8.1</v>
      </c>
      <c r="S5" s="3">
        <v>14.7</v>
      </c>
      <c r="T5" s="3">
        <v>17.5</v>
      </c>
      <c r="U5" s="3">
        <v>25.3</v>
      </c>
      <c r="V5" s="3">
        <f t="shared" si="0"/>
        <v>28.799999999999997</v>
      </c>
      <c r="W5" s="3">
        <v>1635</v>
      </c>
      <c r="X5" s="3">
        <v>100.59281921387</v>
      </c>
    </row>
    <row r="6" spans="1:24" x14ac:dyDescent="0.3">
      <c r="A6" s="2" t="s">
        <v>33</v>
      </c>
      <c r="B6" s="2" t="s">
        <v>34</v>
      </c>
      <c r="C6" s="3">
        <v>12</v>
      </c>
      <c r="D6" s="3">
        <v>18</v>
      </c>
      <c r="E6" s="3">
        <v>24</v>
      </c>
      <c r="F6" s="3">
        <v>27</v>
      </c>
      <c r="G6" s="3">
        <v>20</v>
      </c>
      <c r="H6" s="3">
        <v>11</v>
      </c>
      <c r="I6" s="3">
        <v>1.96429002285</v>
      </c>
      <c r="J6" s="3">
        <v>6.875</v>
      </c>
      <c r="K6" s="3">
        <v>5.8928599357604998</v>
      </c>
      <c r="L6" s="3">
        <v>1.96429002285</v>
      </c>
      <c r="M6" s="3">
        <v>0</v>
      </c>
      <c r="N6" s="3">
        <v>3.6</v>
      </c>
      <c r="O6" s="3">
        <v>35.357139587402003</v>
      </c>
      <c r="P6" s="3">
        <v>51.071400403976</v>
      </c>
      <c r="Q6" s="3">
        <v>0</v>
      </c>
      <c r="R6" s="3">
        <v>4.7</v>
      </c>
      <c r="S6" s="3">
        <v>9.3000000000000007</v>
      </c>
      <c r="T6" s="3">
        <v>18.600000000000001</v>
      </c>
      <c r="U6" s="3">
        <v>40.700000000000003</v>
      </c>
      <c r="V6" s="3">
        <f t="shared" si="0"/>
        <v>26.699999999999989</v>
      </c>
      <c r="W6" s="3">
        <v>108</v>
      </c>
      <c r="X6" s="3">
        <v>9.8214302062987997</v>
      </c>
    </row>
    <row r="7" spans="1:24" ht="15" x14ac:dyDescent="0.25">
      <c r="A7" s="2" t="s">
        <v>35</v>
      </c>
      <c r="B7" s="2" t="s">
        <v>36</v>
      </c>
      <c r="C7" s="3">
        <v>547</v>
      </c>
      <c r="D7" s="3">
        <v>350</v>
      </c>
      <c r="E7" s="3">
        <v>565</v>
      </c>
      <c r="F7" s="3">
        <v>468</v>
      </c>
      <c r="G7" s="3">
        <v>348</v>
      </c>
      <c r="H7" s="3">
        <v>159</v>
      </c>
      <c r="I7" s="3">
        <v>118.51849365234</v>
      </c>
      <c r="J7" s="3">
        <v>316.68138122558997</v>
      </c>
      <c r="K7" s="3">
        <v>82.488868713379006</v>
      </c>
      <c r="L7" s="3">
        <v>34.133319854736001</v>
      </c>
      <c r="M7" s="3">
        <v>3.7925899028778001</v>
      </c>
      <c r="N7" s="3">
        <v>8.5</v>
      </c>
      <c r="O7" s="3">
        <v>696.888671875</v>
      </c>
      <c r="P7" s="3">
        <v>1264.8291845322001</v>
      </c>
      <c r="Q7" s="3">
        <v>3.3</v>
      </c>
      <c r="R7" s="3">
        <v>9.6999999999999993</v>
      </c>
      <c r="S7" s="3">
        <v>15.4</v>
      </c>
      <c r="T7" s="3">
        <v>17.899999999999999</v>
      </c>
      <c r="U7" s="3">
        <v>23.5</v>
      </c>
      <c r="V7" s="3">
        <f t="shared" si="0"/>
        <v>30.200000000000003</v>
      </c>
      <c r="W7" s="3">
        <v>2503</v>
      </c>
      <c r="X7" s="3">
        <v>133.68884277344</v>
      </c>
    </row>
    <row r="8" spans="1:24" ht="15" x14ac:dyDescent="0.25">
      <c r="A8" s="2" t="s">
        <v>37</v>
      </c>
      <c r="B8" s="2" t="s">
        <v>38</v>
      </c>
      <c r="C8" s="3">
        <v>156</v>
      </c>
      <c r="D8" s="3">
        <v>127</v>
      </c>
      <c r="E8" s="3">
        <v>165</v>
      </c>
      <c r="F8" s="3">
        <v>168</v>
      </c>
      <c r="G8" s="3">
        <v>89</v>
      </c>
      <c r="H8" s="3">
        <v>34</v>
      </c>
      <c r="I8" s="3">
        <v>32.778228759766002</v>
      </c>
      <c r="J8" s="3">
        <v>89.395160675048999</v>
      </c>
      <c r="K8" s="3">
        <v>22.845430374146002</v>
      </c>
      <c r="L8" s="3">
        <v>12.912630081176999</v>
      </c>
      <c r="M8" s="3">
        <v>0.99327999353409002</v>
      </c>
      <c r="N8" s="3">
        <v>7.5</v>
      </c>
      <c r="O8" s="3">
        <v>214.54838562012</v>
      </c>
      <c r="P8" s="3">
        <v>341.68800020217998</v>
      </c>
      <c r="Q8" s="3">
        <v>2.7</v>
      </c>
      <c r="R8" s="3">
        <v>12.2</v>
      </c>
      <c r="S8" s="3">
        <v>18.100000000000001</v>
      </c>
      <c r="T8" s="3">
        <v>18.8</v>
      </c>
      <c r="U8" s="3">
        <v>21.5</v>
      </c>
      <c r="V8" s="3">
        <f t="shared" si="0"/>
        <v>26.700000000000003</v>
      </c>
      <c r="W8" s="3">
        <v>744</v>
      </c>
      <c r="X8" s="3">
        <v>43.704299926757997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DONNEES INSEE</vt:lpstr>
    </vt:vector>
  </TitlesOfParts>
  <Company>FFT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Inconnu</cp:lastModifiedBy>
  <dcterms:created xsi:type="dcterms:W3CDTF">2019-10-28T10:26:15Z</dcterms:created>
  <dcterms:modified xsi:type="dcterms:W3CDTF">2019-10-28T10:40:19Z</dcterms:modified>
</cp:coreProperties>
</file>