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375" yWindow="495" windowWidth="28035" windowHeight="16020"/>
  </bookViews>
  <sheets>
    <sheet name="Accueil" sheetId="1" r:id="rId1"/>
    <sheet name="données" sheetId="2" r:id="rId2"/>
  </sheets>
  <definedNames>
    <definedName name="chaînes">données!$B$1:$B$2</definedName>
    <definedName name="dispersants">données!$A$1:$A$5</definedName>
    <definedName name="solver_adj" localSheetId="0" hidden="1">Accueil!$C$16</definedName>
    <definedName name="solver_cvg" localSheetId="0" hidden="1">0.001</definedName>
    <definedName name="solver_drv" localSheetId="0" hidden="1">2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Accueil!$C$16</definedName>
    <definedName name="solver_lhs2" localSheetId="0" hidden="1">Accueil!$C$16</definedName>
    <definedName name="solver_lhs3" localSheetId="0" hidden="1">Accueil!$C$16</definedName>
    <definedName name="solver_mip" localSheetId="0" hidden="1">2147483647</definedName>
    <definedName name="solver_mni" localSheetId="0" hidden="1">15</definedName>
    <definedName name="solver_mrt" localSheetId="0" hidden="1">0.1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Accueil!$D$16</definedName>
    <definedName name="solver_pre" localSheetId="0" hidden="1">0.0001</definedName>
    <definedName name="solver_rbv" localSheetId="0" hidden="1">2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Accueil!$E$16</definedName>
    <definedName name="solver_rhs2" localSheetId="0" hidden="1">entier</definedName>
    <definedName name="solver_rhs3" localSheetId="0" hidden="1">1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50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6" i="1" l="1"/>
  <c r="B16" i="1"/>
  <c r="G13" i="1" s="1"/>
  <c r="B19" i="1" l="1"/>
  <c r="C19" i="1" s="1"/>
  <c r="B20" i="1" l="1"/>
  <c r="C20" i="1" l="1"/>
  <c r="B21" i="1"/>
  <c r="C21" i="1" s="1"/>
  <c r="D16" i="1" l="1"/>
</calcChain>
</file>

<file path=xl/sharedStrings.xml><?xml version="1.0" encoding="utf-8"?>
<sst xmlns="http://schemas.openxmlformats.org/spreadsheetml/2006/main" count="21" uniqueCount="19">
  <si>
    <t xml:space="preserve">Choix dispsersant </t>
  </si>
  <si>
    <t>Choix de la chaîne</t>
  </si>
  <si>
    <t>Quantité que l'on veut produire</t>
  </si>
  <si>
    <t>Batch qu'il est possible de faire</t>
  </si>
  <si>
    <t>ADX500</t>
  </si>
  <si>
    <t>ADX601</t>
  </si>
  <si>
    <t>116.00</t>
  </si>
  <si>
    <t>116.50</t>
  </si>
  <si>
    <t>116.90</t>
  </si>
  <si>
    <t>Chaîne 1</t>
  </si>
  <si>
    <t>Chaîne 2</t>
  </si>
  <si>
    <t>Huile</t>
  </si>
  <si>
    <t>Masse :</t>
  </si>
  <si>
    <t>Volume</t>
  </si>
  <si>
    <t>OK dénoyautage / max</t>
  </si>
  <si>
    <t>Eau+Huile</t>
  </si>
  <si>
    <t>Eau+Huile+Sel</t>
  </si>
  <si>
    <t>Cellule variable</t>
  </si>
  <si>
    <t>Cellule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</si>
</sst>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0.000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166" fontId="2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2:G22"/>
  <sheetViews>
    <sheetView tabSelected="1" workbookViewId="0">
      <selection activeCell="G14" sqref="G14"/>
    </sheetView>
  </sheetViews>
  <sheetFormatPr baseColWidth="10" defaultRowHeight="15.75" x14ac:dyDescent="0.25"/>
  <cols>
    <col min="1" max="1" width="15.875" bestFit="1" customWidth="1"/>
    <col min="3" max="3" width="19.625" customWidth="1"/>
    <col min="4" max="4" width="12.25" customWidth="1"/>
    <col min="5" max="5" width="27.5" bestFit="1" customWidth="1"/>
    <col min="7" max="7" width="27.375" bestFit="1" customWidth="1"/>
  </cols>
  <sheetData>
    <row r="12" spans="1:7" x14ac:dyDescent="0.25">
      <c r="A12" t="s">
        <v>0</v>
      </c>
      <c r="C12" t="s">
        <v>1</v>
      </c>
      <c r="E12" t="s">
        <v>2</v>
      </c>
      <c r="G12" t="s">
        <v>3</v>
      </c>
    </row>
    <row r="13" spans="1:7" x14ac:dyDescent="0.25">
      <c r="A13" t="s">
        <v>4</v>
      </c>
      <c r="C13" t="s">
        <v>9</v>
      </c>
      <c r="E13">
        <v>50000</v>
      </c>
      <c r="G13">
        <f>B16</f>
        <v>38000</v>
      </c>
    </row>
    <row r="15" spans="1:7" x14ac:dyDescent="0.25">
      <c r="C15" s="4" t="s">
        <v>17</v>
      </c>
      <c r="D15" s="4" t="s">
        <v>18</v>
      </c>
    </row>
    <row r="16" spans="1:7" x14ac:dyDescent="0.25">
      <c r="A16" t="s">
        <v>12</v>
      </c>
      <c r="B16" s="1">
        <f>C16*1000</f>
        <v>38000</v>
      </c>
      <c r="C16" s="5">
        <v>38</v>
      </c>
      <c r="D16" s="6">
        <f>SUM(C19:C21)+1/C16</f>
        <v>2.6315789473684209E-2</v>
      </c>
      <c r="E16" s="1">
        <f>INT($E$13/1000)</f>
        <v>50</v>
      </c>
    </row>
    <row r="18" spans="1:3" x14ac:dyDescent="0.25">
      <c r="B18" s="2" t="s">
        <v>13</v>
      </c>
      <c r="C18" s="1" t="s">
        <v>14</v>
      </c>
    </row>
    <row r="19" spans="1:3" x14ac:dyDescent="0.25">
      <c r="A19" t="s">
        <v>11</v>
      </c>
      <c r="B19" s="3">
        <f>ROUND($B$16*0.2258/800,1)</f>
        <v>10.7</v>
      </c>
      <c r="C19" s="1">
        <f>OR(AND(B19&gt;=11.9,B19&lt;=23.8),AND(B19&gt;=40.8,B19&lt;=52.7),AND(B19&gt;=71,B19&lt;=82.9),B19&gt;=130.3)*1</f>
        <v>0</v>
      </c>
    </row>
    <row r="20" spans="1:3" x14ac:dyDescent="0.25">
      <c r="A20" t="s">
        <v>15</v>
      </c>
      <c r="B20" s="3">
        <f>ROUND($B$16*0.5/1000+B19,1)</f>
        <v>29.7</v>
      </c>
      <c r="C20" s="1">
        <f t="shared" ref="C20:C22" si="0">OR(AND(B20&gt;=11.9,B20&lt;=23.8),AND(B20&gt;=40.8,B20&lt;=52.7),AND(B20&gt;=71,B20&lt;=82.9),B20&gt;=130.3)*1</f>
        <v>0</v>
      </c>
    </row>
    <row r="21" spans="1:3" x14ac:dyDescent="0.25">
      <c r="A21" t="s">
        <v>16</v>
      </c>
      <c r="B21" s="3">
        <f>ROUND($B$16*0.25/900+B20,1)</f>
        <v>40.299999999999997</v>
      </c>
      <c r="C21" s="1">
        <f t="shared" si="0"/>
        <v>0</v>
      </c>
    </row>
    <row r="22" spans="1:3" x14ac:dyDescent="0.25">
      <c r="B22" s="1"/>
    </row>
  </sheetData>
  <dataValidations count="2">
    <dataValidation type="list" allowBlank="1" showInputMessage="1" showErrorMessage="1" sqref="A13">
      <formula1>dispersants</formula1>
    </dataValidation>
    <dataValidation type="list" allowBlank="1" showInputMessage="1" showErrorMessage="1" sqref="C13">
      <formula1>chaînes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B1" sqref="B1"/>
    </sheetView>
  </sheetViews>
  <sheetFormatPr baseColWidth="10" defaultRowHeight="15.75" x14ac:dyDescent="0.25"/>
  <sheetData>
    <row r="1" spans="1:2" x14ac:dyDescent="0.25">
      <c r="A1" t="s">
        <v>4</v>
      </c>
      <c r="B1" t="s">
        <v>9</v>
      </c>
    </row>
    <row r="2" spans="1:2" x14ac:dyDescent="0.25">
      <c r="A2" t="s">
        <v>5</v>
      </c>
      <c r="B2" t="s">
        <v>10</v>
      </c>
    </row>
    <row r="3" spans="1:2" x14ac:dyDescent="0.25">
      <c r="A3" t="s">
        <v>6</v>
      </c>
    </row>
    <row r="4" spans="1:2" x14ac:dyDescent="0.25">
      <c r="A4" t="s">
        <v>7</v>
      </c>
    </row>
    <row r="5" spans="1:2" x14ac:dyDescent="0.25">
      <c r="A5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données</vt:lpstr>
      <vt:lpstr>chaînes</vt:lpstr>
      <vt:lpstr>dispersants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inconnu</cp:lastModifiedBy>
  <dcterms:created xsi:type="dcterms:W3CDTF">2023-04-28T06:43:43Z</dcterms:created>
  <dcterms:modified xsi:type="dcterms:W3CDTF">2023-04-28T13:27:19Z</dcterms:modified>
</cp:coreProperties>
</file>