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6" i="1"/>
  <c r="M5" i="1"/>
  <c r="M4" i="1"/>
  <c r="D5" i="1" l="1"/>
  <c r="D6" i="1"/>
  <c r="D7" i="1"/>
  <c r="D8" i="1"/>
  <c r="D4" i="1"/>
  <c r="G5" i="1"/>
  <c r="G6" i="1"/>
  <c r="G7" i="1"/>
  <c r="G8" i="1"/>
  <c r="G4" i="1"/>
  <c r="M7" i="1" s="1"/>
</calcChain>
</file>

<file path=xl/sharedStrings.xml><?xml version="1.0" encoding="utf-8"?>
<sst xmlns="http://schemas.openxmlformats.org/spreadsheetml/2006/main" count="47" uniqueCount="19">
  <si>
    <t>Employé 1</t>
  </si>
  <si>
    <t>Société</t>
  </si>
  <si>
    <t>Société A</t>
  </si>
  <si>
    <t>Société B</t>
  </si>
  <si>
    <t>Employé</t>
  </si>
  <si>
    <t>Salaire</t>
  </si>
  <si>
    <t>Employé 2</t>
  </si>
  <si>
    <t xml:space="preserve">Mois </t>
  </si>
  <si>
    <t>Section Analytique</t>
  </si>
  <si>
    <t>Atelier de production</t>
  </si>
  <si>
    <t>Logistique/Expédition</t>
  </si>
  <si>
    <t>Date d'entrée de poste</t>
  </si>
  <si>
    <t>Date de sortie de poste</t>
  </si>
  <si>
    <t>ADV</t>
  </si>
  <si>
    <t>Section analytique</t>
  </si>
  <si>
    <t>Employé 3</t>
  </si>
  <si>
    <t>Atelier SAV</t>
  </si>
  <si>
    <t>sortie</t>
  </si>
  <si>
    <t>N° section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</si>
</sst>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/>
    <xf numFmtId="17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7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7" fontId="0" fillId="0" borderId="2" xfId="0" applyNumberForma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3" borderId="4" xfId="0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0" xfId="0" applyNumberFormat="1"/>
  </cellXfs>
  <cellStyles count="1">
    <cellStyle name="Normal" xfId="0" builtinId="0"/>
  </cellStyles>
  <dxfs count="2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11"/>
  <sheetViews>
    <sheetView showGridLines="0" tabSelected="1" workbookViewId="0">
      <selection activeCell="D15" sqref="D15"/>
    </sheetView>
  </sheetViews>
  <sheetFormatPr baseColWidth="10" defaultRowHeight="15" x14ac:dyDescent="0.25"/>
  <cols>
    <col min="3" max="3" width="22.140625" bestFit="1" customWidth="1"/>
    <col min="4" max="4" width="10" bestFit="1" customWidth="1"/>
    <col min="5" max="5" width="21.5703125" bestFit="1" customWidth="1"/>
    <col min="6" max="6" width="21.85546875" bestFit="1" customWidth="1"/>
    <col min="8" max="8" width="11.42578125" style="13"/>
    <col min="12" max="12" width="11.42578125" style="1"/>
    <col min="13" max="13" width="20.140625" bestFit="1" customWidth="1"/>
  </cols>
  <sheetData>
    <row r="3" spans="1:15" x14ac:dyDescent="0.25">
      <c r="A3" s="2" t="s">
        <v>1</v>
      </c>
      <c r="B3" s="2" t="s">
        <v>4</v>
      </c>
      <c r="C3" s="2" t="s">
        <v>8</v>
      </c>
      <c r="D3" s="16" t="s">
        <v>18</v>
      </c>
      <c r="E3" s="2" t="s">
        <v>11</v>
      </c>
      <c r="F3" s="2" t="s">
        <v>12</v>
      </c>
      <c r="G3" s="14" t="s">
        <v>17</v>
      </c>
      <c r="H3" s="11"/>
      <c r="I3" s="5" t="s">
        <v>1</v>
      </c>
      <c r="J3" s="5" t="s">
        <v>4</v>
      </c>
      <c r="K3" s="5" t="s">
        <v>5</v>
      </c>
      <c r="L3" s="2" t="s">
        <v>7</v>
      </c>
      <c r="M3" s="16" t="s">
        <v>14</v>
      </c>
    </row>
    <row r="4" spans="1:15" x14ac:dyDescent="0.25">
      <c r="A4" s="3" t="s">
        <v>2</v>
      </c>
      <c r="B4" s="3" t="s">
        <v>0</v>
      </c>
      <c r="C4" s="3" t="s">
        <v>9</v>
      </c>
      <c r="D4" s="17">
        <f>INDEX(Feuil2!$A$1:$A$4,MATCH($C4,Feuil2!$B$1:$B$4,0))</f>
        <v>3</v>
      </c>
      <c r="E4" s="4">
        <v>43617</v>
      </c>
      <c r="F4" s="4">
        <v>44426</v>
      </c>
      <c r="G4" s="15">
        <f ca="1">IF(F4="",TODAY(),F4)</f>
        <v>44426</v>
      </c>
      <c r="H4" s="12"/>
      <c r="I4" s="3" t="s">
        <v>2</v>
      </c>
      <c r="J4" s="3" t="s">
        <v>0</v>
      </c>
      <c r="K4" s="3">
        <v>1600</v>
      </c>
      <c r="L4" s="6">
        <v>44378</v>
      </c>
      <c r="M4" s="18" t="str">
        <f>IF(COUNTIFS($A:$A,$I4,$B:$B,$J4,$E:$E,"&lt;"&amp;EDATE($L4,1))&gt;1,IF((DAY(AVERAGEIFS($E:$E,$A:$A,$I4,$B:$B,$J4,$E:$E,"&gt;"&amp;$L4,$E:$E,"&lt;"&amp;EDATE($L4,1)))&gt;15)*($K4&gt;AVERAGEIFS($K:$K,$I:$I,$I4,$J:$J,$J4,$L:$L,$L4)),VLOOKUP(AVERAGEIFS($D:$D,$A:$A,$I4,$B:$B,$J4,$G:$G,AVERAGEIFS($E:$E,$A:$A,$I4,$B:$B,$J4,$E:$E,"&gt;"&amp;$L4,$E:$E,"&lt;"&amp;EDATE($L4,1))-1),Feuil2!$A$1:$B$4,2,0),VLOOKUP(AVERAGEIFS($D:$D,$A:$A,$I4,$B:$B,$J4,$E:$E,AVERAGEIFS($E:$E,$A:$A,$I4,$B:$B,$J4,$E:$E,"&gt;"&amp;$L4,$E:$E,"&lt;"&amp;EDATE($L4,1))),Feuil2!$A$1:$B$4,2,0)),VLOOKUP(AVERAGEIFS($D:$D,$A:$A,$I4,$B:$B,$J4),Feuil2!$A$1:$B$4,2,0))</f>
        <v>ADV</v>
      </c>
    </row>
    <row r="5" spans="1:15" x14ac:dyDescent="0.25">
      <c r="A5" s="3" t="s">
        <v>2</v>
      </c>
      <c r="B5" s="3" t="s">
        <v>0</v>
      </c>
      <c r="C5" s="3" t="s">
        <v>10</v>
      </c>
      <c r="D5" s="17">
        <f>INDEX(Feuil2!$A$1:$A$4,MATCH($C5,Feuil2!$B$1:$B$4,0))</f>
        <v>1</v>
      </c>
      <c r="E5" s="4">
        <v>44427</v>
      </c>
      <c r="F5" s="3"/>
      <c r="G5" s="15">
        <f t="shared" ref="G5:G8" ca="1" si="0">IF(F5="",TODAY(),F5)</f>
        <v>44435</v>
      </c>
      <c r="H5" s="12"/>
      <c r="I5" s="3" t="s">
        <v>2</v>
      </c>
      <c r="J5" s="3" t="s">
        <v>6</v>
      </c>
      <c r="K5" s="3">
        <v>1700</v>
      </c>
      <c r="L5" s="6">
        <v>44378</v>
      </c>
      <c r="M5" s="18" t="str">
        <f>IF(COUNTIFS($A:$A,$I5,$B:$B,$J5,$E:$E,"&lt;"&amp;EDATE($L5,1))&gt;1,IF((DAY(AVERAGEIFS($E:$E,$A:$A,$I5,$B:$B,$J5,$E:$E,"&gt;"&amp;$L5,$E:$E,"&lt;"&amp;EDATE($L5,1)))&gt;15)*($K5&gt;AVERAGEIFS($K:$K,$I:$I,$I5,$J:$J,$J5,$L:$L,$L5)),VLOOKUP(AVERAGEIFS($D:$D,$A:$A,$I5,$B:$B,$J5,$G:$G,AVERAGEIFS($E:$E,$A:$A,$I5,$B:$B,$J5,$E:$E,"&gt;"&amp;$L5,$E:$E,"&lt;"&amp;EDATE($L5,1))-1),Feuil2!$A$1:$B$4,2,0),VLOOKUP(AVERAGEIFS($D:$D,$A:$A,$I5,$B:$B,$J5,$E:$E,AVERAGEIFS($E:$E,$A:$A,$I5,$B:$B,$J5,$E:$E,"&gt;"&amp;$L5,$E:$E,"&lt;"&amp;EDATE($L5,1))),Feuil2!$A$1:$B$4,2,0)),VLOOKUP(AVERAGEIFS($D:$D,$A:$A,$I5,$B:$B,$J5),Feuil2!$A$1:$B$4,2,0))</f>
        <v>ADV</v>
      </c>
    </row>
    <row r="6" spans="1:15" ht="15.75" thickBot="1" x14ac:dyDescent="0.3">
      <c r="A6" s="3" t="s">
        <v>2</v>
      </c>
      <c r="B6" s="3" t="s">
        <v>6</v>
      </c>
      <c r="C6" s="3" t="s">
        <v>13</v>
      </c>
      <c r="D6" s="17">
        <f>INDEX(Feuil2!$A$1:$A$4,MATCH($C6,Feuil2!$B$1:$B$4,0))</f>
        <v>2</v>
      </c>
      <c r="E6" s="4">
        <v>43922</v>
      </c>
      <c r="F6" s="4">
        <v>44421</v>
      </c>
      <c r="G6" s="15">
        <f t="shared" ca="1" si="0"/>
        <v>44421</v>
      </c>
      <c r="H6" s="12"/>
      <c r="I6" s="9" t="s">
        <v>2</v>
      </c>
      <c r="J6" s="9" t="s">
        <v>15</v>
      </c>
      <c r="K6" s="9">
        <v>1700</v>
      </c>
      <c r="L6" s="10">
        <v>44378</v>
      </c>
      <c r="M6" s="18" t="str">
        <f>IF(COUNTIFS($A:$A,$I6,$B:$B,$J6,$E:$E,"&lt;"&amp;EDATE($L6,1))&gt;1,IF((DAY(AVERAGEIFS($E:$E,$A:$A,$I6,$B:$B,$J6,$E:$E,"&gt;"&amp;$L6,$E:$E,"&lt;"&amp;EDATE($L6,1)))&gt;15)*($K6&gt;AVERAGEIFS($K:$K,$I:$I,$I6,$J:$J,$J6,$L:$L,$L6)),VLOOKUP(AVERAGEIFS($D:$D,$A:$A,$I6,$B:$B,$J6,$G:$G,AVERAGEIFS($E:$E,$A:$A,$I6,$B:$B,$J6,$E:$E,"&gt;"&amp;$L6,$E:$E,"&lt;"&amp;EDATE($L6,1))-1),Feuil2!$A$1:$B$4,2,0),VLOOKUP(AVERAGEIFS($D:$D,$A:$A,$I6,$B:$B,$J6,$E:$E,AVERAGEIFS($E:$E,$A:$A,$I6,$B:$B,$J6,$E:$E,"&gt;"&amp;$L6,$E:$E,"&lt;"&amp;EDATE($L6,1))),Feuil2!$A$1:$B$4,2,0)),VLOOKUP(AVERAGEIFS($D:$D,$A:$A,$I6,$B:$B,$J6),Feuil2!$A$1:$B$4,2,0))</f>
        <v>Atelier de production</v>
      </c>
    </row>
    <row r="7" spans="1:15" x14ac:dyDescent="0.25">
      <c r="A7" s="3" t="s">
        <v>2</v>
      </c>
      <c r="B7" s="3" t="s">
        <v>15</v>
      </c>
      <c r="C7" s="3" t="s">
        <v>9</v>
      </c>
      <c r="D7" s="17">
        <f>INDEX(Feuil2!$A$1:$A$4,MATCH($C7,Feuil2!$B$1:$B$4,0))</f>
        <v>3</v>
      </c>
      <c r="E7" s="4">
        <v>44048</v>
      </c>
      <c r="F7" s="4">
        <v>44412</v>
      </c>
      <c r="G7" s="15">
        <f t="shared" ca="1" si="0"/>
        <v>44412</v>
      </c>
      <c r="H7" s="12"/>
      <c r="I7" s="7" t="s">
        <v>2</v>
      </c>
      <c r="J7" s="7" t="s">
        <v>0</v>
      </c>
      <c r="K7" s="7">
        <v>1600</v>
      </c>
      <c r="L7" s="8">
        <v>44409</v>
      </c>
      <c r="M7" s="18" t="str">
        <f ca="1">IF(COUNTIFS($A:$A,$I7,$B:$B,$J7,$E:$E,"&lt;"&amp;EDATE($L7,1))&gt;1,IF((DAY(AVERAGEIFS($E:$E,$A:$A,$I7,$B:$B,$J7,$E:$E,"&gt;"&amp;$L7,$E:$E,"&lt;"&amp;EDATE($L7,1)))&gt;15)*($K7&gt;AVERAGEIFS($K:$K,$I:$I,$I7,$J:$J,$J7,$L:$L,$L7)),VLOOKUP(AVERAGEIFS($D:$D,$A:$A,$I7,$B:$B,$J7,$G:$G,AVERAGEIFS($E:$E,$A:$A,$I7,$B:$B,$J7,$E:$E,"&gt;"&amp;$L7,$E:$E,"&lt;"&amp;EDATE($L7,1))-1),Feuil2!$A$1:$B$4,2,0),VLOOKUP(AVERAGEIFS($D:$D,$A:$A,$I7,$B:$B,$J7,$E:$E,AVERAGEIFS($E:$E,$A:$A,$I7,$B:$B,$J7,$E:$E,"&gt;"&amp;$L7,$E:$E,"&lt;"&amp;EDATE($L7,1))),Feuil2!$A$1:$B$4,2,0)),VLOOKUP(AVERAGEIFS($D:$D,$A:$A,$I7,$B:$B,$J7),Feuil2!$A$1:$B$4,2,0))</f>
        <v>Atelier de production</v>
      </c>
      <c r="O7" s="19"/>
    </row>
    <row r="8" spans="1:15" x14ac:dyDescent="0.25">
      <c r="A8" s="3" t="s">
        <v>3</v>
      </c>
      <c r="B8" s="3" t="s">
        <v>15</v>
      </c>
      <c r="C8" s="3" t="s">
        <v>16</v>
      </c>
      <c r="D8" s="17">
        <f>INDEX(Feuil2!$A$1:$A$4,MATCH($C8,Feuil2!$B$1:$B$4,0))</f>
        <v>4</v>
      </c>
      <c r="E8" s="4">
        <v>44413</v>
      </c>
      <c r="F8" s="4"/>
      <c r="G8" s="15">
        <f t="shared" ca="1" si="0"/>
        <v>44435</v>
      </c>
      <c r="H8" s="12"/>
      <c r="I8" s="3" t="s">
        <v>2</v>
      </c>
      <c r="J8" s="3" t="s">
        <v>0</v>
      </c>
      <c r="K8" s="3">
        <v>1200</v>
      </c>
      <c r="L8" s="6">
        <v>44409</v>
      </c>
      <c r="M8" s="18" t="str">
        <f>IF(COUNTIFS($A:$A,$I8,$B:$B,$J8,$E:$E,"&lt;"&amp;EDATE($L8,1))&gt;1,IF((DAY(AVERAGEIFS($E:$E,$A:$A,$I8,$B:$B,$J8,$E:$E,"&gt;"&amp;$L8,$E:$E,"&lt;"&amp;EDATE($L8,1)))&gt;15)*($K8&gt;AVERAGEIFS($K:$K,$I:$I,$I8,$J:$J,$J8,$L:$L,$L8)),VLOOKUP(AVERAGEIFS($D:$D,$A:$A,$I8,$B:$B,$J8,$G:$G,AVERAGEIFS($E:$E,$A:$A,$I8,$B:$B,$J8,$E:$E,"&gt;"&amp;$L8,$E:$E,"&lt;"&amp;EDATE($L8,1))-1),Feuil2!$A$1:$B$4,2,0),VLOOKUP(AVERAGEIFS($D:$D,$A:$A,$I8,$B:$B,$J8,$E:$E,AVERAGEIFS($E:$E,$A:$A,$I8,$B:$B,$J8,$E:$E,"&gt;"&amp;$L8,$E:$E,"&lt;"&amp;EDATE($L8,1))),Feuil2!$A$1:$B$4,2,0)),VLOOKUP(AVERAGEIFS($D:$D,$A:$A,$I8,$B:$B,$J8),Feuil2!$A$1:$B$4,2,0))</f>
        <v>Logistique/Expédition</v>
      </c>
      <c r="O8" s="19"/>
    </row>
    <row r="9" spans="1:15" x14ac:dyDescent="0.25">
      <c r="I9" s="3" t="s">
        <v>2</v>
      </c>
      <c r="J9" s="3" t="s">
        <v>6</v>
      </c>
      <c r="K9" s="3">
        <v>1700</v>
      </c>
      <c r="L9" s="6">
        <v>44409</v>
      </c>
      <c r="M9" s="18" t="str">
        <f>IF(COUNTIFS($A:$A,$I9,$B:$B,$J9,$E:$E,"&lt;"&amp;EDATE($L9,1))&gt;1,IF((DAY(AVERAGEIFS($E:$E,$A:$A,$I9,$B:$B,$J9,$E:$E,"&gt;"&amp;$L9,$E:$E,"&lt;"&amp;EDATE($L9,1)))&gt;15)*($K9&gt;AVERAGEIFS($K:$K,$I:$I,$I9,$J:$J,$J9,$L:$L,$L9)),VLOOKUP(AVERAGEIFS($D:$D,$A:$A,$I9,$B:$B,$J9,$G:$G,AVERAGEIFS($E:$E,$A:$A,$I9,$B:$B,$J9,$E:$E,"&gt;"&amp;$L9,$E:$E,"&lt;"&amp;EDATE($L9,1))-1),Feuil2!$A$1:$B$4,2,0),VLOOKUP(AVERAGEIFS($D:$D,$A:$A,$I9,$B:$B,$J9,$E:$E,AVERAGEIFS($E:$E,$A:$A,$I9,$B:$B,$J9,$E:$E,"&gt;"&amp;$L9,$E:$E,"&lt;"&amp;EDATE($L9,1))),Feuil2!$A$1:$B$4,2,0)),VLOOKUP(AVERAGEIFS($D:$D,$A:$A,$I9,$B:$B,$J9),Feuil2!$A$1:$B$4,2,0))</f>
        <v>ADV</v>
      </c>
    </row>
    <row r="10" spans="1:15" x14ac:dyDescent="0.25">
      <c r="I10" s="3" t="s">
        <v>2</v>
      </c>
      <c r="J10" s="3" t="s">
        <v>15</v>
      </c>
      <c r="K10" s="3">
        <v>200</v>
      </c>
      <c r="L10" s="6">
        <v>44409</v>
      </c>
      <c r="M10" s="18" t="str">
        <f>IF(COUNTIFS($A:$A,$I10,$B:$B,$J10,$E:$E,"&lt;"&amp;EDATE($L10,1))&gt;1,IF((DAY(AVERAGEIFS($E:$E,$A:$A,$I10,$B:$B,$J10,$E:$E,"&gt;"&amp;$L10,$E:$E,"&lt;"&amp;EDATE($L10,1)))&gt;15)*($K10&gt;AVERAGEIFS($K:$K,$I:$I,$I10,$J:$J,$J10,$L:$L,$L10)),VLOOKUP(AVERAGEIFS($D:$D,$A:$A,$I10,$B:$B,$J10,$G:$G,AVERAGEIFS($E:$E,$A:$A,$I10,$B:$B,$J10,$E:$E,"&gt;"&amp;$L10,$E:$E,"&lt;"&amp;EDATE($L10,1))-1),Feuil2!$A$1:$B$4,2,0),VLOOKUP(AVERAGEIFS($D:$D,$A:$A,$I10,$B:$B,$J10,$E:$E,AVERAGEIFS($E:$E,$A:$A,$I10,$B:$B,$J10,$E:$E,"&gt;"&amp;$L10,$E:$E,"&lt;"&amp;EDATE($L10,1))),Feuil2!$A$1:$B$4,2,0)),VLOOKUP(AVERAGEIFS($D:$D,$A:$A,$I10,$B:$B,$J10),Feuil2!$A$1:$B$4,2,0))</f>
        <v>Atelier de production</v>
      </c>
    </row>
    <row r="11" spans="1:15" x14ac:dyDescent="0.25">
      <c r="I11" s="3" t="s">
        <v>3</v>
      </c>
      <c r="J11" s="3" t="s">
        <v>15</v>
      </c>
      <c r="K11" s="3">
        <v>2000</v>
      </c>
      <c r="L11" s="6">
        <v>44409</v>
      </c>
      <c r="M11" s="18" t="str">
        <f>IF(COUNTIFS($A:$A,$I11,$B:$B,$J11,$E:$E,"&lt;"&amp;EDATE($L11,1))&gt;1,IF((DAY(AVERAGEIFS($E:$E,$A:$A,$I11,$B:$B,$J11,$E:$E,"&gt;"&amp;$L11,$E:$E,"&lt;"&amp;EDATE($L11,1)))&gt;15)*($K11&gt;AVERAGEIFS($K:$K,$I:$I,$I11,$J:$J,$J11,$L:$L,$L11)),VLOOKUP(AVERAGEIFS($D:$D,$A:$A,$I11,$B:$B,$J11,$G:$G,AVERAGEIFS($E:$E,$A:$A,$I11,$B:$B,$J11,$E:$E,"&gt;"&amp;$L11,$E:$E,"&lt;"&amp;EDATE($L11,1))-1),Feuil2!$A$1:$B$4,2,0),VLOOKUP(AVERAGEIFS($D:$D,$A:$A,$I11,$B:$B,$J11,$E:$E,AVERAGEIFS($E:$E,$A:$A,$I11,$B:$B,$J11,$E:$E,"&gt;"&amp;$L11,$E:$E,"&lt;"&amp;EDATE($L11,1))),Feuil2!$A$1:$B$4,2,0)),VLOOKUP(AVERAGEIFS($D:$D,$A:$A,$I11,$B:$B,$J11),Feuil2!$A$1:$B$4,2,0))</f>
        <v>Atelier SAV</v>
      </c>
    </row>
  </sheetData>
  <conditionalFormatting sqref="M4:M11">
    <cfRule type="containsBlanks" dxfId="1" priority="3">
      <formula>LEN(TRIM(M4))=0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A5" sqref="A5"/>
    </sheetView>
  </sheetViews>
  <sheetFormatPr baseColWidth="10" defaultRowHeight="15" x14ac:dyDescent="0.25"/>
  <sheetData>
    <row r="1" spans="1:2" x14ac:dyDescent="0.25">
      <c r="A1">
        <v>1</v>
      </c>
      <c r="B1" t="s">
        <v>10</v>
      </c>
    </row>
    <row r="2" spans="1:2" x14ac:dyDescent="0.25">
      <c r="A2">
        <v>2</v>
      </c>
      <c r="B2" t="s">
        <v>13</v>
      </c>
    </row>
    <row r="3" spans="1:2" x14ac:dyDescent="0.25">
      <c r="A3">
        <v>3</v>
      </c>
      <c r="B3" t="s">
        <v>9</v>
      </c>
    </row>
    <row r="4" spans="1:2" x14ac:dyDescent="0.25">
      <c r="A4">
        <v>4</v>
      </c>
      <c r="B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mgoossens</dc:creator>
  <cp:lastModifiedBy>inconnu</cp:lastModifiedBy>
  <dcterms:created xsi:type="dcterms:W3CDTF">2021-08-27T07:52:21Z</dcterms:created>
  <dcterms:modified xsi:type="dcterms:W3CDTF">2021-08-27T09:31:20Z</dcterms:modified>
</cp:coreProperties>
</file>