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 codeName="ThisWorkbook"/>
  <bookViews>
    <workbookView xWindow="-120" yWindow="-120" windowWidth="20730" windowHeight="111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3" i="1" l="1"/>
  <c r="B17" i="1" l="1"/>
  <c r="B20" i="1" s="1"/>
  <c r="B2" i="1"/>
  <c r="E3" i="1"/>
  <c r="E4" i="1"/>
  <c r="E5" i="1"/>
  <c r="E6" i="1"/>
  <c r="E7" i="1"/>
  <c r="E8" i="1"/>
  <c r="D3" i="1"/>
  <c r="D4" i="1"/>
  <c r="D5" i="1"/>
  <c r="D6" i="1"/>
  <c r="D7" i="1"/>
  <c r="D8" i="1"/>
  <c r="E2" i="1"/>
  <c r="D2" i="1"/>
  <c r="B4" i="1"/>
  <c r="B5" i="1"/>
  <c r="B6" i="1"/>
  <c r="B7" i="1"/>
  <c r="B8" i="1"/>
  <c r="B3" i="1"/>
  <c r="B19" i="1" l="1"/>
  <c r="B11" i="1" s="1" a="1"/>
  <c r="B11" i="1" s="1"/>
  <c r="B12" i="1" s="1"/>
  <c r="C11" i="1" l="1"/>
  <c r="C12" i="1"/>
  <c r="B14" i="1"/>
  <c r="C14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<sst xmlns="http://schemas.openxmlformats.org/spreadsheetml/2006/main" count="25" uniqueCount="18">
  <si>
    <t>NOM</t>
  </si>
  <si>
    <t>CA</t>
  </si>
  <si>
    <t>DATE</t>
  </si>
  <si>
    <t>Toto</t>
  </si>
  <si>
    <t>Gille</t>
  </si>
  <si>
    <t>Pierre</t>
  </si>
  <si>
    <t>MOIS</t>
  </si>
  <si>
    <t>ANNEES</t>
  </si>
  <si>
    <t>Mois en cours</t>
  </si>
  <si>
    <t>Mois en cours %</t>
  </si>
  <si>
    <t>Critère</t>
  </si>
  <si>
    <t>Date du jour</t>
  </si>
  <si>
    <t>Nom</t>
  </si>
  <si>
    <t>Année en cours</t>
  </si>
  <si>
    <t>Dépassement</t>
  </si>
  <si>
    <t>Réalisé</t>
  </si>
  <si>
    <t>Restant</t>
  </si>
  <si>
    <t>Objectif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</si>
</sst>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#,##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0" borderId="2" xfId="0" applyBorder="1"/>
    <xf numFmtId="14" fontId="0" fillId="0" borderId="10" xfId="0" applyNumberFormat="1" applyBorder="1" applyAlignment="1">
      <alignment horizontal="left"/>
    </xf>
    <xf numFmtId="0" fontId="0" fillId="0" borderId="11" xfId="0" applyBorder="1" applyAlignment="1">
      <alignment horizontal="left"/>
    </xf>
    <xf numFmtId="0" fontId="0" fillId="0" borderId="12" xfId="0" applyBorder="1" applyAlignment="1">
      <alignment horizontal="left"/>
    </xf>
    <xf numFmtId="0" fontId="0" fillId="0" borderId="8" xfId="0" applyBorder="1"/>
    <xf numFmtId="0" fontId="0" fillId="0" borderId="9" xfId="0" applyBorder="1"/>
    <xf numFmtId="0" fontId="0" fillId="0" borderId="13" xfId="0" applyBorder="1"/>
    <xf numFmtId="9" fontId="0" fillId="0" borderId="6" xfId="0" applyNumberFormat="1" applyBorder="1" applyAlignment="1">
      <alignment horizontal="center"/>
    </xf>
    <xf numFmtId="168" fontId="0" fillId="0" borderId="1" xfId="0" applyNumberFormat="1" applyBorder="1" applyAlignment="1">
      <alignment horizontal="center"/>
    </xf>
    <xf numFmtId="168" fontId="0" fillId="0" borderId="14" xfId="0" applyNumberFormat="1" applyBorder="1" applyAlignment="1">
      <alignment horizontal="center"/>
    </xf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1"/>
    </mc:Choice>
    <mc:Fallback>
      <c:style val="1"/>
    </mc:Fallback>
  </mc:AlternateContent>
  <c:chart>
    <c:autoTitleDeleted val="1"/>
    <c:plotArea>
      <c:layout>
        <c:manualLayout>
          <c:layoutTarget val="inner"/>
          <c:xMode val="edge"/>
          <c:yMode val="edge"/>
          <c:x val="0.33898972003499561"/>
          <c:y val="0.1897907553222514"/>
          <c:w val="0.31368744531933507"/>
          <c:h val="0.52281240886555846"/>
        </c:manualLayout>
      </c:layout>
      <c:doughnutChart>
        <c:varyColors val="1"/>
        <c:ser>
          <c:idx val="1"/>
          <c:order val="0"/>
          <c:tx>
            <c:v>Objectif</c:v>
          </c:tx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Feuil1!$A$13:$A$14</c:f>
              <c:strCache>
                <c:ptCount val="2"/>
                <c:pt idx="0">
                  <c:v>Objectif</c:v>
                </c:pt>
                <c:pt idx="1">
                  <c:v>Dépassement</c:v>
                </c:pt>
              </c:strCache>
            </c:strRef>
          </c:cat>
          <c:val>
            <c:numRef>
              <c:f>Feuil1!$B$13:$B$14</c:f>
              <c:numCache>
                <c:formatCode>#,##0\ "€"</c:formatCode>
                <c:ptCount val="2"/>
                <c:pt idx="0">
                  <c:v>50000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</c:plotArea>
    <c:legend>
      <c:legendPos val="b"/>
      <c:layout>
        <c:manualLayout>
          <c:xMode val="edge"/>
          <c:yMode val="edge"/>
          <c:x val="0.13665398075240595"/>
          <c:y val="0.88850503062117236"/>
          <c:w val="0.36558092738407699"/>
          <c:h val="8.3717191601049873E-2"/>
        </c:manualLayout>
      </c:layout>
      <c:overlay val="0"/>
      <c:txPr>
        <a:bodyPr rot="0" vert="horz"/>
        <a:lstStyle/>
        <a:p>
          <a:pPr>
            <a:defRPr/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27363276465441821"/>
          <c:y val="9.2917760279965012E-2"/>
          <c:w val="0.43606780402449696"/>
          <c:h val="0.72677967337416161"/>
        </c:manualLayout>
      </c:layout>
      <c:doughnutChart>
        <c:varyColors val="1"/>
        <c:ser>
          <c:idx val="0"/>
          <c:order val="0"/>
          <c:tx>
            <c:v>Réalisé</c:v>
          </c:tx>
          <c:dPt>
            <c:idx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2-2FCE-4C94-9B6D-091E4C614456}"/>
              </c:ext>
            </c:extLst>
          </c:dPt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3-2FCE-4C94-9B6D-091E4C614456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0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Feuil1!$A$11:$A$12</c:f>
              <c:strCache>
                <c:ptCount val="2"/>
                <c:pt idx="0">
                  <c:v>Réalisé</c:v>
                </c:pt>
                <c:pt idx="1">
                  <c:v>Restant</c:v>
                </c:pt>
              </c:strCache>
            </c:strRef>
          </c:cat>
          <c:val>
            <c:numRef>
              <c:f>Feuil1!$B$11:$B$12</c:f>
              <c:numCache>
                <c:formatCode>#,##0\ "€"</c:formatCode>
                <c:ptCount val="2"/>
                <c:pt idx="0">
                  <c:v>41722</c:v>
                </c:pt>
                <c:pt idx="1">
                  <c:v>8278</c:v>
                </c:pt>
              </c:numCache>
            </c:numRef>
          </c:val>
          <c:extLst xmlns:c16r2="http://schemas.microsoft.com/office/drawing/2015/06/chart">
            <c:ext xmlns:c15="http://schemas.microsoft.com/office/drawing/2012/chart" uri="{02D57815-91ED-43cb-92C2-25804820EDAC}">
              <c15:categoryFilterExceptions/>
            </c:ext>
            <c:ext xmlns:c16="http://schemas.microsoft.com/office/drawing/2014/chart" uri="{C3380CC4-5D6E-409C-BE32-E72D297353CC}">
              <c16:uniqueId val="{00000000-2FCE-4C94-9B6D-091E4C614456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60244444444444445"/>
          <c:y val="0.89872630504520268"/>
          <c:w val="0.24511089238845143"/>
          <c:h val="7.812554680664916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409575</xdr:colOff>
      <xdr:row>2</xdr:row>
      <xdr:rowOff>90487</xdr:rowOff>
    </xdr:from>
    <xdr:to>
      <xdr:col>11</xdr:col>
      <xdr:colOff>409575</xdr:colOff>
      <xdr:row>16</xdr:row>
      <xdr:rowOff>128587</xdr:rowOff>
    </xdr:to>
    <xdr:graphicFrame macro="">
      <xdr:nvGraphicFramePr>
        <xdr:cNvPr id="2" name="GraphCA">
          <a:extLst>
            <a:ext uri="{FF2B5EF4-FFF2-40B4-BE49-F238E27FC236}">
              <a16:creationId xmlns="" xmlns:a16="http://schemas.microsoft.com/office/drawing/2014/main" id="{75C9F055-7E1F-4D44-A79D-81EE730D17E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419100</xdr:colOff>
      <xdr:row>2</xdr:row>
      <xdr:rowOff>76200</xdr:rowOff>
    </xdr:from>
    <xdr:to>
      <xdr:col>11</xdr:col>
      <xdr:colOff>419100</xdr:colOff>
      <xdr:row>16</xdr:row>
      <xdr:rowOff>114300</xdr:rowOff>
    </xdr:to>
    <xdr:graphicFrame macro="">
      <xdr:nvGraphicFramePr>
        <xdr:cNvPr id="4" name="GraphCA">
          <a:extLst>
            <a:ext uri="{FF2B5EF4-FFF2-40B4-BE49-F238E27FC236}">
              <a16:creationId xmlns="" xmlns:a16="http://schemas.microsoft.com/office/drawing/2014/main" id="{75C9F055-7E1F-4D44-A79D-81EE730D17E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1:E8" totalsRowShown="0">
  <autoFilter ref="A1:E8"/>
  <tableColumns count="5">
    <tableColumn id="1" name="NOM"/>
    <tableColumn id="2" name="CA">
      <calculatedColumnFormula>RANDBETWEEN(5000,30000)</calculatedColumnFormula>
    </tableColumn>
    <tableColumn id="3" name="DATE" dataDxfId="0"/>
    <tableColumn id="4" name="MOIS">
      <calculatedColumnFormula>MONTH(C2)</calculatedColumnFormula>
    </tableColumn>
    <tableColumn id="5" name="ANNEES">
      <calculatedColumnFormula>YEAR(C2)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0"/>
  <sheetViews>
    <sheetView tabSelected="1" workbookViewId="0">
      <selection activeCell="E17" sqref="E17"/>
    </sheetView>
  </sheetViews>
  <sheetFormatPr baseColWidth="10" defaultRowHeight="15" x14ac:dyDescent="0.25"/>
  <cols>
    <col min="1" max="1" width="14.7109375" bestFit="1" customWidth="1"/>
    <col min="2" max="2" width="13.140625" bestFit="1" customWidth="1"/>
    <col min="3" max="3" width="15.140625" bestFit="1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6</v>
      </c>
      <c r="E1" t="s">
        <v>7</v>
      </c>
    </row>
    <row r="2" spans="1:5" x14ac:dyDescent="0.25">
      <c r="A2" t="s">
        <v>3</v>
      </c>
      <c r="B2">
        <f ca="1">RANDBETWEEN(5000,30000)</f>
        <v>18229</v>
      </c>
      <c r="C2" s="1">
        <v>44013</v>
      </c>
      <c r="D2">
        <f>MONTH(C2)</f>
        <v>7</v>
      </c>
      <c r="E2">
        <f>YEAR(C2)</f>
        <v>2020</v>
      </c>
    </row>
    <row r="3" spans="1:5" x14ac:dyDescent="0.25">
      <c r="A3" t="s">
        <v>4</v>
      </c>
      <c r="B3">
        <f ca="1">RANDBETWEEN(5000,30000)</f>
        <v>21034</v>
      </c>
      <c r="C3" s="1">
        <v>44014</v>
      </c>
      <c r="D3">
        <f t="shared" ref="D3:D8" si="0">MONTH(C3)</f>
        <v>7</v>
      </c>
      <c r="E3">
        <f t="shared" ref="E3:E8" si="1">YEAR(C3)</f>
        <v>2020</v>
      </c>
    </row>
    <row r="4" spans="1:5" x14ac:dyDescent="0.25">
      <c r="A4" t="s">
        <v>5</v>
      </c>
      <c r="B4">
        <f t="shared" ref="B4:B8" ca="1" si="2">RANDBETWEEN(5000,30000)</f>
        <v>10373</v>
      </c>
      <c r="C4" s="1">
        <v>44015</v>
      </c>
      <c r="D4">
        <f t="shared" si="0"/>
        <v>7</v>
      </c>
      <c r="E4">
        <f t="shared" si="1"/>
        <v>2020</v>
      </c>
    </row>
    <row r="5" spans="1:5" x14ac:dyDescent="0.25">
      <c r="A5" t="s">
        <v>3</v>
      </c>
      <c r="B5">
        <f t="shared" ca="1" si="2"/>
        <v>16252</v>
      </c>
      <c r="C5" s="1">
        <v>44016</v>
      </c>
      <c r="D5">
        <f t="shared" si="0"/>
        <v>7</v>
      </c>
      <c r="E5">
        <f t="shared" si="1"/>
        <v>2020</v>
      </c>
    </row>
    <row r="6" spans="1:5" x14ac:dyDescent="0.25">
      <c r="A6" t="s">
        <v>3</v>
      </c>
      <c r="B6">
        <f t="shared" ca="1" si="2"/>
        <v>7241</v>
      </c>
      <c r="C6" s="1">
        <v>44017</v>
      </c>
      <c r="D6">
        <f t="shared" si="0"/>
        <v>7</v>
      </c>
      <c r="E6">
        <f t="shared" si="1"/>
        <v>2020</v>
      </c>
    </row>
    <row r="7" spans="1:5" x14ac:dyDescent="0.25">
      <c r="A7" t="s">
        <v>5</v>
      </c>
      <c r="B7">
        <f t="shared" ca="1" si="2"/>
        <v>9300</v>
      </c>
      <c r="C7" s="1">
        <v>44018</v>
      </c>
      <c r="D7">
        <f t="shared" si="0"/>
        <v>7</v>
      </c>
      <c r="E7">
        <f t="shared" si="1"/>
        <v>2020</v>
      </c>
    </row>
    <row r="8" spans="1:5" x14ac:dyDescent="0.25">
      <c r="A8" t="s">
        <v>4</v>
      </c>
      <c r="B8">
        <f t="shared" ca="1" si="2"/>
        <v>22593</v>
      </c>
      <c r="C8" s="1">
        <v>44019</v>
      </c>
      <c r="D8">
        <f t="shared" si="0"/>
        <v>7</v>
      </c>
      <c r="E8">
        <f t="shared" si="1"/>
        <v>2020</v>
      </c>
    </row>
    <row r="9" spans="1:5" ht="15.75" thickBot="1" x14ac:dyDescent="0.3"/>
    <row r="10" spans="1:5" x14ac:dyDescent="0.25">
      <c r="A10" s="3" t="s">
        <v>1</v>
      </c>
      <c r="B10" s="4" t="s">
        <v>8</v>
      </c>
      <c r="C10" s="5" t="s">
        <v>9</v>
      </c>
    </row>
    <row r="11" spans="1:5" x14ac:dyDescent="0.25">
      <c r="A11" s="2" t="s">
        <v>15</v>
      </c>
      <c r="B11" s="15" cm="1">
        <f t="array" aca="1" ref="B11" ca="1">SUMPRODUCT(--(Tableau1[NOM]=B18),--(Tableau1[ANNEES]=B19),--(Tableau1[MOIS]=B20),--(Tableau1[CA]))</f>
        <v>41722</v>
      </c>
      <c r="C11" s="14">
        <f ca="1">B11/B$13</f>
        <v>0.83443999999999996</v>
      </c>
    </row>
    <row r="12" spans="1:5" x14ac:dyDescent="0.25">
      <c r="A12" s="2" t="s">
        <v>16</v>
      </c>
      <c r="B12" s="15">
        <f ca="1">MAX(0,B13-B11)</f>
        <v>8278</v>
      </c>
      <c r="C12" s="14">
        <f t="shared" ref="C12:C14" ca="1" si="3">B12/B$13</f>
        <v>0.16556000000000001</v>
      </c>
    </row>
    <row r="13" spans="1:5" x14ac:dyDescent="0.25">
      <c r="A13" s="2" t="s">
        <v>17</v>
      </c>
      <c r="B13" s="15">
        <v>50000</v>
      </c>
      <c r="C13" s="14">
        <f t="shared" si="3"/>
        <v>1</v>
      </c>
    </row>
    <row r="14" spans="1:5" ht="15.75" thickBot="1" x14ac:dyDescent="0.3">
      <c r="A14" s="13" t="s">
        <v>14</v>
      </c>
      <c r="B14" s="16">
        <f ca="1">MAX(B11-B13,0)</f>
        <v>0</v>
      </c>
      <c r="C14" s="14">
        <f t="shared" ca="1" si="3"/>
        <v>0</v>
      </c>
    </row>
    <row r="15" spans="1:5" ht="15.75" thickBot="1" x14ac:dyDescent="0.3"/>
    <row r="16" spans="1:5" ht="15.75" thickBot="1" x14ac:dyDescent="0.3">
      <c r="B16" s="7" t="s">
        <v>10</v>
      </c>
    </row>
    <row r="17" spans="1:2" x14ac:dyDescent="0.25">
      <c r="A17" s="6" t="s">
        <v>11</v>
      </c>
      <c r="B17" s="8">
        <f ca="1">TODAY()</f>
        <v>44027</v>
      </c>
    </row>
    <row r="18" spans="1:2" x14ac:dyDescent="0.25">
      <c r="A18" s="11" t="s">
        <v>12</v>
      </c>
      <c r="B18" s="9" t="s">
        <v>3</v>
      </c>
    </row>
    <row r="19" spans="1:2" x14ac:dyDescent="0.25">
      <c r="A19" s="11" t="s">
        <v>13</v>
      </c>
      <c r="B19" s="9">
        <f ca="1">YEAR(B17)</f>
        <v>2020</v>
      </c>
    </row>
    <row r="20" spans="1:2" ht="15.75" thickBot="1" x14ac:dyDescent="0.3">
      <c r="A20" s="12" t="s">
        <v>8</v>
      </c>
      <c r="B20" s="10">
        <f ca="1">MONTH(B17)</f>
        <v>7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Siemens</dc:creator>
  <cp:lastModifiedBy>Inconnu</cp:lastModifiedBy>
  <dcterms:created xsi:type="dcterms:W3CDTF">2020-07-15T12:49:44Z</dcterms:created>
  <dcterms:modified xsi:type="dcterms:W3CDTF">2020-07-15T14:00:09Z</dcterms:modified>
</cp:coreProperties>
</file>