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75" windowWidth="19980" windowHeight="75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3" i="1" l="1"/>
  <c r="E22" i="1"/>
  <c r="E21" i="1"/>
  <c r="E20" i="1"/>
  <c r="E19" i="1"/>
  <c r="E18" i="1"/>
  <c r="E17" i="1"/>
  <c r="E8" i="1"/>
  <c r="E27" i="1"/>
  <c r="E13" i="1"/>
  <c r="E12" i="1"/>
  <c r="E34" i="1"/>
  <c r="E33" i="1"/>
  <c r="E32" i="1"/>
  <c r="E31" i="1"/>
  <c r="E38" i="1"/>
  <c r="E39" i="1"/>
  <c r="E40" i="1"/>
  <c r="E37" i="1"/>
  <c r="D9" i="1"/>
  <c r="C9" i="1"/>
  <c r="C28" i="1"/>
  <c r="D28" i="1"/>
  <c r="D24" i="1" s="1"/>
  <c r="D14" i="1"/>
  <c r="C14" i="1"/>
  <c r="C35" i="1"/>
  <c r="D35" i="1"/>
  <c r="D41" i="1"/>
  <c r="C41" i="1"/>
  <c r="E41" i="1" l="1"/>
  <c r="F41" i="1" s="1"/>
  <c r="F40" i="1" s="1"/>
  <c r="F39" i="1" s="1"/>
  <c r="F38" i="1" s="1"/>
  <c r="F37" i="1" s="1"/>
  <c r="F36" i="1" s="1"/>
  <c r="E35" i="1"/>
  <c r="F35" i="1" s="1"/>
  <c r="F34" i="1" s="1"/>
  <c r="F33" i="1" s="1"/>
  <c r="F32" i="1" s="1"/>
  <c r="F31" i="1" s="1"/>
  <c r="F30" i="1" s="1"/>
  <c r="F29" i="1" s="1"/>
  <c r="E14" i="1"/>
  <c r="F14" i="1" s="1"/>
  <c r="F13" i="1" s="1"/>
  <c r="F12" i="1" s="1"/>
  <c r="F11" i="1" s="1"/>
  <c r="F10" i="1" s="1"/>
  <c r="E9" i="1"/>
  <c r="F9" i="1" s="1"/>
  <c r="F8" i="1" s="1"/>
  <c r="F7" i="1" s="1"/>
  <c r="F6" i="1" s="1"/>
  <c r="E28" i="1"/>
  <c r="F28" i="1" s="1"/>
  <c r="F27" i="1" s="1"/>
  <c r="F26" i="1" s="1"/>
  <c r="F25" i="1" s="1"/>
  <c r="C24" i="1"/>
  <c r="E24" i="1" s="1"/>
  <c r="F24" i="1" s="1"/>
  <c r="F23" i="1" s="1"/>
  <c r="F22" i="1" s="1"/>
  <c r="F21" i="1" s="1"/>
  <c r="F20" i="1" s="1"/>
  <c r="F19" i="1" s="1"/>
  <c r="F18" i="1" s="1"/>
  <c r="F17" i="1" s="1"/>
  <c r="F16" i="1" s="1"/>
  <c r="F15" i="1" s="1"/>
</calcChain>
</file>

<file path=xl/sharedStrings.xml><?xml version="1.0" encoding="utf-8"?>
<sst xmlns="http://schemas.openxmlformats.org/spreadsheetml/2006/main" count="38" uniqueCount="26">
  <si>
    <t>Libelle theme</t>
  </si>
  <si>
    <t>Libelle sexe</t>
  </si>
  <si>
    <t>Somme de Qté totale vente</t>
  </si>
  <si>
    <t>Somme de Qte stock fin</t>
  </si>
  <si>
    <t>Femme</t>
  </si>
  <si>
    <t>Homme</t>
  </si>
  <si>
    <t>Enfant Fille</t>
  </si>
  <si>
    <t>Enfant Garçon</t>
  </si>
  <si>
    <t>Bébé Mixte</t>
  </si>
  <si>
    <t>Bébé garçon</t>
  </si>
  <si>
    <t>Bébé Fille</t>
  </si>
  <si>
    <t xml:space="preserve">Thèmes H18 </t>
  </si>
  <si>
    <t>H18 SPORT</t>
  </si>
  <si>
    <t>Total H18 SPORT</t>
  </si>
  <si>
    <t>H18 PROMENADE</t>
  </si>
  <si>
    <t xml:space="preserve">Total H18 PROMENADE </t>
  </si>
  <si>
    <t>H18 VACANCES</t>
  </si>
  <si>
    <t>Total H18 VACANCES</t>
  </si>
  <si>
    <t>H18 BALADE</t>
  </si>
  <si>
    <t xml:space="preserve">Total H18 BALADE </t>
  </si>
  <si>
    <t>H18 NATURE</t>
  </si>
  <si>
    <t>Total H18 NATURE</t>
  </si>
  <si>
    <t>DIVERS</t>
  </si>
  <si>
    <t>Total DIVERS</t>
  </si>
  <si>
    <t>TOTAL</t>
  </si>
  <si>
    <t>tri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</si>
</sst>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BE7D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164" fontId="1" fillId="0" borderId="0" xfId="0" applyNumberFormat="1" applyFont="1"/>
    <xf numFmtId="0" fontId="1" fillId="2" borderId="0" xfId="0" applyFont="1" applyFill="1"/>
    <xf numFmtId="0" fontId="0" fillId="0" borderId="0" xfId="0" applyFont="1"/>
    <xf numFmtId="164" fontId="2" fillId="0" borderId="0" xfId="0" applyNumberFormat="1" applyFont="1"/>
    <xf numFmtId="0" fontId="1" fillId="3" borderId="0" xfId="0" applyFont="1" applyFill="1"/>
    <xf numFmtId="1" fontId="0" fillId="0" borderId="0" xfId="0" applyNumberFormat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1" fontId="1" fillId="4" borderId="0" xfId="0" applyNumberFormat="1" applyFont="1" applyFill="1" applyAlignment="1">
      <alignment horizontal="center" vertical="center" wrapText="1"/>
    </xf>
    <xf numFmtId="10" fontId="1" fillId="3" borderId="0" xfId="0" applyNumberFormat="1" applyFont="1" applyFill="1" applyAlignment="1">
      <alignment horizontal="center" vertical="center"/>
    </xf>
    <xf numFmtId="10" fontId="3" fillId="0" borderId="0" xfId="0" applyNumberFormat="1" applyFont="1" applyFill="1" applyAlignment="1">
      <alignment horizontal="center" vertical="center"/>
    </xf>
    <xf numFmtId="10" fontId="6" fillId="0" borderId="0" xfId="1" applyNumberFormat="1" applyFont="1" applyAlignment="1">
      <alignment horizontal="center"/>
    </xf>
    <xf numFmtId="0" fontId="6" fillId="0" borderId="0" xfId="0" applyFont="1"/>
    <xf numFmtId="1" fontId="5" fillId="0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4" formatCode="0.00%"/>
      <alignment horizontal="center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5:F41" totalsRowShown="0" headerRowDxfId="2">
  <autoFilter ref="A5:F41"/>
  <sortState ref="A6:F41">
    <sortCondition descending="1" ref="F5:F41"/>
  </sortState>
  <tableColumns count="6">
    <tableColumn id="1" name="Libelle theme" dataDxfId="6"/>
    <tableColumn id="2" name="Libelle sexe" dataDxfId="5"/>
    <tableColumn id="3" name="Somme de Qté totale vente" dataDxfId="4"/>
    <tableColumn id="4" name="Somme de Qte stock fin" dataDxfId="3"/>
    <tableColumn id="5" name="TOTAL" dataDxfId="1">
      <calculatedColumnFormula>SUM(C6)/(C6+D6)</calculatedColumnFormula>
    </tableColumn>
    <tableColumn id="6" name="tri" dataDxfId="0" dataCellStyle="Pourcentage">
      <calculatedColumnFormula>IFERROR(SEARCH("Total",A6)*E6,F7)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F41"/>
  <sheetViews>
    <sheetView tabSelected="1" workbookViewId="0">
      <selection activeCell="I36" sqref="I36"/>
    </sheetView>
  </sheetViews>
  <sheetFormatPr baseColWidth="10" defaultRowHeight="15" x14ac:dyDescent="0.25"/>
  <cols>
    <col min="1" max="1" width="15.42578125" customWidth="1"/>
    <col min="2" max="2" width="26.140625" bestFit="1" customWidth="1"/>
    <col min="3" max="3" width="27.5703125" customWidth="1"/>
    <col min="4" max="4" width="24.140625" customWidth="1"/>
    <col min="6" max="6" width="11.42578125" style="16"/>
  </cols>
  <sheetData>
    <row r="3" spans="1:6" ht="18.75" x14ac:dyDescent="0.3">
      <c r="A3" s="1"/>
      <c r="B3" s="5" t="s">
        <v>11</v>
      </c>
      <c r="C3" s="7"/>
      <c r="D3" s="7"/>
      <c r="E3" s="1"/>
    </row>
    <row r="4" spans="1:6" x14ac:dyDescent="0.25">
      <c r="A4" s="1"/>
      <c r="B4" s="2"/>
      <c r="C4" s="7"/>
      <c r="D4" s="7"/>
      <c r="E4" s="1"/>
    </row>
    <row r="5" spans="1:6" x14ac:dyDescent="0.25">
      <c r="A5" s="11" t="s">
        <v>0</v>
      </c>
      <c r="B5" s="11" t="s">
        <v>1</v>
      </c>
      <c r="C5" s="12" t="s">
        <v>2</v>
      </c>
      <c r="D5" s="12" t="s">
        <v>3</v>
      </c>
      <c r="E5" s="12" t="s">
        <v>24</v>
      </c>
      <c r="F5" s="17" t="s">
        <v>25</v>
      </c>
    </row>
    <row r="6" spans="1:6" x14ac:dyDescent="0.25">
      <c r="A6" s="4"/>
      <c r="B6" s="4"/>
      <c r="C6" s="9"/>
      <c r="D6" s="9"/>
      <c r="E6" s="1"/>
      <c r="F6" s="15">
        <f>IFERROR(SEARCH("Total",A6)*E6,F7)</f>
        <v>0.53913043478260869</v>
      </c>
    </row>
    <row r="7" spans="1:6" x14ac:dyDescent="0.25">
      <c r="A7" s="3" t="s">
        <v>20</v>
      </c>
      <c r="B7" s="3"/>
      <c r="C7" s="8"/>
      <c r="D7" s="8"/>
      <c r="E7" s="1"/>
      <c r="F7" s="15">
        <f>IFERROR(SEARCH("Total",A7)*E7,F8)</f>
        <v>0.53913043478260869</v>
      </c>
    </row>
    <row r="8" spans="1:6" x14ac:dyDescent="0.25">
      <c r="A8" s="4"/>
      <c r="B8" s="4" t="s">
        <v>6</v>
      </c>
      <c r="C8" s="9">
        <v>124</v>
      </c>
      <c r="D8" s="9">
        <v>106</v>
      </c>
      <c r="E8" s="14">
        <f>SUM(C8)/(C8+D8)</f>
        <v>0.53913043478260869</v>
      </c>
      <c r="F8" s="15">
        <f>IFERROR(SEARCH("Total",A8)*E8,F9)</f>
        <v>0.53913043478260869</v>
      </c>
    </row>
    <row r="9" spans="1:6" x14ac:dyDescent="0.25">
      <c r="A9" s="6" t="s">
        <v>21</v>
      </c>
      <c r="B9" s="6"/>
      <c r="C9" s="10">
        <f>SUM(C7:C8)</f>
        <v>124</v>
      </c>
      <c r="D9" s="10">
        <f>SUM(D7:D8)</f>
        <v>106</v>
      </c>
      <c r="E9" s="13">
        <f>SUM(C9)/(C9+D9)</f>
        <v>0.53913043478260869</v>
      </c>
      <c r="F9" s="15">
        <f>IFERROR(SEARCH("Total",A9)*E9,F10)</f>
        <v>0.53913043478260869</v>
      </c>
    </row>
    <row r="10" spans="1:6" x14ac:dyDescent="0.25">
      <c r="A10" s="4"/>
      <c r="B10" s="4"/>
      <c r="C10" s="9"/>
      <c r="D10" s="9"/>
      <c r="E10" s="1"/>
      <c r="F10" s="15">
        <f>IFERROR(SEARCH("Total",A10)*E10,F11)</f>
        <v>0.37464788732394366</v>
      </c>
    </row>
    <row r="11" spans="1:6" x14ac:dyDescent="0.25">
      <c r="A11" s="3" t="s">
        <v>16</v>
      </c>
      <c r="B11" s="3"/>
      <c r="C11" s="8"/>
      <c r="D11" s="8"/>
      <c r="E11" s="1"/>
      <c r="F11" s="15">
        <f>IFERROR(SEARCH("Total",A11)*E11,F12)</f>
        <v>0.37464788732394366</v>
      </c>
    </row>
    <row r="12" spans="1:6" x14ac:dyDescent="0.25">
      <c r="A12" s="4"/>
      <c r="B12" s="4" t="s">
        <v>4</v>
      </c>
      <c r="C12" s="9">
        <v>73</v>
      </c>
      <c r="D12" s="9">
        <v>147</v>
      </c>
      <c r="E12" s="14">
        <f>SUM(C12)/(C12+D12)</f>
        <v>0.33181818181818185</v>
      </c>
      <c r="F12" s="15">
        <f>IFERROR(SEARCH("Total",A12)*E12,F13)</f>
        <v>0.37464788732394366</v>
      </c>
    </row>
    <row r="13" spans="1:6" x14ac:dyDescent="0.25">
      <c r="A13" s="4"/>
      <c r="B13" s="4" t="s">
        <v>6</v>
      </c>
      <c r="C13" s="9">
        <v>60</v>
      </c>
      <c r="D13" s="9">
        <v>75</v>
      </c>
      <c r="E13" s="14">
        <f>SUM(C13)/(C13+D13)</f>
        <v>0.44444444444444442</v>
      </c>
      <c r="F13" s="15">
        <f>IFERROR(SEARCH("Total",A13)*E13,F14)</f>
        <v>0.37464788732394366</v>
      </c>
    </row>
    <row r="14" spans="1:6" x14ac:dyDescent="0.25">
      <c r="A14" s="6" t="s">
        <v>17</v>
      </c>
      <c r="B14" s="6"/>
      <c r="C14" s="10">
        <f>SUM(C12:C13)</f>
        <v>133</v>
      </c>
      <c r="D14" s="10">
        <f>SUM(D12:D13)</f>
        <v>222</v>
      </c>
      <c r="E14" s="13">
        <f>SUM(C14)/(C14+D14)</f>
        <v>0.37464788732394366</v>
      </c>
      <c r="F14" s="15">
        <f>IFERROR(SEARCH("Total",A14)*E14,F15)</f>
        <v>0.37464788732394366</v>
      </c>
    </row>
    <row r="15" spans="1:6" x14ac:dyDescent="0.25">
      <c r="A15" s="4"/>
      <c r="B15" s="4"/>
      <c r="C15" s="9"/>
      <c r="D15" s="9"/>
      <c r="E15" s="1"/>
      <c r="F15" s="15">
        <f>IFERROR(SEARCH("Total",A15)*E15,F16)</f>
        <v>0.32795698924731181</v>
      </c>
    </row>
    <row r="16" spans="1:6" x14ac:dyDescent="0.25">
      <c r="A16" s="3" t="s">
        <v>22</v>
      </c>
      <c r="B16" s="3"/>
      <c r="C16" s="8"/>
      <c r="D16" s="8"/>
      <c r="E16" s="1"/>
      <c r="F16" s="15">
        <f>IFERROR(SEARCH("Total",A16)*E16,F17)</f>
        <v>0.32795698924731181</v>
      </c>
    </row>
    <row r="17" spans="1:6" x14ac:dyDescent="0.25">
      <c r="A17" s="4"/>
      <c r="B17" s="4" t="s">
        <v>7</v>
      </c>
      <c r="C17" s="9">
        <v>41</v>
      </c>
      <c r="D17" s="9">
        <v>45</v>
      </c>
      <c r="E17" s="14">
        <f>SUM(C17)/(C17+D17)</f>
        <v>0.47674418604651164</v>
      </c>
      <c r="F17" s="15">
        <f>IFERROR(SEARCH("Total",A17)*E17,F18)</f>
        <v>0.32795698924731181</v>
      </c>
    </row>
    <row r="18" spans="1:6" x14ac:dyDescent="0.25">
      <c r="A18" s="4"/>
      <c r="B18" s="4" t="s">
        <v>4</v>
      </c>
      <c r="C18" s="9">
        <v>31</v>
      </c>
      <c r="D18" s="9">
        <v>12</v>
      </c>
      <c r="E18" s="14">
        <f>SUM(C18)/(C18+D18)</f>
        <v>0.72093023255813948</v>
      </c>
      <c r="F18" s="15">
        <f>IFERROR(SEARCH("Total",A18)*E18,F19)</f>
        <v>0.32795698924731181</v>
      </c>
    </row>
    <row r="19" spans="1:6" x14ac:dyDescent="0.25">
      <c r="A19" s="4"/>
      <c r="B19" s="4" t="s">
        <v>5</v>
      </c>
      <c r="C19" s="9">
        <v>28</v>
      </c>
      <c r="D19" s="9">
        <v>1</v>
      </c>
      <c r="E19" s="14">
        <f>SUM(C19)/(C19+D19)</f>
        <v>0.96551724137931039</v>
      </c>
      <c r="F19" s="15">
        <f>IFERROR(SEARCH("Total",A19)*E19,F20)</f>
        <v>0.32795698924731181</v>
      </c>
    </row>
    <row r="20" spans="1:6" x14ac:dyDescent="0.25">
      <c r="A20" s="4"/>
      <c r="B20" s="4" t="s">
        <v>6</v>
      </c>
      <c r="C20" s="9">
        <v>18</v>
      </c>
      <c r="D20" s="9">
        <v>161</v>
      </c>
      <c r="E20" s="14">
        <f>SUM(C20)/(C20+D20)</f>
        <v>0.1005586592178771</v>
      </c>
      <c r="F20" s="15">
        <f>IFERROR(SEARCH("Total",A20)*E20,F21)</f>
        <v>0.32795698924731181</v>
      </c>
    </row>
    <row r="21" spans="1:6" x14ac:dyDescent="0.25">
      <c r="A21" s="4"/>
      <c r="B21" s="4" t="s">
        <v>8</v>
      </c>
      <c r="C21" s="9">
        <v>3</v>
      </c>
      <c r="D21" s="9">
        <v>9</v>
      </c>
      <c r="E21" s="14">
        <f>SUM(C21)/(C21+D21)</f>
        <v>0.25</v>
      </c>
      <c r="F21" s="15">
        <f>IFERROR(SEARCH("Total",A21)*E21,F22)</f>
        <v>0.32795698924731181</v>
      </c>
    </row>
    <row r="22" spans="1:6" x14ac:dyDescent="0.25">
      <c r="A22" s="4"/>
      <c r="B22" s="4" t="s">
        <v>9</v>
      </c>
      <c r="C22" s="9">
        <v>1</v>
      </c>
      <c r="D22" s="9">
        <v>18</v>
      </c>
      <c r="E22" s="14">
        <f>SUM(C22)/(C22+D22)</f>
        <v>5.2631578947368418E-2</v>
      </c>
      <c r="F22" s="15">
        <f>IFERROR(SEARCH("Total",A22)*E22,F23)</f>
        <v>0.32795698924731181</v>
      </c>
    </row>
    <row r="23" spans="1:6" x14ac:dyDescent="0.25">
      <c r="A23" s="4"/>
      <c r="B23" s="4" t="s">
        <v>10</v>
      </c>
      <c r="C23" s="9">
        <v>0</v>
      </c>
      <c r="D23" s="9">
        <v>4</v>
      </c>
      <c r="E23" s="14">
        <f>SUM(C23)/(C23+D23)</f>
        <v>0</v>
      </c>
      <c r="F23" s="15">
        <f>IFERROR(SEARCH("Total",A23)*E23,F24)</f>
        <v>0.32795698924731181</v>
      </c>
    </row>
    <row r="24" spans="1:6" x14ac:dyDescent="0.25">
      <c r="A24" s="6" t="s">
        <v>23</v>
      </c>
      <c r="B24" s="6"/>
      <c r="C24" s="10">
        <f>SUM(C17:C23)</f>
        <v>122</v>
      </c>
      <c r="D24" s="10">
        <f>SUM(D17:D23)</f>
        <v>250</v>
      </c>
      <c r="E24" s="13">
        <f>SUM(C24)/(C24+D24)</f>
        <v>0.32795698924731181</v>
      </c>
      <c r="F24" s="15">
        <f>IFERROR(SEARCH("Total",A24)*E24,F25)</f>
        <v>0.32795698924731181</v>
      </c>
    </row>
    <row r="25" spans="1:6" x14ac:dyDescent="0.25">
      <c r="A25" s="4"/>
      <c r="B25" s="4"/>
      <c r="C25" s="9"/>
      <c r="D25" s="9"/>
      <c r="E25" s="1"/>
      <c r="F25" s="15">
        <f>IFERROR(SEARCH("Total",A25)*E25,F26)</f>
        <v>0.32658227848101268</v>
      </c>
    </row>
    <row r="26" spans="1:6" x14ac:dyDescent="0.25">
      <c r="A26" s="3" t="s">
        <v>18</v>
      </c>
      <c r="B26" s="3"/>
      <c r="C26" s="8"/>
      <c r="D26" s="8"/>
      <c r="E26" s="1"/>
      <c r="F26" s="15">
        <f>IFERROR(SEARCH("Total",A26)*E26,F27)</f>
        <v>0.32658227848101268</v>
      </c>
    </row>
    <row r="27" spans="1:6" x14ac:dyDescent="0.25">
      <c r="A27" s="4"/>
      <c r="B27" s="4" t="s">
        <v>4</v>
      </c>
      <c r="C27" s="9">
        <v>129</v>
      </c>
      <c r="D27" s="9">
        <v>266</v>
      </c>
      <c r="E27" s="14">
        <f>SUM(C27)/(C27+D27)</f>
        <v>0.32658227848101268</v>
      </c>
      <c r="F27" s="15">
        <f>IFERROR(SEARCH("Total",A27)*E27,F28)</f>
        <v>0.32658227848101268</v>
      </c>
    </row>
    <row r="28" spans="1:6" x14ac:dyDescent="0.25">
      <c r="A28" s="6" t="s">
        <v>19</v>
      </c>
      <c r="B28" s="6"/>
      <c r="C28" s="10">
        <f>SUM(C26:C27)</f>
        <v>129</v>
      </c>
      <c r="D28" s="10">
        <f>SUM(D26:D27)</f>
        <v>266</v>
      </c>
      <c r="E28" s="13">
        <f>SUM(C28)/(C28+D28)</f>
        <v>0.32658227848101268</v>
      </c>
      <c r="F28" s="15">
        <f>IFERROR(SEARCH("Total",A28)*E28,F29)</f>
        <v>0.32658227848101268</v>
      </c>
    </row>
    <row r="29" spans="1:6" x14ac:dyDescent="0.25">
      <c r="A29" s="4"/>
      <c r="B29" s="4"/>
      <c r="C29" s="9"/>
      <c r="D29" s="9"/>
      <c r="E29" s="1"/>
      <c r="F29" s="15">
        <f>IFERROR(SEARCH("Total",A29)*E29,F30)</f>
        <v>0.28956623681125437</v>
      </c>
    </row>
    <row r="30" spans="1:6" x14ac:dyDescent="0.25">
      <c r="A30" s="3" t="s">
        <v>14</v>
      </c>
      <c r="B30" s="3"/>
      <c r="C30" s="8"/>
      <c r="D30" s="8"/>
      <c r="E30" s="1"/>
      <c r="F30" s="15">
        <f>IFERROR(SEARCH("Total",A30)*E30,F31)</f>
        <v>0.28956623681125437</v>
      </c>
    </row>
    <row r="31" spans="1:6" x14ac:dyDescent="0.25">
      <c r="A31" s="4"/>
      <c r="B31" s="4" t="s">
        <v>5</v>
      </c>
      <c r="C31" s="9">
        <v>107</v>
      </c>
      <c r="D31" s="9">
        <v>291</v>
      </c>
      <c r="E31" s="14">
        <f>SUM(C31)/(C31+D31)</f>
        <v>0.26884422110552764</v>
      </c>
      <c r="F31" s="15">
        <f>IFERROR(SEARCH("Total",A31)*E31,F32)</f>
        <v>0.28956623681125437</v>
      </c>
    </row>
    <row r="32" spans="1:6" x14ac:dyDescent="0.25">
      <c r="A32" s="4"/>
      <c r="B32" s="4" t="s">
        <v>4</v>
      </c>
      <c r="C32" s="9">
        <v>93</v>
      </c>
      <c r="D32" s="9">
        <v>211</v>
      </c>
      <c r="E32" s="14">
        <f>SUM(C32)/(C32+D32)</f>
        <v>0.30592105263157893</v>
      </c>
      <c r="F32" s="15">
        <f>IFERROR(SEARCH("Total",A32)*E32,F33)</f>
        <v>0.28956623681125437</v>
      </c>
    </row>
    <row r="33" spans="1:6" x14ac:dyDescent="0.25">
      <c r="A33" s="4"/>
      <c r="B33" s="4" t="s">
        <v>7</v>
      </c>
      <c r="C33" s="9">
        <v>30</v>
      </c>
      <c r="D33" s="9">
        <v>35</v>
      </c>
      <c r="E33" s="14">
        <f>SUM(C33)/(C33+D33)</f>
        <v>0.46153846153846156</v>
      </c>
      <c r="F33" s="15">
        <f>IFERROR(SEARCH("Total",A33)*E33,F34)</f>
        <v>0.28956623681125437</v>
      </c>
    </row>
    <row r="34" spans="1:6" x14ac:dyDescent="0.25">
      <c r="A34" s="4"/>
      <c r="B34" s="4" t="s">
        <v>6</v>
      </c>
      <c r="C34" s="9">
        <v>17</v>
      </c>
      <c r="D34" s="9">
        <v>69</v>
      </c>
      <c r="E34" s="14">
        <f>SUM(C34)/(C34+D34)</f>
        <v>0.19767441860465115</v>
      </c>
      <c r="F34" s="15">
        <f>IFERROR(SEARCH("Total",A34)*E34,F35)</f>
        <v>0.28956623681125437</v>
      </c>
    </row>
    <row r="35" spans="1:6" x14ac:dyDescent="0.25">
      <c r="A35" s="6" t="s">
        <v>15</v>
      </c>
      <c r="B35" s="6"/>
      <c r="C35" s="10">
        <f>SUM(C31:C34)</f>
        <v>247</v>
      </c>
      <c r="D35" s="10">
        <f>SUM(D31:D34)</f>
        <v>606</v>
      </c>
      <c r="E35" s="13">
        <f>SUM(C35)/(C35+D35)</f>
        <v>0.28956623681125437</v>
      </c>
      <c r="F35" s="15">
        <f>IFERROR(SEARCH("Total",A35)*E35,F36)</f>
        <v>0.28956623681125437</v>
      </c>
    </row>
    <row r="36" spans="1:6" x14ac:dyDescent="0.25">
      <c r="A36" s="3" t="s">
        <v>12</v>
      </c>
      <c r="B36" s="3"/>
      <c r="C36" s="8"/>
      <c r="D36" s="8"/>
      <c r="E36" s="1"/>
      <c r="F36" s="15">
        <f>IFERROR(SEARCH("Total",A36)*E36,F37)</f>
        <v>0.18253343823760818</v>
      </c>
    </row>
    <row r="37" spans="1:6" x14ac:dyDescent="0.25">
      <c r="A37" s="4"/>
      <c r="B37" s="4" t="s">
        <v>4</v>
      </c>
      <c r="C37" s="9">
        <v>138</v>
      </c>
      <c r="D37" s="9">
        <v>549</v>
      </c>
      <c r="E37" s="14">
        <f>SUM(C37)/(C37+D37)</f>
        <v>0.20087336244541484</v>
      </c>
      <c r="F37" s="15">
        <f>IFERROR(SEARCH("Total",A37)*E37,F38)</f>
        <v>0.18253343823760818</v>
      </c>
    </row>
    <row r="38" spans="1:6" x14ac:dyDescent="0.25">
      <c r="A38" s="4"/>
      <c r="B38" s="4" t="s">
        <v>5</v>
      </c>
      <c r="C38" s="9">
        <v>61</v>
      </c>
      <c r="D38" s="9">
        <v>233</v>
      </c>
      <c r="E38" s="14">
        <f>SUM(C38)/(C38+D38)</f>
        <v>0.20748299319727892</v>
      </c>
      <c r="F38" s="15">
        <f>IFERROR(SEARCH("Total",A38)*E38,F39)</f>
        <v>0.18253343823760818</v>
      </c>
    </row>
    <row r="39" spans="1:6" x14ac:dyDescent="0.25">
      <c r="A39" s="4"/>
      <c r="B39" s="4" t="s">
        <v>6</v>
      </c>
      <c r="C39" s="9">
        <v>23</v>
      </c>
      <c r="D39" s="9">
        <v>184</v>
      </c>
      <c r="E39" s="14">
        <f>SUM(C39)/(C39+D39)</f>
        <v>0.1111111111111111</v>
      </c>
      <c r="F39" s="15">
        <f>IFERROR(SEARCH("Total",A39)*E39,F40)</f>
        <v>0.18253343823760818</v>
      </c>
    </row>
    <row r="40" spans="1:6" x14ac:dyDescent="0.25">
      <c r="A40" s="4"/>
      <c r="B40" s="4" t="s">
        <v>7</v>
      </c>
      <c r="C40" s="9">
        <v>10</v>
      </c>
      <c r="D40" s="9">
        <v>73</v>
      </c>
      <c r="E40" s="14">
        <f>SUM(C40)/(C40+D40)</f>
        <v>0.12048192771084337</v>
      </c>
      <c r="F40" s="15">
        <f>IFERROR(SEARCH("Total",A40)*E40,F41)</f>
        <v>0.18253343823760818</v>
      </c>
    </row>
    <row r="41" spans="1:6" x14ac:dyDescent="0.25">
      <c r="A41" s="6" t="s">
        <v>13</v>
      </c>
      <c r="B41" s="6"/>
      <c r="C41" s="10">
        <f>SUM(C37:C40)</f>
        <v>232</v>
      </c>
      <c r="D41" s="10">
        <f>SUM(D37:D40)</f>
        <v>1039</v>
      </c>
      <c r="E41" s="13">
        <f>SUM(C41)/(C41+D41)</f>
        <v>0.18253343823760818</v>
      </c>
      <c r="F41" s="15">
        <f>IFERROR(SEARCH("Total",A41)*E41,F42)</f>
        <v>0.18253343823760818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Pierre LEVRARD</cp:lastModifiedBy>
  <dcterms:created xsi:type="dcterms:W3CDTF">2018-10-30T15:03:06Z</dcterms:created>
  <dcterms:modified xsi:type="dcterms:W3CDTF">2018-10-30T15:28:02Z</dcterms:modified>
</cp:coreProperties>
</file>