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9040" windowHeight="15840"/>
  </bookViews>
  <sheets>
    <sheet name="Caisses" sheetId="2" r:id="rId1"/>
  </sheets>
  <definedNames>
    <definedName name="solver_adj" localSheetId="0" hidden="1">Caisses!$C$21:$I$35</definedName>
    <definedName name="solver_cvg" localSheetId="0" hidden="1">0.01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Caisses!$C$21:$I$35</definedName>
    <definedName name="solver_lhs2" localSheetId="0" hidden="1">Caisses!$C$21:$I$35</definedName>
    <definedName name="solver_lhs3" localSheetId="0" hidden="1">Caisses!$C$21:$I$35</definedName>
    <definedName name="solver_lhs4" localSheetId="0" hidden="1">Caisses!$C$36:$I$36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Caisses!$J$39</definedName>
    <definedName name="solver_pre" localSheetId="0" hidden="1">0.005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el4" localSheetId="0" hidden="1">2</definedName>
    <definedName name="solver_rhs1" localSheetId="0" hidden="1">50</definedName>
    <definedName name="solver_rhs2" localSheetId="0" hidden="1">entier</definedName>
    <definedName name="solver_rhs3" localSheetId="0" hidden="1">0</definedName>
    <definedName name="solver_rhs4" localSheetId="0" hidden="1">0</definedName>
    <definedName name="solver_rlx" localSheetId="0" hidden="1">2</definedName>
    <definedName name="solver_rsd" localSheetId="0" hidden="1">1</definedName>
    <definedName name="solver_scl" localSheetId="0" hidden="1">2</definedName>
    <definedName name="solver_sho" localSheetId="0" hidden="1">2</definedName>
    <definedName name="solver_ssz" localSheetId="0" hidden="1">30</definedName>
    <definedName name="solver_tim" localSheetId="0" hidden="1">120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I18" i="2" l="1"/>
  <c r="H18" i="2"/>
  <c r="G18" i="2"/>
  <c r="F18" i="2"/>
  <c r="E18" i="2"/>
  <c r="D18" i="2"/>
  <c r="C18" i="2"/>
  <c r="C37" i="2" l="1"/>
  <c r="I37" i="2" l="1"/>
  <c r="H37" i="2"/>
  <c r="G37" i="2"/>
  <c r="F37" i="2"/>
  <c r="E37" i="2"/>
  <c r="D37" i="2"/>
  <c r="I36" i="2"/>
  <c r="H36" i="2"/>
  <c r="G36" i="2"/>
  <c r="F36" i="2"/>
  <c r="E36" i="2"/>
  <c r="D36" i="2"/>
  <c r="C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J36" i="2" l="1"/>
  <c r="J37" i="2"/>
  <c r="J39" i="2" s="1"/>
</calcChain>
</file>

<file path=xl/sharedStrings.xml><?xml version="1.0" encoding="utf-8"?>
<sst xmlns="http://schemas.openxmlformats.org/spreadsheetml/2006/main" count="33" uniqueCount="18">
  <si>
    <t>Caisse 1</t>
  </si>
  <si>
    <t>Caisse 2</t>
  </si>
  <si>
    <t>Caisse 3</t>
  </si>
  <si>
    <t>Caisse 4</t>
  </si>
  <si>
    <t>Caisse 5</t>
  </si>
  <si>
    <t>Caisse 6</t>
  </si>
  <si>
    <t>Caisse 7</t>
  </si>
  <si>
    <t>Caisse 8</t>
  </si>
  <si>
    <t>Caisse 9</t>
  </si>
  <si>
    <t>Caisse 10</t>
  </si>
  <si>
    <t>Caisse 11</t>
  </si>
  <si>
    <t>Caisse 12</t>
  </si>
  <si>
    <t>Caisse 13</t>
  </si>
  <si>
    <t>Caisse 14</t>
  </si>
  <si>
    <t>Caisse 15</t>
  </si>
  <si>
    <t>Ecart</t>
  </si>
  <si>
    <t>Ecart-type</t>
  </si>
  <si>
    <t>MOYENNE INF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</si>
</sst>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i/>
      <sz val="12"/>
      <color theme="0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/>
    </xf>
    <xf numFmtId="0" fontId="5" fillId="10" borderId="16" xfId="0" applyFont="1" applyFill="1" applyBorder="1" applyAlignment="1">
      <alignment horizontal="center" vertical="center"/>
    </xf>
    <xf numFmtId="0" fontId="4" fillId="9" borderId="17" xfId="0" applyFont="1" applyFill="1" applyBorder="1" applyAlignment="1">
      <alignment horizontal="center" vertical="center"/>
    </xf>
    <xf numFmtId="0" fontId="5" fillId="8" borderId="17" xfId="0" applyFont="1" applyFill="1" applyBorder="1" applyAlignment="1">
      <alignment horizontal="center" vertical="center"/>
    </xf>
    <xf numFmtId="0" fontId="5" fillId="8" borderId="18" xfId="0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5" fillId="10" borderId="3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2" fontId="8" fillId="12" borderId="0" xfId="0" applyNumberFormat="1" applyFont="1" applyFill="1" applyAlignment="1">
      <alignment horizontal="center" vertical="center"/>
    </xf>
    <xf numFmtId="9" fontId="5" fillId="10" borderId="3" xfId="1" applyFont="1" applyFill="1" applyBorder="1" applyAlignment="1">
      <alignment horizontal="center" vertical="center"/>
    </xf>
    <xf numFmtId="9" fontId="5" fillId="10" borderId="4" xfId="1" applyFont="1" applyFill="1" applyBorder="1" applyAlignment="1">
      <alignment horizontal="center" vertical="center"/>
    </xf>
    <xf numFmtId="9" fontId="5" fillId="10" borderId="5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2"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39"/>
  <sheetViews>
    <sheetView showGridLines="0" tabSelected="1" zoomScale="70" zoomScaleNormal="70" workbookViewId="0">
      <selection activeCell="N33" sqref="N33"/>
    </sheetView>
  </sheetViews>
  <sheetFormatPr baseColWidth="10" defaultRowHeight="19.5" customHeight="1" x14ac:dyDescent="0.25"/>
  <cols>
    <col min="1" max="1" width="3.140625" style="1" customWidth="1"/>
    <col min="2" max="2" width="32.85546875" style="1" customWidth="1"/>
    <col min="3" max="10" width="18.85546875" style="1" customWidth="1"/>
    <col min="11" max="11" width="7.140625" style="1" customWidth="1"/>
    <col min="12" max="16384" width="11.42578125" style="1"/>
  </cols>
  <sheetData>
    <row r="1" spans="2:12" ht="19.5" customHeight="1" thickBot="1" x14ac:dyDescent="0.3"/>
    <row r="2" spans="2:12" ht="19.5" customHeight="1" thickBot="1" x14ac:dyDescent="0.3">
      <c r="B2" s="2"/>
      <c r="C2" s="3">
        <v>1</v>
      </c>
      <c r="D2" s="4">
        <v>2</v>
      </c>
      <c r="E2" s="5">
        <v>5</v>
      </c>
      <c r="F2" s="6">
        <v>10</v>
      </c>
      <c r="G2" s="7">
        <v>20</v>
      </c>
      <c r="H2" s="8">
        <v>50</v>
      </c>
      <c r="I2" s="9">
        <v>100</v>
      </c>
      <c r="J2" s="10">
        <v>15</v>
      </c>
      <c r="K2" s="10"/>
      <c r="L2" s="12"/>
    </row>
    <row r="3" spans="2:12" ht="19.5" customHeight="1" x14ac:dyDescent="0.25">
      <c r="B3" s="13" t="s">
        <v>0</v>
      </c>
      <c r="C3" s="14">
        <v>15</v>
      </c>
      <c r="D3" s="15">
        <v>200</v>
      </c>
      <c r="E3" s="16">
        <v>5</v>
      </c>
      <c r="F3" s="16">
        <v>12</v>
      </c>
      <c r="G3" s="15">
        <v>4</v>
      </c>
      <c r="H3" s="17">
        <v>2</v>
      </c>
      <c r="I3" s="14">
        <v>2</v>
      </c>
      <c r="J3" s="18">
        <f>SUMPRODUCT($C$2:$I$2,C3:I3)</f>
        <v>940</v>
      </c>
      <c r="K3" s="10"/>
      <c r="L3" s="12"/>
    </row>
    <row r="4" spans="2:12" ht="19.5" customHeight="1" x14ac:dyDescent="0.25">
      <c r="B4" s="19" t="s">
        <v>1</v>
      </c>
      <c r="C4" s="20">
        <v>26</v>
      </c>
      <c r="D4" s="21">
        <v>14</v>
      </c>
      <c r="E4" s="22">
        <v>11</v>
      </c>
      <c r="F4" s="22">
        <v>10</v>
      </c>
      <c r="G4" s="21">
        <v>7</v>
      </c>
      <c r="H4" s="23">
        <v>1</v>
      </c>
      <c r="I4" s="20">
        <v>0</v>
      </c>
      <c r="J4" s="24">
        <f t="shared" ref="J4:J17" si="0">SUMPRODUCT($C$2:$I$2,C4:I4)</f>
        <v>399</v>
      </c>
      <c r="K4" s="10"/>
      <c r="L4" s="12"/>
    </row>
    <row r="5" spans="2:12" ht="19.5" customHeight="1" x14ac:dyDescent="0.25">
      <c r="B5" s="37" t="s">
        <v>2</v>
      </c>
      <c r="C5" s="20">
        <v>10</v>
      </c>
      <c r="D5" s="21">
        <v>8</v>
      </c>
      <c r="E5" s="22">
        <v>20</v>
      </c>
      <c r="F5" s="22">
        <v>14</v>
      </c>
      <c r="G5" s="21">
        <v>5</v>
      </c>
      <c r="H5" s="23">
        <v>0</v>
      </c>
      <c r="I5" s="20">
        <v>0</v>
      </c>
      <c r="J5" s="24">
        <f t="shared" si="0"/>
        <v>366</v>
      </c>
      <c r="K5" s="10"/>
      <c r="L5" s="12"/>
    </row>
    <row r="6" spans="2:12" ht="19.5" customHeight="1" x14ac:dyDescent="0.25">
      <c r="B6" s="38" t="s">
        <v>3</v>
      </c>
      <c r="C6" s="20">
        <v>20</v>
      </c>
      <c r="D6" s="21">
        <v>2</v>
      </c>
      <c r="E6" s="22">
        <v>25</v>
      </c>
      <c r="F6" s="22">
        <v>26</v>
      </c>
      <c r="G6" s="21">
        <v>6</v>
      </c>
      <c r="H6" s="23">
        <v>3</v>
      </c>
      <c r="I6" s="20">
        <v>0</v>
      </c>
      <c r="J6" s="24">
        <f t="shared" si="0"/>
        <v>679</v>
      </c>
      <c r="K6" s="10"/>
      <c r="L6" s="12"/>
    </row>
    <row r="7" spans="2:12" ht="19.5" customHeight="1" x14ac:dyDescent="0.25">
      <c r="B7" s="38" t="s">
        <v>4</v>
      </c>
      <c r="C7" s="20">
        <v>0</v>
      </c>
      <c r="D7" s="21">
        <v>0</v>
      </c>
      <c r="E7" s="22">
        <v>33</v>
      </c>
      <c r="F7" s="22">
        <v>25</v>
      </c>
      <c r="G7" s="21">
        <v>0</v>
      </c>
      <c r="H7" s="23">
        <v>0</v>
      </c>
      <c r="I7" s="20">
        <v>2</v>
      </c>
      <c r="J7" s="24">
        <f t="shared" si="0"/>
        <v>615</v>
      </c>
      <c r="K7" s="10"/>
      <c r="L7" s="12"/>
    </row>
    <row r="8" spans="2:12" ht="19.5" customHeight="1" x14ac:dyDescent="0.25">
      <c r="B8" s="19" t="s">
        <v>5</v>
      </c>
      <c r="C8" s="20">
        <v>14</v>
      </c>
      <c r="D8" s="21">
        <v>10</v>
      </c>
      <c r="E8" s="22">
        <v>17</v>
      </c>
      <c r="F8" s="22">
        <v>19</v>
      </c>
      <c r="G8" s="21">
        <v>15</v>
      </c>
      <c r="H8" s="23">
        <v>1</v>
      </c>
      <c r="I8" s="20">
        <v>0</v>
      </c>
      <c r="J8" s="24">
        <f t="shared" si="0"/>
        <v>659</v>
      </c>
      <c r="K8" s="10"/>
      <c r="L8" s="12"/>
    </row>
    <row r="9" spans="2:12" ht="19.5" customHeight="1" x14ac:dyDescent="0.25">
      <c r="B9" s="37" t="s">
        <v>6</v>
      </c>
      <c r="C9" s="20">
        <v>0</v>
      </c>
      <c r="D9" s="21">
        <v>10</v>
      </c>
      <c r="E9" s="22">
        <v>26</v>
      </c>
      <c r="F9" s="22">
        <v>13</v>
      </c>
      <c r="G9" s="21">
        <v>9</v>
      </c>
      <c r="H9" s="23">
        <v>0</v>
      </c>
      <c r="I9" s="20">
        <v>3</v>
      </c>
      <c r="J9" s="24">
        <f t="shared" si="0"/>
        <v>760</v>
      </c>
      <c r="K9" s="10"/>
      <c r="L9" s="12"/>
    </row>
    <row r="10" spans="2:12" ht="19.5" customHeight="1" x14ac:dyDescent="0.25">
      <c r="B10" s="38" t="s">
        <v>7</v>
      </c>
      <c r="C10" s="20">
        <v>0</v>
      </c>
      <c r="D10" s="21">
        <v>5</v>
      </c>
      <c r="E10" s="22">
        <v>19</v>
      </c>
      <c r="F10" s="22">
        <v>23</v>
      </c>
      <c r="G10" s="21">
        <v>2</v>
      </c>
      <c r="H10" s="23">
        <v>2</v>
      </c>
      <c r="I10" s="20">
        <v>0</v>
      </c>
      <c r="J10" s="24">
        <f t="shared" si="0"/>
        <v>475</v>
      </c>
      <c r="K10" s="10"/>
      <c r="L10" s="12"/>
    </row>
    <row r="11" spans="2:12" ht="19.5" customHeight="1" x14ac:dyDescent="0.25">
      <c r="B11" s="38" t="s">
        <v>8</v>
      </c>
      <c r="C11" s="20">
        <v>13</v>
      </c>
      <c r="D11" s="21">
        <v>10</v>
      </c>
      <c r="E11" s="22">
        <v>15</v>
      </c>
      <c r="F11" s="22">
        <v>12</v>
      </c>
      <c r="G11" s="21">
        <v>20</v>
      </c>
      <c r="H11" s="23">
        <v>0</v>
      </c>
      <c r="I11" s="20">
        <v>0</v>
      </c>
      <c r="J11" s="24">
        <f t="shared" si="0"/>
        <v>628</v>
      </c>
      <c r="K11" s="10"/>
      <c r="L11" s="12"/>
    </row>
    <row r="12" spans="2:12" ht="19.5" customHeight="1" x14ac:dyDescent="0.25">
      <c r="B12" s="19" t="s">
        <v>9</v>
      </c>
      <c r="C12" s="20">
        <v>5</v>
      </c>
      <c r="D12" s="21">
        <v>6</v>
      </c>
      <c r="E12" s="22">
        <v>10</v>
      </c>
      <c r="F12" s="22">
        <v>20</v>
      </c>
      <c r="G12" s="21">
        <v>2</v>
      </c>
      <c r="H12" s="23">
        <v>3</v>
      </c>
      <c r="I12" s="20">
        <v>1</v>
      </c>
      <c r="J12" s="24">
        <f t="shared" si="0"/>
        <v>557</v>
      </c>
      <c r="K12" s="10"/>
      <c r="L12" s="12"/>
    </row>
    <row r="13" spans="2:12" ht="19.5" customHeight="1" x14ac:dyDescent="0.25">
      <c r="B13" s="37" t="s">
        <v>10</v>
      </c>
      <c r="C13" s="20">
        <v>12</v>
      </c>
      <c r="D13" s="21">
        <v>19</v>
      </c>
      <c r="E13" s="22">
        <v>23</v>
      </c>
      <c r="F13" s="22">
        <v>16</v>
      </c>
      <c r="G13" s="21">
        <v>9</v>
      </c>
      <c r="H13" s="23">
        <v>1</v>
      </c>
      <c r="I13" s="20">
        <v>0</v>
      </c>
      <c r="J13" s="24">
        <f t="shared" si="0"/>
        <v>555</v>
      </c>
      <c r="K13" s="10"/>
      <c r="L13" s="12"/>
    </row>
    <row r="14" spans="2:12" ht="19.5" customHeight="1" x14ac:dyDescent="0.25">
      <c r="B14" s="19" t="s">
        <v>11</v>
      </c>
      <c r="C14" s="20">
        <v>0</v>
      </c>
      <c r="D14" s="21">
        <v>0</v>
      </c>
      <c r="E14" s="22">
        <v>0</v>
      </c>
      <c r="F14" s="22">
        <v>0</v>
      </c>
      <c r="G14" s="21">
        <v>0</v>
      </c>
      <c r="H14" s="23">
        <v>0</v>
      </c>
      <c r="I14" s="20">
        <v>0</v>
      </c>
      <c r="J14" s="24">
        <f t="shared" si="0"/>
        <v>0</v>
      </c>
      <c r="K14" s="10"/>
      <c r="L14" s="12"/>
    </row>
    <row r="15" spans="2:12" ht="19.5" customHeight="1" x14ac:dyDescent="0.25">
      <c r="B15" s="37" t="s">
        <v>12</v>
      </c>
      <c r="C15" s="20">
        <v>26</v>
      </c>
      <c r="D15" s="21">
        <v>26</v>
      </c>
      <c r="E15" s="22">
        <v>0</v>
      </c>
      <c r="F15" s="22">
        <v>0</v>
      </c>
      <c r="G15" s="21">
        <v>5</v>
      </c>
      <c r="H15" s="23">
        <v>3</v>
      </c>
      <c r="I15" s="20">
        <v>0</v>
      </c>
      <c r="J15" s="24">
        <f t="shared" si="0"/>
        <v>328</v>
      </c>
      <c r="K15" s="10"/>
      <c r="L15" s="12"/>
    </row>
    <row r="16" spans="2:12" ht="19.5" customHeight="1" x14ac:dyDescent="0.25">
      <c r="B16" s="38" t="s">
        <v>13</v>
      </c>
      <c r="C16" s="20">
        <v>0</v>
      </c>
      <c r="D16" s="21">
        <v>0</v>
      </c>
      <c r="E16" s="22">
        <v>0</v>
      </c>
      <c r="F16" s="22">
        <v>0</v>
      </c>
      <c r="G16" s="21">
        <v>0</v>
      </c>
      <c r="H16" s="23">
        <v>0</v>
      </c>
      <c r="I16" s="20">
        <v>5</v>
      </c>
      <c r="J16" s="24">
        <f t="shared" si="0"/>
        <v>500</v>
      </c>
      <c r="K16" s="10"/>
      <c r="L16" s="12"/>
    </row>
    <row r="17" spans="2:12" ht="19.5" customHeight="1" thickBot="1" x14ac:dyDescent="0.3">
      <c r="B17" s="27" t="s">
        <v>14</v>
      </c>
      <c r="C17" s="25">
        <v>2</v>
      </c>
      <c r="D17" s="28">
        <v>15</v>
      </c>
      <c r="E17" s="29">
        <v>10</v>
      </c>
      <c r="F17" s="29">
        <v>9</v>
      </c>
      <c r="G17" s="28">
        <v>5</v>
      </c>
      <c r="H17" s="30">
        <v>4</v>
      </c>
      <c r="I17" s="25">
        <v>1</v>
      </c>
      <c r="J17" s="26">
        <f t="shared" si="0"/>
        <v>572</v>
      </c>
      <c r="K17" s="10"/>
      <c r="L17" s="12"/>
    </row>
    <row r="18" spans="2:12" ht="19.5" customHeight="1" thickBot="1" x14ac:dyDescent="0.3">
      <c r="B18" s="31" t="s">
        <v>17</v>
      </c>
      <c r="C18" s="32">
        <f>INT(AVERAGE(C3:C17))</f>
        <v>9</v>
      </c>
      <c r="D18" s="32">
        <f t="shared" ref="D18:I18" si="1">INT(AVERAGE(D3:D17))</f>
        <v>21</v>
      </c>
      <c r="E18" s="32">
        <f t="shared" si="1"/>
        <v>14</v>
      </c>
      <c r="F18" s="32">
        <f t="shared" si="1"/>
        <v>13</v>
      </c>
      <c r="G18" s="32">
        <f t="shared" si="1"/>
        <v>5</v>
      </c>
      <c r="H18" s="32">
        <f t="shared" si="1"/>
        <v>1</v>
      </c>
      <c r="I18" s="32">
        <f t="shared" si="1"/>
        <v>0</v>
      </c>
      <c r="J18" s="35">
        <f>SUM(J3:J17)</f>
        <v>8033</v>
      </c>
      <c r="K18" s="10"/>
      <c r="L18" s="12"/>
    </row>
    <row r="19" spans="2:12" ht="19.5" customHeight="1" thickBot="1" x14ac:dyDescent="0.3">
      <c r="B19" s="36"/>
      <c r="C19" s="10"/>
      <c r="D19" s="10"/>
      <c r="E19" s="10"/>
      <c r="F19" s="10"/>
      <c r="G19" s="10"/>
      <c r="H19" s="10"/>
      <c r="I19" s="10"/>
      <c r="J19" s="10"/>
      <c r="K19" s="10"/>
      <c r="L19" s="12"/>
    </row>
    <row r="20" spans="2:12" ht="19.5" customHeight="1" thickBot="1" x14ac:dyDescent="0.3">
      <c r="B20" s="2"/>
      <c r="C20" s="11">
        <v>1</v>
      </c>
      <c r="D20" s="4">
        <v>2</v>
      </c>
      <c r="E20" s="5">
        <v>5</v>
      </c>
      <c r="F20" s="6">
        <v>10</v>
      </c>
      <c r="G20" s="7">
        <v>20</v>
      </c>
      <c r="H20" s="8">
        <v>50</v>
      </c>
      <c r="I20" s="9">
        <v>100</v>
      </c>
      <c r="J20" s="10">
        <v>15</v>
      </c>
      <c r="K20" s="10"/>
      <c r="L20" s="12"/>
    </row>
    <row r="21" spans="2:12" ht="19.5" customHeight="1" x14ac:dyDescent="0.25">
      <c r="B21" s="13" t="s">
        <v>0</v>
      </c>
      <c r="C21" s="14">
        <v>10</v>
      </c>
      <c r="D21" s="15">
        <v>22</v>
      </c>
      <c r="E21" s="16">
        <v>15</v>
      </c>
      <c r="F21" s="16">
        <v>14</v>
      </c>
      <c r="G21" s="15">
        <v>6</v>
      </c>
      <c r="H21" s="17">
        <v>2</v>
      </c>
      <c r="I21" s="14">
        <v>0</v>
      </c>
      <c r="J21" s="18">
        <f>SUMPRODUCT($C$2:$I$2,C21:I21)</f>
        <v>489</v>
      </c>
      <c r="K21" s="10"/>
      <c r="L21" s="12"/>
    </row>
    <row r="22" spans="2:12" ht="19.5" customHeight="1" x14ac:dyDescent="0.25">
      <c r="B22" s="19" t="s">
        <v>1</v>
      </c>
      <c r="C22" s="20">
        <v>9</v>
      </c>
      <c r="D22" s="21">
        <v>21</v>
      </c>
      <c r="E22" s="22">
        <v>14</v>
      </c>
      <c r="F22" s="22">
        <v>13</v>
      </c>
      <c r="G22" s="21">
        <v>5</v>
      </c>
      <c r="H22" s="23">
        <v>2</v>
      </c>
      <c r="I22" s="20">
        <v>1</v>
      </c>
      <c r="J22" s="24">
        <f t="shared" ref="J22:J35" si="2">SUMPRODUCT($C$2:$I$2,C22:I22)</f>
        <v>551</v>
      </c>
      <c r="K22" s="10"/>
      <c r="L22" s="12"/>
    </row>
    <row r="23" spans="2:12" ht="19.5" customHeight="1" x14ac:dyDescent="0.25">
      <c r="B23" s="37" t="s">
        <v>2</v>
      </c>
      <c r="C23" s="20">
        <v>9</v>
      </c>
      <c r="D23" s="21">
        <v>21</v>
      </c>
      <c r="E23" s="22">
        <v>14</v>
      </c>
      <c r="F23" s="22">
        <v>13</v>
      </c>
      <c r="G23" s="21">
        <v>6</v>
      </c>
      <c r="H23" s="23">
        <v>2</v>
      </c>
      <c r="I23" s="20">
        <v>1</v>
      </c>
      <c r="J23" s="24">
        <f t="shared" si="2"/>
        <v>571</v>
      </c>
      <c r="K23" s="10"/>
      <c r="L23" s="12"/>
    </row>
    <row r="24" spans="2:12" ht="19.5" customHeight="1" x14ac:dyDescent="0.25">
      <c r="B24" s="38" t="s">
        <v>3</v>
      </c>
      <c r="C24" s="20">
        <v>9</v>
      </c>
      <c r="D24" s="21">
        <v>21</v>
      </c>
      <c r="E24" s="22">
        <v>14</v>
      </c>
      <c r="F24" s="22">
        <v>13</v>
      </c>
      <c r="G24" s="21">
        <v>6</v>
      </c>
      <c r="H24" s="23">
        <v>2</v>
      </c>
      <c r="I24" s="20">
        <v>1</v>
      </c>
      <c r="J24" s="24">
        <f t="shared" si="2"/>
        <v>571</v>
      </c>
      <c r="K24" s="10"/>
      <c r="L24" s="12"/>
    </row>
    <row r="25" spans="2:12" ht="19.5" customHeight="1" x14ac:dyDescent="0.25">
      <c r="B25" s="38" t="s">
        <v>4</v>
      </c>
      <c r="C25" s="20">
        <v>9</v>
      </c>
      <c r="D25" s="21">
        <v>21</v>
      </c>
      <c r="E25" s="22">
        <v>14</v>
      </c>
      <c r="F25" s="22">
        <v>13</v>
      </c>
      <c r="G25" s="21">
        <v>6</v>
      </c>
      <c r="H25" s="23">
        <v>2</v>
      </c>
      <c r="I25" s="20">
        <v>1</v>
      </c>
      <c r="J25" s="24">
        <f t="shared" si="2"/>
        <v>571</v>
      </c>
      <c r="K25" s="10"/>
      <c r="L25" s="12"/>
    </row>
    <row r="26" spans="2:12" ht="19.5" customHeight="1" x14ac:dyDescent="0.25">
      <c r="B26" s="19" t="s">
        <v>5</v>
      </c>
      <c r="C26" s="20">
        <v>9</v>
      </c>
      <c r="D26" s="21">
        <v>21</v>
      </c>
      <c r="E26" s="22">
        <v>14</v>
      </c>
      <c r="F26" s="22">
        <v>14</v>
      </c>
      <c r="G26" s="21">
        <v>6</v>
      </c>
      <c r="H26" s="23">
        <v>1</v>
      </c>
      <c r="I26" s="20">
        <v>1</v>
      </c>
      <c r="J26" s="24">
        <f t="shared" si="2"/>
        <v>531</v>
      </c>
      <c r="K26" s="12"/>
      <c r="L26" s="12"/>
    </row>
    <row r="27" spans="2:12" ht="19.5" customHeight="1" x14ac:dyDescent="0.25">
      <c r="B27" s="37" t="s">
        <v>6</v>
      </c>
      <c r="C27" s="20">
        <v>9</v>
      </c>
      <c r="D27" s="21">
        <v>22</v>
      </c>
      <c r="E27" s="22">
        <v>14</v>
      </c>
      <c r="F27" s="22">
        <v>14</v>
      </c>
      <c r="G27" s="21">
        <v>6</v>
      </c>
      <c r="H27" s="23">
        <v>1</v>
      </c>
      <c r="I27" s="20">
        <v>1</v>
      </c>
      <c r="J27" s="24">
        <f t="shared" si="2"/>
        <v>533</v>
      </c>
    </row>
    <row r="28" spans="2:12" ht="19.5" customHeight="1" x14ac:dyDescent="0.25">
      <c r="B28" s="38" t="s">
        <v>7</v>
      </c>
      <c r="C28" s="20">
        <v>9</v>
      </c>
      <c r="D28" s="21">
        <v>22</v>
      </c>
      <c r="E28" s="22">
        <v>14</v>
      </c>
      <c r="F28" s="22">
        <v>14</v>
      </c>
      <c r="G28" s="21">
        <v>6</v>
      </c>
      <c r="H28" s="23">
        <v>1</v>
      </c>
      <c r="I28" s="20">
        <v>1</v>
      </c>
      <c r="J28" s="24">
        <f t="shared" si="2"/>
        <v>533</v>
      </c>
    </row>
    <row r="29" spans="2:12" ht="19.5" customHeight="1" x14ac:dyDescent="0.25">
      <c r="B29" s="38" t="s">
        <v>8</v>
      </c>
      <c r="C29" s="20">
        <v>10</v>
      </c>
      <c r="D29" s="21">
        <v>22</v>
      </c>
      <c r="E29" s="22">
        <v>15</v>
      </c>
      <c r="F29" s="22">
        <v>13</v>
      </c>
      <c r="G29" s="21">
        <v>6</v>
      </c>
      <c r="H29" s="23">
        <v>1</v>
      </c>
      <c r="I29" s="20">
        <v>1</v>
      </c>
      <c r="J29" s="24">
        <f t="shared" si="2"/>
        <v>529</v>
      </c>
    </row>
    <row r="30" spans="2:12" ht="19.5" customHeight="1" x14ac:dyDescent="0.25">
      <c r="B30" s="19" t="s">
        <v>9</v>
      </c>
      <c r="C30" s="20">
        <v>10</v>
      </c>
      <c r="D30" s="21">
        <v>22</v>
      </c>
      <c r="E30" s="22">
        <v>15</v>
      </c>
      <c r="F30" s="22">
        <v>13</v>
      </c>
      <c r="G30" s="21">
        <v>6</v>
      </c>
      <c r="H30" s="23">
        <v>1</v>
      </c>
      <c r="I30" s="20">
        <v>1</v>
      </c>
      <c r="J30" s="24">
        <f t="shared" si="2"/>
        <v>529</v>
      </c>
    </row>
    <row r="31" spans="2:12" ht="19.5" customHeight="1" x14ac:dyDescent="0.25">
      <c r="B31" s="37" t="s">
        <v>10</v>
      </c>
      <c r="C31" s="20">
        <v>10</v>
      </c>
      <c r="D31" s="21">
        <v>22</v>
      </c>
      <c r="E31" s="22">
        <v>15</v>
      </c>
      <c r="F31" s="22">
        <v>13</v>
      </c>
      <c r="G31" s="21">
        <v>6</v>
      </c>
      <c r="H31" s="23">
        <v>1</v>
      </c>
      <c r="I31" s="20">
        <v>1</v>
      </c>
      <c r="J31" s="24">
        <f t="shared" si="2"/>
        <v>529</v>
      </c>
    </row>
    <row r="32" spans="2:12" ht="19.5" customHeight="1" x14ac:dyDescent="0.25">
      <c r="B32" s="19" t="s">
        <v>11</v>
      </c>
      <c r="C32" s="20">
        <v>10</v>
      </c>
      <c r="D32" s="21">
        <v>22</v>
      </c>
      <c r="E32" s="22">
        <v>14</v>
      </c>
      <c r="F32" s="22">
        <v>13</v>
      </c>
      <c r="G32" s="21">
        <v>6</v>
      </c>
      <c r="H32" s="23">
        <v>1</v>
      </c>
      <c r="I32" s="20">
        <v>1</v>
      </c>
      <c r="J32" s="24">
        <f t="shared" si="2"/>
        <v>524</v>
      </c>
    </row>
    <row r="33" spans="2:10" ht="19.5" customHeight="1" x14ac:dyDescent="0.25">
      <c r="B33" s="37" t="s">
        <v>12</v>
      </c>
      <c r="C33" s="20">
        <v>10</v>
      </c>
      <c r="D33" s="21">
        <v>22</v>
      </c>
      <c r="E33" s="22">
        <v>14</v>
      </c>
      <c r="F33" s="22">
        <v>13</v>
      </c>
      <c r="G33" s="21">
        <v>6</v>
      </c>
      <c r="H33" s="23">
        <v>1</v>
      </c>
      <c r="I33" s="20">
        <v>1</v>
      </c>
      <c r="J33" s="24">
        <f t="shared" si="2"/>
        <v>524</v>
      </c>
    </row>
    <row r="34" spans="2:10" ht="19.5" customHeight="1" x14ac:dyDescent="0.25">
      <c r="B34" s="38" t="s">
        <v>13</v>
      </c>
      <c r="C34" s="20">
        <v>10</v>
      </c>
      <c r="D34" s="21">
        <v>22</v>
      </c>
      <c r="E34" s="22">
        <v>14</v>
      </c>
      <c r="F34" s="22">
        <v>13</v>
      </c>
      <c r="G34" s="21">
        <v>6</v>
      </c>
      <c r="H34" s="23">
        <v>1</v>
      </c>
      <c r="I34" s="20">
        <v>1</v>
      </c>
      <c r="J34" s="24">
        <f t="shared" si="2"/>
        <v>524</v>
      </c>
    </row>
    <row r="35" spans="2:10" ht="19.5" customHeight="1" thickBot="1" x14ac:dyDescent="0.3">
      <c r="B35" s="27" t="s">
        <v>14</v>
      </c>
      <c r="C35" s="25">
        <v>10</v>
      </c>
      <c r="D35" s="28">
        <v>22</v>
      </c>
      <c r="E35" s="29">
        <v>14</v>
      </c>
      <c r="F35" s="29">
        <v>13</v>
      </c>
      <c r="G35" s="28">
        <v>6</v>
      </c>
      <c r="H35" s="30">
        <v>1</v>
      </c>
      <c r="I35" s="25">
        <v>1</v>
      </c>
      <c r="J35" s="26">
        <f t="shared" si="2"/>
        <v>524</v>
      </c>
    </row>
    <row r="36" spans="2:10" ht="19.5" customHeight="1" thickBot="1" x14ac:dyDescent="0.3">
      <c r="B36" s="31" t="s">
        <v>15</v>
      </c>
      <c r="C36" s="32">
        <f t="shared" ref="C36:I36" si="3">SUM(C3:C17)-SUM(C21:C35)</f>
        <v>0</v>
      </c>
      <c r="D36" s="32">
        <f t="shared" si="3"/>
        <v>0</v>
      </c>
      <c r="E36" s="33">
        <f t="shared" si="3"/>
        <v>0</v>
      </c>
      <c r="F36" s="32">
        <f t="shared" si="3"/>
        <v>0</v>
      </c>
      <c r="G36" s="32">
        <f t="shared" si="3"/>
        <v>0</v>
      </c>
      <c r="H36" s="34">
        <f t="shared" si="3"/>
        <v>0</v>
      </c>
      <c r="I36" s="33">
        <f t="shared" si="3"/>
        <v>0</v>
      </c>
      <c r="J36" s="35">
        <f>SUM(J21:J35)</f>
        <v>8033</v>
      </c>
    </row>
    <row r="37" spans="2:10" ht="19.5" customHeight="1" thickBot="1" x14ac:dyDescent="0.3">
      <c r="B37" s="31" t="s">
        <v>16</v>
      </c>
      <c r="C37" s="40">
        <f>IFERROR(AVEDEV(C21:C35)/AVERAGE(C3:C17),100)</f>
        <v>5.2214452214452214E-2</v>
      </c>
      <c r="D37" s="40">
        <f t="shared" ref="D37:J37" si="4">IFERROR(AVEDEV(D21:D35)/AVERAGE(D3:D17),100)</f>
        <v>2.0512820512820492E-2</v>
      </c>
      <c r="E37" s="41">
        <f t="shared" si="4"/>
        <v>2.7414330218068564E-2</v>
      </c>
      <c r="F37" s="40">
        <f t="shared" si="4"/>
        <v>2.948073701842549E-2</v>
      </c>
      <c r="G37" s="40">
        <f t="shared" si="4"/>
        <v>2.0973782771535544E-2</v>
      </c>
      <c r="H37" s="42">
        <f t="shared" si="4"/>
        <v>0.33333333333333326</v>
      </c>
      <c r="I37" s="41">
        <f t="shared" si="4"/>
        <v>0.1333333333333333</v>
      </c>
      <c r="J37" s="40">
        <f t="shared" si="4"/>
        <v>3.0341507946387791E-2</v>
      </c>
    </row>
    <row r="39" spans="2:10" ht="19.5" customHeight="1" x14ac:dyDescent="0.25">
      <c r="J39" s="39">
        <f>SUM(C37:I37)+10*J37</f>
        <v>0.92067786886584679</v>
      </c>
    </row>
  </sheetData>
  <phoneticPr fontId="6" type="noConversion"/>
  <conditionalFormatting sqref="C3:J17">
    <cfRule type="containsText" dxfId="11" priority="65" operator="containsText" text="RH">
      <formula>NOT(ISERROR(SEARCH("RH",C3)))</formula>
    </cfRule>
    <cfRule type="containsText" dxfId="10" priority="66" operator="containsText" text="DEL">
      <formula>NOT(ISERROR(SEARCH("DEL",C3)))</formula>
    </cfRule>
    <cfRule type="containsText" dxfId="9" priority="67" operator="containsText" text="MAL">
      <formula>NOT(ISERROR(SEARCH("MAL",C3)))</formula>
    </cfRule>
    <cfRule type="containsText" dxfId="8" priority="68" operator="containsText" text="OFF">
      <formula>NOT(ISERROR(SEARCH("OFF",C3)))</formula>
    </cfRule>
  </conditionalFormatting>
  <conditionalFormatting sqref="J21:J35">
    <cfRule type="containsText" dxfId="7" priority="5" operator="containsText" text="RH">
      <formula>NOT(ISERROR(SEARCH("RH",J21)))</formula>
    </cfRule>
    <cfRule type="containsText" dxfId="6" priority="6" operator="containsText" text="DEL">
      <formula>NOT(ISERROR(SEARCH("DEL",J21)))</formula>
    </cfRule>
    <cfRule type="containsText" dxfId="5" priority="7" operator="containsText" text="MAL">
      <formula>NOT(ISERROR(SEARCH("MAL",J21)))</formula>
    </cfRule>
    <cfRule type="containsText" dxfId="4" priority="8" operator="containsText" text="OFF">
      <formula>NOT(ISERROR(SEARCH("OFF",J21)))</formula>
    </cfRule>
  </conditionalFormatting>
  <conditionalFormatting sqref="C21:I35">
    <cfRule type="containsText" dxfId="3" priority="1" operator="containsText" text="RH">
      <formula>NOT(ISERROR(SEARCH("RH",C21)))</formula>
    </cfRule>
    <cfRule type="containsText" dxfId="2" priority="2" operator="containsText" text="DEL">
      <formula>NOT(ISERROR(SEARCH("DEL",C21)))</formula>
    </cfRule>
    <cfRule type="containsText" dxfId="1" priority="3" operator="containsText" text="MAL">
      <formula>NOT(ISERROR(SEARCH("MAL",C21)))</formula>
    </cfRule>
    <cfRule type="containsText" dxfId="0" priority="4" operator="containsText" text="OFF">
      <formula>NOT(ISERROR(SEARCH("OFF",C21)))</formula>
    </cfRule>
  </conditionalFormatting>
  <pageMargins left="0.7" right="0.7" top="0.75" bottom="0.75" header="0.3" footer="0.3"/>
  <pageSetup scale="45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Caisses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Concierge</dc:creator>
  <cp:lastModifiedBy>Inconnu</cp:lastModifiedBy>
  <dcterms:created xsi:type="dcterms:W3CDTF">2019-10-08T10:11:20Z</dcterms:created>
  <dcterms:modified xsi:type="dcterms:W3CDTF">2019-10-08T15:30:47Z</dcterms:modified>
</cp:coreProperties>
</file>