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rai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U35" i="1"/>
  <c r="V35" s="1"/>
  <c r="X5"/>
  <c r="Y35"/>
  <c r="V6" l="1"/>
  <c r="V7"/>
  <c r="V10"/>
  <c r="V11"/>
  <c r="V14"/>
  <c r="V15"/>
  <c r="V18"/>
  <c r="V19"/>
  <c r="V22"/>
  <c r="V23"/>
  <c r="V26"/>
  <c r="V27"/>
  <c r="V30"/>
  <c r="V31"/>
  <c r="V77"/>
  <c r="V85"/>
  <c r="V127"/>
  <c r="V128"/>
  <c r="V148"/>
  <c r="V149"/>
  <c r="V153"/>
  <c r="V157"/>
  <c r="V161"/>
  <c r="V165"/>
  <c r="V169"/>
  <c r="V173"/>
  <c r="V177"/>
  <c r="V181"/>
  <c r="V183"/>
  <c r="P59"/>
  <c r="Q59"/>
  <c r="R59"/>
  <c r="S59"/>
  <c r="U59"/>
  <c r="W59"/>
  <c r="X59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5"/>
  <c r="U6"/>
  <c r="U7"/>
  <c r="U8"/>
  <c r="V8" s="1"/>
  <c r="U9"/>
  <c r="V9" s="1"/>
  <c r="U10"/>
  <c r="U11"/>
  <c r="U12"/>
  <c r="V12" s="1"/>
  <c r="U13"/>
  <c r="V13" s="1"/>
  <c r="U14"/>
  <c r="U15"/>
  <c r="U16"/>
  <c r="V16" s="1"/>
  <c r="U17"/>
  <c r="V17" s="1"/>
  <c r="U18"/>
  <c r="U19"/>
  <c r="U20"/>
  <c r="V20" s="1"/>
  <c r="U21"/>
  <c r="V21" s="1"/>
  <c r="U22"/>
  <c r="U23"/>
  <c r="U24"/>
  <c r="V24" s="1"/>
  <c r="U25"/>
  <c r="V25" s="1"/>
  <c r="U26"/>
  <c r="U27"/>
  <c r="U28"/>
  <c r="V28" s="1"/>
  <c r="U29"/>
  <c r="V29" s="1"/>
  <c r="U30"/>
  <c r="U31"/>
  <c r="U32"/>
  <c r="V32" s="1"/>
  <c r="U33"/>
  <c r="V33" s="1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V58" s="1"/>
  <c r="U60"/>
  <c r="U61"/>
  <c r="U62"/>
  <c r="U63"/>
  <c r="U64"/>
  <c r="U65"/>
  <c r="U66"/>
  <c r="U67"/>
  <c r="U68"/>
  <c r="U69"/>
  <c r="U70"/>
  <c r="U71"/>
  <c r="U72"/>
  <c r="U73"/>
  <c r="V73" s="1"/>
  <c r="U74"/>
  <c r="U75"/>
  <c r="U76"/>
  <c r="U77"/>
  <c r="U78"/>
  <c r="V78" s="1"/>
  <c r="U79"/>
  <c r="U80"/>
  <c r="U81"/>
  <c r="U82"/>
  <c r="U83"/>
  <c r="U84"/>
  <c r="U85"/>
  <c r="U86"/>
  <c r="V86" s="1"/>
  <c r="U87"/>
  <c r="V87" s="1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V126" s="1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V147" s="1"/>
  <c r="U148"/>
  <c r="U149"/>
  <c r="U150"/>
  <c r="U151"/>
  <c r="U152"/>
  <c r="V152" s="1"/>
  <c r="U153"/>
  <c r="U154"/>
  <c r="V154" s="1"/>
  <c r="U155"/>
  <c r="V155" s="1"/>
  <c r="U156"/>
  <c r="V156" s="1"/>
  <c r="U157"/>
  <c r="U158"/>
  <c r="V158" s="1"/>
  <c r="U159"/>
  <c r="V159" s="1"/>
  <c r="U160"/>
  <c r="V160" s="1"/>
  <c r="U161"/>
  <c r="U162"/>
  <c r="V162" s="1"/>
  <c r="U163"/>
  <c r="V163" s="1"/>
  <c r="U164"/>
  <c r="V164" s="1"/>
  <c r="U165"/>
  <c r="U166"/>
  <c r="V166" s="1"/>
  <c r="U167"/>
  <c r="V167" s="1"/>
  <c r="U168"/>
  <c r="V168" s="1"/>
  <c r="U169"/>
  <c r="U170"/>
  <c r="V170" s="1"/>
  <c r="U171"/>
  <c r="V171" s="1"/>
  <c r="U172"/>
  <c r="V172" s="1"/>
  <c r="U173"/>
  <c r="U174"/>
  <c r="V174" s="1"/>
  <c r="U175"/>
  <c r="V175" s="1"/>
  <c r="U176"/>
  <c r="V176" s="1"/>
  <c r="U177"/>
  <c r="U178"/>
  <c r="V178" s="1"/>
  <c r="U179"/>
  <c r="V179" s="1"/>
  <c r="U180"/>
  <c r="V180" s="1"/>
  <c r="U181"/>
  <c r="U182"/>
  <c r="V182" s="1"/>
  <c r="U183"/>
  <c r="U5"/>
  <c r="V5" s="1"/>
  <c r="S183"/>
  <c r="R183"/>
  <c r="Q183"/>
  <c r="P183"/>
  <c r="S182"/>
  <c r="R182"/>
  <c r="Q182"/>
  <c r="P182"/>
  <c r="S181"/>
  <c r="R181"/>
  <c r="Q181"/>
  <c r="P181"/>
  <c r="S180"/>
  <c r="R180"/>
  <c r="Q180"/>
  <c r="P180"/>
  <c r="S179"/>
  <c r="R179"/>
  <c r="Q179"/>
  <c r="P179"/>
  <c r="S178"/>
  <c r="R178"/>
  <c r="Q178"/>
  <c r="P178"/>
  <c r="S177"/>
  <c r="R177"/>
  <c r="Q177"/>
  <c r="P177"/>
  <c r="S176"/>
  <c r="R176"/>
  <c r="Q176"/>
  <c r="P176"/>
  <c r="S175"/>
  <c r="R175"/>
  <c r="Q175"/>
  <c r="P175"/>
  <c r="S174"/>
  <c r="R174"/>
  <c r="Q174"/>
  <c r="P174"/>
  <c r="S173"/>
  <c r="R173"/>
  <c r="Q173"/>
  <c r="P173"/>
  <c r="S172"/>
  <c r="R172"/>
  <c r="Q172"/>
  <c r="P172"/>
  <c r="S171"/>
  <c r="R171"/>
  <c r="Q171"/>
  <c r="P171"/>
  <c r="S170"/>
  <c r="R170"/>
  <c r="Q170"/>
  <c r="P170"/>
  <c r="S169"/>
  <c r="R169"/>
  <c r="Q169"/>
  <c r="P169"/>
  <c r="S168"/>
  <c r="R168"/>
  <c r="Q168"/>
  <c r="P168"/>
  <c r="S167"/>
  <c r="R167"/>
  <c r="Q167"/>
  <c r="P167"/>
  <c r="S166"/>
  <c r="R166"/>
  <c r="Q166"/>
  <c r="P166"/>
  <c r="S165"/>
  <c r="R165"/>
  <c r="Q165"/>
  <c r="P165"/>
  <c r="S164"/>
  <c r="R164"/>
  <c r="Q164"/>
  <c r="P164"/>
  <c r="S163"/>
  <c r="R163"/>
  <c r="Q163"/>
  <c r="P163"/>
  <c r="S162"/>
  <c r="R162"/>
  <c r="Q162"/>
  <c r="P162"/>
  <c r="S161"/>
  <c r="R161"/>
  <c r="Q161"/>
  <c r="P161"/>
  <c r="S160"/>
  <c r="R160"/>
  <c r="Q160"/>
  <c r="P160"/>
  <c r="S159"/>
  <c r="R159"/>
  <c r="Q159"/>
  <c r="P159"/>
  <c r="S158"/>
  <c r="R158"/>
  <c r="Q158"/>
  <c r="P158"/>
  <c r="S157"/>
  <c r="R157"/>
  <c r="Q157"/>
  <c r="P157"/>
  <c r="S156"/>
  <c r="R156"/>
  <c r="Q156"/>
  <c r="P156"/>
  <c r="S155"/>
  <c r="R155"/>
  <c r="Q155"/>
  <c r="P155"/>
  <c r="S154"/>
  <c r="R154"/>
  <c r="Q154"/>
  <c r="P154"/>
  <c r="S153"/>
  <c r="R153"/>
  <c r="Q153"/>
  <c r="P153"/>
  <c r="S152"/>
  <c r="R152"/>
  <c r="Q152"/>
  <c r="P152"/>
  <c r="S151"/>
  <c r="R151"/>
  <c r="Q151"/>
  <c r="P151"/>
  <c r="S150"/>
  <c r="R150"/>
  <c r="Q150"/>
  <c r="P150"/>
  <c r="S149"/>
  <c r="R149"/>
  <c r="Q149"/>
  <c r="P149"/>
  <c r="S148"/>
  <c r="R148"/>
  <c r="Q148"/>
  <c r="P148"/>
  <c r="S147"/>
  <c r="R147"/>
  <c r="Q147"/>
  <c r="P147"/>
  <c r="S146"/>
  <c r="R146"/>
  <c r="Q146"/>
  <c r="P146"/>
  <c r="S145"/>
  <c r="R145"/>
  <c r="Q145"/>
  <c r="P145"/>
  <c r="S144"/>
  <c r="R144"/>
  <c r="Q144"/>
  <c r="P144"/>
  <c r="S143"/>
  <c r="R143"/>
  <c r="Q143"/>
  <c r="P143"/>
  <c r="S142"/>
  <c r="R142"/>
  <c r="Q142"/>
  <c r="P142"/>
  <c r="S141"/>
  <c r="R141"/>
  <c r="Q141"/>
  <c r="P141"/>
  <c r="S140"/>
  <c r="R140"/>
  <c r="Q140"/>
  <c r="P140"/>
  <c r="S139"/>
  <c r="R139"/>
  <c r="Q139"/>
  <c r="P139"/>
  <c r="S138"/>
  <c r="R138"/>
  <c r="Q138"/>
  <c r="P138"/>
  <c r="S137"/>
  <c r="R137"/>
  <c r="Q137"/>
  <c r="P137"/>
  <c r="S136"/>
  <c r="R136"/>
  <c r="Q136"/>
  <c r="P136"/>
  <c r="S135"/>
  <c r="R135"/>
  <c r="Q135"/>
  <c r="P135"/>
  <c r="S134"/>
  <c r="R134"/>
  <c r="Q134"/>
  <c r="P134"/>
  <c r="S133"/>
  <c r="R133"/>
  <c r="Q133"/>
  <c r="P133"/>
  <c r="S132"/>
  <c r="R132"/>
  <c r="Q132"/>
  <c r="P132"/>
  <c r="S131"/>
  <c r="R131"/>
  <c r="Q131"/>
  <c r="P131"/>
  <c r="S130"/>
  <c r="R130"/>
  <c r="Q130"/>
  <c r="P130"/>
  <c r="S129"/>
  <c r="R129"/>
  <c r="Q129"/>
  <c r="P129"/>
  <c r="S128"/>
  <c r="R128"/>
  <c r="Q128"/>
  <c r="P128"/>
  <c r="S127"/>
  <c r="R127"/>
  <c r="Q127"/>
  <c r="P127"/>
  <c r="S126"/>
  <c r="R126"/>
  <c r="Q126"/>
  <c r="P126"/>
  <c r="S125"/>
  <c r="R125"/>
  <c r="Q125"/>
  <c r="P125"/>
  <c r="S124"/>
  <c r="R124"/>
  <c r="Q124"/>
  <c r="P124"/>
  <c r="S123"/>
  <c r="R123"/>
  <c r="Q123"/>
  <c r="P123"/>
  <c r="S122"/>
  <c r="R122"/>
  <c r="Q122"/>
  <c r="P122"/>
  <c r="S121"/>
  <c r="R121"/>
  <c r="Q121"/>
  <c r="P121"/>
  <c r="S120"/>
  <c r="R120"/>
  <c r="Q120"/>
  <c r="P120"/>
  <c r="S119"/>
  <c r="R119"/>
  <c r="Q119"/>
  <c r="P119"/>
  <c r="S118"/>
  <c r="R118"/>
  <c r="Q118"/>
  <c r="P118"/>
  <c r="S117"/>
  <c r="R117"/>
  <c r="Q117"/>
  <c r="P117"/>
  <c r="S116"/>
  <c r="R116"/>
  <c r="Q116"/>
  <c r="P116"/>
  <c r="S115"/>
  <c r="R115"/>
  <c r="Q115"/>
  <c r="P115"/>
  <c r="S114"/>
  <c r="R114"/>
  <c r="Q114"/>
  <c r="P114"/>
  <c r="S113"/>
  <c r="R113"/>
  <c r="Q113"/>
  <c r="P113"/>
  <c r="S112"/>
  <c r="R112"/>
  <c r="Q112"/>
  <c r="P112"/>
  <c r="S111"/>
  <c r="R111"/>
  <c r="Q111"/>
  <c r="P111"/>
  <c r="S110"/>
  <c r="R110"/>
  <c r="Q110"/>
  <c r="P110"/>
  <c r="S109"/>
  <c r="R109"/>
  <c r="Q109"/>
  <c r="P109"/>
  <c r="S108"/>
  <c r="R108"/>
  <c r="Q108"/>
  <c r="P108"/>
  <c r="S107"/>
  <c r="R107"/>
  <c r="Q107"/>
  <c r="P107"/>
  <c r="S106"/>
  <c r="R106"/>
  <c r="Q106"/>
  <c r="P106"/>
  <c r="S105"/>
  <c r="R105"/>
  <c r="Q105"/>
  <c r="P105"/>
  <c r="S104"/>
  <c r="R104"/>
  <c r="Q104"/>
  <c r="P104"/>
  <c r="S103"/>
  <c r="R103"/>
  <c r="Q103"/>
  <c r="P103"/>
  <c r="S102"/>
  <c r="R102"/>
  <c r="Q102"/>
  <c r="P102"/>
  <c r="S101"/>
  <c r="R101"/>
  <c r="Q101"/>
  <c r="P101"/>
  <c r="S100"/>
  <c r="R100"/>
  <c r="Q100"/>
  <c r="P100"/>
  <c r="S99"/>
  <c r="R99"/>
  <c r="Q99"/>
  <c r="P99"/>
  <c r="S98"/>
  <c r="R98"/>
  <c r="Q98"/>
  <c r="P98"/>
  <c r="S97"/>
  <c r="R97"/>
  <c r="Q97"/>
  <c r="P97"/>
  <c r="S96"/>
  <c r="R96"/>
  <c r="Q96"/>
  <c r="P96"/>
  <c r="S95"/>
  <c r="R95"/>
  <c r="Q95"/>
  <c r="P95"/>
  <c r="S94"/>
  <c r="R94"/>
  <c r="Q94"/>
  <c r="P94"/>
  <c r="S93"/>
  <c r="R93"/>
  <c r="Q93"/>
  <c r="P93"/>
  <c r="S92"/>
  <c r="R92"/>
  <c r="Q92"/>
  <c r="P92"/>
  <c r="S91"/>
  <c r="R91"/>
  <c r="Q91"/>
  <c r="P91"/>
  <c r="S90"/>
  <c r="R90"/>
  <c r="Q90"/>
  <c r="P90"/>
  <c r="S89"/>
  <c r="R89"/>
  <c r="Q89"/>
  <c r="P89"/>
  <c r="S88"/>
  <c r="R88"/>
  <c r="Q88"/>
  <c r="P88"/>
  <c r="S87"/>
  <c r="R87"/>
  <c r="Q87"/>
  <c r="P87"/>
  <c r="S86"/>
  <c r="R86"/>
  <c r="Q86"/>
  <c r="P86"/>
  <c r="S85"/>
  <c r="R85"/>
  <c r="Q85"/>
  <c r="P85"/>
  <c r="S84"/>
  <c r="R84"/>
  <c r="Q84"/>
  <c r="P84"/>
  <c r="S83"/>
  <c r="R83"/>
  <c r="Q83"/>
  <c r="P83"/>
  <c r="S82"/>
  <c r="R82"/>
  <c r="Q82"/>
  <c r="P82"/>
  <c r="S81"/>
  <c r="R81"/>
  <c r="Q81"/>
  <c r="P81"/>
  <c r="S80"/>
  <c r="R80"/>
  <c r="Q80"/>
  <c r="P80"/>
  <c r="S79"/>
  <c r="R79"/>
  <c r="Q79"/>
  <c r="P79"/>
  <c r="S78"/>
  <c r="R78"/>
  <c r="Q78"/>
  <c r="P78"/>
  <c r="S77"/>
  <c r="R77"/>
  <c r="Q77"/>
  <c r="P77"/>
  <c r="S76"/>
  <c r="R76"/>
  <c r="Q76"/>
  <c r="P76"/>
  <c r="S75"/>
  <c r="R75"/>
  <c r="Q75"/>
  <c r="P75"/>
  <c r="S74"/>
  <c r="R74"/>
  <c r="Q74"/>
  <c r="P74"/>
  <c r="S73"/>
  <c r="R73"/>
  <c r="Q73"/>
  <c r="P73"/>
  <c r="S72"/>
  <c r="R72"/>
  <c r="Q72"/>
  <c r="P72"/>
  <c r="S71"/>
  <c r="R71"/>
  <c r="Q71"/>
  <c r="P71"/>
  <c r="S70"/>
  <c r="R70"/>
  <c r="Q70"/>
  <c r="P70"/>
  <c r="S69"/>
  <c r="R69"/>
  <c r="Q69"/>
  <c r="P69"/>
  <c r="S68"/>
  <c r="R68"/>
  <c r="Q68"/>
  <c r="P68"/>
  <c r="S67"/>
  <c r="R67"/>
  <c r="Q67"/>
  <c r="P67"/>
  <c r="S66"/>
  <c r="R66"/>
  <c r="Q66"/>
  <c r="P66"/>
  <c r="S65"/>
  <c r="R65"/>
  <c r="Q65"/>
  <c r="P65"/>
  <c r="S64"/>
  <c r="R64"/>
  <c r="Q64"/>
  <c r="P64"/>
  <c r="S63"/>
  <c r="R63"/>
  <c r="Q63"/>
  <c r="P63"/>
  <c r="S62"/>
  <c r="R62"/>
  <c r="Q62"/>
  <c r="P62"/>
  <c r="S61"/>
  <c r="R61"/>
  <c r="Q61"/>
  <c r="P61"/>
  <c r="S60"/>
  <c r="R60"/>
  <c r="Q60"/>
  <c r="P60"/>
  <c r="S58"/>
  <c r="R58"/>
  <c r="Q58"/>
  <c r="P58"/>
  <c r="S57"/>
  <c r="R57"/>
  <c r="Q57"/>
  <c r="P57"/>
  <c r="S56"/>
  <c r="R56"/>
  <c r="Q56"/>
  <c r="P56"/>
  <c r="S55"/>
  <c r="R55"/>
  <c r="Q55"/>
  <c r="P55"/>
  <c r="S54"/>
  <c r="R54"/>
  <c r="Q54"/>
  <c r="P54"/>
  <c r="S53"/>
  <c r="R53"/>
  <c r="Q53"/>
  <c r="P53"/>
  <c r="S52"/>
  <c r="R52"/>
  <c r="Q52"/>
  <c r="P52"/>
  <c r="S51"/>
  <c r="R51"/>
  <c r="Q51"/>
  <c r="P51"/>
  <c r="S50"/>
  <c r="R50"/>
  <c r="Q50"/>
  <c r="P50"/>
  <c r="S49"/>
  <c r="R49"/>
  <c r="Q49"/>
  <c r="P49"/>
  <c r="S48"/>
  <c r="R48"/>
  <c r="Q48"/>
  <c r="P48"/>
  <c r="S47"/>
  <c r="R47"/>
  <c r="Q47"/>
  <c r="P47"/>
  <c r="S46"/>
  <c r="R46"/>
  <c r="Q46"/>
  <c r="P46"/>
  <c r="S45"/>
  <c r="R45"/>
  <c r="Q45"/>
  <c r="P45"/>
  <c r="S44"/>
  <c r="R44"/>
  <c r="Q44"/>
  <c r="P44"/>
  <c r="S43"/>
  <c r="R43"/>
  <c r="Q43"/>
  <c r="P43"/>
  <c r="S42"/>
  <c r="R42"/>
  <c r="Q42"/>
  <c r="P42"/>
  <c r="S41"/>
  <c r="R41"/>
  <c r="Q41"/>
  <c r="P41"/>
  <c r="S40"/>
  <c r="R40"/>
  <c r="Q40"/>
  <c r="P40"/>
  <c r="S39"/>
  <c r="R39"/>
  <c r="Q39"/>
  <c r="P39"/>
  <c r="S38"/>
  <c r="R38"/>
  <c r="Q38"/>
  <c r="P38"/>
  <c r="S37"/>
  <c r="R37"/>
  <c r="Q37"/>
  <c r="P37"/>
  <c r="S36"/>
  <c r="R36"/>
  <c r="Q36"/>
  <c r="P36"/>
  <c r="S35"/>
  <c r="R35"/>
  <c r="Q35"/>
  <c r="P35"/>
  <c r="S34"/>
  <c r="R34"/>
  <c r="Q34"/>
  <c r="P34"/>
  <c r="S33"/>
  <c r="R33"/>
  <c r="Q33"/>
  <c r="P33"/>
  <c r="S32"/>
  <c r="R32"/>
  <c r="Q32"/>
  <c r="P32"/>
  <c r="S31"/>
  <c r="R31"/>
  <c r="Q31"/>
  <c r="P31"/>
  <c r="S30"/>
  <c r="R30"/>
  <c r="Q30"/>
  <c r="P30"/>
  <c r="S29"/>
  <c r="R29"/>
  <c r="Q29"/>
  <c r="P29"/>
  <c r="S28"/>
  <c r="R28"/>
  <c r="Q28"/>
  <c r="P28"/>
  <c r="S27"/>
  <c r="R27"/>
  <c r="Q27"/>
  <c r="P27"/>
  <c r="S26"/>
  <c r="R26"/>
  <c r="Q26"/>
  <c r="P26"/>
  <c r="S25"/>
  <c r="R25"/>
  <c r="Q25"/>
  <c r="P25"/>
  <c r="S24"/>
  <c r="R24"/>
  <c r="Q24"/>
  <c r="P24"/>
  <c r="S23"/>
  <c r="R23"/>
  <c r="Q23"/>
  <c r="P23"/>
  <c r="S22"/>
  <c r="R22"/>
  <c r="Q22"/>
  <c r="P22"/>
  <c r="S21"/>
  <c r="R21"/>
  <c r="Q21"/>
  <c r="P21"/>
  <c r="S20"/>
  <c r="R20"/>
  <c r="Q20"/>
  <c r="P20"/>
  <c r="S19"/>
  <c r="R19"/>
  <c r="Q19"/>
  <c r="P19"/>
  <c r="S18"/>
  <c r="R18"/>
  <c r="Q18"/>
  <c r="P18"/>
  <c r="S17"/>
  <c r="R17"/>
  <c r="Q17"/>
  <c r="P17"/>
  <c r="S16"/>
  <c r="R16"/>
  <c r="Q16"/>
  <c r="P16"/>
  <c r="S15"/>
  <c r="R15"/>
  <c r="Q15"/>
  <c r="P15"/>
  <c r="S14"/>
  <c r="R14"/>
  <c r="Q14"/>
  <c r="P14"/>
  <c r="S13"/>
  <c r="R13"/>
  <c r="Q13"/>
  <c r="P13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V72"/>
  <c r="V125"/>
  <c r="V120"/>
  <c r="V109"/>
  <c r="V151"/>
  <c r="V76"/>
  <c r="V63"/>
  <c r="V57"/>
  <c r="V67"/>
  <c r="V100"/>
  <c r="V146"/>
  <c r="V84"/>
  <c r="V44"/>
  <c r="V54"/>
  <c r="V64"/>
  <c r="V129"/>
  <c r="V68"/>
  <c r="V59"/>
  <c r="V41"/>
  <c r="V95"/>
  <c r="V143"/>
  <c r="V113"/>
  <c r="V50"/>
  <c r="V80"/>
  <c r="V71"/>
  <c r="V117"/>
  <c r="V112"/>
  <c r="V40"/>
  <c r="V94"/>
  <c r="V91"/>
  <c r="V93"/>
  <c r="V46"/>
  <c r="V99"/>
  <c r="V108"/>
  <c r="V60"/>
  <c r="V119"/>
  <c r="V123"/>
  <c r="V92"/>
  <c r="V42"/>
  <c r="V124"/>
  <c r="V118"/>
  <c r="V107"/>
  <c r="V130"/>
  <c r="V142"/>
  <c r="V114"/>
  <c r="V36"/>
  <c r="V121"/>
  <c r="V55"/>
  <c r="V79"/>
  <c r="V150"/>
  <c r="V144"/>
  <c r="V98"/>
  <c r="V75"/>
  <c r="V53"/>
  <c r="V104"/>
  <c r="V138"/>
  <c r="V66"/>
  <c r="V90"/>
  <c r="V137"/>
  <c r="V96"/>
  <c r="V49"/>
  <c r="V101"/>
  <c r="V37"/>
  <c r="V110"/>
  <c r="V74"/>
  <c r="V39"/>
  <c r="V132"/>
  <c r="V43"/>
  <c r="V105"/>
  <c r="V139"/>
  <c r="V81"/>
  <c r="V134"/>
  <c r="V48"/>
  <c r="V140"/>
  <c r="V56"/>
  <c r="V89"/>
  <c r="V131"/>
  <c r="V69"/>
  <c r="V62"/>
  <c r="V122"/>
  <c r="V82"/>
  <c r="V106"/>
  <c r="V65"/>
  <c r="V141"/>
  <c r="V38"/>
  <c r="V34"/>
  <c r="V88"/>
  <c r="V45"/>
  <c r="V133"/>
  <c r="V70"/>
  <c r="V102"/>
  <c r="V52"/>
  <c r="V145"/>
  <c r="V103"/>
  <c r="V136"/>
  <c r="V135"/>
  <c r="V61"/>
  <c r="V83"/>
  <c r="V116"/>
  <c r="V51"/>
  <c r="V111"/>
  <c r="V97"/>
  <c r="V47"/>
  <c r="V115"/>
  <c r="AC59" l="1"/>
  <c r="AC9"/>
  <c r="AC13"/>
  <c r="AC17"/>
  <c r="AC21"/>
  <c r="AC25"/>
  <c r="AC29"/>
  <c r="AC33"/>
  <c r="AC37"/>
  <c r="AC41"/>
  <c r="AC45"/>
  <c r="AC49"/>
  <c r="AC53"/>
  <c r="AC57"/>
  <c r="AC61"/>
  <c r="AC65"/>
  <c r="AC69"/>
  <c r="AC73"/>
  <c r="AC77"/>
  <c r="AC81"/>
  <c r="AC85"/>
  <c r="AC89"/>
  <c r="AC93"/>
  <c r="AC97"/>
  <c r="AC101"/>
  <c r="AC105"/>
  <c r="AC109"/>
  <c r="AC113"/>
  <c r="AC117"/>
  <c r="AC121"/>
  <c r="AC125"/>
  <c r="AC129"/>
  <c r="AC133"/>
  <c r="AC137"/>
  <c r="AC141"/>
  <c r="AC145"/>
  <c r="AC149"/>
  <c r="AC153"/>
  <c r="AC157"/>
  <c r="AC161"/>
  <c r="AC165"/>
  <c r="AC169"/>
  <c r="AC173"/>
  <c r="AC177"/>
  <c r="AC181"/>
  <c r="AC8"/>
  <c r="AC16"/>
  <c r="AC24"/>
  <c r="AC32"/>
  <c r="AC40"/>
  <c r="AC52"/>
  <c r="AC60"/>
  <c r="AC68"/>
  <c r="AC76"/>
  <c r="AC84"/>
  <c r="AC92"/>
  <c r="AC100"/>
  <c r="AC108"/>
  <c r="AC116"/>
  <c r="AC124"/>
  <c r="AC132"/>
  <c r="AC140"/>
  <c r="AC148"/>
  <c r="AC156"/>
  <c r="AC164"/>
  <c r="AC172"/>
  <c r="AC180"/>
  <c r="AC11"/>
  <c r="AC15"/>
  <c r="AC23"/>
  <c r="AC31"/>
  <c r="AC39"/>
  <c r="AC47"/>
  <c r="AC55"/>
  <c r="AC63"/>
  <c r="AC71"/>
  <c r="AC79"/>
  <c r="AC87"/>
  <c r="AC95"/>
  <c r="AC103"/>
  <c r="AC111"/>
  <c r="AC119"/>
  <c r="AC127"/>
  <c r="AC135"/>
  <c r="AC143"/>
  <c r="AC151"/>
  <c r="AC159"/>
  <c r="AC167"/>
  <c r="AC175"/>
  <c r="AC183"/>
  <c r="AC6"/>
  <c r="AC10"/>
  <c r="AC14"/>
  <c r="AC18"/>
  <c r="AC22"/>
  <c r="AC26"/>
  <c r="AC30"/>
  <c r="AC34"/>
  <c r="AC38"/>
  <c r="AC42"/>
  <c r="AC46"/>
  <c r="AC50"/>
  <c r="AC54"/>
  <c r="AC58"/>
  <c r="AC62"/>
  <c r="AC66"/>
  <c r="AC70"/>
  <c r="AC74"/>
  <c r="AC78"/>
  <c r="AC82"/>
  <c r="AC86"/>
  <c r="AC90"/>
  <c r="AC94"/>
  <c r="AC98"/>
  <c r="AC102"/>
  <c r="AC106"/>
  <c r="AC110"/>
  <c r="AC114"/>
  <c r="AC118"/>
  <c r="AC122"/>
  <c r="AC126"/>
  <c r="AC130"/>
  <c r="AC134"/>
  <c r="AC138"/>
  <c r="AC142"/>
  <c r="AC146"/>
  <c r="AC150"/>
  <c r="AC154"/>
  <c r="AC158"/>
  <c r="AC162"/>
  <c r="AC166"/>
  <c r="AC170"/>
  <c r="AC174"/>
  <c r="AC178"/>
  <c r="AC182"/>
  <c r="AC12"/>
  <c r="AC20"/>
  <c r="AC28"/>
  <c r="AC36"/>
  <c r="AC44"/>
  <c r="AC48"/>
  <c r="AC56"/>
  <c r="AC64"/>
  <c r="AC72"/>
  <c r="AC80"/>
  <c r="AC88"/>
  <c r="AC96"/>
  <c r="AC104"/>
  <c r="AC112"/>
  <c r="AC120"/>
  <c r="AC128"/>
  <c r="AC136"/>
  <c r="AC144"/>
  <c r="AC152"/>
  <c r="AC160"/>
  <c r="AC168"/>
  <c r="AC176"/>
  <c r="AC7"/>
  <c r="AC19"/>
  <c r="AC27"/>
  <c r="AC35"/>
  <c r="AC43"/>
  <c r="AC51"/>
  <c r="AC67"/>
  <c r="AC75"/>
  <c r="AC83"/>
  <c r="AC91"/>
  <c r="AC99"/>
  <c r="AC107"/>
  <c r="AC115"/>
  <c r="AC123"/>
  <c r="AC131"/>
  <c r="AC139"/>
  <c r="AC147"/>
  <c r="AC155"/>
  <c r="AC163"/>
  <c r="AC171"/>
  <c r="AC179"/>
  <c r="AC5"/>
</calcChain>
</file>

<file path=xl/sharedStrings.xml><?xml version="1.0" encoding="utf-8"?>
<sst xmlns="http://schemas.openxmlformats.org/spreadsheetml/2006/main" count="1059" uniqueCount="281">
  <si>
    <t>Date</t>
  </si>
  <si>
    <t>Mixe</t>
  </si>
  <si>
    <t>lisses</t>
  </si>
  <si>
    <t>Transporteur</t>
  </si>
  <si>
    <t>Magasins</t>
  </si>
  <si>
    <t>N° de camion</t>
  </si>
  <si>
    <t>Heure de Chargt</t>
  </si>
  <si>
    <t>Heure de mise à quai</t>
  </si>
  <si>
    <t>HLD</t>
  </si>
  <si>
    <t>HEURE DE Départ</t>
  </si>
  <si>
    <t>Heure de RDV</t>
  </si>
  <si>
    <t>FL</t>
  </si>
  <si>
    <t>FRAIS</t>
  </si>
  <si>
    <t>Nb UT PF MAREE</t>
  </si>
  <si>
    <t>MAREE</t>
  </si>
  <si>
    <t>02/01/17</t>
  </si>
  <si>
    <t>GLN</t>
  </si>
  <si>
    <t>ARRAS</t>
  </si>
  <si>
    <t>12P0359403</t>
  </si>
  <si>
    <t>10:00</t>
  </si>
  <si>
    <t>02:30</t>
  </si>
  <si>
    <t>03:30</t>
  </si>
  <si>
    <t>VILLENEUVE 2</t>
  </si>
  <si>
    <t>12P0359406</t>
  </si>
  <si>
    <t>03:15</t>
  </si>
  <si>
    <t>04:15</t>
  </si>
  <si>
    <t>JARDEL AFF</t>
  </si>
  <si>
    <t>DURY</t>
  </si>
  <si>
    <t>12P0359400</t>
  </si>
  <si>
    <t>01:30</t>
  </si>
  <si>
    <t>03:00</t>
  </si>
  <si>
    <t>ST OMER</t>
  </si>
  <si>
    <t>12P0359409</t>
  </si>
  <si>
    <t>05:00</t>
  </si>
  <si>
    <t>LEZIER</t>
  </si>
  <si>
    <t>CAMBRAI</t>
  </si>
  <si>
    <t>12P0359512</t>
  </si>
  <si>
    <t>03:45</t>
  </si>
  <si>
    <t>04:45</t>
  </si>
  <si>
    <t>REMI DOLEZ TRANSPORTS</t>
  </si>
  <si>
    <t>LOUVROIL</t>
  </si>
  <si>
    <t>12P0359402</t>
  </si>
  <si>
    <t>31/12/16</t>
  </si>
  <si>
    <t>TS NORD FLOTTE</t>
  </si>
  <si>
    <t>ENGLOS</t>
  </si>
  <si>
    <t>12P0359496</t>
  </si>
  <si>
    <t>13:45</t>
  </si>
  <si>
    <t>14:45</t>
  </si>
  <si>
    <t>15:15</t>
  </si>
  <si>
    <t>RONCQ</t>
  </si>
  <si>
    <t>12P0359497</t>
  </si>
  <si>
    <t>15:30</t>
  </si>
  <si>
    <t>TS NORD GAZ</t>
  </si>
  <si>
    <t>12P0359514</t>
  </si>
  <si>
    <t>15:00</t>
  </si>
  <si>
    <t>16:30</t>
  </si>
  <si>
    <t>1.7T°</t>
  </si>
  <si>
    <t>GML FLOTTE</t>
  </si>
  <si>
    <t>PETITE FORET</t>
  </si>
  <si>
    <t>12P0359499</t>
  </si>
  <si>
    <t>14:00</t>
  </si>
  <si>
    <t>16:00</t>
  </si>
  <si>
    <t>12P0359498</t>
  </si>
  <si>
    <t>T°1.3°</t>
  </si>
  <si>
    <t>DUNKERQUE</t>
  </si>
  <si>
    <t>12P0359500</t>
  </si>
  <si>
    <t>ND NEUVILLE</t>
  </si>
  <si>
    <t>12P0359397</t>
  </si>
  <si>
    <t>15:45</t>
  </si>
  <si>
    <t>TURPIN</t>
  </si>
  <si>
    <t>12P0359398</t>
  </si>
  <si>
    <t>16:15</t>
  </si>
  <si>
    <t>17:00</t>
  </si>
  <si>
    <t>TS NORD AFF REGIONAL</t>
  </si>
  <si>
    <t>NOYELLES GODAULT</t>
  </si>
  <si>
    <t>12P0359509</t>
  </si>
  <si>
    <t>DPLT</t>
  </si>
  <si>
    <t>12P0359511</t>
  </si>
  <si>
    <t>04:30</t>
  </si>
  <si>
    <t>DPLT FLOTTE</t>
  </si>
  <si>
    <t>ST QUENTIN</t>
  </si>
  <si>
    <t>12P0359501</t>
  </si>
  <si>
    <t>22:45</t>
  </si>
  <si>
    <t>00:15</t>
  </si>
  <si>
    <t>12P0359504</t>
  </si>
  <si>
    <t>23:00</t>
  </si>
  <si>
    <t>00:30</t>
  </si>
  <si>
    <t>FSL TRANSPORTS</t>
  </si>
  <si>
    <t>BETHUNE</t>
  </si>
  <si>
    <t>12P0359508</t>
  </si>
  <si>
    <t>HEINE</t>
  </si>
  <si>
    <t>DOUAI</t>
  </si>
  <si>
    <t>12P0359506</t>
  </si>
  <si>
    <t>CALAIS</t>
  </si>
  <si>
    <t>12P0359505</t>
  </si>
  <si>
    <t>01:00</t>
  </si>
  <si>
    <t>12P0359494</t>
  </si>
  <si>
    <t>12P0359513</t>
  </si>
  <si>
    <t>04:00</t>
  </si>
  <si>
    <t>STEF</t>
  </si>
  <si>
    <t>12P0359510</t>
  </si>
  <si>
    <t>TRANSFREEZE</t>
  </si>
  <si>
    <t>12P0359492</t>
  </si>
  <si>
    <t>01:15</t>
  </si>
  <si>
    <t>02:00</t>
  </si>
  <si>
    <t>12P0359493</t>
  </si>
  <si>
    <t>LEERS</t>
  </si>
  <si>
    <t>12P0359401</t>
  </si>
  <si>
    <t>17:30</t>
  </si>
  <si>
    <t>12P0359503</t>
  </si>
  <si>
    <t>00:01</t>
  </si>
  <si>
    <t>12P0359495</t>
  </si>
  <si>
    <t>BOULOGNE</t>
  </si>
  <si>
    <t>12P0359502</t>
  </si>
  <si>
    <t>18:00</t>
  </si>
  <si>
    <t>22:30</t>
  </si>
  <si>
    <t>LE HAVRE</t>
  </si>
  <si>
    <t>12P0359405</t>
  </si>
  <si>
    <t>20:30</t>
  </si>
  <si>
    <t>23:45</t>
  </si>
  <si>
    <t>06:30</t>
  </si>
  <si>
    <t>MONTIVILLIERS</t>
  </si>
  <si>
    <t>DRIVE MONTIVILLIERS</t>
  </si>
  <si>
    <t>12P0359407</t>
  </si>
  <si>
    <t>05:30</t>
  </si>
  <si>
    <t>DRIVE LE HAVRE</t>
  </si>
  <si>
    <t>SOCIETE NOUVELLE VP TRANSPORT</t>
  </si>
  <si>
    <t>CHERBOURG</t>
  </si>
  <si>
    <t>12P0359408</t>
  </si>
  <si>
    <t>21:00</t>
  </si>
  <si>
    <t>22:00</t>
  </si>
  <si>
    <t>DRIVE CHERBOURG</t>
  </si>
  <si>
    <t>05:01</t>
  </si>
  <si>
    <t>MERS LES BAINS</t>
  </si>
  <si>
    <t>12P0359399</t>
  </si>
  <si>
    <t>21:30</t>
  </si>
  <si>
    <t>23:30</t>
  </si>
  <si>
    <t>DIEPPE</t>
  </si>
  <si>
    <t>DRIVE DIEPPE</t>
  </si>
  <si>
    <t>PERRENOT BEKAERT FLOTTE</t>
  </si>
  <si>
    <t>12P0359523</t>
  </si>
  <si>
    <t>12P0359404</t>
  </si>
  <si>
    <t>00:45</t>
  </si>
  <si>
    <t>07:00</t>
  </si>
  <si>
    <t>CHRONO COUDEKERQUE</t>
  </si>
  <si>
    <t>12P0359534</t>
  </si>
  <si>
    <t>DRIVE CALAIS</t>
  </si>
  <si>
    <t>JARDEL SUP</t>
  </si>
  <si>
    <t>12P0359526</t>
  </si>
  <si>
    <t>LELIEVRE ET FILS</t>
  </si>
  <si>
    <t>12P0359524</t>
  </si>
  <si>
    <t>02:15</t>
  </si>
  <si>
    <t>05:15</t>
  </si>
  <si>
    <t>GML</t>
  </si>
  <si>
    <t>12P0359525</t>
  </si>
  <si>
    <t>VIRY NOUREUIL</t>
  </si>
  <si>
    <t>12P0359530</t>
  </si>
  <si>
    <t>FACHES</t>
  </si>
  <si>
    <t>12P0359507</t>
  </si>
  <si>
    <t>12P0359518</t>
  </si>
  <si>
    <t>VERBEKE ET FILS</t>
  </si>
  <si>
    <t>12P0359517</t>
  </si>
  <si>
    <t>DRIVE DURY</t>
  </si>
  <si>
    <t>HIRSON</t>
  </si>
  <si>
    <t>12P0359529</t>
  </si>
  <si>
    <t>12P0359532</t>
  </si>
  <si>
    <t>02:45</t>
  </si>
  <si>
    <t>JARDEL FLOTTE</t>
  </si>
  <si>
    <t>NOYON</t>
  </si>
  <si>
    <t>12P0359541</t>
  </si>
  <si>
    <t>01:45</t>
  </si>
  <si>
    <t>CHRONO COMPIEGNE</t>
  </si>
  <si>
    <t>06:45</t>
  </si>
  <si>
    <t>DRIVE NOYON</t>
  </si>
  <si>
    <t>04:31</t>
  </si>
  <si>
    <t>TNF</t>
  </si>
  <si>
    <t>12P0359542</t>
  </si>
  <si>
    <t>12P0359527</t>
  </si>
  <si>
    <t>05:45</t>
  </si>
  <si>
    <t>BAILLY COUROUBLE</t>
  </si>
  <si>
    <t>12P0359575</t>
  </si>
  <si>
    <t>07:15</t>
  </si>
  <si>
    <t>GUIDEZ</t>
  </si>
  <si>
    <t>12P0359521</t>
  </si>
  <si>
    <t>12P0359522</t>
  </si>
  <si>
    <t>VALENCIENNES</t>
  </si>
  <si>
    <t>12P0359536</t>
  </si>
  <si>
    <t>CHRONO VALENCIENNES</t>
  </si>
  <si>
    <t>06:00</t>
  </si>
  <si>
    <t>DUMONT</t>
  </si>
  <si>
    <t>12P0359528</t>
  </si>
  <si>
    <t>DUQUENOY</t>
  </si>
  <si>
    <t>12P0359533</t>
  </si>
  <si>
    <t>12P0359531</t>
  </si>
  <si>
    <t>GRIMONPREZ FLOTTE</t>
  </si>
  <si>
    <t>12P0359540</t>
  </si>
  <si>
    <t>AUCHAN DIRECT</t>
  </si>
  <si>
    <t>CHRONO HALLENNES</t>
  </si>
  <si>
    <t>CHRONO LAMBERSART</t>
  </si>
  <si>
    <t>CHRONO BONDUES</t>
  </si>
  <si>
    <t>CAILLOT</t>
  </si>
  <si>
    <t>12P0359515</t>
  </si>
  <si>
    <t>HOUSSOYE</t>
  </si>
  <si>
    <t>12P0359545</t>
  </si>
  <si>
    <t>12P0359539</t>
  </si>
  <si>
    <t>12P0359537</t>
  </si>
  <si>
    <t>PERRENOT BEKAERT AFF</t>
  </si>
  <si>
    <t>12P0359538</t>
  </si>
  <si>
    <t>12P0359566</t>
  </si>
  <si>
    <t>06:15</t>
  </si>
  <si>
    <t>DRIVE BOULOGNE</t>
  </si>
  <si>
    <t>07:30</t>
  </si>
  <si>
    <t>12P0359568</t>
  </si>
  <si>
    <t>DRIVE ENGLOS</t>
  </si>
  <si>
    <t>12P0359543</t>
  </si>
  <si>
    <t>DRIVE FOURNES EN WEPPES</t>
  </si>
  <si>
    <t>12P0359520</t>
  </si>
  <si>
    <t>DRIVE ST OMER</t>
  </si>
  <si>
    <t>12P0359535</t>
  </si>
  <si>
    <t>12P0359565</t>
  </si>
  <si>
    <t>CHRONO MARCQ</t>
  </si>
  <si>
    <t>12P0359544</t>
  </si>
  <si>
    <t>08:00</t>
  </si>
  <si>
    <t>CHRONO CROIX</t>
  </si>
  <si>
    <t>DRIVE LEERS</t>
  </si>
  <si>
    <t>CHRONO WASQUEHAL</t>
  </si>
  <si>
    <t>12P0359562</t>
  </si>
  <si>
    <t>DRIVE DUNKERQUE</t>
  </si>
  <si>
    <t>12P0359572</t>
  </si>
  <si>
    <t>DRIVE ST QUENTIN</t>
  </si>
  <si>
    <t>LELIEVRE ET FILS FLOTTE</t>
  </si>
  <si>
    <t>12P0359569</t>
  </si>
  <si>
    <t>12P0359570</t>
  </si>
  <si>
    <t>DRIVE LOUVROIL</t>
  </si>
  <si>
    <t>12P0359550</t>
  </si>
  <si>
    <t>DRIVE NOYELLES</t>
  </si>
  <si>
    <t>DRIVE PETITE FORET</t>
  </si>
  <si>
    <t>12P0359551</t>
  </si>
  <si>
    <t>05:31</t>
  </si>
  <si>
    <t>Transfert Surgelé Magasin vers Drive</t>
  </si>
  <si>
    <t>12P0359552</t>
  </si>
  <si>
    <t>DRIVE RONCQ</t>
  </si>
  <si>
    <t>.</t>
  </si>
  <si>
    <t>12P0359564</t>
  </si>
  <si>
    <t>DRIVE VALENCIENNES</t>
  </si>
  <si>
    <t>12P0359563</t>
  </si>
  <si>
    <t>12P0359555</t>
  </si>
  <si>
    <t>DRIVE BETHUNE</t>
  </si>
  <si>
    <t>12P0359557</t>
  </si>
  <si>
    <t>DRIVE VILLENEUVE D'ASCQ</t>
  </si>
  <si>
    <t>12P0359560</t>
  </si>
  <si>
    <t>12P0359549</t>
  </si>
  <si>
    <t>12P0359548</t>
  </si>
  <si>
    <t>AUCHAN CITY TOURCOING</t>
  </si>
  <si>
    <t>12P0359554</t>
  </si>
  <si>
    <t>12P0359567</t>
  </si>
  <si>
    <t>CHRONO ARRAS</t>
  </si>
  <si>
    <t>DRIVE ARRAS</t>
  </si>
  <si>
    <t>12P0359559</t>
  </si>
  <si>
    <t>CHRONO ELEU DIT LEAUWETTE</t>
  </si>
  <si>
    <t>12P0359561</t>
  </si>
  <si>
    <t>DRIVE CAMBRAI</t>
  </si>
  <si>
    <t>12P0359556</t>
  </si>
  <si>
    <t>DRIVE DOUAI</t>
  </si>
  <si>
    <t>12P0359553</t>
  </si>
  <si>
    <t>DRIVE FACHES</t>
  </si>
  <si>
    <t>12P0359547</t>
  </si>
  <si>
    <t>CHRONO AVELIN</t>
  </si>
  <si>
    <t>12P0359558</t>
  </si>
  <si>
    <t>06:01</t>
  </si>
  <si>
    <t>mix</t>
  </si>
  <si>
    <t>12P0359519</t>
  </si>
  <si>
    <t>12P0359571</t>
  </si>
  <si>
    <t>12P0359516</t>
  </si>
  <si>
    <t>12P0359574</t>
  </si>
  <si>
    <t>12P0359573</t>
  </si>
  <si>
    <t>supp</t>
  </si>
  <si>
    <t>N° Group</t>
  </si>
  <si>
    <t>Heure chrgt</t>
  </si>
  <si>
    <t>Nbr Palette</t>
  </si>
  <si>
    <t>Partie Frais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</si>
</sst>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12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Verdana"/>
      <family val="2"/>
    </font>
    <font>
      <sz val="13"/>
      <color indexed="56"/>
      <name val="Calibri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darkGray">
        <fgColor indexed="4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1" xfId="0" applyFont="1" applyBorder="1"/>
    <xf numFmtId="0" fontId="3" fillId="0" borderId="0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/>
    <xf numFmtId="0" fontId="3" fillId="5" borderId="1" xfId="0" applyFont="1" applyFill="1" applyBorder="1"/>
    <xf numFmtId="0" fontId="3" fillId="7" borderId="1" xfId="0" applyFont="1" applyFill="1" applyBorder="1" applyAlignment="1">
      <alignment horizontal="center" vertical="center" wrapText="1"/>
    </xf>
    <xf numFmtId="20" fontId="3" fillId="0" borderId="1" xfId="0" applyNumberFormat="1" applyFont="1" applyBorder="1" applyAlignment="1"/>
    <xf numFmtId="0" fontId="3" fillId="5" borderId="0" xfId="0" applyFont="1" applyFill="1" applyBorder="1" applyAlignment="1">
      <alignment horizontal="center" vertical="center" wrapText="1"/>
    </xf>
    <xf numFmtId="2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left" vertical="center" wrapText="1" indent="1"/>
    </xf>
    <xf numFmtId="0" fontId="7" fillId="8" borderId="1" xfId="0" applyFont="1" applyFill="1" applyBorder="1" applyAlignment="1" applyProtection="1">
      <alignment horizontal="center" vertical="center" wrapText="1"/>
    </xf>
    <xf numFmtId="20" fontId="7" fillId="8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3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6" tint="-0.2499465926084170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</dxf>
    <dxf>
      <fill>
        <patternFill>
          <bgColor indexed="48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</dxf>
    <dxf>
      <fill>
        <patternFill>
          <bgColor indexed="48"/>
        </patternFill>
      </fill>
    </dxf>
    <dxf>
      <font>
        <condense val="0"/>
        <extend val="0"/>
        <color indexed="9"/>
      </font>
      <fill>
        <patternFill>
          <bgColor indexed="1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476250</xdr:colOff>
      <xdr:row>21</xdr:row>
      <xdr:rowOff>276225</xdr:rowOff>
    </xdr:from>
    <xdr:to>
      <xdr:col>20</xdr:col>
      <xdr:colOff>76200</xdr:colOff>
      <xdr:row>32</xdr:row>
      <xdr:rowOff>66675</xdr:rowOff>
    </xdr:to>
    <xdr:sp macro="" textlink="">
      <xdr:nvSpPr>
        <xdr:cNvPr id="3" name="ZoneTexte 2"/>
        <xdr:cNvSpPr txBox="1"/>
      </xdr:nvSpPr>
      <xdr:spPr>
        <a:xfrm>
          <a:off x="6553200" y="6800850"/>
          <a:ext cx="5734050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 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Erreur due à un nom non valide </a:t>
          </a:r>
        </a:p>
        <a:p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 Cette erreur survient lorsque l'application ne reconnaît pas le texte contenu dans une formule.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 Vous avez utilisé un nom de cellule ou de plage de cellules qui n'existe pas.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 Un nom a été mal orthographié.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 Du texte a été saisi dans une formule sans être placé entre guillemets.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 Une fonction a été mal orthographiée.</a:t>
          </a:r>
          <a:b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183"/>
  <sheetViews>
    <sheetView tabSelected="1" topLeftCell="M25" workbookViewId="0">
      <selection activeCell="Y35" sqref="Y35"/>
    </sheetView>
  </sheetViews>
  <sheetFormatPr baseColWidth="10" defaultRowHeight="15"/>
  <cols>
    <col min="1" max="1" width="8.140625" bestFit="1" customWidth="1"/>
    <col min="2" max="2" width="4.7109375" bestFit="1" customWidth="1"/>
    <col min="3" max="3" width="10" bestFit="1" customWidth="1"/>
    <col min="5" max="5" width="13.140625" customWidth="1"/>
    <col min="6" max="6" width="11.28515625" bestFit="1" customWidth="1"/>
    <col min="7" max="7" width="8.140625" bestFit="1" customWidth="1"/>
    <col min="8" max="8" width="10.28515625" bestFit="1" customWidth="1"/>
    <col min="9" max="9" width="5.5703125" bestFit="1" customWidth="1"/>
    <col min="10" max="10" width="8.42578125" bestFit="1" customWidth="1"/>
    <col min="12" max="12" width="8.140625" bestFit="1" customWidth="1"/>
    <col min="13" max="19" width="8.7109375" customWidth="1"/>
    <col min="21" max="21" width="10.7109375" customWidth="1"/>
    <col min="22" max="22" width="30.7109375" customWidth="1"/>
    <col min="23" max="24" width="10.7109375" customWidth="1"/>
    <col min="27" max="27" width="30.7109375" customWidth="1"/>
  </cols>
  <sheetData>
    <row r="2" spans="1:29">
      <c r="U2" s="29" t="s">
        <v>280</v>
      </c>
      <c r="V2" s="29"/>
      <c r="W2" s="29"/>
      <c r="X2" s="29"/>
    </row>
    <row r="3" spans="1:29">
      <c r="B3" t="s">
        <v>1</v>
      </c>
    </row>
    <row r="4" spans="1:29" ht="39" customHeight="1">
      <c r="A4" s="1" t="s">
        <v>0</v>
      </c>
      <c r="B4" s="1"/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/>
      <c r="L4" s="1" t="s">
        <v>10</v>
      </c>
      <c r="M4" s="2" t="s">
        <v>11</v>
      </c>
      <c r="N4" s="2" t="s">
        <v>12</v>
      </c>
      <c r="O4" s="2" t="s">
        <v>13</v>
      </c>
      <c r="P4" s="2"/>
      <c r="Q4" s="2" t="s">
        <v>11</v>
      </c>
      <c r="R4" s="2" t="s">
        <v>12</v>
      </c>
      <c r="S4" s="2" t="s">
        <v>14</v>
      </c>
      <c r="U4" s="26" t="s">
        <v>277</v>
      </c>
      <c r="V4" s="26" t="s">
        <v>4</v>
      </c>
      <c r="W4" s="26" t="s">
        <v>278</v>
      </c>
      <c r="X4" s="26" t="s">
        <v>279</v>
      </c>
      <c r="Z4" s="26" t="s">
        <v>277</v>
      </c>
      <c r="AA4" s="26" t="s">
        <v>4</v>
      </c>
      <c r="AB4" s="26" t="s">
        <v>278</v>
      </c>
      <c r="AC4" s="26" t="s">
        <v>279</v>
      </c>
    </row>
    <row r="5" spans="1:29">
      <c r="A5" s="3" t="s">
        <v>15</v>
      </c>
      <c r="B5" s="3"/>
      <c r="C5" s="3"/>
      <c r="D5" s="3" t="s">
        <v>16</v>
      </c>
      <c r="E5" s="3" t="s">
        <v>17</v>
      </c>
      <c r="F5" s="4" t="s">
        <v>18</v>
      </c>
      <c r="G5" s="3" t="s">
        <v>19</v>
      </c>
      <c r="H5" s="5"/>
      <c r="I5" s="3" t="s">
        <v>20</v>
      </c>
      <c r="J5" s="5"/>
      <c r="K5" s="6"/>
      <c r="L5" s="3" t="s">
        <v>21</v>
      </c>
      <c r="M5" s="3">
        <v>23</v>
      </c>
      <c r="N5" s="3"/>
      <c r="O5" s="3"/>
      <c r="P5" s="7"/>
      <c r="Q5" s="8" t="str">
        <f t="shared" ref="Q5:S69" si="0">IF(M5="","","X")</f>
        <v>X</v>
      </c>
      <c r="R5" s="9" t="str">
        <f>IF(N5="","","X")</f>
        <v/>
      </c>
      <c r="S5" s="9" t="str">
        <f>IF(O5="","","X")</f>
        <v/>
      </c>
      <c r="U5" s="27">
        <f>B5</f>
        <v>0</v>
      </c>
      <c r="V5" s="27" t="str">
        <f>IF(U5=0,E5,rechtous(U5,$B$5:$B$183,$E$5:$E$183))</f>
        <v>ARRAS</v>
      </c>
      <c r="W5" s="27">
        <f>G5/"1:"</f>
        <v>10.000000000000002</v>
      </c>
      <c r="X5" s="27">
        <f>N5+O5</f>
        <v>0</v>
      </c>
      <c r="Z5" s="25"/>
      <c r="AA5" s="25"/>
      <c r="AB5" s="25"/>
      <c r="AC5" s="25" t="e">
        <f t="shared" ref="AC5:AC36" ca="1" si="1">SUMPRODUCT(($V$5:$V$183=$AA5)*($W$5:$W$183=$AB5)*($X$5:$X$183))</f>
        <v>#NAME?</v>
      </c>
    </row>
    <row r="6" spans="1:29" ht="25.5">
      <c r="A6" s="3" t="s">
        <v>15</v>
      </c>
      <c r="B6" s="3"/>
      <c r="C6" s="3"/>
      <c r="D6" s="3" t="s">
        <v>16</v>
      </c>
      <c r="E6" s="3" t="s">
        <v>22</v>
      </c>
      <c r="F6" s="4" t="s">
        <v>23</v>
      </c>
      <c r="G6" s="3" t="s">
        <v>19</v>
      </c>
      <c r="H6" s="5"/>
      <c r="I6" s="3" t="s">
        <v>24</v>
      </c>
      <c r="J6" s="5"/>
      <c r="K6" s="6"/>
      <c r="L6" s="3" t="s">
        <v>25</v>
      </c>
      <c r="M6" s="3">
        <v>33</v>
      </c>
      <c r="N6" s="3"/>
      <c r="O6" s="3"/>
      <c r="P6" s="10">
        <f t="shared" ref="P6:P69" si="2">SUM(M6:O6)</f>
        <v>33</v>
      </c>
      <c r="Q6" s="8" t="str">
        <f t="shared" si="0"/>
        <v>X</v>
      </c>
      <c r="R6" s="9" t="str">
        <f t="shared" si="0"/>
        <v/>
      </c>
      <c r="S6" s="9" t="str">
        <f t="shared" si="0"/>
        <v/>
      </c>
      <c r="U6" s="27">
        <f t="shared" ref="U6:U69" si="3">B6</f>
        <v>0</v>
      </c>
      <c r="V6" s="27" t="str">
        <f>IF(U6=0,E6,rechtous(U6,$B$5:$B$183,$E$5:$E$183))</f>
        <v>VILLENEUVE 2</v>
      </c>
      <c r="W6" s="27">
        <f t="shared" ref="W6:W69" si="4">G6/"1:"</f>
        <v>10.000000000000002</v>
      </c>
      <c r="X6" s="27">
        <f t="shared" ref="X6:X69" si="5">N6+O6</f>
        <v>0</v>
      </c>
      <c r="Z6" s="25"/>
      <c r="AA6" s="25"/>
      <c r="AB6" s="25"/>
      <c r="AC6" s="25" t="e">
        <f t="shared" ca="1" si="1"/>
        <v>#NAME?</v>
      </c>
    </row>
    <row r="7" spans="1:29" ht="25.5">
      <c r="A7" s="3" t="s">
        <v>15</v>
      </c>
      <c r="B7" s="3"/>
      <c r="C7" s="3"/>
      <c r="D7" s="3" t="s">
        <v>26</v>
      </c>
      <c r="E7" s="3" t="s">
        <v>27</v>
      </c>
      <c r="F7" s="4" t="s">
        <v>28</v>
      </c>
      <c r="G7" s="3" t="s">
        <v>19</v>
      </c>
      <c r="H7" s="5"/>
      <c r="I7" s="3" t="s">
        <v>29</v>
      </c>
      <c r="J7" s="5"/>
      <c r="K7" s="5"/>
      <c r="L7" s="3" t="s">
        <v>30</v>
      </c>
      <c r="M7" s="3">
        <v>33</v>
      </c>
      <c r="N7" s="3"/>
      <c r="O7" s="3"/>
      <c r="P7" s="10">
        <f t="shared" si="2"/>
        <v>33</v>
      </c>
      <c r="Q7" s="8" t="str">
        <f t="shared" si="0"/>
        <v>X</v>
      </c>
      <c r="R7" s="9" t="str">
        <f t="shared" si="0"/>
        <v/>
      </c>
      <c r="S7" s="9" t="str">
        <f t="shared" si="0"/>
        <v/>
      </c>
      <c r="U7" s="27">
        <f t="shared" si="3"/>
        <v>0</v>
      </c>
      <c r="V7" s="27" t="str">
        <f>IF(U7=0,E7,rechtous(U7,$B$5:$B$183,$E$5:$E$183))</f>
        <v>DURY</v>
      </c>
      <c r="W7" s="27">
        <f t="shared" si="4"/>
        <v>10.000000000000002</v>
      </c>
      <c r="X7" s="27">
        <f t="shared" si="5"/>
        <v>0</v>
      </c>
      <c r="Z7" s="25"/>
      <c r="AA7" s="25"/>
      <c r="AB7" s="25"/>
      <c r="AC7" s="25" t="e">
        <f t="shared" ca="1" si="1"/>
        <v>#NAME?</v>
      </c>
    </row>
    <row r="8" spans="1:29" ht="25.5">
      <c r="A8" s="3" t="s">
        <v>15</v>
      </c>
      <c r="B8" s="3"/>
      <c r="C8" s="3"/>
      <c r="D8" s="3" t="s">
        <v>26</v>
      </c>
      <c r="E8" s="3" t="s">
        <v>31</v>
      </c>
      <c r="F8" s="4" t="s">
        <v>32</v>
      </c>
      <c r="G8" s="3" t="s">
        <v>19</v>
      </c>
      <c r="H8" s="5"/>
      <c r="I8" s="3" t="s">
        <v>21</v>
      </c>
      <c r="J8" s="5"/>
      <c r="K8" s="6"/>
      <c r="L8" s="3" t="s">
        <v>33</v>
      </c>
      <c r="M8" s="3">
        <v>33</v>
      </c>
      <c r="N8" s="3"/>
      <c r="O8" s="3"/>
      <c r="P8" s="10">
        <f t="shared" si="2"/>
        <v>33</v>
      </c>
      <c r="Q8" s="8" t="str">
        <f t="shared" si="0"/>
        <v>X</v>
      </c>
      <c r="R8" s="9" t="str">
        <f t="shared" si="0"/>
        <v/>
      </c>
      <c r="S8" s="9" t="str">
        <f t="shared" si="0"/>
        <v/>
      </c>
      <c r="U8" s="27">
        <f t="shared" si="3"/>
        <v>0</v>
      </c>
      <c r="V8" s="27" t="str">
        <f>IF(U8=0,E8,rechtous(U8,$B$5:$B$183,$E$5:$E$183))</f>
        <v>ST OMER</v>
      </c>
      <c r="W8" s="27">
        <f t="shared" si="4"/>
        <v>10.000000000000002</v>
      </c>
      <c r="X8" s="27">
        <f t="shared" si="5"/>
        <v>0</v>
      </c>
      <c r="Z8" s="25"/>
      <c r="AA8" s="25"/>
      <c r="AB8" s="25"/>
      <c r="AC8" s="25" t="e">
        <f t="shared" ca="1" si="1"/>
        <v>#NAME?</v>
      </c>
    </row>
    <row r="9" spans="1:29">
      <c r="A9" s="3" t="s">
        <v>15</v>
      </c>
      <c r="B9" s="3"/>
      <c r="C9" s="3"/>
      <c r="D9" s="3" t="s">
        <v>34</v>
      </c>
      <c r="E9" s="3" t="s">
        <v>35</v>
      </c>
      <c r="F9" s="4" t="s">
        <v>36</v>
      </c>
      <c r="G9" s="3" t="s">
        <v>19</v>
      </c>
      <c r="H9" s="5"/>
      <c r="I9" s="3" t="s">
        <v>37</v>
      </c>
      <c r="J9" s="5"/>
      <c r="K9" s="6"/>
      <c r="L9" s="3" t="s">
        <v>38</v>
      </c>
      <c r="M9" s="3"/>
      <c r="N9" s="3">
        <v>33</v>
      </c>
      <c r="O9" s="3"/>
      <c r="P9" s="10">
        <f t="shared" si="2"/>
        <v>33</v>
      </c>
      <c r="Q9" s="8" t="str">
        <f t="shared" si="0"/>
        <v/>
      </c>
      <c r="R9" s="9" t="str">
        <f t="shared" si="0"/>
        <v>X</v>
      </c>
      <c r="S9" s="9" t="str">
        <f t="shared" si="0"/>
        <v/>
      </c>
      <c r="U9" s="27">
        <f t="shared" si="3"/>
        <v>0</v>
      </c>
      <c r="V9" s="27" t="str">
        <f>IF(U9=0,E9,rechtous(U9,$B$5:$B$183,$E$5:$E$183))</f>
        <v>CAMBRAI</v>
      </c>
      <c r="W9" s="27">
        <f t="shared" si="4"/>
        <v>10.000000000000002</v>
      </c>
      <c r="X9" s="27">
        <f t="shared" si="5"/>
        <v>33</v>
      </c>
      <c r="Z9" s="25"/>
      <c r="AA9" s="25"/>
      <c r="AB9" s="25"/>
      <c r="AC9" s="25" t="e">
        <f t="shared" ca="1" si="1"/>
        <v>#NAME?</v>
      </c>
    </row>
    <row r="10" spans="1:29" ht="51">
      <c r="A10" s="3" t="s">
        <v>15</v>
      </c>
      <c r="B10" s="3"/>
      <c r="C10" s="3"/>
      <c r="D10" s="3" t="s">
        <v>39</v>
      </c>
      <c r="E10" s="3" t="s">
        <v>40</v>
      </c>
      <c r="F10" s="4" t="s">
        <v>41</v>
      </c>
      <c r="G10" s="3" t="s">
        <v>19</v>
      </c>
      <c r="H10" s="5"/>
      <c r="I10" s="3" t="s">
        <v>29</v>
      </c>
      <c r="J10" s="5"/>
      <c r="K10" s="5"/>
      <c r="L10" s="3" t="s">
        <v>30</v>
      </c>
      <c r="M10" s="3">
        <v>33</v>
      </c>
      <c r="N10" s="3"/>
      <c r="O10" s="3"/>
      <c r="P10" s="10">
        <f t="shared" si="2"/>
        <v>33</v>
      </c>
      <c r="Q10" s="8" t="str">
        <f t="shared" si="0"/>
        <v>X</v>
      </c>
      <c r="R10" s="9" t="str">
        <f t="shared" si="0"/>
        <v/>
      </c>
      <c r="S10" s="9" t="str">
        <f t="shared" si="0"/>
        <v/>
      </c>
      <c r="U10" s="27">
        <f t="shared" si="3"/>
        <v>0</v>
      </c>
      <c r="V10" s="27" t="str">
        <f>IF(U10=0,E10,rechtous(U10,$B$5:$B$183,$E$5:$E$183))</f>
        <v>LOUVROIL</v>
      </c>
      <c r="W10" s="27">
        <f t="shared" si="4"/>
        <v>10.000000000000002</v>
      </c>
      <c r="X10" s="27">
        <f t="shared" si="5"/>
        <v>0</v>
      </c>
      <c r="Z10" s="25"/>
      <c r="AA10" s="25"/>
      <c r="AB10" s="25"/>
      <c r="AC10" s="25" t="e">
        <f t="shared" ca="1" si="1"/>
        <v>#NAME?</v>
      </c>
    </row>
    <row r="11" spans="1:29" ht="25.5">
      <c r="A11" s="3" t="s">
        <v>42</v>
      </c>
      <c r="B11" s="3"/>
      <c r="C11" s="3"/>
      <c r="D11" s="3" t="s">
        <v>43</v>
      </c>
      <c r="E11" s="3" t="s">
        <v>44</v>
      </c>
      <c r="F11" s="4" t="s">
        <v>45</v>
      </c>
      <c r="G11" s="3" t="s">
        <v>46</v>
      </c>
      <c r="H11" s="5"/>
      <c r="I11" s="3" t="s">
        <v>47</v>
      </c>
      <c r="J11" s="5"/>
      <c r="K11" s="6"/>
      <c r="L11" s="3" t="s">
        <v>48</v>
      </c>
      <c r="M11" s="3"/>
      <c r="N11" s="3">
        <v>26</v>
      </c>
      <c r="O11" s="3"/>
      <c r="P11" s="10">
        <f t="shared" si="2"/>
        <v>26</v>
      </c>
      <c r="Q11" s="8" t="str">
        <f t="shared" si="0"/>
        <v/>
      </c>
      <c r="R11" s="9" t="str">
        <f t="shared" si="0"/>
        <v>X</v>
      </c>
      <c r="S11" s="9" t="str">
        <f t="shared" si="0"/>
        <v/>
      </c>
      <c r="U11" s="27">
        <f t="shared" si="3"/>
        <v>0</v>
      </c>
      <c r="V11" s="27" t="str">
        <f>IF(U11=0,E11,rechtous(U11,$B$5:$B$183,$E$5:$E$183))</f>
        <v>ENGLOS</v>
      </c>
      <c r="W11" s="27">
        <f t="shared" si="4"/>
        <v>13.75</v>
      </c>
      <c r="X11" s="27">
        <f t="shared" si="5"/>
        <v>26</v>
      </c>
      <c r="Z11" s="25"/>
      <c r="AA11" s="25"/>
      <c r="AB11" s="25"/>
      <c r="AC11" s="25" t="e">
        <f t="shared" ca="1" si="1"/>
        <v>#NAME?</v>
      </c>
    </row>
    <row r="12" spans="1:29" ht="25.5">
      <c r="A12" s="3" t="s">
        <v>42</v>
      </c>
      <c r="B12" s="3"/>
      <c r="C12" s="3"/>
      <c r="D12" s="3" t="s">
        <v>43</v>
      </c>
      <c r="E12" s="3" t="s">
        <v>49</v>
      </c>
      <c r="F12" s="4" t="s">
        <v>50</v>
      </c>
      <c r="G12" s="3" t="s">
        <v>46</v>
      </c>
      <c r="H12" s="5"/>
      <c r="I12" s="3" t="s">
        <v>47</v>
      </c>
      <c r="J12" s="5"/>
      <c r="K12" s="6"/>
      <c r="L12" s="3" t="s">
        <v>51</v>
      </c>
      <c r="M12" s="3"/>
      <c r="N12" s="3">
        <v>27</v>
      </c>
      <c r="O12" s="3"/>
      <c r="P12" s="10">
        <f t="shared" si="2"/>
        <v>27</v>
      </c>
      <c r="Q12" s="8" t="str">
        <f t="shared" si="0"/>
        <v/>
      </c>
      <c r="R12" s="9" t="str">
        <f t="shared" si="0"/>
        <v>X</v>
      </c>
      <c r="S12" s="9" t="str">
        <f t="shared" si="0"/>
        <v/>
      </c>
      <c r="U12" s="27">
        <f t="shared" si="3"/>
        <v>0</v>
      </c>
      <c r="V12" s="27" t="str">
        <f>IF(U12=0,E12,rechtous(U12,$B$5:$B$183,$E$5:$E$183))</f>
        <v>RONCQ</v>
      </c>
      <c r="W12" s="27">
        <f t="shared" si="4"/>
        <v>13.75</v>
      </c>
      <c r="X12" s="27">
        <f t="shared" si="5"/>
        <v>27</v>
      </c>
      <c r="Z12" s="25"/>
      <c r="AA12" s="25"/>
      <c r="AB12" s="25"/>
      <c r="AC12" s="25" t="e">
        <f t="shared" ca="1" si="1"/>
        <v>#NAME?</v>
      </c>
    </row>
    <row r="13" spans="1:29" ht="25.5">
      <c r="A13" s="3" t="s">
        <v>42</v>
      </c>
      <c r="B13" s="3"/>
      <c r="C13" s="3"/>
      <c r="D13" s="3" t="s">
        <v>52</v>
      </c>
      <c r="E13" s="3" t="s">
        <v>31</v>
      </c>
      <c r="F13" s="4" t="s">
        <v>53</v>
      </c>
      <c r="G13" s="11">
        <v>0.58333333333333337</v>
      </c>
      <c r="H13" s="5"/>
      <c r="I13" s="3" t="s">
        <v>54</v>
      </c>
      <c r="J13" s="5"/>
      <c r="K13" s="6"/>
      <c r="L13" s="3" t="s">
        <v>55</v>
      </c>
      <c r="M13" s="3"/>
      <c r="N13" s="3">
        <v>27</v>
      </c>
      <c r="O13" s="3">
        <v>6</v>
      </c>
      <c r="P13" s="10">
        <f t="shared" si="2"/>
        <v>33</v>
      </c>
      <c r="Q13" s="8" t="str">
        <f t="shared" si="0"/>
        <v/>
      </c>
      <c r="R13" s="9" t="str">
        <f t="shared" si="0"/>
        <v>X</v>
      </c>
      <c r="S13" s="9" t="str">
        <f t="shared" si="0"/>
        <v>X</v>
      </c>
      <c r="U13" s="27">
        <f t="shared" si="3"/>
        <v>0</v>
      </c>
      <c r="V13" s="27" t="str">
        <f>IF(U13=0,E13,rechtous(U13,$B$5:$B$183,$E$5:$E$183))</f>
        <v>ST OMER</v>
      </c>
      <c r="W13" s="27">
        <f t="shared" si="4"/>
        <v>14.000000000000002</v>
      </c>
      <c r="X13" s="27">
        <f t="shared" si="5"/>
        <v>33</v>
      </c>
      <c r="Z13" s="25"/>
      <c r="AA13" s="25"/>
      <c r="AB13" s="25"/>
      <c r="AC13" s="25" t="e">
        <f t="shared" ca="1" si="1"/>
        <v>#NAME?</v>
      </c>
    </row>
    <row r="14" spans="1:29" ht="25.5">
      <c r="A14" s="3" t="s">
        <v>42</v>
      </c>
      <c r="B14" s="3"/>
      <c r="C14" s="3" t="s">
        <v>56</v>
      </c>
      <c r="D14" s="3" t="s">
        <v>57</v>
      </c>
      <c r="E14" s="3" t="s">
        <v>58</v>
      </c>
      <c r="F14" s="4" t="s">
        <v>59</v>
      </c>
      <c r="G14" s="3" t="s">
        <v>60</v>
      </c>
      <c r="H14" s="5"/>
      <c r="I14" s="3" t="s">
        <v>48</v>
      </c>
      <c r="J14" s="5"/>
      <c r="K14" s="5"/>
      <c r="L14" s="3" t="s">
        <v>61</v>
      </c>
      <c r="M14" s="3"/>
      <c r="N14" s="3">
        <v>29</v>
      </c>
      <c r="O14" s="3"/>
      <c r="P14" s="10">
        <f t="shared" si="2"/>
        <v>29</v>
      </c>
      <c r="Q14" s="8" t="str">
        <f t="shared" si="0"/>
        <v/>
      </c>
      <c r="R14" s="9" t="str">
        <f t="shared" si="0"/>
        <v>X</v>
      </c>
      <c r="S14" s="9" t="str">
        <f t="shared" si="0"/>
        <v/>
      </c>
      <c r="U14" s="27">
        <f t="shared" si="3"/>
        <v>0</v>
      </c>
      <c r="V14" s="27" t="str">
        <f>IF(U14=0,E14,rechtous(U14,$B$5:$B$183,$E$5:$E$183))</f>
        <v>PETITE FORET</v>
      </c>
      <c r="W14" s="27">
        <f t="shared" si="4"/>
        <v>14.000000000000002</v>
      </c>
      <c r="X14" s="27">
        <f t="shared" si="5"/>
        <v>29</v>
      </c>
      <c r="Z14" s="25"/>
      <c r="AA14" s="25"/>
      <c r="AB14" s="25"/>
      <c r="AC14" s="25" t="e">
        <f t="shared" ca="1" si="1"/>
        <v>#NAME?</v>
      </c>
    </row>
    <row r="15" spans="1:29" ht="25.5">
      <c r="A15" s="3" t="s">
        <v>42</v>
      </c>
      <c r="B15" s="3"/>
      <c r="C15" s="3"/>
      <c r="D15" s="3" t="s">
        <v>43</v>
      </c>
      <c r="E15" s="3" t="s">
        <v>17</v>
      </c>
      <c r="F15" s="4" t="s">
        <v>62</v>
      </c>
      <c r="G15" s="3" t="s">
        <v>60</v>
      </c>
      <c r="H15" s="5"/>
      <c r="I15" s="3" t="s">
        <v>54</v>
      </c>
      <c r="J15" s="5"/>
      <c r="K15" s="5"/>
      <c r="L15" s="3" t="s">
        <v>61</v>
      </c>
      <c r="M15" s="3"/>
      <c r="N15" s="3">
        <v>19</v>
      </c>
      <c r="O15" s="3"/>
      <c r="P15" s="10">
        <f t="shared" si="2"/>
        <v>19</v>
      </c>
      <c r="Q15" s="8" t="str">
        <f t="shared" si="0"/>
        <v/>
      </c>
      <c r="R15" s="9" t="str">
        <f t="shared" si="0"/>
        <v>X</v>
      </c>
      <c r="S15" s="9" t="str">
        <f t="shared" si="0"/>
        <v/>
      </c>
      <c r="U15" s="27">
        <f t="shared" si="3"/>
        <v>0</v>
      </c>
      <c r="V15" s="27" t="str">
        <f>IF(U15=0,E15,rechtous(U15,$B$5:$B$183,$E$5:$E$183))</f>
        <v>ARRAS</v>
      </c>
      <c r="W15" s="27">
        <f t="shared" si="4"/>
        <v>14.000000000000002</v>
      </c>
      <c r="X15" s="27">
        <f t="shared" si="5"/>
        <v>19</v>
      </c>
      <c r="Z15" s="25"/>
      <c r="AA15" s="25"/>
      <c r="AB15" s="25"/>
      <c r="AC15" s="25" t="e">
        <f t="shared" ca="1" si="1"/>
        <v>#NAME?</v>
      </c>
    </row>
    <row r="16" spans="1:29" ht="25.5">
      <c r="A16" s="3" t="s">
        <v>42</v>
      </c>
      <c r="B16" s="3"/>
      <c r="C16" s="3" t="s">
        <v>63</v>
      </c>
      <c r="D16" s="3" t="s">
        <v>43</v>
      </c>
      <c r="E16" s="3" t="s">
        <v>64</v>
      </c>
      <c r="F16" s="4" t="s">
        <v>65</v>
      </c>
      <c r="G16" s="3" t="s">
        <v>60</v>
      </c>
      <c r="H16" s="5"/>
      <c r="I16" s="3" t="s">
        <v>48</v>
      </c>
      <c r="J16" s="5"/>
      <c r="K16" s="5"/>
      <c r="L16" s="3" t="s">
        <v>55</v>
      </c>
      <c r="M16" s="3"/>
      <c r="N16" s="3">
        <v>22</v>
      </c>
      <c r="O16" s="3"/>
      <c r="P16" s="10">
        <f t="shared" si="2"/>
        <v>22</v>
      </c>
      <c r="Q16" s="8" t="str">
        <f t="shared" si="0"/>
        <v/>
      </c>
      <c r="R16" s="9" t="str">
        <f t="shared" si="0"/>
        <v>X</v>
      </c>
      <c r="S16" s="9" t="str">
        <f t="shared" si="0"/>
        <v/>
      </c>
      <c r="U16" s="27">
        <f t="shared" si="3"/>
        <v>0</v>
      </c>
      <c r="V16" s="27" t="str">
        <f>IF(U16=0,E16,rechtous(U16,$B$5:$B$183,$E$5:$E$183))</f>
        <v>DUNKERQUE</v>
      </c>
      <c r="W16" s="27">
        <f t="shared" si="4"/>
        <v>14.000000000000002</v>
      </c>
      <c r="X16" s="27">
        <f t="shared" si="5"/>
        <v>22</v>
      </c>
      <c r="Z16" s="25"/>
      <c r="AA16" s="25"/>
      <c r="AB16" s="25"/>
      <c r="AC16" s="25" t="e">
        <f t="shared" ca="1" si="1"/>
        <v>#NAME?</v>
      </c>
    </row>
    <row r="17" spans="1:29" ht="25.5">
      <c r="A17" s="3" t="s">
        <v>42</v>
      </c>
      <c r="B17" s="3"/>
      <c r="C17" s="3"/>
      <c r="D17" s="3" t="s">
        <v>66</v>
      </c>
      <c r="E17" s="3" t="s">
        <v>49</v>
      </c>
      <c r="F17" s="4" t="s">
        <v>67</v>
      </c>
      <c r="G17" s="3" t="s">
        <v>47</v>
      </c>
      <c r="H17" s="5"/>
      <c r="I17" s="3" t="s">
        <v>68</v>
      </c>
      <c r="J17" s="5"/>
      <c r="K17" s="6"/>
      <c r="L17" s="3" t="s">
        <v>55</v>
      </c>
      <c r="M17" s="3">
        <v>33</v>
      </c>
      <c r="N17" s="3"/>
      <c r="O17" s="3"/>
      <c r="P17" s="10">
        <f t="shared" si="2"/>
        <v>33</v>
      </c>
      <c r="Q17" s="8" t="str">
        <f t="shared" si="0"/>
        <v>X</v>
      </c>
      <c r="R17" s="9" t="str">
        <f t="shared" si="0"/>
        <v/>
      </c>
      <c r="S17" s="9" t="str">
        <f t="shared" si="0"/>
        <v/>
      </c>
      <c r="U17" s="27">
        <f t="shared" si="3"/>
        <v>0</v>
      </c>
      <c r="V17" s="27" t="str">
        <f>IF(U17=0,E17,rechtous(U17,$B$5:$B$183,$E$5:$E$183))</f>
        <v>RONCQ</v>
      </c>
      <c r="W17" s="27">
        <f t="shared" si="4"/>
        <v>14.750000000000002</v>
      </c>
      <c r="X17" s="27">
        <f t="shared" si="5"/>
        <v>0</v>
      </c>
      <c r="Z17" s="25"/>
      <c r="AA17" s="25"/>
      <c r="AB17" s="25"/>
      <c r="AC17" s="25" t="e">
        <f t="shared" ca="1" si="1"/>
        <v>#NAME?</v>
      </c>
    </row>
    <row r="18" spans="1:29">
      <c r="A18" s="3" t="s">
        <v>42</v>
      </c>
      <c r="B18" s="3"/>
      <c r="C18" s="3"/>
      <c r="D18" s="3" t="s">
        <v>69</v>
      </c>
      <c r="E18" s="3" t="s">
        <v>44</v>
      </c>
      <c r="F18" s="4" t="s">
        <v>70</v>
      </c>
      <c r="G18" s="3" t="s">
        <v>54</v>
      </c>
      <c r="H18" s="5"/>
      <c r="I18" s="3" t="s">
        <v>71</v>
      </c>
      <c r="J18" s="5"/>
      <c r="K18" s="6"/>
      <c r="L18" s="3" t="s">
        <v>72</v>
      </c>
      <c r="M18" s="3">
        <v>33</v>
      </c>
      <c r="N18" s="3"/>
      <c r="O18" s="3"/>
      <c r="P18" s="10">
        <f t="shared" si="2"/>
        <v>33</v>
      </c>
      <c r="Q18" s="8" t="str">
        <f t="shared" si="0"/>
        <v>X</v>
      </c>
      <c r="R18" s="9" t="str">
        <f t="shared" si="0"/>
        <v/>
      </c>
      <c r="S18" s="9" t="str">
        <f t="shared" si="0"/>
        <v/>
      </c>
      <c r="U18" s="27">
        <f t="shared" si="3"/>
        <v>0</v>
      </c>
      <c r="V18" s="27" t="str">
        <f>IF(U18=0,E18,rechtous(U18,$B$5:$B$183,$E$5:$E$183))</f>
        <v>ENGLOS</v>
      </c>
      <c r="W18" s="27">
        <f t="shared" si="4"/>
        <v>15</v>
      </c>
      <c r="X18" s="27">
        <f t="shared" si="5"/>
        <v>0</v>
      </c>
      <c r="Z18" s="25"/>
      <c r="AA18" s="25"/>
      <c r="AB18" s="25"/>
      <c r="AC18" s="25" t="e">
        <f t="shared" ca="1" si="1"/>
        <v>#NAME?</v>
      </c>
    </row>
    <row r="19" spans="1:29" ht="38.25">
      <c r="A19" s="3" t="s">
        <v>15</v>
      </c>
      <c r="B19" s="3"/>
      <c r="C19" s="3"/>
      <c r="D19" s="3" t="s">
        <v>73</v>
      </c>
      <c r="E19" s="3" t="s">
        <v>74</v>
      </c>
      <c r="F19" s="4" t="s">
        <v>75</v>
      </c>
      <c r="G19" s="3" t="s">
        <v>51</v>
      </c>
      <c r="H19" s="5"/>
      <c r="I19" s="3" t="s">
        <v>30</v>
      </c>
      <c r="J19" s="5"/>
      <c r="K19" s="5"/>
      <c r="L19" s="3" t="s">
        <v>21</v>
      </c>
      <c r="M19" s="3"/>
      <c r="N19" s="3">
        <v>33</v>
      </c>
      <c r="O19" s="3"/>
      <c r="P19" s="10">
        <f t="shared" si="2"/>
        <v>33</v>
      </c>
      <c r="Q19" s="8" t="str">
        <f t="shared" si="0"/>
        <v/>
      </c>
      <c r="R19" s="9" t="str">
        <f t="shared" si="0"/>
        <v>X</v>
      </c>
      <c r="S19" s="9" t="str">
        <f t="shared" si="0"/>
        <v/>
      </c>
      <c r="U19" s="27">
        <f t="shared" si="3"/>
        <v>0</v>
      </c>
      <c r="V19" s="27" t="str">
        <f>IF(U19=0,E19,rechtous(U19,$B$5:$B$183,$E$5:$E$183))</f>
        <v>NOYELLES GODAULT</v>
      </c>
      <c r="W19" s="27">
        <f t="shared" si="4"/>
        <v>15.500000000000002</v>
      </c>
      <c r="X19" s="27">
        <f t="shared" si="5"/>
        <v>33</v>
      </c>
      <c r="Z19" s="25"/>
      <c r="AA19" s="25"/>
      <c r="AB19" s="25"/>
      <c r="AC19" s="25" t="e">
        <f t="shared" ca="1" si="1"/>
        <v>#NAME?</v>
      </c>
    </row>
    <row r="20" spans="1:29">
      <c r="A20" s="3" t="s">
        <v>15</v>
      </c>
      <c r="B20" s="3"/>
      <c r="C20" s="3"/>
      <c r="D20" s="3" t="s">
        <v>76</v>
      </c>
      <c r="E20" s="3" t="s">
        <v>64</v>
      </c>
      <c r="F20" s="4" t="s">
        <v>77</v>
      </c>
      <c r="G20" s="3" t="s">
        <v>61</v>
      </c>
      <c r="H20" s="5"/>
      <c r="I20" s="3" t="s">
        <v>24</v>
      </c>
      <c r="J20" s="5"/>
      <c r="K20" s="6"/>
      <c r="L20" s="3" t="s">
        <v>78</v>
      </c>
      <c r="M20" s="3"/>
      <c r="N20" s="3">
        <v>33</v>
      </c>
      <c r="O20" s="3"/>
      <c r="P20" s="10">
        <f t="shared" si="2"/>
        <v>33</v>
      </c>
      <c r="Q20" s="8" t="str">
        <f t="shared" si="0"/>
        <v/>
      </c>
      <c r="R20" s="9" t="str">
        <f t="shared" si="0"/>
        <v>X</v>
      </c>
      <c r="S20" s="9" t="str">
        <f t="shared" si="0"/>
        <v/>
      </c>
      <c r="U20" s="27">
        <f t="shared" si="3"/>
        <v>0</v>
      </c>
      <c r="V20" s="27" t="str">
        <f>IF(U20=0,E20,rechtous(U20,$B$5:$B$183,$E$5:$E$183))</f>
        <v>DUNKERQUE</v>
      </c>
      <c r="W20" s="27">
        <f t="shared" si="4"/>
        <v>16</v>
      </c>
      <c r="X20" s="27">
        <f t="shared" si="5"/>
        <v>33</v>
      </c>
      <c r="Z20" s="25"/>
      <c r="AA20" s="25"/>
      <c r="AB20" s="25"/>
      <c r="AC20" s="25" t="e">
        <f t="shared" ca="1" si="1"/>
        <v>#NAME?</v>
      </c>
    </row>
    <row r="21" spans="1:29" ht="25.5">
      <c r="A21" s="3" t="s">
        <v>15</v>
      </c>
      <c r="B21" s="3"/>
      <c r="C21" s="3"/>
      <c r="D21" s="3" t="s">
        <v>79</v>
      </c>
      <c r="E21" s="3" t="s">
        <v>80</v>
      </c>
      <c r="F21" s="4" t="s">
        <v>81</v>
      </c>
      <c r="G21" s="3" t="s">
        <v>61</v>
      </c>
      <c r="H21" s="5"/>
      <c r="I21" s="3" t="s">
        <v>82</v>
      </c>
      <c r="J21" s="5"/>
      <c r="K21" s="6"/>
      <c r="L21" s="3" t="s">
        <v>83</v>
      </c>
      <c r="M21" s="3"/>
      <c r="N21" s="3">
        <v>22</v>
      </c>
      <c r="O21" s="3"/>
      <c r="P21" s="10">
        <f t="shared" si="2"/>
        <v>22</v>
      </c>
      <c r="Q21" s="8" t="str">
        <f t="shared" si="0"/>
        <v/>
      </c>
      <c r="R21" s="9" t="str">
        <f t="shared" si="0"/>
        <v>X</v>
      </c>
      <c r="S21" s="9" t="str">
        <f t="shared" si="0"/>
        <v/>
      </c>
      <c r="U21" s="27">
        <f t="shared" si="3"/>
        <v>0</v>
      </c>
      <c r="V21" s="27" t="str">
        <f>IF(U21=0,E21,rechtous(U21,$B$5:$B$183,$E$5:$E$183))</f>
        <v>ST QUENTIN</v>
      </c>
      <c r="W21" s="27">
        <f t="shared" si="4"/>
        <v>16</v>
      </c>
      <c r="X21" s="27">
        <f t="shared" si="5"/>
        <v>22</v>
      </c>
      <c r="Z21" s="25"/>
      <c r="AA21" s="25"/>
      <c r="AB21" s="25"/>
      <c r="AC21" s="25" t="e">
        <f t="shared" ca="1" si="1"/>
        <v>#NAME?</v>
      </c>
    </row>
    <row r="22" spans="1:29" ht="25.5">
      <c r="A22" s="3" t="s">
        <v>15</v>
      </c>
      <c r="B22" s="3"/>
      <c r="C22" s="3"/>
      <c r="D22" s="3" t="s">
        <v>79</v>
      </c>
      <c r="E22" s="3" t="s">
        <v>40</v>
      </c>
      <c r="F22" s="4" t="s">
        <v>84</v>
      </c>
      <c r="G22" s="3" t="s">
        <v>61</v>
      </c>
      <c r="H22" s="5"/>
      <c r="I22" s="3" t="s">
        <v>85</v>
      </c>
      <c r="J22" s="5"/>
      <c r="K22" s="6"/>
      <c r="L22" s="3" t="s">
        <v>86</v>
      </c>
      <c r="M22" s="3"/>
      <c r="N22" s="3">
        <v>33</v>
      </c>
      <c r="O22" s="3"/>
      <c r="P22" s="10">
        <f t="shared" si="2"/>
        <v>33</v>
      </c>
      <c r="Q22" s="8" t="str">
        <f t="shared" si="0"/>
        <v/>
      </c>
      <c r="R22" s="9" t="str">
        <f t="shared" si="0"/>
        <v>X</v>
      </c>
      <c r="S22" s="9" t="str">
        <f t="shared" si="0"/>
        <v/>
      </c>
      <c r="U22" s="27">
        <f t="shared" si="3"/>
        <v>0</v>
      </c>
      <c r="V22" s="27" t="str">
        <f>IF(U22=0,E22,rechtous(U22,$B$5:$B$183,$E$5:$E$183))</f>
        <v>LOUVROIL</v>
      </c>
      <c r="W22" s="27">
        <f t="shared" si="4"/>
        <v>16</v>
      </c>
      <c r="X22" s="27">
        <f t="shared" si="5"/>
        <v>33</v>
      </c>
      <c r="Z22" s="25"/>
      <c r="AA22" s="25"/>
      <c r="AB22" s="25"/>
      <c r="AC22" s="25" t="e">
        <f t="shared" ca="1" si="1"/>
        <v>#NAME?</v>
      </c>
    </row>
    <row r="23" spans="1:29" ht="38.25">
      <c r="A23" s="3" t="s">
        <v>15</v>
      </c>
      <c r="B23" s="3"/>
      <c r="C23" s="3"/>
      <c r="D23" s="3" t="s">
        <v>87</v>
      </c>
      <c r="E23" s="3" t="s">
        <v>88</v>
      </c>
      <c r="F23" s="4" t="s">
        <v>89</v>
      </c>
      <c r="G23" s="3" t="s">
        <v>61</v>
      </c>
      <c r="H23" s="5"/>
      <c r="I23" s="3" t="s">
        <v>20</v>
      </c>
      <c r="J23" s="5"/>
      <c r="K23" s="6"/>
      <c r="L23" s="3" t="s">
        <v>21</v>
      </c>
      <c r="M23" s="3"/>
      <c r="N23" s="3">
        <v>33</v>
      </c>
      <c r="O23" s="3"/>
      <c r="P23" s="10">
        <f t="shared" si="2"/>
        <v>33</v>
      </c>
      <c r="Q23" s="8" t="str">
        <f t="shared" si="0"/>
        <v/>
      </c>
      <c r="R23" s="9" t="str">
        <f t="shared" si="0"/>
        <v>X</v>
      </c>
      <c r="S23" s="9" t="str">
        <f t="shared" si="0"/>
        <v/>
      </c>
      <c r="U23" s="27">
        <f t="shared" si="3"/>
        <v>0</v>
      </c>
      <c r="V23" s="27" t="str">
        <f>IF(U23=0,E23,rechtous(U23,$B$5:$B$183,$E$5:$E$183))</f>
        <v>BETHUNE</v>
      </c>
      <c r="W23" s="27">
        <f t="shared" si="4"/>
        <v>16</v>
      </c>
      <c r="X23" s="27">
        <f t="shared" si="5"/>
        <v>33</v>
      </c>
      <c r="Z23" s="25"/>
      <c r="AA23" s="25"/>
      <c r="AB23" s="25"/>
      <c r="AC23" s="25" t="e">
        <f t="shared" ca="1" si="1"/>
        <v>#NAME?</v>
      </c>
    </row>
    <row r="24" spans="1:29">
      <c r="A24" s="3" t="s">
        <v>15</v>
      </c>
      <c r="B24" s="3"/>
      <c r="C24" s="3"/>
      <c r="D24" s="3" t="s">
        <v>90</v>
      </c>
      <c r="E24" s="3" t="s">
        <v>91</v>
      </c>
      <c r="F24" s="4" t="s">
        <v>92</v>
      </c>
      <c r="G24" s="3" t="s">
        <v>61</v>
      </c>
      <c r="H24" s="5"/>
      <c r="I24" s="3" t="s">
        <v>20</v>
      </c>
      <c r="J24" s="5"/>
      <c r="K24" s="5"/>
      <c r="L24" s="3" t="s">
        <v>30</v>
      </c>
      <c r="M24" s="3"/>
      <c r="N24" s="3">
        <v>33</v>
      </c>
      <c r="O24" s="3"/>
      <c r="P24" s="10">
        <f t="shared" si="2"/>
        <v>33</v>
      </c>
      <c r="Q24" s="8" t="str">
        <f t="shared" si="0"/>
        <v/>
      </c>
      <c r="R24" s="9" t="str">
        <f t="shared" si="0"/>
        <v>X</v>
      </c>
      <c r="S24" s="9" t="str">
        <f t="shared" si="0"/>
        <v/>
      </c>
      <c r="U24" s="27">
        <f t="shared" si="3"/>
        <v>0</v>
      </c>
      <c r="V24" s="27" t="str">
        <f>IF(U24=0,E24,rechtous(U24,$B$5:$B$183,$E$5:$E$183))</f>
        <v>DOUAI</v>
      </c>
      <c r="W24" s="27">
        <f t="shared" si="4"/>
        <v>16</v>
      </c>
      <c r="X24" s="27">
        <f t="shared" si="5"/>
        <v>33</v>
      </c>
      <c r="Z24" s="25"/>
      <c r="AA24" s="25"/>
      <c r="AB24" s="25"/>
      <c r="AC24" s="25" t="e">
        <f t="shared" ca="1" si="1"/>
        <v>#NAME?</v>
      </c>
    </row>
    <row r="25" spans="1:29" ht="25.5">
      <c r="A25" s="3" t="s">
        <v>15</v>
      </c>
      <c r="B25" s="3"/>
      <c r="C25" s="3"/>
      <c r="D25" s="3" t="s">
        <v>26</v>
      </c>
      <c r="E25" s="3" t="s">
        <v>93</v>
      </c>
      <c r="F25" s="4" t="s">
        <v>94</v>
      </c>
      <c r="G25" s="3" t="s">
        <v>61</v>
      </c>
      <c r="H25" s="5"/>
      <c r="I25" s="3" t="s">
        <v>95</v>
      </c>
      <c r="J25" s="5"/>
      <c r="K25" s="6"/>
      <c r="L25" s="3" t="s">
        <v>30</v>
      </c>
      <c r="M25" s="3"/>
      <c r="N25" s="3">
        <v>32</v>
      </c>
      <c r="O25" s="3"/>
      <c r="P25" s="10">
        <f t="shared" si="2"/>
        <v>32</v>
      </c>
      <c r="Q25" s="8" t="str">
        <f t="shared" si="0"/>
        <v/>
      </c>
      <c r="R25" s="9" t="str">
        <f t="shared" si="0"/>
        <v>X</v>
      </c>
      <c r="S25" s="9" t="str">
        <f t="shared" si="0"/>
        <v/>
      </c>
      <c r="U25" s="27">
        <f t="shared" si="3"/>
        <v>0</v>
      </c>
      <c r="V25" s="27" t="str">
        <f>IF(U25=0,E25,rechtous(U25,$B$5:$B$183,$E$5:$E$183))</f>
        <v>CALAIS</v>
      </c>
      <c r="W25" s="27">
        <f t="shared" si="4"/>
        <v>16</v>
      </c>
      <c r="X25" s="27">
        <f t="shared" si="5"/>
        <v>32</v>
      </c>
      <c r="Z25" s="25"/>
      <c r="AA25" s="25"/>
      <c r="AB25" s="25"/>
      <c r="AC25" s="25" t="e">
        <f t="shared" ca="1" si="1"/>
        <v>#NAME?</v>
      </c>
    </row>
    <row r="26" spans="1:29" ht="25.5">
      <c r="A26" s="3" t="s">
        <v>15</v>
      </c>
      <c r="B26" s="3"/>
      <c r="C26" s="3"/>
      <c r="D26" s="3" t="s">
        <v>26</v>
      </c>
      <c r="E26" s="3" t="s">
        <v>31</v>
      </c>
      <c r="F26" s="4" t="s">
        <v>96</v>
      </c>
      <c r="G26" s="3" t="s">
        <v>61</v>
      </c>
      <c r="H26" s="5"/>
      <c r="I26" s="3" t="s">
        <v>29</v>
      </c>
      <c r="J26" s="5"/>
      <c r="K26" s="6"/>
      <c r="L26" s="3" t="s">
        <v>30</v>
      </c>
      <c r="M26" s="3"/>
      <c r="N26" s="3">
        <v>33</v>
      </c>
      <c r="O26" s="3"/>
      <c r="P26" s="10">
        <f t="shared" si="2"/>
        <v>33</v>
      </c>
      <c r="Q26" s="8" t="str">
        <f t="shared" si="0"/>
        <v/>
      </c>
      <c r="R26" s="9" t="str">
        <f t="shared" si="0"/>
        <v>X</v>
      </c>
      <c r="S26" s="9" t="str">
        <f t="shared" si="0"/>
        <v/>
      </c>
      <c r="U26" s="27">
        <f t="shared" si="3"/>
        <v>0</v>
      </c>
      <c r="V26" s="27" t="str">
        <f>IF(U26=0,E26,rechtous(U26,$B$5:$B$183,$E$5:$E$183))</f>
        <v>ST OMER</v>
      </c>
      <c r="W26" s="27">
        <f t="shared" si="4"/>
        <v>16</v>
      </c>
      <c r="X26" s="27">
        <f t="shared" si="5"/>
        <v>33</v>
      </c>
      <c r="Z26" s="25"/>
      <c r="AA26" s="25"/>
      <c r="AB26" s="25"/>
      <c r="AC26" s="25" t="e">
        <f t="shared" ca="1" si="1"/>
        <v>#NAME?</v>
      </c>
    </row>
    <row r="27" spans="1:29" ht="25.5">
      <c r="A27" s="3" t="s">
        <v>15</v>
      </c>
      <c r="B27" s="3"/>
      <c r="C27" s="3"/>
      <c r="D27" s="3" t="s">
        <v>26</v>
      </c>
      <c r="E27" s="3" t="s">
        <v>22</v>
      </c>
      <c r="F27" s="4" t="s">
        <v>97</v>
      </c>
      <c r="G27" s="3" t="s">
        <v>61</v>
      </c>
      <c r="H27" s="5"/>
      <c r="I27" s="3" t="s">
        <v>98</v>
      </c>
      <c r="J27" s="5"/>
      <c r="K27" s="6"/>
      <c r="L27" s="3" t="s">
        <v>38</v>
      </c>
      <c r="M27" s="3"/>
      <c r="N27" s="3">
        <v>33</v>
      </c>
      <c r="O27" s="3"/>
      <c r="P27" s="10">
        <f t="shared" si="2"/>
        <v>33</v>
      </c>
      <c r="Q27" s="8" t="str">
        <f t="shared" si="0"/>
        <v/>
      </c>
      <c r="R27" s="9" t="str">
        <f t="shared" si="0"/>
        <v>X</v>
      </c>
      <c r="S27" s="9" t="str">
        <f t="shared" si="0"/>
        <v/>
      </c>
      <c r="U27" s="27">
        <f t="shared" si="3"/>
        <v>0</v>
      </c>
      <c r="V27" s="27" t="str">
        <f>IF(U27=0,E27,rechtous(U27,$B$5:$B$183,$E$5:$E$183))</f>
        <v>VILLENEUVE 2</v>
      </c>
      <c r="W27" s="27">
        <f t="shared" si="4"/>
        <v>16</v>
      </c>
      <c r="X27" s="27">
        <f t="shared" si="5"/>
        <v>33</v>
      </c>
      <c r="Z27" s="25"/>
      <c r="AA27" s="25"/>
      <c r="AB27" s="25"/>
      <c r="AC27" s="25" t="e">
        <f t="shared" ca="1" si="1"/>
        <v>#NAME?</v>
      </c>
    </row>
    <row r="28" spans="1:29" ht="25.5">
      <c r="A28" s="3" t="s">
        <v>15</v>
      </c>
      <c r="B28" s="3"/>
      <c r="C28" s="3"/>
      <c r="D28" s="3" t="s">
        <v>99</v>
      </c>
      <c r="E28" s="3" t="s">
        <v>58</v>
      </c>
      <c r="F28" s="4" t="s">
        <v>100</v>
      </c>
      <c r="G28" s="3" t="s">
        <v>61</v>
      </c>
      <c r="H28" s="5"/>
      <c r="I28" s="3" t="s">
        <v>20</v>
      </c>
      <c r="J28" s="5"/>
      <c r="K28" s="6"/>
      <c r="L28" s="3" t="s">
        <v>21</v>
      </c>
      <c r="M28" s="3"/>
      <c r="N28" s="3">
        <v>33</v>
      </c>
      <c r="O28" s="3"/>
      <c r="P28" s="10">
        <f t="shared" si="2"/>
        <v>33</v>
      </c>
      <c r="Q28" s="8" t="str">
        <f t="shared" si="0"/>
        <v/>
      </c>
      <c r="R28" s="9" t="str">
        <f t="shared" si="0"/>
        <v>X</v>
      </c>
      <c r="S28" s="9" t="str">
        <f t="shared" si="0"/>
        <v/>
      </c>
      <c r="U28" s="27">
        <f t="shared" si="3"/>
        <v>0</v>
      </c>
      <c r="V28" s="27" t="str">
        <f>IF(U28=0,E28,rechtous(U28,$B$5:$B$183,$E$5:$E$183))</f>
        <v>PETITE FORET</v>
      </c>
      <c r="W28" s="27">
        <f t="shared" si="4"/>
        <v>16</v>
      </c>
      <c r="X28" s="27">
        <f t="shared" si="5"/>
        <v>33</v>
      </c>
      <c r="Z28" s="25"/>
      <c r="AA28" s="25"/>
      <c r="AB28" s="25"/>
      <c r="AC28" s="25" t="e">
        <f t="shared" ca="1" si="1"/>
        <v>#NAME?</v>
      </c>
    </row>
    <row r="29" spans="1:29" ht="25.5">
      <c r="A29" s="3" t="s">
        <v>15</v>
      </c>
      <c r="B29" s="3"/>
      <c r="C29" s="3"/>
      <c r="D29" s="3" t="s">
        <v>101</v>
      </c>
      <c r="E29" s="3" t="s">
        <v>44</v>
      </c>
      <c r="F29" s="4" t="s">
        <v>102</v>
      </c>
      <c r="G29" s="3" t="s">
        <v>61</v>
      </c>
      <c r="H29" s="5"/>
      <c r="I29" s="3" t="s">
        <v>103</v>
      </c>
      <c r="J29" s="5"/>
      <c r="K29" s="6"/>
      <c r="L29" s="3" t="s">
        <v>104</v>
      </c>
      <c r="M29" s="3"/>
      <c r="N29" s="3">
        <v>33</v>
      </c>
      <c r="O29" s="3"/>
      <c r="P29" s="10">
        <f t="shared" si="2"/>
        <v>33</v>
      </c>
      <c r="Q29" s="8" t="str">
        <f t="shared" si="0"/>
        <v/>
      </c>
      <c r="R29" s="9" t="str">
        <f t="shared" si="0"/>
        <v>X</v>
      </c>
      <c r="S29" s="9" t="str">
        <f t="shared" si="0"/>
        <v/>
      </c>
      <c r="U29" s="27">
        <f t="shared" si="3"/>
        <v>0</v>
      </c>
      <c r="V29" s="27" t="str">
        <f>IF(U29=0,E29,rechtous(U29,$B$5:$B$183,$E$5:$E$183))</f>
        <v>ENGLOS</v>
      </c>
      <c r="W29" s="27">
        <f t="shared" si="4"/>
        <v>16</v>
      </c>
      <c r="X29" s="27">
        <f t="shared" si="5"/>
        <v>33</v>
      </c>
      <c r="Z29" s="25"/>
      <c r="AA29" s="25"/>
      <c r="AB29" s="25"/>
      <c r="AC29" s="25" t="e">
        <f t="shared" ca="1" si="1"/>
        <v>#NAME?</v>
      </c>
    </row>
    <row r="30" spans="1:29" ht="25.5">
      <c r="A30" s="3" t="s">
        <v>15</v>
      </c>
      <c r="B30" s="3"/>
      <c r="C30" s="3"/>
      <c r="D30" s="3" t="s">
        <v>101</v>
      </c>
      <c r="E30" s="3" t="s">
        <v>49</v>
      </c>
      <c r="F30" s="4" t="s">
        <v>105</v>
      </c>
      <c r="G30" s="3" t="s">
        <v>61</v>
      </c>
      <c r="H30" s="5"/>
      <c r="I30" s="3" t="s">
        <v>103</v>
      </c>
      <c r="J30" s="5"/>
      <c r="K30" s="6"/>
      <c r="L30" s="3" t="s">
        <v>104</v>
      </c>
      <c r="M30" s="3"/>
      <c r="N30" s="3">
        <v>33</v>
      </c>
      <c r="O30" s="3"/>
      <c r="P30" s="10">
        <f t="shared" si="2"/>
        <v>33</v>
      </c>
      <c r="Q30" s="8" t="str">
        <f t="shared" si="0"/>
        <v/>
      </c>
      <c r="R30" s="9" t="str">
        <f t="shared" si="0"/>
        <v>X</v>
      </c>
      <c r="S30" s="9" t="str">
        <f t="shared" si="0"/>
        <v/>
      </c>
      <c r="U30" s="27">
        <f t="shared" si="3"/>
        <v>0</v>
      </c>
      <c r="V30" s="27" t="str">
        <f>IF(U30=0,E30,rechtous(U30,$B$5:$B$183,$E$5:$E$183))</f>
        <v>RONCQ</v>
      </c>
      <c r="W30" s="27">
        <f t="shared" si="4"/>
        <v>16</v>
      </c>
      <c r="X30" s="27">
        <f t="shared" si="5"/>
        <v>33</v>
      </c>
      <c r="Z30" s="25"/>
      <c r="AA30" s="25"/>
      <c r="AB30" s="25"/>
      <c r="AC30" s="25" t="e">
        <f t="shared" ca="1" si="1"/>
        <v>#NAME?</v>
      </c>
    </row>
    <row r="31" spans="1:29">
      <c r="A31" s="3" t="s">
        <v>15</v>
      </c>
      <c r="B31" s="3"/>
      <c r="C31" s="3"/>
      <c r="D31" s="3" t="s">
        <v>99</v>
      </c>
      <c r="E31" s="3" t="s">
        <v>106</v>
      </c>
      <c r="F31" s="4" t="s">
        <v>107</v>
      </c>
      <c r="G31" s="3" t="s">
        <v>55</v>
      </c>
      <c r="H31" s="5"/>
      <c r="I31" s="3" t="s">
        <v>108</v>
      </c>
      <c r="J31" s="5"/>
      <c r="K31" s="6"/>
      <c r="L31" s="3" t="s">
        <v>30</v>
      </c>
      <c r="M31" s="3">
        <v>33</v>
      </c>
      <c r="N31" s="3"/>
      <c r="O31" s="3"/>
      <c r="P31" s="10">
        <f t="shared" si="2"/>
        <v>33</v>
      </c>
      <c r="Q31" s="8" t="str">
        <f t="shared" si="0"/>
        <v>X</v>
      </c>
      <c r="R31" s="9" t="str">
        <f t="shared" si="0"/>
        <v/>
      </c>
      <c r="S31" s="9" t="str">
        <f t="shared" si="0"/>
        <v/>
      </c>
      <c r="U31" s="27">
        <f t="shared" si="3"/>
        <v>0</v>
      </c>
      <c r="V31" s="27" t="str">
        <f>IF(U31=0,E31,rechtous(U31,$B$5:$B$183,$E$5:$E$183))</f>
        <v>LEERS</v>
      </c>
      <c r="W31" s="27">
        <f t="shared" si="4"/>
        <v>16.5</v>
      </c>
      <c r="X31" s="27">
        <f t="shared" si="5"/>
        <v>0</v>
      </c>
      <c r="Z31" s="25"/>
      <c r="AA31" s="25"/>
      <c r="AB31" s="25"/>
      <c r="AC31" s="25" t="e">
        <f t="shared" ca="1" si="1"/>
        <v>#NAME?</v>
      </c>
    </row>
    <row r="32" spans="1:29" ht="25.5">
      <c r="A32" s="3" t="s">
        <v>15</v>
      </c>
      <c r="B32" s="3"/>
      <c r="C32" s="3"/>
      <c r="D32" s="3" t="s">
        <v>52</v>
      </c>
      <c r="E32" s="3" t="s">
        <v>106</v>
      </c>
      <c r="F32" s="4" t="s">
        <v>109</v>
      </c>
      <c r="G32" s="3" t="s">
        <v>55</v>
      </c>
      <c r="H32" s="5"/>
      <c r="I32" s="3" t="s">
        <v>110</v>
      </c>
      <c r="J32" s="5"/>
      <c r="K32" s="6"/>
      <c r="L32" s="3" t="s">
        <v>86</v>
      </c>
      <c r="M32" s="3"/>
      <c r="N32" s="3">
        <v>33</v>
      </c>
      <c r="O32" s="3"/>
      <c r="P32" s="10">
        <f t="shared" si="2"/>
        <v>33</v>
      </c>
      <c r="Q32" s="8" t="str">
        <f t="shared" si="0"/>
        <v/>
      </c>
      <c r="R32" s="9" t="str">
        <f t="shared" si="0"/>
        <v>X</v>
      </c>
      <c r="S32" s="9" t="str">
        <f t="shared" si="0"/>
        <v/>
      </c>
      <c r="U32" s="27">
        <f t="shared" si="3"/>
        <v>0</v>
      </c>
      <c r="V32" s="27" t="str">
        <f>IF(U32=0,E32,rechtous(U32,$B$5:$B$183,$E$5:$E$183))</f>
        <v>LEERS</v>
      </c>
      <c r="W32" s="27">
        <f t="shared" si="4"/>
        <v>16.5</v>
      </c>
      <c r="X32" s="27">
        <f t="shared" si="5"/>
        <v>33</v>
      </c>
      <c r="Z32" s="25"/>
      <c r="AA32" s="25"/>
      <c r="AB32" s="25"/>
      <c r="AC32" s="25" t="e">
        <f t="shared" ca="1" si="1"/>
        <v>#NAME?</v>
      </c>
    </row>
    <row r="33" spans="1:29" ht="25.5">
      <c r="A33" s="3" t="s">
        <v>15</v>
      </c>
      <c r="B33" s="3"/>
      <c r="C33" s="3"/>
      <c r="D33" s="3" t="s">
        <v>101</v>
      </c>
      <c r="E33" s="3" t="s">
        <v>17</v>
      </c>
      <c r="F33" s="4" t="s">
        <v>111</v>
      </c>
      <c r="G33" s="3" t="s">
        <v>72</v>
      </c>
      <c r="H33" s="5"/>
      <c r="I33" s="3" t="s">
        <v>29</v>
      </c>
      <c r="J33" s="5"/>
      <c r="K33" s="6"/>
      <c r="L33" s="3" t="s">
        <v>20</v>
      </c>
      <c r="M33" s="3"/>
      <c r="N33" s="3">
        <v>33</v>
      </c>
      <c r="O33" s="3"/>
      <c r="P33" s="10">
        <f t="shared" si="2"/>
        <v>33</v>
      </c>
      <c r="Q33" s="8" t="str">
        <f t="shared" si="0"/>
        <v/>
      </c>
      <c r="R33" s="9" t="str">
        <f t="shared" si="0"/>
        <v>X</v>
      </c>
      <c r="S33" s="9" t="str">
        <f t="shared" si="0"/>
        <v/>
      </c>
      <c r="U33" s="27">
        <f t="shared" si="3"/>
        <v>0</v>
      </c>
      <c r="V33" s="27" t="str">
        <f>IF(U33=0,E33,rechtous(U33,$B$5:$B$183,$E$5:$E$183))</f>
        <v>ARRAS</v>
      </c>
      <c r="W33" s="27">
        <f t="shared" si="4"/>
        <v>17.000000000000004</v>
      </c>
      <c r="X33" s="27">
        <f t="shared" si="5"/>
        <v>33</v>
      </c>
      <c r="Z33" s="25"/>
      <c r="AA33" s="25"/>
      <c r="AB33" s="25"/>
      <c r="AC33" s="25" t="e">
        <f t="shared" ca="1" si="1"/>
        <v>#NAME?</v>
      </c>
    </row>
    <row r="34" spans="1:29" ht="25.5">
      <c r="A34" s="3" t="s">
        <v>15</v>
      </c>
      <c r="B34" s="3">
        <v>101</v>
      </c>
      <c r="C34" s="3"/>
      <c r="D34" s="3" t="s">
        <v>57</v>
      </c>
      <c r="E34" s="3" t="s">
        <v>112</v>
      </c>
      <c r="F34" s="4" t="s">
        <v>113</v>
      </c>
      <c r="G34" s="3" t="s">
        <v>114</v>
      </c>
      <c r="H34" s="5"/>
      <c r="I34" s="3" t="s">
        <v>115</v>
      </c>
      <c r="J34" s="5"/>
      <c r="K34" s="5"/>
      <c r="L34" s="3" t="s">
        <v>86</v>
      </c>
      <c r="M34" s="3"/>
      <c r="N34" s="3">
        <v>33</v>
      </c>
      <c r="O34" s="3"/>
      <c r="P34" s="10">
        <f t="shared" si="2"/>
        <v>33</v>
      </c>
      <c r="Q34" s="8" t="str">
        <f t="shared" si="0"/>
        <v/>
      </c>
      <c r="R34" s="9" t="str">
        <f t="shared" si="0"/>
        <v>X</v>
      </c>
      <c r="S34" s="9" t="str">
        <f t="shared" si="0"/>
        <v/>
      </c>
      <c r="U34" s="27">
        <v>101</v>
      </c>
      <c r="V34" s="27" t="e">
        <f ca="1">IF(U34=0,E34,rechtous(U34,$B$5:$B$183,$E$5:$E$183))</f>
        <v>#NAME?</v>
      </c>
      <c r="W34" s="27">
        <f t="shared" si="4"/>
        <v>18</v>
      </c>
      <c r="X34" s="27">
        <f t="shared" si="5"/>
        <v>33</v>
      </c>
      <c r="Z34" s="25"/>
      <c r="AA34" s="25"/>
      <c r="AB34" s="25"/>
      <c r="AC34" s="25" t="e">
        <f t="shared" ca="1" si="1"/>
        <v>#NAME?</v>
      </c>
    </row>
    <row r="35" spans="1:29" ht="25.5">
      <c r="A35" s="12" t="s">
        <v>15</v>
      </c>
      <c r="B35" s="12">
        <v>101</v>
      </c>
      <c r="C35" s="12"/>
      <c r="D35" s="12" t="s">
        <v>43</v>
      </c>
      <c r="E35" s="12" t="s">
        <v>116</v>
      </c>
      <c r="F35" s="13" t="s">
        <v>117</v>
      </c>
      <c r="G35" s="12" t="s">
        <v>118</v>
      </c>
      <c r="H35" s="14"/>
      <c r="I35" s="12" t="s">
        <v>119</v>
      </c>
      <c r="J35" s="14"/>
      <c r="K35" s="15"/>
      <c r="L35" s="12" t="s">
        <v>120</v>
      </c>
      <c r="M35" s="3">
        <v>4</v>
      </c>
      <c r="N35" s="3"/>
      <c r="O35" s="3"/>
      <c r="P35" s="10">
        <f t="shared" si="2"/>
        <v>4</v>
      </c>
      <c r="Q35" s="8" t="str">
        <f t="shared" si="0"/>
        <v>X</v>
      </c>
      <c r="R35" s="9" t="str">
        <f t="shared" si="0"/>
        <v/>
      </c>
      <c r="S35" s="9" t="str">
        <f t="shared" si="0"/>
        <v/>
      </c>
      <c r="U35" s="27">
        <f t="shared" si="3"/>
        <v>101</v>
      </c>
      <c r="V35" s="28" t="str">
        <f>IF(U35=0,E35,LOOKUP(U35,$B$5:$B$183,$E$5:$E$183))</f>
        <v>MONTIVILLIERS</v>
      </c>
      <c r="W35" s="28">
        <f t="shared" si="4"/>
        <v>20.5</v>
      </c>
      <c r="X35" s="28">
        <f t="shared" si="5"/>
        <v>0</v>
      </c>
      <c r="Y35" t="e">
        <f ca="1">rechtous(U35,B5:B180,E5:E180,",")</f>
        <v>#NAME?</v>
      </c>
      <c r="Z35" s="25"/>
      <c r="AA35" s="25"/>
      <c r="AB35" s="25"/>
      <c r="AC35" s="25" t="e">
        <f t="shared" ca="1" si="1"/>
        <v>#NAME?</v>
      </c>
    </row>
    <row r="36" spans="1:29" ht="25.5">
      <c r="A36" s="3" t="s">
        <v>15</v>
      </c>
      <c r="B36" s="3">
        <v>101</v>
      </c>
      <c r="C36" s="3"/>
      <c r="D36" s="3" t="s">
        <v>43</v>
      </c>
      <c r="E36" s="3" t="s">
        <v>121</v>
      </c>
      <c r="F36" s="4" t="s">
        <v>117</v>
      </c>
      <c r="G36" s="3" t="s">
        <v>118</v>
      </c>
      <c r="H36" s="5"/>
      <c r="I36" s="3" t="s">
        <v>119</v>
      </c>
      <c r="J36" s="5"/>
      <c r="K36" s="6"/>
      <c r="L36" s="3" t="s">
        <v>98</v>
      </c>
      <c r="M36" s="3">
        <v>21</v>
      </c>
      <c r="N36" s="3"/>
      <c r="O36" s="3"/>
      <c r="P36" s="10">
        <f t="shared" si="2"/>
        <v>21</v>
      </c>
      <c r="Q36" s="8" t="str">
        <f t="shared" si="0"/>
        <v>X</v>
      </c>
      <c r="R36" s="9" t="str">
        <f t="shared" si="0"/>
        <v/>
      </c>
      <c r="S36" s="9" t="str">
        <f t="shared" si="0"/>
        <v/>
      </c>
      <c r="U36" s="27">
        <f t="shared" si="3"/>
        <v>101</v>
      </c>
      <c r="V36" s="27" t="e">
        <f ca="1">IF(U36=0,E36,rechtous(U36,$B$5:$B$183,$E$5:$E$183))</f>
        <v>#NAME?</v>
      </c>
      <c r="W36" s="27">
        <f t="shared" si="4"/>
        <v>20.5</v>
      </c>
      <c r="X36" s="27">
        <f t="shared" si="5"/>
        <v>0</v>
      </c>
      <c r="Z36" s="25"/>
      <c r="AA36" s="25"/>
      <c r="AB36" s="25"/>
      <c r="AC36" s="25" t="e">
        <f t="shared" ca="1" si="1"/>
        <v>#NAME?</v>
      </c>
    </row>
    <row r="37" spans="1:29" ht="38.25">
      <c r="A37" s="3" t="s">
        <v>15</v>
      </c>
      <c r="B37" s="3">
        <v>102</v>
      </c>
      <c r="C37" s="3"/>
      <c r="D37" s="3" t="s">
        <v>43</v>
      </c>
      <c r="E37" s="3" t="s">
        <v>122</v>
      </c>
      <c r="F37" s="4" t="s">
        <v>117</v>
      </c>
      <c r="G37" s="3" t="s">
        <v>118</v>
      </c>
      <c r="H37" s="5"/>
      <c r="I37" s="3" t="s">
        <v>119</v>
      </c>
      <c r="J37" s="5"/>
      <c r="K37" s="5"/>
      <c r="L37" s="3" t="s">
        <v>33</v>
      </c>
      <c r="M37" s="3">
        <v>3</v>
      </c>
      <c r="N37" s="3"/>
      <c r="O37" s="3"/>
      <c r="P37" s="10">
        <f t="shared" si="2"/>
        <v>3</v>
      </c>
      <c r="Q37" s="8" t="str">
        <f t="shared" si="0"/>
        <v>X</v>
      </c>
      <c r="R37" s="9" t="str">
        <f t="shared" si="0"/>
        <v/>
      </c>
      <c r="S37" s="9" t="str">
        <f t="shared" si="0"/>
        <v/>
      </c>
      <c r="U37" s="27">
        <f t="shared" si="3"/>
        <v>102</v>
      </c>
      <c r="V37" s="27" t="e">
        <f ca="1">IF(U37=0,E37,rechtous(U37,$B$5:$B$183,$E$5:$E$183))</f>
        <v>#NAME?</v>
      </c>
      <c r="W37" s="27">
        <f t="shared" si="4"/>
        <v>20.5</v>
      </c>
      <c r="X37" s="27">
        <f t="shared" si="5"/>
        <v>0</v>
      </c>
      <c r="Z37" s="25"/>
      <c r="AA37" s="25"/>
      <c r="AB37" s="25"/>
      <c r="AC37" s="25" t="e">
        <f t="shared" ref="AC37:AC58" ca="1" si="6">SUMPRODUCT(($V$5:$V$183=$AA37)*($W$5:$W$183=$AB37)*($X$5:$X$183))</f>
        <v>#NAME?</v>
      </c>
    </row>
    <row r="38" spans="1:29" ht="25.5">
      <c r="A38" s="3" t="s">
        <v>15</v>
      </c>
      <c r="B38" s="3">
        <v>102</v>
      </c>
      <c r="C38" s="3"/>
      <c r="D38" s="3" t="s">
        <v>43</v>
      </c>
      <c r="E38" s="3" t="s">
        <v>116</v>
      </c>
      <c r="F38" s="4" t="s">
        <v>123</v>
      </c>
      <c r="G38" s="3" t="s">
        <v>118</v>
      </c>
      <c r="H38" s="5"/>
      <c r="I38" s="3" t="s">
        <v>110</v>
      </c>
      <c r="J38" s="5"/>
      <c r="K38" s="5"/>
      <c r="L38" s="3" t="s">
        <v>124</v>
      </c>
      <c r="M38" s="3">
        <v>28</v>
      </c>
      <c r="N38" s="3"/>
      <c r="O38" s="3"/>
      <c r="P38" s="10">
        <f t="shared" si="2"/>
        <v>28</v>
      </c>
      <c r="Q38" s="8" t="str">
        <f t="shared" si="0"/>
        <v>X</v>
      </c>
      <c r="R38" s="9" t="str">
        <f t="shared" si="0"/>
        <v/>
      </c>
      <c r="S38" s="9" t="str">
        <f t="shared" si="0"/>
        <v/>
      </c>
      <c r="U38" s="27">
        <f t="shared" si="3"/>
        <v>102</v>
      </c>
      <c r="V38" s="27" t="e">
        <f ca="1">IF(U38=0,E38,rechtous(U38,$B$5:$B$183,$E$5:$E$183))</f>
        <v>#NAME?</v>
      </c>
      <c r="W38" s="27">
        <f t="shared" si="4"/>
        <v>20.5</v>
      </c>
      <c r="X38" s="27">
        <f t="shared" si="5"/>
        <v>0</v>
      </c>
      <c r="Z38" s="25"/>
      <c r="AA38" s="25"/>
      <c r="AB38" s="25"/>
      <c r="AC38" s="25" t="e">
        <f t="shared" ca="1" si="6"/>
        <v>#NAME?</v>
      </c>
    </row>
    <row r="39" spans="1:29" ht="25.5">
      <c r="A39" s="3" t="s">
        <v>15</v>
      </c>
      <c r="B39" s="3">
        <v>100</v>
      </c>
      <c r="C39" s="3"/>
      <c r="D39" s="3" t="s">
        <v>43</v>
      </c>
      <c r="E39" s="3" t="s">
        <v>125</v>
      </c>
      <c r="F39" s="4" t="s">
        <v>123</v>
      </c>
      <c r="G39" s="3" t="s">
        <v>118</v>
      </c>
      <c r="H39" s="5"/>
      <c r="I39" s="3" t="s">
        <v>110</v>
      </c>
      <c r="J39" s="5"/>
      <c r="K39" s="5"/>
      <c r="L39" s="3" t="s">
        <v>78</v>
      </c>
      <c r="M39" s="3">
        <v>5</v>
      </c>
      <c r="N39" s="3"/>
      <c r="O39" s="3"/>
      <c r="P39" s="10">
        <f t="shared" si="2"/>
        <v>5</v>
      </c>
      <c r="Q39" s="8" t="str">
        <f t="shared" si="0"/>
        <v>X</v>
      </c>
      <c r="R39" s="9" t="str">
        <f t="shared" si="0"/>
        <v/>
      </c>
      <c r="S39" s="9" t="str">
        <f t="shared" si="0"/>
        <v/>
      </c>
      <c r="U39" s="27">
        <f t="shared" si="3"/>
        <v>100</v>
      </c>
      <c r="V39" s="27" t="e">
        <f ca="1">IF(U39=0,E39,rechtous(U39,$B$5:$B$183,$E$5:$E$183))</f>
        <v>#NAME?</v>
      </c>
      <c r="W39" s="27">
        <f t="shared" si="4"/>
        <v>20.5</v>
      </c>
      <c r="X39" s="27">
        <f t="shared" si="5"/>
        <v>0</v>
      </c>
      <c r="Z39" s="25"/>
      <c r="AA39" s="25"/>
      <c r="AB39" s="25"/>
      <c r="AC39" s="25" t="e">
        <f t="shared" ca="1" si="6"/>
        <v>#NAME?</v>
      </c>
    </row>
    <row r="40" spans="1:29" ht="63.75">
      <c r="A40" s="3" t="s">
        <v>15</v>
      </c>
      <c r="B40" s="3">
        <v>100</v>
      </c>
      <c r="C40" s="3"/>
      <c r="D40" s="3" t="s">
        <v>126</v>
      </c>
      <c r="E40" s="3" t="s">
        <v>127</v>
      </c>
      <c r="F40" s="4" t="s">
        <v>128</v>
      </c>
      <c r="G40" s="3" t="s">
        <v>129</v>
      </c>
      <c r="H40" s="5"/>
      <c r="I40" s="3" t="s">
        <v>130</v>
      </c>
      <c r="J40" s="5"/>
      <c r="K40" s="6"/>
      <c r="L40" s="3" t="s">
        <v>33</v>
      </c>
      <c r="M40" s="3">
        <v>19</v>
      </c>
      <c r="N40" s="3"/>
      <c r="O40" s="3"/>
      <c r="P40" s="10">
        <f t="shared" si="2"/>
        <v>19</v>
      </c>
      <c r="Q40" s="8" t="str">
        <f t="shared" si="0"/>
        <v>X</v>
      </c>
      <c r="R40" s="9" t="str">
        <f t="shared" si="0"/>
        <v/>
      </c>
      <c r="S40" s="9" t="str">
        <f t="shared" si="0"/>
        <v/>
      </c>
      <c r="U40" s="27">
        <f t="shared" si="3"/>
        <v>100</v>
      </c>
      <c r="V40" s="27" t="e">
        <f ca="1">IF(U40=0,E40,rechtous(U40,$B$5:$B$183,$E$5:$E$183))</f>
        <v>#NAME?</v>
      </c>
      <c r="W40" s="27">
        <f t="shared" si="4"/>
        <v>21</v>
      </c>
      <c r="X40" s="27">
        <f t="shared" si="5"/>
        <v>0</v>
      </c>
      <c r="Z40" s="25"/>
      <c r="AA40" s="25"/>
      <c r="AB40" s="25"/>
      <c r="AC40" s="25" t="e">
        <f t="shared" ca="1" si="6"/>
        <v>#NAME?</v>
      </c>
    </row>
    <row r="41" spans="1:29" ht="63.75">
      <c r="A41" s="3" t="s">
        <v>15</v>
      </c>
      <c r="B41" s="3">
        <v>103</v>
      </c>
      <c r="C41" s="3"/>
      <c r="D41" s="3" t="s">
        <v>126</v>
      </c>
      <c r="E41" s="3" t="s">
        <v>131</v>
      </c>
      <c r="F41" s="4" t="s">
        <v>128</v>
      </c>
      <c r="G41" s="3" t="s">
        <v>129</v>
      </c>
      <c r="H41" s="5"/>
      <c r="I41" s="3" t="s">
        <v>130</v>
      </c>
      <c r="J41" s="5"/>
      <c r="K41" s="6"/>
      <c r="L41" s="3" t="s">
        <v>132</v>
      </c>
      <c r="M41" s="3">
        <v>1</v>
      </c>
      <c r="N41" s="3"/>
      <c r="O41" s="3"/>
      <c r="P41" s="10">
        <f t="shared" si="2"/>
        <v>1</v>
      </c>
      <c r="Q41" s="8" t="str">
        <f t="shared" si="0"/>
        <v>X</v>
      </c>
      <c r="R41" s="9" t="str">
        <f t="shared" si="0"/>
        <v/>
      </c>
      <c r="S41" s="9" t="str">
        <f t="shared" si="0"/>
        <v/>
      </c>
      <c r="U41" s="27">
        <f t="shared" si="3"/>
        <v>103</v>
      </c>
      <c r="V41" s="27" t="e">
        <f ca="1">IF(U41=0,E41,rechtous(U41,$B$5:$B$183,$E$5:$E$183))</f>
        <v>#NAME?</v>
      </c>
      <c r="W41" s="27">
        <f t="shared" si="4"/>
        <v>21</v>
      </c>
      <c r="X41" s="27">
        <f t="shared" si="5"/>
        <v>0</v>
      </c>
      <c r="Z41" s="25"/>
      <c r="AA41" s="25"/>
      <c r="AB41" s="25"/>
      <c r="AC41" s="25" t="e">
        <f t="shared" ca="1" si="6"/>
        <v>#NAME?</v>
      </c>
    </row>
    <row r="42" spans="1:29" ht="25.5">
      <c r="A42" s="3" t="s">
        <v>15</v>
      </c>
      <c r="B42" s="3">
        <v>103</v>
      </c>
      <c r="C42" s="3"/>
      <c r="D42" s="3" t="s">
        <v>43</v>
      </c>
      <c r="E42" s="3" t="s">
        <v>133</v>
      </c>
      <c r="F42" s="4" t="s">
        <v>134</v>
      </c>
      <c r="G42" s="3" t="s">
        <v>135</v>
      </c>
      <c r="H42" s="5"/>
      <c r="I42" s="3" t="s">
        <v>136</v>
      </c>
      <c r="J42" s="5"/>
      <c r="K42" s="6"/>
      <c r="L42" s="3" t="s">
        <v>124</v>
      </c>
      <c r="M42" s="3">
        <v>16</v>
      </c>
      <c r="N42" s="3"/>
      <c r="O42" s="3"/>
      <c r="P42" s="10">
        <f t="shared" si="2"/>
        <v>16</v>
      </c>
      <c r="Q42" s="8" t="str">
        <f t="shared" si="0"/>
        <v>X</v>
      </c>
      <c r="R42" s="9" t="str">
        <f t="shared" si="0"/>
        <v/>
      </c>
      <c r="S42" s="9" t="str">
        <f t="shared" si="0"/>
        <v/>
      </c>
      <c r="U42" s="27">
        <f t="shared" si="3"/>
        <v>103</v>
      </c>
      <c r="V42" s="27" t="e">
        <f ca="1">IF(U42=0,E42,rechtous(U42,$B$5:$B$183,$E$5:$E$183))</f>
        <v>#NAME?</v>
      </c>
      <c r="W42" s="27">
        <f t="shared" si="4"/>
        <v>21.500000000000004</v>
      </c>
      <c r="X42" s="27">
        <f t="shared" si="5"/>
        <v>0</v>
      </c>
      <c r="Z42" s="25"/>
      <c r="AA42" s="25"/>
      <c r="AB42" s="25"/>
      <c r="AC42" s="25" t="e">
        <f t="shared" ca="1" si="6"/>
        <v>#NAME?</v>
      </c>
    </row>
    <row r="43" spans="1:29" ht="25.5">
      <c r="A43" s="3" t="s">
        <v>15</v>
      </c>
      <c r="B43" s="3">
        <v>103</v>
      </c>
      <c r="C43" s="3"/>
      <c r="D43" s="3" t="s">
        <v>43</v>
      </c>
      <c r="E43" s="3" t="s">
        <v>137</v>
      </c>
      <c r="F43" s="4" t="s">
        <v>134</v>
      </c>
      <c r="G43" s="3" t="s">
        <v>135</v>
      </c>
      <c r="H43" s="5"/>
      <c r="I43" s="3" t="s">
        <v>136</v>
      </c>
      <c r="J43" s="5"/>
      <c r="K43" s="6"/>
      <c r="L43" s="3" t="s">
        <v>30</v>
      </c>
      <c r="M43" s="3">
        <v>14</v>
      </c>
      <c r="N43" s="3"/>
      <c r="O43" s="3"/>
      <c r="P43" s="10">
        <f t="shared" si="2"/>
        <v>14</v>
      </c>
      <c r="Q43" s="8" t="str">
        <f t="shared" si="0"/>
        <v>X</v>
      </c>
      <c r="R43" s="9" t="str">
        <f t="shared" si="0"/>
        <v/>
      </c>
      <c r="S43" s="9" t="str">
        <f t="shared" si="0"/>
        <v/>
      </c>
      <c r="U43" s="27">
        <f t="shared" si="3"/>
        <v>103</v>
      </c>
      <c r="V43" s="27" t="e">
        <f ca="1">IF(U43=0,E43,rechtous(U43,$B$5:$B$183,$E$5:$E$183))</f>
        <v>#NAME?</v>
      </c>
      <c r="W43" s="27">
        <f t="shared" si="4"/>
        <v>21.500000000000004</v>
      </c>
      <c r="X43" s="27">
        <f t="shared" si="5"/>
        <v>0</v>
      </c>
      <c r="Z43" s="25"/>
      <c r="AA43" s="25"/>
      <c r="AB43" s="25"/>
      <c r="AC43" s="25" t="e">
        <f t="shared" ca="1" si="6"/>
        <v>#NAME?</v>
      </c>
    </row>
    <row r="44" spans="1:29" ht="25.5">
      <c r="A44" s="3" t="s">
        <v>15</v>
      </c>
      <c r="B44" s="3"/>
      <c r="C44" s="3"/>
      <c r="D44" s="3" t="s">
        <v>43</v>
      </c>
      <c r="E44" s="3" t="s">
        <v>138</v>
      </c>
      <c r="F44" s="4" t="s">
        <v>134</v>
      </c>
      <c r="G44" s="3" t="s">
        <v>135</v>
      </c>
      <c r="H44" s="5"/>
      <c r="I44" s="3" t="s">
        <v>136</v>
      </c>
      <c r="J44" s="5"/>
      <c r="K44" s="6"/>
      <c r="L44" s="3" t="s">
        <v>98</v>
      </c>
      <c r="M44" s="3">
        <v>3</v>
      </c>
      <c r="N44" s="3"/>
      <c r="O44" s="3"/>
      <c r="P44" s="10">
        <f t="shared" si="2"/>
        <v>3</v>
      </c>
      <c r="Q44" s="8" t="str">
        <f t="shared" si="0"/>
        <v>X</v>
      </c>
      <c r="R44" s="9" t="str">
        <f t="shared" si="0"/>
        <v/>
      </c>
      <c r="S44" s="9" t="str">
        <f t="shared" si="0"/>
        <v/>
      </c>
      <c r="U44" s="27">
        <f t="shared" si="3"/>
        <v>0</v>
      </c>
      <c r="V44" s="27" t="str">
        <f>IF(U44=0,E44,rechtous(U44,$B$5:$B$183,$E$5:$E$183))</f>
        <v>DRIVE DIEPPE</v>
      </c>
      <c r="W44" s="27">
        <f t="shared" si="4"/>
        <v>21.500000000000004</v>
      </c>
      <c r="X44" s="27">
        <f t="shared" si="5"/>
        <v>0</v>
      </c>
      <c r="Z44" s="25"/>
      <c r="AA44" s="25"/>
      <c r="AB44" s="25"/>
      <c r="AC44" s="25" t="e">
        <f t="shared" ca="1" si="6"/>
        <v>#NAME?</v>
      </c>
    </row>
    <row r="45" spans="1:29" ht="38.25">
      <c r="A45" s="3" t="s">
        <v>15</v>
      </c>
      <c r="B45" s="3">
        <v>104</v>
      </c>
      <c r="C45" s="3"/>
      <c r="D45" s="3" t="s">
        <v>139</v>
      </c>
      <c r="E45" s="3" t="s">
        <v>106</v>
      </c>
      <c r="F45" s="4" t="s">
        <v>140</v>
      </c>
      <c r="G45" s="3" t="s">
        <v>119</v>
      </c>
      <c r="H45" s="5"/>
      <c r="I45" s="3" t="s">
        <v>95</v>
      </c>
      <c r="J45" s="5"/>
      <c r="K45" s="6"/>
      <c r="L45" s="3" t="s">
        <v>29</v>
      </c>
      <c r="M45" s="3">
        <v>18</v>
      </c>
      <c r="N45" s="3">
        <v>15</v>
      </c>
      <c r="O45" s="3"/>
      <c r="P45" s="10">
        <f t="shared" si="2"/>
        <v>33</v>
      </c>
      <c r="Q45" s="8" t="str">
        <f t="shared" si="0"/>
        <v>X</v>
      </c>
      <c r="R45" s="9" t="str">
        <f t="shared" si="0"/>
        <v>X</v>
      </c>
      <c r="S45" s="9" t="str">
        <f t="shared" si="0"/>
        <v/>
      </c>
      <c r="U45" s="27">
        <f t="shared" si="3"/>
        <v>104</v>
      </c>
      <c r="V45" s="27" t="e">
        <f ca="1">IF(U45=0,E45,rechtous(U45,$B$5:$B$183,$E$5:$E$183))</f>
        <v>#NAME?</v>
      </c>
      <c r="W45" s="27">
        <f t="shared" si="4"/>
        <v>23.750000000000004</v>
      </c>
      <c r="X45" s="27">
        <f t="shared" si="5"/>
        <v>15</v>
      </c>
      <c r="Z45" s="25"/>
      <c r="AA45" s="25"/>
      <c r="AB45" s="25"/>
      <c r="AC45" s="25" t="e">
        <f t="shared" ca="1" si="6"/>
        <v>#NAME?</v>
      </c>
    </row>
    <row r="46" spans="1:29" ht="25.5">
      <c r="A46" s="3" t="s">
        <v>15</v>
      </c>
      <c r="B46" s="3">
        <v>104</v>
      </c>
      <c r="C46" s="3"/>
      <c r="D46" s="3" t="s">
        <v>43</v>
      </c>
      <c r="E46" s="3" t="s">
        <v>133</v>
      </c>
      <c r="F46" s="4" t="s">
        <v>141</v>
      </c>
      <c r="G46" s="3" t="s">
        <v>142</v>
      </c>
      <c r="H46" s="5"/>
      <c r="I46" s="3" t="s">
        <v>104</v>
      </c>
      <c r="J46" s="5"/>
      <c r="K46" s="6"/>
      <c r="L46" s="3" t="s">
        <v>143</v>
      </c>
      <c r="M46" s="3">
        <v>3</v>
      </c>
      <c r="N46" s="3"/>
      <c r="O46" s="3"/>
      <c r="P46" s="10">
        <f t="shared" si="2"/>
        <v>3</v>
      </c>
      <c r="Q46" s="8" t="str">
        <f t="shared" si="0"/>
        <v>X</v>
      </c>
      <c r="R46" s="9" t="str">
        <f t="shared" si="0"/>
        <v/>
      </c>
      <c r="S46" s="9" t="str">
        <f t="shared" si="0"/>
        <v/>
      </c>
      <c r="U46" s="27">
        <f t="shared" si="3"/>
        <v>104</v>
      </c>
      <c r="V46" s="27" t="e">
        <f ca="1">IF(U46=0,E46,rechtous(U46,$B$5:$B$183,$E$5:$E$183))</f>
        <v>#NAME?</v>
      </c>
      <c r="W46" s="27">
        <f t="shared" si="4"/>
        <v>0.75</v>
      </c>
      <c r="X46" s="27">
        <f t="shared" si="5"/>
        <v>0</v>
      </c>
      <c r="Z46" s="25"/>
      <c r="AA46" s="25"/>
      <c r="AB46" s="25"/>
      <c r="AC46" s="25" t="e">
        <f t="shared" ca="1" si="6"/>
        <v>#NAME?</v>
      </c>
    </row>
    <row r="47" spans="1:29" ht="25.5">
      <c r="A47" s="3" t="s">
        <v>15</v>
      </c>
      <c r="B47" s="3">
        <v>109</v>
      </c>
      <c r="C47" s="3"/>
      <c r="D47" s="3" t="s">
        <v>43</v>
      </c>
      <c r="E47" s="3" t="s">
        <v>112</v>
      </c>
      <c r="F47" s="4" t="s">
        <v>141</v>
      </c>
      <c r="G47" s="3" t="s">
        <v>142</v>
      </c>
      <c r="H47" s="5"/>
      <c r="I47" s="3" t="s">
        <v>104</v>
      </c>
      <c r="J47" s="5"/>
      <c r="K47" s="6"/>
      <c r="L47" s="3" t="s">
        <v>98</v>
      </c>
      <c r="M47" s="3">
        <v>30</v>
      </c>
      <c r="N47" s="3"/>
      <c r="O47" s="3"/>
      <c r="P47" s="10">
        <f t="shared" si="2"/>
        <v>30</v>
      </c>
      <c r="Q47" s="8" t="str">
        <f t="shared" si="0"/>
        <v>X</v>
      </c>
      <c r="R47" s="9" t="str">
        <f t="shared" si="0"/>
        <v/>
      </c>
      <c r="S47" s="9" t="str">
        <f t="shared" si="0"/>
        <v/>
      </c>
      <c r="U47" s="27">
        <f t="shared" si="3"/>
        <v>109</v>
      </c>
      <c r="V47" s="27" t="e">
        <f ca="1">IF(U47=0,E47,rechtous(U47,$B$5:$B$183,$E$5:$E$183))</f>
        <v>#NAME?</v>
      </c>
      <c r="W47" s="27">
        <f t="shared" si="4"/>
        <v>0.75</v>
      </c>
      <c r="X47" s="27">
        <f t="shared" si="5"/>
        <v>0</v>
      </c>
      <c r="Z47" s="25"/>
      <c r="AA47" s="25"/>
      <c r="AB47" s="25"/>
      <c r="AC47" s="25" t="e">
        <f t="shared" ca="1" si="6"/>
        <v>#NAME?</v>
      </c>
    </row>
    <row r="48" spans="1:29" ht="38.25">
      <c r="A48" s="3" t="s">
        <v>15</v>
      </c>
      <c r="B48" s="3">
        <v>109</v>
      </c>
      <c r="C48" s="3"/>
      <c r="D48" s="3" t="s">
        <v>79</v>
      </c>
      <c r="E48" s="3" t="s">
        <v>144</v>
      </c>
      <c r="F48" s="4" t="s">
        <v>145</v>
      </c>
      <c r="G48" s="3" t="s">
        <v>142</v>
      </c>
      <c r="H48" s="5"/>
      <c r="I48" s="3" t="s">
        <v>104</v>
      </c>
      <c r="J48" s="5"/>
      <c r="K48" s="6"/>
      <c r="L48" s="3" t="s">
        <v>120</v>
      </c>
      <c r="M48" s="3">
        <v>2</v>
      </c>
      <c r="N48" s="3"/>
      <c r="O48" s="3"/>
      <c r="P48" s="10">
        <f t="shared" si="2"/>
        <v>2</v>
      </c>
      <c r="Q48" s="8" t="str">
        <f t="shared" si="0"/>
        <v>X</v>
      </c>
      <c r="R48" s="9" t="str">
        <f t="shared" si="0"/>
        <v/>
      </c>
      <c r="S48" s="9" t="str">
        <f t="shared" si="0"/>
        <v/>
      </c>
      <c r="U48" s="27">
        <f t="shared" si="3"/>
        <v>109</v>
      </c>
      <c r="V48" s="27" t="e">
        <f ca="1">IF(U48=0,E48,rechtous(U48,$B$5:$B$183,$E$5:$E$183))</f>
        <v>#NAME?</v>
      </c>
      <c r="W48" s="27">
        <f t="shared" si="4"/>
        <v>0.75</v>
      </c>
      <c r="X48" s="27">
        <f t="shared" si="5"/>
        <v>0</v>
      </c>
      <c r="Z48" s="25"/>
      <c r="AA48" s="25"/>
      <c r="AB48" s="25"/>
      <c r="AC48" s="25" t="e">
        <f t="shared" ca="1" si="6"/>
        <v>#NAME?</v>
      </c>
    </row>
    <row r="49" spans="1:29" ht="25.5">
      <c r="A49" s="3" t="s">
        <v>15</v>
      </c>
      <c r="B49" s="3">
        <v>109</v>
      </c>
      <c r="C49" s="3"/>
      <c r="D49" s="3" t="s">
        <v>79</v>
      </c>
      <c r="E49" s="3" t="s">
        <v>93</v>
      </c>
      <c r="F49" s="4" t="s">
        <v>145</v>
      </c>
      <c r="G49" s="3" t="s">
        <v>142</v>
      </c>
      <c r="H49" s="5"/>
      <c r="I49" s="3" t="s">
        <v>104</v>
      </c>
      <c r="J49" s="5"/>
      <c r="K49" s="6"/>
      <c r="L49" s="3" t="s">
        <v>78</v>
      </c>
      <c r="M49" s="3">
        <v>28</v>
      </c>
      <c r="N49" s="3"/>
      <c r="O49" s="3"/>
      <c r="P49" s="10">
        <f t="shared" si="2"/>
        <v>28</v>
      </c>
      <c r="Q49" s="8" t="str">
        <f t="shared" si="0"/>
        <v>X</v>
      </c>
      <c r="R49" s="9" t="str">
        <f t="shared" si="0"/>
        <v/>
      </c>
      <c r="S49" s="9" t="str">
        <f t="shared" si="0"/>
        <v/>
      </c>
      <c r="U49" s="27">
        <f t="shared" si="3"/>
        <v>109</v>
      </c>
      <c r="V49" s="27" t="e">
        <f ca="1">IF(U49=0,E49,rechtous(U49,$B$5:$B$183,$E$5:$E$183))</f>
        <v>#NAME?</v>
      </c>
      <c r="W49" s="27">
        <f t="shared" si="4"/>
        <v>0.75</v>
      </c>
      <c r="X49" s="27">
        <f t="shared" si="5"/>
        <v>0</v>
      </c>
      <c r="Z49" s="25"/>
      <c r="AA49" s="25"/>
      <c r="AB49" s="25"/>
      <c r="AC49" s="25" t="e">
        <f t="shared" ca="1" si="6"/>
        <v>#NAME?</v>
      </c>
    </row>
    <row r="50" spans="1:29" ht="25.5">
      <c r="A50" s="3" t="s">
        <v>15</v>
      </c>
      <c r="B50" s="3">
        <v>117</v>
      </c>
      <c r="C50" s="3"/>
      <c r="D50" s="3" t="s">
        <v>79</v>
      </c>
      <c r="E50" s="3" t="s">
        <v>146</v>
      </c>
      <c r="F50" s="4" t="s">
        <v>145</v>
      </c>
      <c r="G50" s="3" t="s">
        <v>142</v>
      </c>
      <c r="H50" s="5"/>
      <c r="I50" s="3" t="s">
        <v>104</v>
      </c>
      <c r="J50" s="5"/>
      <c r="K50" s="6"/>
      <c r="L50" s="3" t="s">
        <v>124</v>
      </c>
      <c r="M50" s="3">
        <v>3</v>
      </c>
      <c r="N50" s="3"/>
      <c r="O50" s="3"/>
      <c r="P50" s="10">
        <f t="shared" si="2"/>
        <v>3</v>
      </c>
      <c r="Q50" s="8" t="str">
        <f t="shared" si="0"/>
        <v>X</v>
      </c>
      <c r="R50" s="9" t="str">
        <f t="shared" si="0"/>
        <v/>
      </c>
      <c r="S50" s="9" t="str">
        <f t="shared" si="0"/>
        <v/>
      </c>
      <c r="U50" s="27">
        <f t="shared" si="3"/>
        <v>117</v>
      </c>
      <c r="V50" s="27" t="e">
        <f ca="1">IF(U50=0,E50,rechtous(U50,$B$5:$B$183,$E$5:$E$183))</f>
        <v>#NAME?</v>
      </c>
      <c r="W50" s="27">
        <f t="shared" si="4"/>
        <v>0.75</v>
      </c>
      <c r="X50" s="27">
        <f t="shared" si="5"/>
        <v>0</v>
      </c>
      <c r="Z50" s="25"/>
      <c r="AA50" s="25"/>
      <c r="AB50" s="25"/>
      <c r="AC50" s="25" t="e">
        <f t="shared" ca="1" si="6"/>
        <v>#NAME?</v>
      </c>
    </row>
    <row r="51" spans="1:29" ht="25.5">
      <c r="A51" s="3" t="s">
        <v>15</v>
      </c>
      <c r="B51" s="3">
        <v>117</v>
      </c>
      <c r="C51" s="3"/>
      <c r="D51" s="3" t="s">
        <v>147</v>
      </c>
      <c r="E51" s="3" t="s">
        <v>112</v>
      </c>
      <c r="F51" s="4" t="s">
        <v>148</v>
      </c>
      <c r="G51" s="3" t="s">
        <v>142</v>
      </c>
      <c r="H51" s="5"/>
      <c r="I51" s="3" t="s">
        <v>104</v>
      </c>
      <c r="J51" s="5"/>
      <c r="K51" s="6"/>
      <c r="L51" s="3" t="s">
        <v>38</v>
      </c>
      <c r="M51" s="3"/>
      <c r="N51" s="3">
        <v>8</v>
      </c>
      <c r="O51" s="3"/>
      <c r="P51" s="10">
        <f t="shared" si="2"/>
        <v>8</v>
      </c>
      <c r="Q51" s="8" t="str">
        <f t="shared" si="0"/>
        <v/>
      </c>
      <c r="R51" s="9" t="str">
        <f t="shared" si="0"/>
        <v>X</v>
      </c>
      <c r="S51" s="9" t="str">
        <f t="shared" si="0"/>
        <v/>
      </c>
      <c r="U51" s="27">
        <f t="shared" si="3"/>
        <v>117</v>
      </c>
      <c r="V51" s="27" t="e">
        <f ca="1">IF(U51=0,E51,rechtous(U51,$B$5:$B$183,$E$5:$E$183))</f>
        <v>#NAME?</v>
      </c>
      <c r="W51" s="27">
        <f t="shared" si="4"/>
        <v>0.75</v>
      </c>
      <c r="X51" s="27">
        <f t="shared" si="5"/>
        <v>8</v>
      </c>
      <c r="Z51" s="25"/>
      <c r="AA51" s="25"/>
      <c r="AB51" s="25"/>
      <c r="AC51" s="25" t="e">
        <f t="shared" ca="1" si="6"/>
        <v>#NAME?</v>
      </c>
    </row>
    <row r="52" spans="1:29" ht="25.5">
      <c r="A52" s="3" t="s">
        <v>15</v>
      </c>
      <c r="B52" s="3">
        <v>137</v>
      </c>
      <c r="C52" s="3"/>
      <c r="D52" s="3" t="s">
        <v>147</v>
      </c>
      <c r="E52" s="3" t="s">
        <v>64</v>
      </c>
      <c r="F52" s="4" t="s">
        <v>148</v>
      </c>
      <c r="G52" s="3" t="s">
        <v>142</v>
      </c>
      <c r="H52" s="5"/>
      <c r="I52" s="3" t="s">
        <v>104</v>
      </c>
      <c r="J52" s="5"/>
      <c r="K52" s="6"/>
      <c r="L52" s="3" t="s">
        <v>21</v>
      </c>
      <c r="M52" s="3">
        <v>25</v>
      </c>
      <c r="N52" s="3"/>
      <c r="O52" s="3"/>
      <c r="P52" s="10">
        <f t="shared" si="2"/>
        <v>25</v>
      </c>
      <c r="Q52" s="8" t="str">
        <f t="shared" si="0"/>
        <v>X</v>
      </c>
      <c r="R52" s="9" t="str">
        <f t="shared" si="0"/>
        <v/>
      </c>
      <c r="S52" s="9" t="str">
        <f t="shared" si="0"/>
        <v/>
      </c>
      <c r="U52" s="27">
        <f t="shared" si="3"/>
        <v>137</v>
      </c>
      <c r="V52" s="27" t="e">
        <f ca="1">IF(U52=0,E52,rechtous(U52,$B$5:$B$183,$E$5:$E$183))</f>
        <v>#NAME?</v>
      </c>
      <c r="W52" s="27">
        <f t="shared" si="4"/>
        <v>0.75</v>
      </c>
      <c r="X52" s="27">
        <f t="shared" si="5"/>
        <v>0</v>
      </c>
      <c r="Z52" s="25"/>
      <c r="AA52" s="25"/>
      <c r="AB52" s="25"/>
      <c r="AC52" s="25" t="e">
        <f t="shared" ca="1" si="6"/>
        <v>#NAME?</v>
      </c>
    </row>
    <row r="53" spans="1:29" ht="25.5">
      <c r="A53" s="3" t="s">
        <v>15</v>
      </c>
      <c r="B53" s="3">
        <v>137</v>
      </c>
      <c r="C53" s="3"/>
      <c r="D53" s="3" t="s">
        <v>149</v>
      </c>
      <c r="E53" s="3" t="s">
        <v>22</v>
      </c>
      <c r="F53" s="4" t="s">
        <v>150</v>
      </c>
      <c r="G53" s="3" t="s">
        <v>95</v>
      </c>
      <c r="H53" s="5"/>
      <c r="I53" s="3" t="s">
        <v>151</v>
      </c>
      <c r="J53" s="5"/>
      <c r="K53" s="6"/>
      <c r="L53" s="3" t="s">
        <v>152</v>
      </c>
      <c r="M53" s="3">
        <v>7</v>
      </c>
      <c r="N53" s="3"/>
      <c r="O53" s="3"/>
      <c r="P53" s="10">
        <f t="shared" si="2"/>
        <v>7</v>
      </c>
      <c r="Q53" s="8" t="str">
        <f t="shared" si="0"/>
        <v>X</v>
      </c>
      <c r="R53" s="9" t="str">
        <f t="shared" si="0"/>
        <v/>
      </c>
      <c r="S53" s="9" t="str">
        <f t="shared" si="0"/>
        <v/>
      </c>
      <c r="U53" s="27">
        <f t="shared" si="3"/>
        <v>137</v>
      </c>
      <c r="V53" s="27" t="e">
        <f ca="1">IF(U53=0,E53,rechtous(U53,$B$5:$B$183,$E$5:$E$183))</f>
        <v>#NAME?</v>
      </c>
      <c r="W53" s="27">
        <f t="shared" si="4"/>
        <v>1</v>
      </c>
      <c r="X53" s="27">
        <f t="shared" si="5"/>
        <v>0</v>
      </c>
      <c r="Z53" s="25"/>
      <c r="AA53" s="25"/>
      <c r="AB53" s="25"/>
      <c r="AC53" s="25" t="e">
        <f t="shared" ca="1" si="6"/>
        <v>#NAME?</v>
      </c>
    </row>
    <row r="54" spans="1:29" ht="25.5">
      <c r="A54" s="3" t="s">
        <v>15</v>
      </c>
      <c r="B54" s="3"/>
      <c r="C54" s="3"/>
      <c r="D54" s="3" t="s">
        <v>149</v>
      </c>
      <c r="E54" s="3" t="s">
        <v>44</v>
      </c>
      <c r="F54" s="4" t="s">
        <v>150</v>
      </c>
      <c r="G54" s="3" t="s">
        <v>95</v>
      </c>
      <c r="H54" s="5"/>
      <c r="I54" s="3" t="s">
        <v>151</v>
      </c>
      <c r="J54" s="5"/>
      <c r="K54" s="5"/>
      <c r="L54" s="3" t="s">
        <v>30</v>
      </c>
      <c r="M54" s="3">
        <v>18</v>
      </c>
      <c r="N54" s="3"/>
      <c r="O54" s="3"/>
      <c r="P54" s="10">
        <f t="shared" si="2"/>
        <v>18</v>
      </c>
      <c r="Q54" s="8" t="str">
        <f t="shared" si="0"/>
        <v>X</v>
      </c>
      <c r="R54" s="9" t="str">
        <f t="shared" si="0"/>
        <v/>
      </c>
      <c r="S54" s="9" t="str">
        <f t="shared" si="0"/>
        <v/>
      </c>
      <c r="U54" s="27">
        <f t="shared" si="3"/>
        <v>0</v>
      </c>
      <c r="V54" s="27" t="str">
        <f>IF(U54=0,E54,rechtous(U54,$B$5:$B$183,$E$5:$E$183))</f>
        <v>ENGLOS</v>
      </c>
      <c r="W54" s="27">
        <f t="shared" si="4"/>
        <v>1</v>
      </c>
      <c r="X54" s="27">
        <f t="shared" si="5"/>
        <v>0</v>
      </c>
      <c r="Z54" s="25"/>
      <c r="AA54" s="25"/>
      <c r="AB54" s="25"/>
      <c r="AC54" s="25" t="e">
        <f t="shared" ca="1" si="6"/>
        <v>#NAME?</v>
      </c>
    </row>
    <row r="55" spans="1:29">
      <c r="A55" s="3" t="s">
        <v>15</v>
      </c>
      <c r="B55" s="3">
        <v>132</v>
      </c>
      <c r="C55" s="3"/>
      <c r="D55" s="3" t="s">
        <v>153</v>
      </c>
      <c r="E55" s="3" t="s">
        <v>49</v>
      </c>
      <c r="F55" s="4" t="s">
        <v>154</v>
      </c>
      <c r="G55" s="3" t="s">
        <v>95</v>
      </c>
      <c r="H55" s="5"/>
      <c r="I55" s="3" t="s">
        <v>104</v>
      </c>
      <c r="J55" s="5"/>
      <c r="K55" s="6"/>
      <c r="L55" s="3" t="s">
        <v>30</v>
      </c>
      <c r="M55" s="3">
        <v>21</v>
      </c>
      <c r="N55" s="3">
        <v>12</v>
      </c>
      <c r="O55" s="3"/>
      <c r="P55" s="10">
        <f t="shared" si="2"/>
        <v>33</v>
      </c>
      <c r="Q55" s="8" t="str">
        <f t="shared" si="0"/>
        <v>X</v>
      </c>
      <c r="R55" s="9" t="str">
        <f t="shared" si="0"/>
        <v>X</v>
      </c>
      <c r="S55" s="9" t="str">
        <f t="shared" si="0"/>
        <v/>
      </c>
      <c r="U55" s="27">
        <f t="shared" si="3"/>
        <v>132</v>
      </c>
      <c r="V55" s="27" t="e">
        <f ca="1">IF(U55=0,E55,rechtous(U55,$B$5:$B$183,$E$5:$E$183))</f>
        <v>#NAME?</v>
      </c>
      <c r="W55" s="27">
        <f t="shared" si="4"/>
        <v>1</v>
      </c>
      <c r="X55" s="27">
        <f t="shared" si="5"/>
        <v>12</v>
      </c>
      <c r="Z55" s="25"/>
      <c r="AA55" s="25"/>
      <c r="AB55" s="25"/>
      <c r="AC55" s="25" t="e">
        <f t="shared" ca="1" si="6"/>
        <v>#NAME?</v>
      </c>
    </row>
    <row r="56" spans="1:29" ht="25.5">
      <c r="A56" s="12" t="s">
        <v>15</v>
      </c>
      <c r="B56" s="12">
        <v>132</v>
      </c>
      <c r="C56" s="12"/>
      <c r="D56" s="12" t="s">
        <v>149</v>
      </c>
      <c r="E56" s="12" t="s">
        <v>155</v>
      </c>
      <c r="F56" s="16" t="s">
        <v>156</v>
      </c>
      <c r="G56" s="12" t="s">
        <v>103</v>
      </c>
      <c r="H56" s="14"/>
      <c r="I56" s="12" t="s">
        <v>20</v>
      </c>
      <c r="J56" s="14"/>
      <c r="K56" s="15"/>
      <c r="L56" s="12" t="s">
        <v>33</v>
      </c>
      <c r="M56" s="3">
        <v>1</v>
      </c>
      <c r="N56" s="3"/>
      <c r="O56" s="3"/>
      <c r="P56" s="10">
        <f t="shared" si="2"/>
        <v>1</v>
      </c>
      <c r="Q56" s="8" t="str">
        <f t="shared" si="0"/>
        <v>X</v>
      </c>
      <c r="R56" s="9" t="str">
        <f t="shared" si="0"/>
        <v/>
      </c>
      <c r="S56" s="9" t="str">
        <f t="shared" si="0"/>
        <v/>
      </c>
      <c r="U56" s="27">
        <f t="shared" si="3"/>
        <v>132</v>
      </c>
      <c r="V56" s="27" t="e">
        <f ca="1">IF(U56=0,E56,rechtous(U56,$B$5:$B$183,$E$5:$E$183))</f>
        <v>#NAME?</v>
      </c>
      <c r="W56" s="27">
        <f t="shared" si="4"/>
        <v>1.2500000000000002</v>
      </c>
      <c r="X56" s="27">
        <f t="shared" si="5"/>
        <v>0</v>
      </c>
      <c r="Z56" s="25"/>
      <c r="AA56" s="25"/>
      <c r="AB56" s="25"/>
      <c r="AC56" s="25" t="e">
        <f t="shared" ca="1" si="6"/>
        <v>#NAME?</v>
      </c>
    </row>
    <row r="57" spans="1:29" ht="25.5">
      <c r="A57" s="3" t="s">
        <v>15</v>
      </c>
      <c r="B57" s="3"/>
      <c r="C57" s="3"/>
      <c r="D57" s="3" t="s">
        <v>149</v>
      </c>
      <c r="E57" s="3" t="s">
        <v>80</v>
      </c>
      <c r="F57" s="4" t="s">
        <v>156</v>
      </c>
      <c r="G57" s="3" t="s">
        <v>103</v>
      </c>
      <c r="H57" s="5"/>
      <c r="I57" s="3" t="s">
        <v>20</v>
      </c>
      <c r="J57" s="5"/>
      <c r="K57" s="6"/>
      <c r="L57" s="3" t="s">
        <v>98</v>
      </c>
      <c r="M57" s="3">
        <v>20</v>
      </c>
      <c r="N57" s="3">
        <v>11</v>
      </c>
      <c r="O57" s="3"/>
      <c r="P57" s="10">
        <f t="shared" si="2"/>
        <v>31</v>
      </c>
      <c r="Q57" s="8" t="str">
        <f t="shared" si="0"/>
        <v>X</v>
      </c>
      <c r="R57" s="9" t="str">
        <f t="shared" si="0"/>
        <v>X</v>
      </c>
      <c r="S57" s="9" t="str">
        <f t="shared" si="0"/>
        <v/>
      </c>
      <c r="U57" s="27">
        <f t="shared" si="3"/>
        <v>0</v>
      </c>
      <c r="V57" s="27" t="str">
        <f>IF(U57=0,E57,rechtous(U57,$B$5:$B$183,$E$5:$E$183))</f>
        <v>ST QUENTIN</v>
      </c>
      <c r="W57" s="27">
        <f t="shared" si="4"/>
        <v>1.2500000000000002</v>
      </c>
      <c r="X57" s="27">
        <f t="shared" si="5"/>
        <v>11</v>
      </c>
      <c r="Z57" s="25"/>
      <c r="AA57" s="25"/>
      <c r="AB57" s="25"/>
      <c r="AC57" s="25" t="e">
        <f t="shared" ca="1" si="6"/>
        <v>#NAME?</v>
      </c>
    </row>
    <row r="58" spans="1:29" ht="25.5">
      <c r="A58" s="3" t="s">
        <v>15</v>
      </c>
      <c r="B58" s="3"/>
      <c r="C58" s="3"/>
      <c r="D58" s="3" t="s">
        <v>79</v>
      </c>
      <c r="E58" s="3" t="s">
        <v>157</v>
      </c>
      <c r="F58" s="4" t="s">
        <v>158</v>
      </c>
      <c r="G58" s="3" t="s">
        <v>103</v>
      </c>
      <c r="H58" s="5"/>
      <c r="I58" s="3" t="s">
        <v>20</v>
      </c>
      <c r="J58" s="5"/>
      <c r="K58" s="5"/>
      <c r="L58" s="3" t="s">
        <v>30</v>
      </c>
      <c r="M58" s="3"/>
      <c r="N58" s="3">
        <v>33</v>
      </c>
      <c r="O58" s="3"/>
      <c r="P58" s="10">
        <f t="shared" si="2"/>
        <v>33</v>
      </c>
      <c r="Q58" s="8" t="str">
        <f t="shared" si="0"/>
        <v/>
      </c>
      <c r="R58" s="9" t="str">
        <f t="shared" si="0"/>
        <v>X</v>
      </c>
      <c r="S58" s="9" t="str">
        <f t="shared" si="0"/>
        <v/>
      </c>
      <c r="U58" s="27">
        <f t="shared" si="3"/>
        <v>0</v>
      </c>
      <c r="V58" s="27" t="str">
        <f>IF(U58=0,E58,rechtous(U58,$B$5:$B$183,$E$5:$E$183))</f>
        <v>FACHES</v>
      </c>
      <c r="W58" s="27">
        <f t="shared" si="4"/>
        <v>1.2500000000000002</v>
      </c>
      <c r="X58" s="27">
        <f t="shared" si="5"/>
        <v>33</v>
      </c>
      <c r="Z58" s="25"/>
      <c r="AA58" s="25"/>
      <c r="AB58" s="25"/>
      <c r="AC58" s="25" t="e">
        <f t="shared" ca="1" si="6"/>
        <v>#NAME?</v>
      </c>
    </row>
    <row r="59" spans="1:29" ht="63.75">
      <c r="A59" s="3" t="s">
        <v>15</v>
      </c>
      <c r="B59" s="3">
        <v>114</v>
      </c>
      <c r="C59" s="3"/>
      <c r="D59" s="3" t="s">
        <v>126</v>
      </c>
      <c r="E59" s="3" t="s">
        <v>155</v>
      </c>
      <c r="F59" s="4" t="s">
        <v>159</v>
      </c>
      <c r="G59" s="3" t="s">
        <v>103</v>
      </c>
      <c r="H59" s="5"/>
      <c r="I59" s="3" t="s">
        <v>20</v>
      </c>
      <c r="J59" s="5"/>
      <c r="K59" s="5"/>
      <c r="L59" s="3" t="s">
        <v>78</v>
      </c>
      <c r="M59" s="3">
        <v>8</v>
      </c>
      <c r="N59" s="3">
        <v>25</v>
      </c>
      <c r="O59" s="3"/>
      <c r="P59" s="10">
        <f t="shared" si="2"/>
        <v>33</v>
      </c>
      <c r="Q59" s="8" t="str">
        <f t="shared" si="0"/>
        <v>X</v>
      </c>
      <c r="R59" s="9" t="str">
        <f t="shared" si="0"/>
        <v>X</v>
      </c>
      <c r="S59" s="9" t="str">
        <f t="shared" si="0"/>
        <v/>
      </c>
      <c r="U59" s="27">
        <f t="shared" si="3"/>
        <v>114</v>
      </c>
      <c r="V59" s="27" t="e">
        <f ca="1">IF(U59=0,E59,rechtous(U59,$B$5:$B$183,$E$5:$E$183))</f>
        <v>#NAME?</v>
      </c>
      <c r="W59" s="27">
        <f t="shared" si="4"/>
        <v>1.2500000000000002</v>
      </c>
      <c r="X59" s="27">
        <f t="shared" si="5"/>
        <v>25</v>
      </c>
      <c r="Z59" s="25"/>
      <c r="AA59" s="25"/>
      <c r="AB59" s="25"/>
      <c r="AC59" s="25" t="e">
        <f t="shared" ref="AC59" ca="1" si="7">SUMPRODUCT(($V$5:$V$183=$AA59)*($W$5:$W$183=$AB59)*($X$5:$X$183))</f>
        <v>#NAME?</v>
      </c>
    </row>
    <row r="60" spans="1:29" ht="25.5">
      <c r="A60" s="3" t="s">
        <v>15</v>
      </c>
      <c r="B60" s="3">
        <v>114</v>
      </c>
      <c r="C60" s="3"/>
      <c r="D60" s="3" t="s">
        <v>160</v>
      </c>
      <c r="E60" s="3" t="s">
        <v>27</v>
      </c>
      <c r="F60" s="4" t="s">
        <v>161</v>
      </c>
      <c r="G60" s="3" t="s">
        <v>29</v>
      </c>
      <c r="H60" s="5"/>
      <c r="I60" s="3" t="s">
        <v>20</v>
      </c>
      <c r="J60" s="5"/>
      <c r="K60" s="6"/>
      <c r="L60" s="3" t="s">
        <v>98</v>
      </c>
      <c r="M60" s="3">
        <v>7</v>
      </c>
      <c r="N60" s="3"/>
      <c r="O60" s="3"/>
      <c r="P60" s="10">
        <f t="shared" si="2"/>
        <v>7</v>
      </c>
      <c r="Q60" s="8" t="str">
        <f t="shared" si="0"/>
        <v>X</v>
      </c>
      <c r="R60" s="9" t="str">
        <f t="shared" si="0"/>
        <v/>
      </c>
      <c r="S60" s="9" t="str">
        <f t="shared" si="0"/>
        <v/>
      </c>
      <c r="U60" s="27">
        <f t="shared" si="3"/>
        <v>114</v>
      </c>
      <c r="V60" s="27" t="e">
        <f ca="1">IF(U60=0,E60,rechtous(U60,$B$5:$B$183,$E$5:$E$183))</f>
        <v>#NAME?</v>
      </c>
      <c r="W60" s="27">
        <f t="shared" si="4"/>
        <v>1.5</v>
      </c>
      <c r="X60" s="27">
        <f t="shared" si="5"/>
        <v>0</v>
      </c>
      <c r="Z60" s="25"/>
      <c r="AA60" s="25"/>
      <c r="AB60" s="25"/>
      <c r="AC60" s="25" t="e">
        <f t="shared" ref="AC60:AC91" ca="1" si="8">SUMPRODUCT(($V$5:$V$183=$AA60)*($W$5:$W$183=$AB60)*($X$5:$X$183))</f>
        <v>#NAME?</v>
      </c>
    </row>
    <row r="61" spans="1:29" ht="25.5">
      <c r="A61" s="3" t="s">
        <v>15</v>
      </c>
      <c r="B61" s="3">
        <v>122</v>
      </c>
      <c r="C61" s="3"/>
      <c r="D61" s="3" t="s">
        <v>160</v>
      </c>
      <c r="E61" s="3" t="s">
        <v>162</v>
      </c>
      <c r="F61" s="4" t="s">
        <v>161</v>
      </c>
      <c r="G61" s="3" t="s">
        <v>29</v>
      </c>
      <c r="H61" s="5"/>
      <c r="I61" s="3" t="s">
        <v>20</v>
      </c>
      <c r="J61" s="5"/>
      <c r="K61" s="6"/>
      <c r="L61" s="3" t="s">
        <v>152</v>
      </c>
      <c r="M61" s="3">
        <v>5</v>
      </c>
      <c r="N61" s="3"/>
      <c r="O61" s="3"/>
      <c r="P61" s="10">
        <f t="shared" si="2"/>
        <v>5</v>
      </c>
      <c r="Q61" s="8" t="str">
        <f t="shared" si="0"/>
        <v>X</v>
      </c>
      <c r="R61" s="9" t="str">
        <f t="shared" si="0"/>
        <v/>
      </c>
      <c r="S61" s="9" t="str">
        <f t="shared" si="0"/>
        <v/>
      </c>
      <c r="U61" s="27">
        <f t="shared" si="3"/>
        <v>122</v>
      </c>
      <c r="V61" s="27" t="e">
        <f ca="1">IF(U61=0,E61,rechtous(U61,$B$5:$B$183,$E$5:$E$183))</f>
        <v>#NAME?</v>
      </c>
      <c r="W61" s="27">
        <f t="shared" si="4"/>
        <v>1.5</v>
      </c>
      <c r="X61" s="27">
        <f t="shared" si="5"/>
        <v>0</v>
      </c>
      <c r="Z61" s="25"/>
      <c r="AA61" s="25"/>
      <c r="AB61" s="25"/>
      <c r="AC61" s="25" t="e">
        <f t="shared" ca="1" si="8"/>
        <v>#NAME?</v>
      </c>
    </row>
    <row r="62" spans="1:29" ht="25.5">
      <c r="A62" s="3" t="s">
        <v>15</v>
      </c>
      <c r="B62" s="3">
        <v>122</v>
      </c>
      <c r="C62" s="3"/>
      <c r="D62" s="3" t="s">
        <v>149</v>
      </c>
      <c r="E62" s="3" t="s">
        <v>163</v>
      </c>
      <c r="F62" s="4" t="s">
        <v>164</v>
      </c>
      <c r="G62" s="3" t="s">
        <v>29</v>
      </c>
      <c r="H62" s="5"/>
      <c r="I62" s="3" t="s">
        <v>20</v>
      </c>
      <c r="J62" s="5"/>
      <c r="K62" s="6"/>
      <c r="L62" s="3" t="s">
        <v>124</v>
      </c>
      <c r="M62" s="3">
        <v>14</v>
      </c>
      <c r="N62" s="3"/>
      <c r="O62" s="3"/>
      <c r="P62" s="10">
        <f t="shared" si="2"/>
        <v>14</v>
      </c>
      <c r="Q62" s="8" t="str">
        <f t="shared" si="0"/>
        <v>X</v>
      </c>
      <c r="R62" s="9" t="str">
        <f t="shared" si="0"/>
        <v/>
      </c>
      <c r="S62" s="9" t="str">
        <f t="shared" si="0"/>
        <v/>
      </c>
      <c r="U62" s="27">
        <f t="shared" si="3"/>
        <v>122</v>
      </c>
      <c r="V62" s="27" t="e">
        <f ca="1">IF(U62=0,E62,rechtous(U62,$B$5:$B$183,$E$5:$E$183))</f>
        <v>#NAME?</v>
      </c>
      <c r="W62" s="27">
        <f t="shared" si="4"/>
        <v>1.5</v>
      </c>
      <c r="X62" s="27">
        <f t="shared" si="5"/>
        <v>0</v>
      </c>
      <c r="Z62" s="25"/>
      <c r="AA62" s="25"/>
      <c r="AB62" s="25"/>
      <c r="AC62" s="25" t="e">
        <f t="shared" ca="1" si="8"/>
        <v>#NAME?</v>
      </c>
    </row>
    <row r="63" spans="1:29" ht="25.5">
      <c r="A63" s="3" t="s">
        <v>15</v>
      </c>
      <c r="B63" s="3"/>
      <c r="C63" s="3"/>
      <c r="D63" s="3" t="s">
        <v>149</v>
      </c>
      <c r="E63" s="3" t="s">
        <v>40</v>
      </c>
      <c r="F63" s="4" t="s">
        <v>164</v>
      </c>
      <c r="G63" s="3" t="s">
        <v>29</v>
      </c>
      <c r="H63" s="5"/>
      <c r="I63" s="3" t="s">
        <v>20</v>
      </c>
      <c r="J63" s="5"/>
      <c r="K63" s="6"/>
      <c r="L63" s="3" t="s">
        <v>98</v>
      </c>
      <c r="M63" s="3">
        <v>14</v>
      </c>
      <c r="N63" s="3">
        <v>5</v>
      </c>
      <c r="O63" s="3"/>
      <c r="P63" s="10">
        <f t="shared" si="2"/>
        <v>19</v>
      </c>
      <c r="Q63" s="8" t="str">
        <f t="shared" si="0"/>
        <v>X</v>
      </c>
      <c r="R63" s="9" t="str">
        <f t="shared" si="0"/>
        <v>X</v>
      </c>
      <c r="S63" s="9" t="str">
        <f t="shared" si="0"/>
        <v/>
      </c>
      <c r="U63" s="27">
        <f t="shared" si="3"/>
        <v>0</v>
      </c>
      <c r="V63" s="27" t="str">
        <f>IF(U63=0,E63,rechtous(U63,$B$5:$B$183,$E$5:$E$183))</f>
        <v>LOUVROIL</v>
      </c>
      <c r="W63" s="27">
        <f t="shared" si="4"/>
        <v>1.5</v>
      </c>
      <c r="X63" s="27">
        <f t="shared" si="5"/>
        <v>5</v>
      </c>
      <c r="Z63" s="25"/>
      <c r="AA63" s="25"/>
      <c r="AB63" s="25"/>
      <c r="AC63" s="25" t="e">
        <f t="shared" ca="1" si="8"/>
        <v>#NAME?</v>
      </c>
    </row>
    <row r="64" spans="1:29">
      <c r="A64" s="3" t="s">
        <v>15</v>
      </c>
      <c r="B64" s="3">
        <v>119</v>
      </c>
      <c r="C64" s="3"/>
      <c r="D64" s="3" t="s">
        <v>76</v>
      </c>
      <c r="E64" s="3" t="s">
        <v>31</v>
      </c>
      <c r="F64" s="4" t="s">
        <v>165</v>
      </c>
      <c r="G64" s="3" t="s">
        <v>29</v>
      </c>
      <c r="H64" s="5"/>
      <c r="I64" s="3" t="s">
        <v>166</v>
      </c>
      <c r="J64" s="5"/>
      <c r="K64" s="5"/>
      <c r="L64" s="3" t="s">
        <v>98</v>
      </c>
      <c r="M64" s="3"/>
      <c r="N64" s="3">
        <v>33</v>
      </c>
      <c r="O64" s="3"/>
      <c r="P64" s="10">
        <f t="shared" si="2"/>
        <v>33</v>
      </c>
      <c r="Q64" s="8" t="str">
        <f t="shared" si="0"/>
        <v/>
      </c>
      <c r="R64" s="9" t="str">
        <f t="shared" si="0"/>
        <v>X</v>
      </c>
      <c r="S64" s="9" t="str">
        <f t="shared" si="0"/>
        <v/>
      </c>
      <c r="U64" s="27">
        <f t="shared" si="3"/>
        <v>119</v>
      </c>
      <c r="V64" s="27" t="e">
        <f ca="1">IF(U64=0,E64,rechtous(U64,$B$5:$B$183,$E$5:$E$183))</f>
        <v>#NAME?</v>
      </c>
      <c r="W64" s="27">
        <f t="shared" si="4"/>
        <v>1.5</v>
      </c>
      <c r="X64" s="27">
        <f t="shared" si="5"/>
        <v>33</v>
      </c>
      <c r="Z64" s="25"/>
      <c r="AA64" s="25"/>
      <c r="AB64" s="25"/>
      <c r="AC64" s="25" t="e">
        <f t="shared" ca="1" si="8"/>
        <v>#NAME?</v>
      </c>
    </row>
    <row r="65" spans="1:29" ht="25.5">
      <c r="A65" s="3" t="s">
        <v>15</v>
      </c>
      <c r="B65" s="3">
        <v>119</v>
      </c>
      <c r="C65" s="3"/>
      <c r="D65" s="3" t="s">
        <v>167</v>
      </c>
      <c r="E65" s="3" t="s">
        <v>168</v>
      </c>
      <c r="F65" s="4" t="s">
        <v>169</v>
      </c>
      <c r="G65" s="3" t="s">
        <v>170</v>
      </c>
      <c r="H65" s="5"/>
      <c r="I65" s="3" t="s">
        <v>166</v>
      </c>
      <c r="J65" s="5"/>
      <c r="K65" s="6"/>
      <c r="L65" s="3" t="s">
        <v>78</v>
      </c>
      <c r="M65" s="3">
        <v>19</v>
      </c>
      <c r="N65" s="3"/>
      <c r="O65" s="3"/>
      <c r="P65" s="10">
        <f t="shared" si="2"/>
        <v>19</v>
      </c>
      <c r="Q65" s="8" t="str">
        <f t="shared" si="0"/>
        <v>X</v>
      </c>
      <c r="R65" s="9" t="str">
        <f t="shared" si="0"/>
        <v/>
      </c>
      <c r="S65" s="9" t="str">
        <f t="shared" si="0"/>
        <v/>
      </c>
      <c r="U65" s="27">
        <f t="shared" si="3"/>
        <v>119</v>
      </c>
      <c r="V65" s="27" t="e">
        <f ca="1">IF(U65=0,E65,rechtous(U65,$B$5:$B$183,$E$5:$E$183))</f>
        <v>#NAME?</v>
      </c>
      <c r="W65" s="27">
        <f t="shared" si="4"/>
        <v>1.7500000000000002</v>
      </c>
      <c r="X65" s="27">
        <f t="shared" si="5"/>
        <v>0</v>
      </c>
      <c r="Z65" s="25"/>
      <c r="AA65" s="25"/>
      <c r="AB65" s="25"/>
      <c r="AC65" s="25" t="e">
        <f t="shared" ca="1" si="8"/>
        <v>#NAME?</v>
      </c>
    </row>
    <row r="66" spans="1:29" ht="25.5">
      <c r="A66" s="3" t="s">
        <v>15</v>
      </c>
      <c r="B66" s="3">
        <v>119</v>
      </c>
      <c r="C66" s="3"/>
      <c r="D66" s="3" t="s">
        <v>167</v>
      </c>
      <c r="E66" s="3" t="s">
        <v>171</v>
      </c>
      <c r="F66" s="4" t="s">
        <v>169</v>
      </c>
      <c r="G66" s="3" t="s">
        <v>170</v>
      </c>
      <c r="H66" s="5"/>
      <c r="I66" s="3" t="s">
        <v>166</v>
      </c>
      <c r="J66" s="5"/>
      <c r="K66" s="6"/>
      <c r="L66" s="3" t="s">
        <v>172</v>
      </c>
      <c r="M66" s="3">
        <v>4</v>
      </c>
      <c r="N66" s="3"/>
      <c r="O66" s="3"/>
      <c r="P66" s="10">
        <f t="shared" si="2"/>
        <v>4</v>
      </c>
      <c r="Q66" s="8" t="str">
        <f t="shared" si="0"/>
        <v>X</v>
      </c>
      <c r="R66" s="9" t="str">
        <f t="shared" si="0"/>
        <v/>
      </c>
      <c r="S66" s="9" t="str">
        <f t="shared" si="0"/>
        <v/>
      </c>
      <c r="U66" s="27">
        <f t="shared" si="3"/>
        <v>119</v>
      </c>
      <c r="V66" s="27" t="e">
        <f ca="1">IF(U66=0,E66,rechtous(U66,$B$5:$B$183,$E$5:$E$183))</f>
        <v>#NAME?</v>
      </c>
      <c r="W66" s="27">
        <f t="shared" si="4"/>
        <v>1.7500000000000002</v>
      </c>
      <c r="X66" s="27">
        <f t="shared" si="5"/>
        <v>0</v>
      </c>
      <c r="Z66" s="25"/>
      <c r="AA66" s="25"/>
      <c r="AB66" s="25"/>
      <c r="AC66" s="25" t="e">
        <f t="shared" ca="1" si="8"/>
        <v>#NAME?</v>
      </c>
    </row>
    <row r="67" spans="1:29" ht="25.5">
      <c r="A67" s="3" t="s">
        <v>15</v>
      </c>
      <c r="B67" s="3"/>
      <c r="C67" s="3"/>
      <c r="D67" s="3" t="s">
        <v>167</v>
      </c>
      <c r="E67" s="3" t="s">
        <v>173</v>
      </c>
      <c r="F67" s="4" t="s">
        <v>169</v>
      </c>
      <c r="G67" s="3" t="s">
        <v>170</v>
      </c>
      <c r="H67" s="5"/>
      <c r="I67" s="3" t="s">
        <v>166</v>
      </c>
      <c r="J67" s="5"/>
      <c r="K67" s="6"/>
      <c r="L67" s="3" t="s">
        <v>174</v>
      </c>
      <c r="M67" s="3">
        <v>1</v>
      </c>
      <c r="N67" s="3"/>
      <c r="O67" s="3"/>
      <c r="P67" s="10">
        <f t="shared" si="2"/>
        <v>1</v>
      </c>
      <c r="Q67" s="8" t="str">
        <f t="shared" si="0"/>
        <v>X</v>
      </c>
      <c r="R67" s="9" t="str">
        <f t="shared" si="0"/>
        <v/>
      </c>
      <c r="S67" s="9" t="str">
        <f t="shared" si="0"/>
        <v/>
      </c>
      <c r="U67" s="27">
        <f t="shared" si="3"/>
        <v>0</v>
      </c>
      <c r="V67" s="27" t="str">
        <f>IF(U67=0,E67,rechtous(U67,$B$5:$B$183,$E$5:$E$183))</f>
        <v>DRIVE NOYON</v>
      </c>
      <c r="W67" s="27">
        <f t="shared" si="4"/>
        <v>1.7500000000000002</v>
      </c>
      <c r="X67" s="27">
        <f t="shared" si="5"/>
        <v>0</v>
      </c>
      <c r="Z67" s="25"/>
      <c r="AA67" s="25"/>
      <c r="AB67" s="25"/>
      <c r="AC67" s="25" t="e">
        <f t="shared" ca="1" si="8"/>
        <v>#NAME?</v>
      </c>
    </row>
    <row r="68" spans="1:29">
      <c r="A68" s="3" t="s">
        <v>15</v>
      </c>
      <c r="B68" s="3">
        <v>129</v>
      </c>
      <c r="C68" s="3"/>
      <c r="D68" s="3" t="s">
        <v>175</v>
      </c>
      <c r="E68" s="3" t="s">
        <v>93</v>
      </c>
      <c r="F68" s="4" t="s">
        <v>176</v>
      </c>
      <c r="G68" s="3" t="s">
        <v>170</v>
      </c>
      <c r="H68" s="5"/>
      <c r="I68" s="3" t="s">
        <v>30</v>
      </c>
      <c r="J68" s="5"/>
      <c r="K68" s="6"/>
      <c r="L68" s="3" t="s">
        <v>33</v>
      </c>
      <c r="M68" s="3">
        <v>9</v>
      </c>
      <c r="N68" s="3">
        <v>19</v>
      </c>
      <c r="O68" s="3"/>
      <c r="P68" s="10">
        <f t="shared" si="2"/>
        <v>28</v>
      </c>
      <c r="Q68" s="8" t="str">
        <f t="shared" si="0"/>
        <v>X</v>
      </c>
      <c r="R68" s="9" t="str">
        <f t="shared" si="0"/>
        <v>X</v>
      </c>
      <c r="S68" s="9" t="str">
        <f t="shared" si="0"/>
        <v/>
      </c>
      <c r="U68" s="27">
        <f t="shared" si="3"/>
        <v>129</v>
      </c>
      <c r="V68" s="27" t="e">
        <f ca="1">IF(U68=0,E68,rechtous(U68,$B$5:$B$183,$E$5:$E$183))</f>
        <v>#NAME?</v>
      </c>
      <c r="W68" s="27">
        <f t="shared" si="4"/>
        <v>1.7500000000000002</v>
      </c>
      <c r="X68" s="27">
        <f t="shared" si="5"/>
        <v>19</v>
      </c>
      <c r="Z68" s="25"/>
      <c r="AA68" s="25"/>
      <c r="AB68" s="25"/>
      <c r="AC68" s="25" t="e">
        <f t="shared" ca="1" si="8"/>
        <v>#NAME?</v>
      </c>
    </row>
    <row r="69" spans="1:29">
      <c r="A69" s="3" t="s">
        <v>15</v>
      </c>
      <c r="B69" s="3">
        <v>129</v>
      </c>
      <c r="C69" s="3"/>
      <c r="D69" s="3" t="s">
        <v>16</v>
      </c>
      <c r="E69" s="3" t="s">
        <v>49</v>
      </c>
      <c r="F69" s="4" t="s">
        <v>177</v>
      </c>
      <c r="G69" s="3" t="s">
        <v>104</v>
      </c>
      <c r="H69" s="5"/>
      <c r="I69" s="3" t="s">
        <v>178</v>
      </c>
      <c r="J69" s="5"/>
      <c r="K69" s="6"/>
      <c r="L69" s="3" t="s">
        <v>21</v>
      </c>
      <c r="M69" s="3"/>
      <c r="N69" s="3">
        <v>14</v>
      </c>
      <c r="O69" s="3"/>
      <c r="P69" s="10">
        <f t="shared" si="2"/>
        <v>14</v>
      </c>
      <c r="Q69" s="8" t="str">
        <f t="shared" si="0"/>
        <v/>
      </c>
      <c r="R69" s="9" t="str">
        <f t="shared" si="0"/>
        <v>X</v>
      </c>
      <c r="S69" s="9" t="str">
        <f t="shared" si="0"/>
        <v/>
      </c>
      <c r="U69" s="27">
        <f t="shared" si="3"/>
        <v>129</v>
      </c>
      <c r="V69" s="27" t="e">
        <f ca="1">IF(U69=0,E69,rechtous(U69,$B$5:$B$183,$E$5:$E$183))</f>
        <v>#NAME?</v>
      </c>
      <c r="W69" s="27">
        <f t="shared" si="4"/>
        <v>2</v>
      </c>
      <c r="X69" s="27">
        <f t="shared" si="5"/>
        <v>14</v>
      </c>
      <c r="Z69" s="25"/>
      <c r="AA69" s="25"/>
      <c r="AB69" s="25"/>
      <c r="AC69" s="25" t="e">
        <f t="shared" ca="1" si="8"/>
        <v>#NAME?</v>
      </c>
    </row>
    <row r="70" spans="1:29">
      <c r="A70" s="3" t="s">
        <v>15</v>
      </c>
      <c r="B70" s="3">
        <v>138</v>
      </c>
      <c r="C70" s="3"/>
      <c r="D70" s="3" t="s">
        <v>16</v>
      </c>
      <c r="E70" s="3" t="s">
        <v>157</v>
      </c>
      <c r="F70" s="4" t="s">
        <v>177</v>
      </c>
      <c r="G70" s="3" t="s">
        <v>104</v>
      </c>
      <c r="H70" s="5"/>
      <c r="I70" s="3" t="s">
        <v>178</v>
      </c>
      <c r="J70" s="5"/>
      <c r="K70" s="6"/>
      <c r="L70" s="3" t="s">
        <v>33</v>
      </c>
      <c r="M70" s="3"/>
      <c r="N70" s="3">
        <v>15</v>
      </c>
      <c r="O70" s="3"/>
      <c r="P70" s="10">
        <f t="shared" ref="P70:P133" si="9">SUM(M70:O70)</f>
        <v>15</v>
      </c>
      <c r="Q70" s="8" t="str">
        <f t="shared" ref="Q70:S133" si="10">IF(M70="","","X")</f>
        <v/>
      </c>
      <c r="R70" s="9" t="str">
        <f t="shared" si="10"/>
        <v>X</v>
      </c>
      <c r="S70" s="9" t="str">
        <f t="shared" si="10"/>
        <v/>
      </c>
      <c r="U70" s="27">
        <f t="shared" ref="U70:U133" si="11">B70</f>
        <v>138</v>
      </c>
      <c r="V70" s="27" t="e">
        <f ca="1">IF(U70=0,E70,rechtous(U70,$B$5:$B$183,$E$5:$E$183))</f>
        <v>#NAME?</v>
      </c>
      <c r="W70" s="27">
        <f t="shared" ref="W70:W133" si="12">G70/"1:"</f>
        <v>2</v>
      </c>
      <c r="X70" s="27">
        <f t="shared" ref="X70:X133" si="13">N70+O70</f>
        <v>15</v>
      </c>
      <c r="Z70" s="25"/>
      <c r="AA70" s="25"/>
      <c r="AB70" s="25"/>
      <c r="AC70" s="25" t="e">
        <f t="shared" ca="1" si="8"/>
        <v>#NAME?</v>
      </c>
    </row>
    <row r="71" spans="1:29" ht="38.25">
      <c r="A71" s="3" t="s">
        <v>15</v>
      </c>
      <c r="B71" s="3">
        <v>138</v>
      </c>
      <c r="C71" s="3"/>
      <c r="D71" s="3" t="s">
        <v>179</v>
      </c>
      <c r="E71" s="3" t="s">
        <v>163</v>
      </c>
      <c r="F71" s="4" t="s">
        <v>180</v>
      </c>
      <c r="G71" s="3" t="s">
        <v>104</v>
      </c>
      <c r="H71" s="5"/>
      <c r="I71" s="3" t="s">
        <v>30</v>
      </c>
      <c r="J71" s="5"/>
      <c r="K71" s="6"/>
      <c r="L71" s="3" t="s">
        <v>33</v>
      </c>
      <c r="M71" s="3"/>
      <c r="N71" s="3">
        <v>27</v>
      </c>
      <c r="O71" s="3"/>
      <c r="P71" s="10">
        <f t="shared" si="9"/>
        <v>27</v>
      </c>
      <c r="Q71" s="8" t="str">
        <f t="shared" si="10"/>
        <v/>
      </c>
      <c r="R71" s="9" t="str">
        <f t="shared" si="10"/>
        <v>X</v>
      </c>
      <c r="S71" s="9" t="str">
        <f t="shared" si="10"/>
        <v/>
      </c>
      <c r="U71" s="27">
        <f t="shared" si="11"/>
        <v>138</v>
      </c>
      <c r="V71" s="27" t="e">
        <f ca="1">IF(U71=0,E71,rechtous(U71,$B$5:$B$183,$E$5:$E$183))</f>
        <v>#NAME?</v>
      </c>
      <c r="W71" s="27">
        <f t="shared" si="12"/>
        <v>2</v>
      </c>
      <c r="X71" s="27">
        <f t="shared" si="13"/>
        <v>27</v>
      </c>
      <c r="Z71" s="25"/>
      <c r="AA71" s="25"/>
      <c r="AB71" s="25"/>
      <c r="AC71" s="25" t="e">
        <f t="shared" ca="1" si="8"/>
        <v>#NAME?</v>
      </c>
    </row>
    <row r="72" spans="1:29" ht="38.25">
      <c r="A72" s="3" t="s">
        <v>15</v>
      </c>
      <c r="B72" s="3"/>
      <c r="C72" s="3"/>
      <c r="D72" s="3" t="s">
        <v>179</v>
      </c>
      <c r="E72" s="3" t="s">
        <v>40</v>
      </c>
      <c r="F72" s="4" t="s">
        <v>180</v>
      </c>
      <c r="G72" s="3" t="s">
        <v>104</v>
      </c>
      <c r="H72" s="5"/>
      <c r="I72" s="3" t="s">
        <v>30</v>
      </c>
      <c r="J72" s="5"/>
      <c r="K72" s="6"/>
      <c r="L72" s="3" t="s">
        <v>181</v>
      </c>
      <c r="M72" s="3"/>
      <c r="N72" s="3">
        <v>6</v>
      </c>
      <c r="O72" s="3"/>
      <c r="P72" s="10">
        <f t="shared" si="9"/>
        <v>6</v>
      </c>
      <c r="Q72" s="8" t="str">
        <f t="shared" si="10"/>
        <v/>
      </c>
      <c r="R72" s="9" t="str">
        <f t="shared" si="10"/>
        <v>X</v>
      </c>
      <c r="S72" s="9" t="str">
        <f t="shared" si="10"/>
        <v/>
      </c>
      <c r="U72" s="27">
        <f t="shared" si="11"/>
        <v>0</v>
      </c>
      <c r="V72" s="27" t="str">
        <f>IF(U72=0,E72,rechtous(U72,$B$5:$B$183,$E$5:$E$183))</f>
        <v>LOUVROIL</v>
      </c>
      <c r="W72" s="27">
        <f t="shared" si="12"/>
        <v>2</v>
      </c>
      <c r="X72" s="27">
        <f t="shared" si="13"/>
        <v>6</v>
      </c>
      <c r="Z72" s="25"/>
      <c r="AA72" s="25"/>
      <c r="AB72" s="25"/>
      <c r="AC72" s="25" t="e">
        <f t="shared" ca="1" si="8"/>
        <v>#NAME?</v>
      </c>
    </row>
    <row r="73" spans="1:29">
      <c r="A73" s="3" t="s">
        <v>15</v>
      </c>
      <c r="B73" s="3"/>
      <c r="C73" s="3"/>
      <c r="D73" s="3" t="s">
        <v>182</v>
      </c>
      <c r="E73" s="3" t="s">
        <v>112</v>
      </c>
      <c r="F73" s="4" t="s">
        <v>183</v>
      </c>
      <c r="G73" s="3" t="s">
        <v>104</v>
      </c>
      <c r="H73" s="5"/>
      <c r="I73" s="3" t="s">
        <v>24</v>
      </c>
      <c r="J73" s="5"/>
      <c r="K73" s="6"/>
      <c r="L73" s="3" t="s">
        <v>152</v>
      </c>
      <c r="M73" s="3"/>
      <c r="N73" s="3">
        <v>33</v>
      </c>
      <c r="O73" s="3"/>
      <c r="P73" s="10">
        <f t="shared" si="9"/>
        <v>33</v>
      </c>
      <c r="Q73" s="8" t="str">
        <f t="shared" si="10"/>
        <v/>
      </c>
      <c r="R73" s="9" t="str">
        <f t="shared" si="10"/>
        <v>X</v>
      </c>
      <c r="S73" s="9" t="str">
        <f t="shared" si="10"/>
        <v/>
      </c>
      <c r="U73" s="27">
        <f t="shared" si="11"/>
        <v>0</v>
      </c>
      <c r="V73" s="27" t="str">
        <f>IF(U73=0,E73,rechtous(U73,$B$5:$B$183,$E$5:$E$183))</f>
        <v>BOULOGNE</v>
      </c>
      <c r="W73" s="27">
        <f t="shared" si="12"/>
        <v>2</v>
      </c>
      <c r="X73" s="27">
        <f t="shared" si="13"/>
        <v>33</v>
      </c>
      <c r="Z73" s="25"/>
      <c r="AA73" s="25"/>
      <c r="AB73" s="25"/>
      <c r="AC73" s="25" t="e">
        <f t="shared" ca="1" si="8"/>
        <v>#NAME?</v>
      </c>
    </row>
    <row r="74" spans="1:29">
      <c r="A74" s="3" t="s">
        <v>15</v>
      </c>
      <c r="B74" s="3">
        <v>134</v>
      </c>
      <c r="C74" s="3"/>
      <c r="D74" s="3" t="s">
        <v>69</v>
      </c>
      <c r="E74" s="3" t="s">
        <v>44</v>
      </c>
      <c r="F74" s="4" t="s">
        <v>184</v>
      </c>
      <c r="G74" s="3" t="s">
        <v>104</v>
      </c>
      <c r="H74" s="5"/>
      <c r="I74" s="3" t="s">
        <v>24</v>
      </c>
      <c r="J74" s="5"/>
      <c r="K74" s="5"/>
      <c r="L74" s="3" t="s">
        <v>98</v>
      </c>
      <c r="M74" s="3"/>
      <c r="N74" s="3">
        <v>33</v>
      </c>
      <c r="O74" s="3"/>
      <c r="P74" s="10">
        <f t="shared" si="9"/>
        <v>33</v>
      </c>
      <c r="Q74" s="8" t="str">
        <f t="shared" si="10"/>
        <v/>
      </c>
      <c r="R74" s="9" t="str">
        <f t="shared" si="10"/>
        <v>X</v>
      </c>
      <c r="S74" s="9" t="str">
        <f t="shared" si="10"/>
        <v/>
      </c>
      <c r="U74" s="27">
        <f t="shared" si="11"/>
        <v>134</v>
      </c>
      <c r="V74" s="27" t="e">
        <f ca="1">IF(U74=0,E74,rechtous(U74,$B$5:$B$183,$E$5:$E$183))</f>
        <v>#NAME?</v>
      </c>
      <c r="W74" s="27">
        <f t="shared" si="12"/>
        <v>2</v>
      </c>
      <c r="X74" s="27">
        <f t="shared" si="13"/>
        <v>33</v>
      </c>
      <c r="Z74" s="25"/>
      <c r="AA74" s="25"/>
      <c r="AB74" s="25"/>
      <c r="AC74" s="25" t="e">
        <f t="shared" ca="1" si="8"/>
        <v>#NAME?</v>
      </c>
    </row>
    <row r="75" spans="1:29" ht="25.5">
      <c r="A75" s="3" t="s">
        <v>15</v>
      </c>
      <c r="B75" s="3">
        <v>134</v>
      </c>
      <c r="C75" s="3"/>
      <c r="D75" s="3" t="s">
        <v>153</v>
      </c>
      <c r="E75" s="3" t="s">
        <v>185</v>
      </c>
      <c r="F75" s="4" t="s">
        <v>186</v>
      </c>
      <c r="G75" s="3" t="s">
        <v>151</v>
      </c>
      <c r="H75" s="5"/>
      <c r="I75" s="3" t="s">
        <v>21</v>
      </c>
      <c r="J75" s="5"/>
      <c r="K75" s="6"/>
      <c r="L75" s="3" t="s">
        <v>78</v>
      </c>
      <c r="M75" s="3">
        <v>20</v>
      </c>
      <c r="N75" s="3">
        <v>12</v>
      </c>
      <c r="O75" s="3"/>
      <c r="P75" s="10">
        <f t="shared" si="9"/>
        <v>32</v>
      </c>
      <c r="Q75" s="8" t="str">
        <f t="shared" si="10"/>
        <v>X</v>
      </c>
      <c r="R75" s="9" t="str">
        <f t="shared" si="10"/>
        <v>X</v>
      </c>
      <c r="S75" s="9" t="str">
        <f t="shared" si="10"/>
        <v/>
      </c>
      <c r="U75" s="27">
        <f t="shared" si="11"/>
        <v>134</v>
      </c>
      <c r="V75" s="27" t="e">
        <f ca="1">IF(U75=0,E75,rechtous(U75,$B$5:$B$183,$E$5:$E$183))</f>
        <v>#NAME?</v>
      </c>
      <c r="W75" s="27">
        <f t="shared" si="12"/>
        <v>2.25</v>
      </c>
      <c r="X75" s="27">
        <f t="shared" si="13"/>
        <v>12</v>
      </c>
      <c r="Z75" s="25"/>
      <c r="AA75" s="25"/>
      <c r="AB75" s="25"/>
      <c r="AC75" s="25" t="e">
        <f t="shared" ca="1" si="8"/>
        <v>#NAME?</v>
      </c>
    </row>
    <row r="76" spans="1:29" ht="38.25">
      <c r="A76" s="3" t="s">
        <v>15</v>
      </c>
      <c r="B76" s="3"/>
      <c r="C76" s="3"/>
      <c r="D76" s="3" t="s">
        <v>153</v>
      </c>
      <c r="E76" s="3" t="s">
        <v>187</v>
      </c>
      <c r="F76" s="4" t="s">
        <v>186</v>
      </c>
      <c r="G76" s="3" t="s">
        <v>151</v>
      </c>
      <c r="H76" s="5"/>
      <c r="I76" s="3" t="s">
        <v>21</v>
      </c>
      <c r="J76" s="5"/>
      <c r="K76" s="6"/>
      <c r="L76" s="3" t="s">
        <v>188</v>
      </c>
      <c r="M76" s="3">
        <v>1</v>
      </c>
      <c r="N76" s="3"/>
      <c r="O76" s="3"/>
      <c r="P76" s="10">
        <f t="shared" si="9"/>
        <v>1</v>
      </c>
      <c r="Q76" s="8" t="str">
        <f t="shared" si="10"/>
        <v>X</v>
      </c>
      <c r="R76" s="9" t="str">
        <f t="shared" si="10"/>
        <v/>
      </c>
      <c r="S76" s="9" t="str">
        <f t="shared" si="10"/>
        <v/>
      </c>
      <c r="U76" s="27">
        <f t="shared" si="11"/>
        <v>0</v>
      </c>
      <c r="V76" s="27" t="str">
        <f>IF(U76=0,E76,rechtous(U76,$B$5:$B$183,$E$5:$E$183))</f>
        <v>CHRONO VALENCIENNES</v>
      </c>
      <c r="W76" s="27">
        <f t="shared" si="12"/>
        <v>2.25</v>
      </c>
      <c r="X76" s="27">
        <f t="shared" si="13"/>
        <v>0</v>
      </c>
      <c r="Z76" s="25"/>
      <c r="AA76" s="25"/>
      <c r="AB76" s="25"/>
      <c r="AC76" s="25" t="e">
        <f t="shared" ca="1" si="8"/>
        <v>#NAME?</v>
      </c>
    </row>
    <row r="77" spans="1:29">
      <c r="A77" s="3" t="s">
        <v>15</v>
      </c>
      <c r="B77" s="3"/>
      <c r="C77" s="3"/>
      <c r="D77" s="3" t="s">
        <v>189</v>
      </c>
      <c r="E77" s="3" t="s">
        <v>91</v>
      </c>
      <c r="F77" s="4" t="s">
        <v>190</v>
      </c>
      <c r="G77" s="3" t="s">
        <v>151</v>
      </c>
      <c r="H77" s="5"/>
      <c r="I77" s="3" t="s">
        <v>21</v>
      </c>
      <c r="J77" s="5"/>
      <c r="K77" s="6"/>
      <c r="L77" s="3" t="s">
        <v>98</v>
      </c>
      <c r="M77" s="3">
        <v>33</v>
      </c>
      <c r="N77" s="3"/>
      <c r="O77" s="3"/>
      <c r="P77" s="10">
        <f t="shared" si="9"/>
        <v>33</v>
      </c>
      <c r="Q77" s="8" t="str">
        <f t="shared" si="10"/>
        <v>X</v>
      </c>
      <c r="R77" s="9" t="str">
        <f t="shared" si="10"/>
        <v/>
      </c>
      <c r="S77" s="9" t="str">
        <f t="shared" si="10"/>
        <v/>
      </c>
      <c r="U77" s="27">
        <f t="shared" si="11"/>
        <v>0</v>
      </c>
      <c r="V77" s="27" t="str">
        <f>IF(U77=0,E77,rechtous(U77,$B$5:$B$183,$E$5:$E$183))</f>
        <v>DOUAI</v>
      </c>
      <c r="W77" s="27">
        <f t="shared" si="12"/>
        <v>2.25</v>
      </c>
      <c r="X77" s="27">
        <f t="shared" si="13"/>
        <v>0</v>
      </c>
      <c r="Z77" s="25"/>
      <c r="AA77" s="25"/>
      <c r="AB77" s="25"/>
      <c r="AC77" s="25" t="e">
        <f t="shared" ca="1" si="8"/>
        <v>#NAME?</v>
      </c>
    </row>
    <row r="78" spans="1:29">
      <c r="A78" s="3" t="s">
        <v>15</v>
      </c>
      <c r="B78" s="3"/>
      <c r="C78" s="3"/>
      <c r="D78" s="3" t="s">
        <v>191</v>
      </c>
      <c r="E78" s="3" t="s">
        <v>17</v>
      </c>
      <c r="F78" s="4" t="s">
        <v>192</v>
      </c>
      <c r="G78" s="3" t="s">
        <v>151</v>
      </c>
      <c r="H78" s="5"/>
      <c r="I78" s="3" t="s">
        <v>21</v>
      </c>
      <c r="J78" s="5"/>
      <c r="K78" s="6"/>
      <c r="L78" s="3" t="s">
        <v>78</v>
      </c>
      <c r="M78" s="3"/>
      <c r="N78" s="3">
        <v>21</v>
      </c>
      <c r="O78" s="3"/>
      <c r="P78" s="10">
        <f t="shared" si="9"/>
        <v>21</v>
      </c>
      <c r="Q78" s="8" t="str">
        <f t="shared" si="10"/>
        <v/>
      </c>
      <c r="R78" s="9" t="str">
        <f t="shared" si="10"/>
        <v>X</v>
      </c>
      <c r="S78" s="9" t="str">
        <f t="shared" si="10"/>
        <v/>
      </c>
      <c r="U78" s="27">
        <f t="shared" si="11"/>
        <v>0</v>
      </c>
      <c r="V78" s="27" t="str">
        <f>IF(U78=0,E78,rechtous(U78,$B$5:$B$183,$E$5:$E$183))</f>
        <v>ARRAS</v>
      </c>
      <c r="W78" s="27">
        <f t="shared" si="12"/>
        <v>2.25</v>
      </c>
      <c r="X78" s="27">
        <f t="shared" si="13"/>
        <v>21</v>
      </c>
      <c r="Z78" s="25"/>
      <c r="AA78" s="25"/>
      <c r="AB78" s="25"/>
      <c r="AC78" s="25" t="e">
        <f t="shared" ca="1" si="8"/>
        <v>#NAME?</v>
      </c>
    </row>
    <row r="79" spans="1:29" ht="38.25">
      <c r="A79" s="3" t="s">
        <v>15</v>
      </c>
      <c r="B79" s="3">
        <v>128</v>
      </c>
      <c r="C79" s="3"/>
      <c r="D79" s="3" t="s">
        <v>87</v>
      </c>
      <c r="E79" s="3" t="s">
        <v>157</v>
      </c>
      <c r="F79" s="4" t="s">
        <v>193</v>
      </c>
      <c r="G79" s="3" t="s">
        <v>151</v>
      </c>
      <c r="H79" s="5"/>
      <c r="I79" s="3" t="s">
        <v>21</v>
      </c>
      <c r="J79" s="5"/>
      <c r="K79" s="6"/>
      <c r="L79" s="3" t="s">
        <v>98</v>
      </c>
      <c r="M79" s="3">
        <v>9</v>
      </c>
      <c r="N79" s="3">
        <v>24</v>
      </c>
      <c r="O79" s="3"/>
      <c r="P79" s="10">
        <f t="shared" si="9"/>
        <v>33</v>
      </c>
      <c r="Q79" s="8" t="str">
        <f t="shared" si="10"/>
        <v>X</v>
      </c>
      <c r="R79" s="9" t="str">
        <f t="shared" si="10"/>
        <v>X</v>
      </c>
      <c r="S79" s="9" t="str">
        <f t="shared" si="10"/>
        <v/>
      </c>
      <c r="U79" s="27">
        <f t="shared" si="11"/>
        <v>128</v>
      </c>
      <c r="V79" s="27" t="e">
        <f ca="1">IF(U79=0,E79,rechtous(U79,$B$5:$B$183,$E$5:$E$183))</f>
        <v>#NAME?</v>
      </c>
      <c r="W79" s="27">
        <f t="shared" si="12"/>
        <v>2.25</v>
      </c>
      <c r="X79" s="27">
        <f t="shared" si="13"/>
        <v>24</v>
      </c>
      <c r="Z79" s="25"/>
      <c r="AA79" s="25"/>
      <c r="AB79" s="25"/>
      <c r="AC79" s="25" t="e">
        <f t="shared" ca="1" si="8"/>
        <v>#NAME?</v>
      </c>
    </row>
    <row r="80" spans="1:29" ht="25.5">
      <c r="A80" s="3" t="s">
        <v>15</v>
      </c>
      <c r="B80" s="3">
        <v>128</v>
      </c>
      <c r="C80" s="3"/>
      <c r="D80" s="3" t="s">
        <v>194</v>
      </c>
      <c r="E80" s="3" t="s">
        <v>49</v>
      </c>
      <c r="F80" s="4" t="s">
        <v>195</v>
      </c>
      <c r="G80" s="3" t="s">
        <v>20</v>
      </c>
      <c r="H80" s="17"/>
      <c r="I80" s="3" t="s">
        <v>21</v>
      </c>
      <c r="J80" s="5"/>
      <c r="K80" s="5"/>
      <c r="L80" s="3" t="s">
        <v>78</v>
      </c>
      <c r="M80" s="3"/>
      <c r="N80" s="3">
        <v>13</v>
      </c>
      <c r="O80" s="3"/>
      <c r="P80" s="10">
        <f t="shared" si="9"/>
        <v>13</v>
      </c>
      <c r="Q80" s="8" t="str">
        <f t="shared" si="10"/>
        <v/>
      </c>
      <c r="R80" s="9" t="str">
        <f t="shared" si="10"/>
        <v>X</v>
      </c>
      <c r="S80" s="9" t="str">
        <f t="shared" si="10"/>
        <v/>
      </c>
      <c r="U80" s="27">
        <f t="shared" si="11"/>
        <v>128</v>
      </c>
      <c r="V80" s="27" t="e">
        <f ca="1">IF(U80=0,E80,rechtous(U80,$B$5:$B$183,$E$5:$E$183))</f>
        <v>#NAME?</v>
      </c>
      <c r="W80" s="27">
        <f t="shared" si="12"/>
        <v>2.5000000000000004</v>
      </c>
      <c r="X80" s="27">
        <f t="shared" si="13"/>
        <v>13</v>
      </c>
      <c r="Z80" s="25"/>
      <c r="AA80" s="25"/>
      <c r="AB80" s="25"/>
      <c r="AC80" s="25" t="e">
        <f t="shared" ca="1" si="8"/>
        <v>#NAME?</v>
      </c>
    </row>
    <row r="81" spans="1:29" ht="25.5">
      <c r="A81" s="3" t="s">
        <v>15</v>
      </c>
      <c r="B81" s="3">
        <v>128</v>
      </c>
      <c r="C81" s="3"/>
      <c r="D81" s="3" t="s">
        <v>194</v>
      </c>
      <c r="E81" s="3" t="s">
        <v>196</v>
      </c>
      <c r="F81" s="4" t="s">
        <v>195</v>
      </c>
      <c r="G81" s="3" t="s">
        <v>20</v>
      </c>
      <c r="H81" s="5"/>
      <c r="I81" s="3" t="s">
        <v>21</v>
      </c>
      <c r="J81" s="5"/>
      <c r="K81" s="6"/>
      <c r="L81" s="3" t="s">
        <v>124</v>
      </c>
      <c r="M81" s="3">
        <v>4</v>
      </c>
      <c r="N81" s="3">
        <v>7</v>
      </c>
      <c r="O81" s="3"/>
      <c r="P81" s="10">
        <f t="shared" si="9"/>
        <v>11</v>
      </c>
      <c r="Q81" s="8" t="str">
        <f t="shared" si="10"/>
        <v>X</v>
      </c>
      <c r="R81" s="9" t="str">
        <f t="shared" si="10"/>
        <v>X</v>
      </c>
      <c r="S81" s="9" t="str">
        <f t="shared" si="10"/>
        <v/>
      </c>
      <c r="U81" s="27">
        <f t="shared" si="11"/>
        <v>128</v>
      </c>
      <c r="V81" s="27" t="e">
        <f ca="1">IF(U81=0,E81,rechtous(U81,$B$5:$B$183,$E$5:$E$183))</f>
        <v>#NAME?</v>
      </c>
      <c r="W81" s="27">
        <f t="shared" si="12"/>
        <v>2.5000000000000004</v>
      </c>
      <c r="X81" s="27">
        <f t="shared" si="13"/>
        <v>7</v>
      </c>
      <c r="Z81" s="25"/>
      <c r="AA81" s="25"/>
      <c r="AB81" s="25"/>
      <c r="AC81" s="25" t="e">
        <f t="shared" ca="1" si="8"/>
        <v>#NAME?</v>
      </c>
    </row>
    <row r="82" spans="1:29" ht="25.5">
      <c r="A82" s="3" t="s">
        <v>15</v>
      </c>
      <c r="B82" s="3">
        <v>128</v>
      </c>
      <c r="C82" s="3"/>
      <c r="D82" s="3" t="s">
        <v>194</v>
      </c>
      <c r="E82" s="3" t="s">
        <v>197</v>
      </c>
      <c r="F82" s="4" t="s">
        <v>195</v>
      </c>
      <c r="G82" s="3" t="s">
        <v>20</v>
      </c>
      <c r="H82" s="5"/>
      <c r="I82" s="3" t="s">
        <v>21</v>
      </c>
      <c r="J82" s="5"/>
      <c r="K82" s="6"/>
      <c r="L82" s="3" t="s">
        <v>188</v>
      </c>
      <c r="M82" s="3">
        <v>4</v>
      </c>
      <c r="N82" s="3"/>
      <c r="O82" s="3"/>
      <c r="P82" s="10">
        <f t="shared" si="9"/>
        <v>4</v>
      </c>
      <c r="Q82" s="8" t="str">
        <f t="shared" si="10"/>
        <v>X</v>
      </c>
      <c r="R82" s="9" t="str">
        <f t="shared" si="10"/>
        <v/>
      </c>
      <c r="S82" s="9" t="str">
        <f t="shared" si="10"/>
        <v/>
      </c>
      <c r="U82" s="27">
        <f t="shared" si="11"/>
        <v>128</v>
      </c>
      <c r="V82" s="27" t="e">
        <f ca="1">IF(U82=0,E82,rechtous(U82,$B$5:$B$183,$E$5:$E$183))</f>
        <v>#NAME?</v>
      </c>
      <c r="W82" s="27">
        <f t="shared" si="12"/>
        <v>2.5000000000000004</v>
      </c>
      <c r="X82" s="27">
        <f t="shared" si="13"/>
        <v>0</v>
      </c>
      <c r="Z82" s="25"/>
      <c r="AA82" s="25"/>
      <c r="AB82" s="25"/>
      <c r="AC82" s="25" t="e">
        <f t="shared" ca="1" si="8"/>
        <v>#NAME?</v>
      </c>
    </row>
    <row r="83" spans="1:29" ht="38.25">
      <c r="A83" s="3" t="s">
        <v>15</v>
      </c>
      <c r="B83" s="3">
        <v>128</v>
      </c>
      <c r="C83" s="3"/>
      <c r="D83" s="3" t="s">
        <v>194</v>
      </c>
      <c r="E83" s="3" t="s">
        <v>198</v>
      </c>
      <c r="F83" s="4" t="s">
        <v>195</v>
      </c>
      <c r="G83" s="3" t="s">
        <v>20</v>
      </c>
      <c r="H83" s="5"/>
      <c r="I83" s="3" t="s">
        <v>21</v>
      </c>
      <c r="J83" s="5"/>
      <c r="K83" s="5"/>
      <c r="L83" s="3" t="s">
        <v>120</v>
      </c>
      <c r="M83" s="3">
        <v>2</v>
      </c>
      <c r="N83" s="3"/>
      <c r="O83" s="3"/>
      <c r="P83" s="10">
        <f t="shared" si="9"/>
        <v>2</v>
      </c>
      <c r="Q83" s="8" t="str">
        <f t="shared" si="10"/>
        <v>X</v>
      </c>
      <c r="R83" s="9" t="str">
        <f t="shared" si="10"/>
        <v/>
      </c>
      <c r="S83" s="9" t="str">
        <f t="shared" si="10"/>
        <v/>
      </c>
      <c r="U83" s="27">
        <f t="shared" si="11"/>
        <v>128</v>
      </c>
      <c r="V83" s="27" t="e">
        <f ca="1">IF(U83=0,E83,rechtous(U83,$B$5:$B$183,$E$5:$E$183))</f>
        <v>#NAME?</v>
      </c>
      <c r="W83" s="27">
        <f t="shared" si="12"/>
        <v>2.5000000000000004</v>
      </c>
      <c r="X83" s="27">
        <f t="shared" si="13"/>
        <v>0</v>
      </c>
      <c r="Z83" s="25"/>
      <c r="AA83" s="25"/>
      <c r="AB83" s="25"/>
      <c r="AC83" s="25" t="e">
        <f t="shared" ca="1" si="8"/>
        <v>#NAME?</v>
      </c>
    </row>
    <row r="84" spans="1:29" ht="25.5">
      <c r="A84" s="3" t="s">
        <v>15</v>
      </c>
      <c r="B84" s="3"/>
      <c r="C84" s="3"/>
      <c r="D84" s="3" t="s">
        <v>194</v>
      </c>
      <c r="E84" s="3" t="s">
        <v>199</v>
      </c>
      <c r="F84" s="4" t="s">
        <v>195</v>
      </c>
      <c r="G84" s="3" t="s">
        <v>20</v>
      </c>
      <c r="H84" s="5"/>
      <c r="I84" s="3" t="s">
        <v>21</v>
      </c>
      <c r="J84" s="5"/>
      <c r="K84" s="6"/>
      <c r="L84" s="3" t="s">
        <v>143</v>
      </c>
      <c r="M84" s="3">
        <v>3</v>
      </c>
      <c r="N84" s="3"/>
      <c r="O84" s="3"/>
      <c r="P84" s="10">
        <f t="shared" si="9"/>
        <v>3</v>
      </c>
      <c r="Q84" s="8" t="str">
        <f t="shared" si="10"/>
        <v>X</v>
      </c>
      <c r="R84" s="9" t="str">
        <f t="shared" si="10"/>
        <v/>
      </c>
      <c r="S84" s="9" t="str">
        <f t="shared" si="10"/>
        <v/>
      </c>
      <c r="U84" s="27">
        <f t="shared" si="11"/>
        <v>0</v>
      </c>
      <c r="V84" s="27" t="str">
        <f>IF(U84=0,E84,rechtous(U84,$B$5:$B$183,$E$5:$E$183))</f>
        <v>CHRONO BONDUES</v>
      </c>
      <c r="W84" s="27">
        <f t="shared" si="12"/>
        <v>2.5000000000000004</v>
      </c>
      <c r="X84" s="27">
        <f t="shared" si="13"/>
        <v>0</v>
      </c>
      <c r="Z84" s="25"/>
      <c r="AA84" s="25"/>
      <c r="AB84" s="25"/>
      <c r="AC84" s="25" t="e">
        <f t="shared" ca="1" si="8"/>
        <v>#NAME?</v>
      </c>
    </row>
    <row r="85" spans="1:29">
      <c r="A85" s="3" t="s">
        <v>15</v>
      </c>
      <c r="B85" s="3"/>
      <c r="C85" s="3"/>
      <c r="D85" s="3" t="s">
        <v>200</v>
      </c>
      <c r="E85" s="3" t="s">
        <v>106</v>
      </c>
      <c r="F85" s="4" t="s">
        <v>201</v>
      </c>
      <c r="G85" s="3" t="s">
        <v>20</v>
      </c>
      <c r="H85" s="5"/>
      <c r="I85" s="3" t="s">
        <v>21</v>
      </c>
      <c r="J85" s="5"/>
      <c r="K85" s="6"/>
      <c r="L85" s="3" t="s">
        <v>98</v>
      </c>
      <c r="M85" s="3"/>
      <c r="N85" s="3">
        <v>27</v>
      </c>
      <c r="O85" s="3"/>
      <c r="P85" s="10">
        <f t="shared" si="9"/>
        <v>27</v>
      </c>
      <c r="Q85" s="8" t="str">
        <f t="shared" si="10"/>
        <v/>
      </c>
      <c r="R85" s="9" t="str">
        <f t="shared" si="10"/>
        <v>X</v>
      </c>
      <c r="S85" s="9" t="str">
        <f t="shared" si="10"/>
        <v/>
      </c>
      <c r="U85" s="27">
        <f t="shared" si="11"/>
        <v>0</v>
      </c>
      <c r="V85" s="27" t="str">
        <f>IF(U85=0,E85,rechtous(U85,$B$5:$B$183,$E$5:$E$183))</f>
        <v>LEERS</v>
      </c>
      <c r="W85" s="27">
        <f t="shared" si="12"/>
        <v>2.5000000000000004</v>
      </c>
      <c r="X85" s="27">
        <f t="shared" si="13"/>
        <v>27</v>
      </c>
      <c r="Z85" s="25"/>
      <c r="AA85" s="25"/>
      <c r="AB85" s="25"/>
      <c r="AC85" s="25" t="e">
        <f t="shared" ca="1" si="8"/>
        <v>#NAME?</v>
      </c>
    </row>
    <row r="86" spans="1:29">
      <c r="A86" s="3" t="s">
        <v>15</v>
      </c>
      <c r="B86" s="3"/>
      <c r="C86" s="3"/>
      <c r="D86" s="3" t="s">
        <v>202</v>
      </c>
      <c r="E86" s="3" t="s">
        <v>40</v>
      </c>
      <c r="F86" s="4" t="s">
        <v>203</v>
      </c>
      <c r="G86" s="3" t="s">
        <v>20</v>
      </c>
      <c r="H86" s="5"/>
      <c r="I86" s="3" t="s">
        <v>21</v>
      </c>
      <c r="J86" s="5"/>
      <c r="K86" s="6"/>
      <c r="L86" s="3" t="s">
        <v>33</v>
      </c>
      <c r="M86" s="3"/>
      <c r="N86" s="3">
        <v>33</v>
      </c>
      <c r="O86" s="3"/>
      <c r="P86" s="10">
        <f t="shared" si="9"/>
        <v>33</v>
      </c>
      <c r="Q86" s="8" t="str">
        <f t="shared" si="10"/>
        <v/>
      </c>
      <c r="R86" s="9" t="str">
        <f t="shared" si="10"/>
        <v>X</v>
      </c>
      <c r="S86" s="9" t="str">
        <f t="shared" si="10"/>
        <v/>
      </c>
      <c r="U86" s="27">
        <f t="shared" si="11"/>
        <v>0</v>
      </c>
      <c r="V86" s="27" t="str">
        <f>IF(U86=0,E86,rechtous(U86,$B$5:$B$183,$E$5:$E$183))</f>
        <v>LOUVROIL</v>
      </c>
      <c r="W86" s="27">
        <f t="shared" si="12"/>
        <v>2.5000000000000004</v>
      </c>
      <c r="X86" s="27">
        <f t="shared" si="13"/>
        <v>33</v>
      </c>
      <c r="Z86" s="25"/>
      <c r="AA86" s="25"/>
      <c r="AB86" s="25"/>
      <c r="AC86" s="25" t="e">
        <f t="shared" ca="1" si="8"/>
        <v>#NAME?</v>
      </c>
    </row>
    <row r="87" spans="1:29" ht="25.5">
      <c r="A87" s="3" t="s">
        <v>15</v>
      </c>
      <c r="B87" s="3"/>
      <c r="C87" s="3"/>
      <c r="D87" s="3" t="s">
        <v>34</v>
      </c>
      <c r="E87" s="3" t="s">
        <v>58</v>
      </c>
      <c r="F87" s="4" t="s">
        <v>204</v>
      </c>
      <c r="G87" s="3" t="s">
        <v>20</v>
      </c>
      <c r="H87" s="5"/>
      <c r="I87" s="3" t="s">
        <v>21</v>
      </c>
      <c r="J87" s="5"/>
      <c r="K87" s="6"/>
      <c r="L87" s="3" t="s">
        <v>78</v>
      </c>
      <c r="M87" s="3"/>
      <c r="N87" s="3">
        <v>33</v>
      </c>
      <c r="O87" s="3"/>
      <c r="P87" s="10">
        <f t="shared" si="9"/>
        <v>33</v>
      </c>
      <c r="Q87" s="8" t="str">
        <f t="shared" si="10"/>
        <v/>
      </c>
      <c r="R87" s="9" t="str">
        <f t="shared" si="10"/>
        <v>X</v>
      </c>
      <c r="S87" s="9" t="str">
        <f t="shared" si="10"/>
        <v/>
      </c>
      <c r="U87" s="27">
        <f t="shared" si="11"/>
        <v>0</v>
      </c>
      <c r="V87" s="27" t="str">
        <f>IF(U87=0,E87,rechtous(U87,$B$5:$B$183,$E$5:$E$183))</f>
        <v>PETITE FORET</v>
      </c>
      <c r="W87" s="27">
        <f t="shared" si="12"/>
        <v>2.5000000000000004</v>
      </c>
      <c r="X87" s="27">
        <f t="shared" si="13"/>
        <v>33</v>
      </c>
      <c r="Z87" s="25"/>
      <c r="AA87" s="25"/>
      <c r="AB87" s="25"/>
      <c r="AC87" s="25" t="e">
        <f t="shared" ca="1" si="8"/>
        <v>#NAME?</v>
      </c>
    </row>
    <row r="88" spans="1:29">
      <c r="A88" s="3" t="s">
        <v>15</v>
      </c>
      <c r="B88" s="3">
        <v>113</v>
      </c>
      <c r="C88" s="3"/>
      <c r="D88" s="3" t="s">
        <v>99</v>
      </c>
      <c r="E88" s="3" t="s">
        <v>88</v>
      </c>
      <c r="F88" s="4" t="s">
        <v>205</v>
      </c>
      <c r="G88" s="3" t="s">
        <v>20</v>
      </c>
      <c r="H88" s="5"/>
      <c r="I88" s="3" t="s">
        <v>37</v>
      </c>
      <c r="J88" s="5"/>
      <c r="K88" s="5"/>
      <c r="L88" s="3" t="s">
        <v>78</v>
      </c>
      <c r="M88" s="3"/>
      <c r="N88" s="3">
        <v>33</v>
      </c>
      <c r="O88" s="3"/>
      <c r="P88" s="10">
        <f t="shared" si="9"/>
        <v>33</v>
      </c>
      <c r="Q88" s="8" t="str">
        <f t="shared" si="10"/>
        <v/>
      </c>
      <c r="R88" s="9" t="str">
        <f t="shared" si="10"/>
        <v>X</v>
      </c>
      <c r="S88" s="9" t="str">
        <f t="shared" si="10"/>
        <v/>
      </c>
      <c r="U88" s="27">
        <f t="shared" si="11"/>
        <v>113</v>
      </c>
      <c r="V88" s="27" t="e">
        <f ca="1">IF(U88=0,E88,rechtous(U88,$B$5:$B$183,$E$5:$E$183))</f>
        <v>#NAME?</v>
      </c>
      <c r="W88" s="27">
        <f t="shared" si="12"/>
        <v>2.5000000000000004</v>
      </c>
      <c r="X88" s="27">
        <f t="shared" si="13"/>
        <v>33</v>
      </c>
      <c r="Z88" s="25"/>
      <c r="AA88" s="25"/>
      <c r="AB88" s="25"/>
      <c r="AC88" s="25" t="e">
        <f t="shared" ca="1" si="8"/>
        <v>#NAME?</v>
      </c>
    </row>
    <row r="89" spans="1:29" ht="38.25">
      <c r="A89" s="3" t="s">
        <v>15</v>
      </c>
      <c r="B89" s="3">
        <v>113</v>
      </c>
      <c r="C89" s="3"/>
      <c r="D89" s="3" t="s">
        <v>206</v>
      </c>
      <c r="E89" s="3" t="s">
        <v>91</v>
      </c>
      <c r="F89" s="4" t="s">
        <v>207</v>
      </c>
      <c r="G89" s="3" t="s">
        <v>166</v>
      </c>
      <c r="H89" s="5"/>
      <c r="I89" s="3" t="s">
        <v>98</v>
      </c>
      <c r="J89" s="5"/>
      <c r="K89" s="6"/>
      <c r="L89" s="3" t="s">
        <v>78</v>
      </c>
      <c r="M89" s="3">
        <v>3</v>
      </c>
      <c r="N89" s="3">
        <v>19</v>
      </c>
      <c r="O89" s="3"/>
      <c r="P89" s="10">
        <f t="shared" si="9"/>
        <v>22</v>
      </c>
      <c r="Q89" s="8" t="str">
        <f t="shared" si="10"/>
        <v>X</v>
      </c>
      <c r="R89" s="9" t="str">
        <f t="shared" si="10"/>
        <v>X</v>
      </c>
      <c r="S89" s="9" t="str">
        <f t="shared" si="10"/>
        <v/>
      </c>
      <c r="U89" s="27">
        <f t="shared" si="11"/>
        <v>113</v>
      </c>
      <c r="V89" s="27" t="e">
        <f ca="1">IF(U89=0,E89,rechtous(U89,$B$5:$B$183,$E$5:$E$183))</f>
        <v>#NAME?</v>
      </c>
      <c r="W89" s="27">
        <f t="shared" si="12"/>
        <v>2.75</v>
      </c>
      <c r="X89" s="27">
        <f t="shared" si="13"/>
        <v>19</v>
      </c>
      <c r="Z89" s="25"/>
      <c r="AA89" s="25"/>
      <c r="AB89" s="25"/>
      <c r="AC89" s="25" t="e">
        <f t="shared" ca="1" si="8"/>
        <v>#NAME?</v>
      </c>
    </row>
    <row r="90" spans="1:29" ht="38.25">
      <c r="A90" s="3" t="s">
        <v>15</v>
      </c>
      <c r="B90" s="3">
        <v>108</v>
      </c>
      <c r="C90" s="3"/>
      <c r="D90" s="3" t="s">
        <v>206</v>
      </c>
      <c r="E90" s="3" t="s">
        <v>35</v>
      </c>
      <c r="F90" s="4" t="s">
        <v>207</v>
      </c>
      <c r="G90" s="3" t="s">
        <v>166</v>
      </c>
      <c r="H90" s="5"/>
      <c r="I90" s="3" t="s">
        <v>98</v>
      </c>
      <c r="J90" s="5"/>
      <c r="K90" s="6"/>
      <c r="L90" s="3" t="s">
        <v>124</v>
      </c>
      <c r="M90" s="3"/>
      <c r="N90" s="3">
        <v>5</v>
      </c>
      <c r="O90" s="3"/>
      <c r="P90" s="10">
        <f t="shared" si="9"/>
        <v>5</v>
      </c>
      <c r="Q90" s="8" t="str">
        <f t="shared" si="10"/>
        <v/>
      </c>
      <c r="R90" s="9" t="str">
        <f t="shared" si="10"/>
        <v>X</v>
      </c>
      <c r="S90" s="9" t="str">
        <f t="shared" si="10"/>
        <v/>
      </c>
      <c r="U90" s="27">
        <f t="shared" si="11"/>
        <v>108</v>
      </c>
      <c r="V90" s="27" t="e">
        <f ca="1">IF(U90=0,E90,rechtous(U90,$B$5:$B$183,$E$5:$E$183))</f>
        <v>#NAME?</v>
      </c>
      <c r="W90" s="27">
        <f t="shared" si="12"/>
        <v>2.75</v>
      </c>
      <c r="X90" s="27">
        <f t="shared" si="13"/>
        <v>5</v>
      </c>
      <c r="Z90" s="25"/>
      <c r="AA90" s="25"/>
      <c r="AB90" s="25"/>
      <c r="AC90" s="25" t="e">
        <f t="shared" ca="1" si="8"/>
        <v>#NAME?</v>
      </c>
    </row>
    <row r="91" spans="1:29">
      <c r="A91" s="3" t="s">
        <v>15</v>
      </c>
      <c r="B91" s="3">
        <v>108</v>
      </c>
      <c r="C91" s="3"/>
      <c r="D91" s="3" t="s">
        <v>34</v>
      </c>
      <c r="E91" s="3" t="s">
        <v>112</v>
      </c>
      <c r="F91" s="4" t="s">
        <v>208</v>
      </c>
      <c r="G91" s="3" t="s">
        <v>30</v>
      </c>
      <c r="H91" s="5"/>
      <c r="I91" s="3" t="s">
        <v>25</v>
      </c>
      <c r="J91" s="5"/>
      <c r="K91" s="5"/>
      <c r="L91" s="3" t="s">
        <v>209</v>
      </c>
      <c r="M91" s="3"/>
      <c r="N91" s="3">
        <v>20</v>
      </c>
      <c r="O91" s="3"/>
      <c r="P91" s="10">
        <f t="shared" si="9"/>
        <v>20</v>
      </c>
      <c r="Q91" s="8" t="str">
        <f t="shared" si="10"/>
        <v/>
      </c>
      <c r="R91" s="9" t="str">
        <f t="shared" si="10"/>
        <v>X</v>
      </c>
      <c r="S91" s="9" t="str">
        <f t="shared" si="10"/>
        <v/>
      </c>
      <c r="U91" s="27">
        <f t="shared" si="11"/>
        <v>108</v>
      </c>
      <c r="V91" s="27" t="e">
        <f ca="1">IF(U91=0,E91,rechtous(U91,$B$5:$B$183,$E$5:$E$183))</f>
        <v>#NAME?</v>
      </c>
      <c r="W91" s="27">
        <f t="shared" si="12"/>
        <v>3</v>
      </c>
      <c r="X91" s="27">
        <f t="shared" si="13"/>
        <v>20</v>
      </c>
      <c r="Z91" s="25"/>
      <c r="AA91" s="25"/>
      <c r="AB91" s="25"/>
      <c r="AC91" s="25" t="e">
        <f t="shared" ca="1" si="8"/>
        <v>#NAME?</v>
      </c>
    </row>
    <row r="92" spans="1:29" ht="25.5">
      <c r="A92" s="3" t="s">
        <v>15</v>
      </c>
      <c r="B92" s="3">
        <v>110</v>
      </c>
      <c r="C92" s="3"/>
      <c r="D92" s="3" t="s">
        <v>34</v>
      </c>
      <c r="E92" s="3" t="s">
        <v>210</v>
      </c>
      <c r="F92" s="4" t="s">
        <v>208</v>
      </c>
      <c r="G92" s="3" t="s">
        <v>30</v>
      </c>
      <c r="H92" s="5"/>
      <c r="I92" s="3" t="s">
        <v>25</v>
      </c>
      <c r="J92" s="5"/>
      <c r="K92" s="5"/>
      <c r="L92" s="3" t="s">
        <v>211</v>
      </c>
      <c r="M92" s="3">
        <v>3</v>
      </c>
      <c r="N92" s="3">
        <v>10</v>
      </c>
      <c r="O92" s="3"/>
      <c r="P92" s="10">
        <f t="shared" si="9"/>
        <v>13</v>
      </c>
      <c r="Q92" s="8" t="str">
        <f t="shared" si="10"/>
        <v>X</v>
      </c>
      <c r="R92" s="9" t="str">
        <f t="shared" si="10"/>
        <v>X</v>
      </c>
      <c r="S92" s="9" t="str">
        <f t="shared" si="10"/>
        <v/>
      </c>
      <c r="U92" s="27">
        <f t="shared" si="11"/>
        <v>110</v>
      </c>
      <c r="V92" s="27" t="e">
        <f ca="1">IF(U92=0,E92,rechtous(U92,$B$5:$B$183,$E$5:$E$183))</f>
        <v>#NAME?</v>
      </c>
      <c r="W92" s="27">
        <f t="shared" si="12"/>
        <v>3</v>
      </c>
      <c r="X92" s="27">
        <f t="shared" si="13"/>
        <v>10</v>
      </c>
      <c r="Z92" s="25"/>
      <c r="AA92" s="25"/>
      <c r="AB92" s="25"/>
      <c r="AC92" s="25" t="e">
        <f t="shared" ref="AC92:AC123" ca="1" si="14">SUMPRODUCT(($V$5:$V$183=$AA92)*($W$5:$W$183=$AB92)*($X$5:$X$183))</f>
        <v>#NAME?</v>
      </c>
    </row>
    <row r="93" spans="1:29">
      <c r="A93" s="3" t="s">
        <v>15</v>
      </c>
      <c r="B93" s="3">
        <v>110</v>
      </c>
      <c r="C93" s="3"/>
      <c r="D93" s="3" t="s">
        <v>34</v>
      </c>
      <c r="E93" s="3" t="s">
        <v>93</v>
      </c>
      <c r="F93" s="4" t="s">
        <v>212</v>
      </c>
      <c r="G93" s="3" t="s">
        <v>30</v>
      </c>
      <c r="H93" s="5"/>
      <c r="I93" s="3" t="s">
        <v>25</v>
      </c>
      <c r="J93" s="5"/>
      <c r="K93" s="6"/>
      <c r="L93" s="3" t="s">
        <v>120</v>
      </c>
      <c r="M93" s="3"/>
      <c r="N93" s="3">
        <v>23</v>
      </c>
      <c r="O93" s="3"/>
      <c r="P93" s="10">
        <f t="shared" si="9"/>
        <v>23</v>
      </c>
      <c r="Q93" s="8" t="str">
        <f t="shared" si="10"/>
        <v/>
      </c>
      <c r="R93" s="9" t="str">
        <f t="shared" si="10"/>
        <v>X</v>
      </c>
      <c r="S93" s="9" t="str">
        <f t="shared" si="10"/>
        <v/>
      </c>
      <c r="U93" s="27">
        <f t="shared" si="11"/>
        <v>110</v>
      </c>
      <c r="V93" s="27" t="e">
        <f ca="1">IF(U93=0,E93,rechtous(U93,$B$5:$B$183,$E$5:$E$183))</f>
        <v>#NAME?</v>
      </c>
      <c r="W93" s="27">
        <f t="shared" si="12"/>
        <v>3</v>
      </c>
      <c r="X93" s="27">
        <f t="shared" si="13"/>
        <v>23</v>
      </c>
      <c r="Z93" s="25"/>
      <c r="AA93" s="25"/>
      <c r="AB93" s="25"/>
      <c r="AC93" s="25" t="e">
        <f t="shared" ca="1" si="14"/>
        <v>#NAME?</v>
      </c>
    </row>
    <row r="94" spans="1:29" ht="25.5">
      <c r="A94" s="3" t="s">
        <v>15</v>
      </c>
      <c r="B94" s="3">
        <v>115</v>
      </c>
      <c r="C94" s="3"/>
      <c r="D94" s="3" t="s">
        <v>34</v>
      </c>
      <c r="E94" s="3" t="s">
        <v>146</v>
      </c>
      <c r="F94" s="4" t="s">
        <v>212</v>
      </c>
      <c r="G94" s="3" t="s">
        <v>30</v>
      </c>
      <c r="H94" s="5"/>
      <c r="I94" s="3" t="s">
        <v>25</v>
      </c>
      <c r="J94" s="5"/>
      <c r="K94" s="5"/>
      <c r="L94" s="3" t="s">
        <v>188</v>
      </c>
      <c r="M94" s="3"/>
      <c r="N94" s="3">
        <v>10</v>
      </c>
      <c r="O94" s="3"/>
      <c r="P94" s="10">
        <f t="shared" si="9"/>
        <v>10</v>
      </c>
      <c r="Q94" s="8" t="str">
        <f t="shared" si="10"/>
        <v/>
      </c>
      <c r="R94" s="9" t="str">
        <f t="shared" si="10"/>
        <v>X</v>
      </c>
      <c r="S94" s="9" t="str">
        <f t="shared" si="10"/>
        <v/>
      </c>
      <c r="U94" s="27">
        <f t="shared" si="11"/>
        <v>115</v>
      </c>
      <c r="V94" s="27" t="e">
        <f ca="1">IF(U94=0,E94,rechtous(U94,$B$5:$B$183,$E$5:$E$183))</f>
        <v>#NAME?</v>
      </c>
      <c r="W94" s="27">
        <f t="shared" si="12"/>
        <v>3</v>
      </c>
      <c r="X94" s="27">
        <f t="shared" si="13"/>
        <v>10</v>
      </c>
      <c r="Z94" s="25"/>
      <c r="AA94" s="25"/>
      <c r="AB94" s="25"/>
      <c r="AC94" s="25" t="e">
        <f t="shared" ca="1" si="14"/>
        <v>#NAME?</v>
      </c>
    </row>
    <row r="95" spans="1:29" ht="38.25">
      <c r="A95" s="3" t="s">
        <v>15</v>
      </c>
      <c r="B95" s="3">
        <v>115</v>
      </c>
      <c r="C95" s="3"/>
      <c r="D95" s="3" t="s">
        <v>87</v>
      </c>
      <c r="E95" s="3" t="s">
        <v>213</v>
      </c>
      <c r="F95" s="4" t="s">
        <v>214</v>
      </c>
      <c r="G95" s="3" t="s">
        <v>30</v>
      </c>
      <c r="H95" s="5"/>
      <c r="I95" s="3" t="s">
        <v>25</v>
      </c>
      <c r="J95" s="5"/>
      <c r="K95" s="6"/>
      <c r="L95" s="3" t="s">
        <v>33</v>
      </c>
      <c r="M95" s="3">
        <v>4</v>
      </c>
      <c r="N95" s="3">
        <v>11</v>
      </c>
      <c r="O95" s="3"/>
      <c r="P95" s="10">
        <f t="shared" si="9"/>
        <v>15</v>
      </c>
      <c r="Q95" s="8" t="str">
        <f t="shared" si="10"/>
        <v>X</v>
      </c>
      <c r="R95" s="9" t="str">
        <f t="shared" si="10"/>
        <v>X</v>
      </c>
      <c r="S95" s="9" t="str">
        <f t="shared" si="10"/>
        <v/>
      </c>
      <c r="U95" s="27">
        <f t="shared" si="11"/>
        <v>115</v>
      </c>
      <c r="V95" s="27" t="e">
        <f ca="1">IF(U95=0,E95,rechtous(U95,$B$5:$B$183,$E$5:$E$183))</f>
        <v>#NAME?</v>
      </c>
      <c r="W95" s="27">
        <f t="shared" si="12"/>
        <v>3</v>
      </c>
      <c r="X95" s="27">
        <f t="shared" si="13"/>
        <v>11</v>
      </c>
      <c r="Z95" s="25"/>
      <c r="AA95" s="25"/>
      <c r="AB95" s="25"/>
      <c r="AC95" s="25" t="e">
        <f t="shared" ca="1" si="14"/>
        <v>#NAME?</v>
      </c>
    </row>
    <row r="96" spans="1:29" ht="38.25">
      <c r="A96" s="3" t="s">
        <v>15</v>
      </c>
      <c r="B96" s="3">
        <v>130</v>
      </c>
      <c r="C96" s="3"/>
      <c r="D96" s="3" t="s">
        <v>87</v>
      </c>
      <c r="E96" s="3" t="s">
        <v>215</v>
      </c>
      <c r="F96" s="4" t="s">
        <v>214</v>
      </c>
      <c r="G96" s="3" t="s">
        <v>30</v>
      </c>
      <c r="H96" s="5"/>
      <c r="I96" s="3" t="s">
        <v>25</v>
      </c>
      <c r="J96" s="5"/>
      <c r="K96" s="6"/>
      <c r="L96" s="3" t="s">
        <v>120</v>
      </c>
      <c r="M96" s="3">
        <v>2</v>
      </c>
      <c r="N96" s="3">
        <v>6</v>
      </c>
      <c r="O96" s="3"/>
      <c r="P96" s="10">
        <f t="shared" si="9"/>
        <v>8</v>
      </c>
      <c r="Q96" s="8" t="str">
        <f t="shared" si="10"/>
        <v>X</v>
      </c>
      <c r="R96" s="9" t="str">
        <f t="shared" si="10"/>
        <v>X</v>
      </c>
      <c r="S96" s="9" t="str">
        <f t="shared" si="10"/>
        <v/>
      </c>
      <c r="U96" s="27">
        <f t="shared" si="11"/>
        <v>130</v>
      </c>
      <c r="V96" s="27" t="e">
        <f ca="1">IF(U96=0,E96,rechtous(U96,$B$5:$B$183,$E$5:$E$183))</f>
        <v>#NAME?</v>
      </c>
      <c r="W96" s="27">
        <f t="shared" si="12"/>
        <v>3</v>
      </c>
      <c r="X96" s="27">
        <f t="shared" si="13"/>
        <v>6</v>
      </c>
      <c r="Z96" s="25"/>
      <c r="AA96" s="25"/>
      <c r="AB96" s="25"/>
      <c r="AC96" s="25" t="e">
        <f t="shared" ca="1" si="14"/>
        <v>#NAME?</v>
      </c>
    </row>
    <row r="97" spans="1:29" ht="25.5">
      <c r="A97" s="3" t="s">
        <v>15</v>
      </c>
      <c r="B97" s="3">
        <v>130</v>
      </c>
      <c r="C97" s="3"/>
      <c r="D97" s="3" t="s">
        <v>52</v>
      </c>
      <c r="E97" s="3" t="s">
        <v>31</v>
      </c>
      <c r="F97" s="4" t="s">
        <v>216</v>
      </c>
      <c r="G97" s="3" t="s">
        <v>30</v>
      </c>
      <c r="H97" s="5"/>
      <c r="I97" s="3" t="s">
        <v>25</v>
      </c>
      <c r="J97" s="5"/>
      <c r="K97" s="6"/>
      <c r="L97" s="3" t="s">
        <v>188</v>
      </c>
      <c r="M97" s="3"/>
      <c r="N97" s="3">
        <v>20</v>
      </c>
      <c r="O97" s="3"/>
      <c r="P97" s="10">
        <f t="shared" si="9"/>
        <v>20</v>
      </c>
      <c r="Q97" s="8" t="str">
        <f t="shared" si="10"/>
        <v/>
      </c>
      <c r="R97" s="9" t="str">
        <f t="shared" si="10"/>
        <v>X</v>
      </c>
      <c r="S97" s="9" t="str">
        <f t="shared" si="10"/>
        <v/>
      </c>
      <c r="U97" s="27">
        <f t="shared" si="11"/>
        <v>130</v>
      </c>
      <c r="V97" s="27" t="e">
        <f ca="1">IF(U97=0,E97,rechtous(U97,$B$5:$B$183,$E$5:$E$183))</f>
        <v>#NAME?</v>
      </c>
      <c r="W97" s="27">
        <f t="shared" si="12"/>
        <v>3</v>
      </c>
      <c r="X97" s="27">
        <f t="shared" si="13"/>
        <v>20</v>
      </c>
      <c r="Z97" s="25"/>
      <c r="AA97" s="25"/>
      <c r="AB97" s="25"/>
      <c r="AC97" s="25" t="e">
        <f t="shared" ca="1" si="14"/>
        <v>#NAME?</v>
      </c>
    </row>
    <row r="98" spans="1:29" ht="25.5">
      <c r="A98" s="3" t="s">
        <v>15</v>
      </c>
      <c r="B98" s="3">
        <v>136</v>
      </c>
      <c r="C98" s="3"/>
      <c r="D98" s="3" t="s">
        <v>52</v>
      </c>
      <c r="E98" s="3" t="s">
        <v>217</v>
      </c>
      <c r="F98" s="4" t="s">
        <v>216</v>
      </c>
      <c r="G98" s="3" t="s">
        <v>30</v>
      </c>
      <c r="H98" s="5"/>
      <c r="I98" s="3" t="s">
        <v>25</v>
      </c>
      <c r="J98" s="5"/>
      <c r="K98" s="6"/>
      <c r="L98" s="3" t="s">
        <v>124</v>
      </c>
      <c r="M98" s="3">
        <v>2</v>
      </c>
      <c r="N98" s="3">
        <v>11</v>
      </c>
      <c r="O98" s="3"/>
      <c r="P98" s="10">
        <f t="shared" si="9"/>
        <v>13</v>
      </c>
      <c r="Q98" s="8" t="str">
        <f t="shared" si="10"/>
        <v>X</v>
      </c>
      <c r="R98" s="9" t="str">
        <f t="shared" si="10"/>
        <v>X</v>
      </c>
      <c r="S98" s="9" t="str">
        <f t="shared" si="10"/>
        <v/>
      </c>
      <c r="U98" s="27">
        <f t="shared" si="11"/>
        <v>136</v>
      </c>
      <c r="V98" s="27" t="e">
        <f ca="1">IF(U98=0,E98,rechtous(U98,$B$5:$B$183,$E$5:$E$183))</f>
        <v>#NAME?</v>
      </c>
      <c r="W98" s="27">
        <f t="shared" si="12"/>
        <v>3</v>
      </c>
      <c r="X98" s="27">
        <f t="shared" si="13"/>
        <v>11</v>
      </c>
      <c r="Z98" s="25"/>
      <c r="AA98" s="25"/>
      <c r="AB98" s="25"/>
      <c r="AC98" s="25" t="e">
        <f t="shared" ca="1" si="14"/>
        <v>#NAME?</v>
      </c>
    </row>
    <row r="99" spans="1:29" ht="38.25">
      <c r="A99" s="3" t="s">
        <v>15</v>
      </c>
      <c r="B99" s="3">
        <v>136</v>
      </c>
      <c r="C99" s="3"/>
      <c r="D99" s="3" t="s">
        <v>87</v>
      </c>
      <c r="E99" s="3" t="s">
        <v>22</v>
      </c>
      <c r="F99" s="4" t="s">
        <v>218</v>
      </c>
      <c r="G99" s="3" t="s">
        <v>30</v>
      </c>
      <c r="H99" s="5"/>
      <c r="I99" s="3" t="s">
        <v>25</v>
      </c>
      <c r="J99" s="5"/>
      <c r="K99" s="6"/>
      <c r="L99" s="3" t="s">
        <v>209</v>
      </c>
      <c r="M99" s="3"/>
      <c r="N99" s="3">
        <v>5</v>
      </c>
      <c r="O99" s="3"/>
      <c r="P99" s="10">
        <f t="shared" si="9"/>
        <v>5</v>
      </c>
      <c r="Q99" s="8" t="str">
        <f t="shared" si="10"/>
        <v/>
      </c>
      <c r="R99" s="9" t="str">
        <f t="shared" si="10"/>
        <v>X</v>
      </c>
      <c r="S99" s="9" t="str">
        <f t="shared" si="10"/>
        <v/>
      </c>
      <c r="U99" s="27">
        <f t="shared" si="11"/>
        <v>136</v>
      </c>
      <c r="V99" s="27" t="e">
        <f ca="1">IF(U99=0,E99,rechtous(U99,$B$5:$B$183,$E$5:$E$183))</f>
        <v>#NAME?</v>
      </c>
      <c r="W99" s="27">
        <f t="shared" si="12"/>
        <v>3</v>
      </c>
      <c r="X99" s="27">
        <f t="shared" si="13"/>
        <v>5</v>
      </c>
      <c r="Z99" s="25"/>
      <c r="AA99" s="25"/>
      <c r="AB99" s="25"/>
      <c r="AC99" s="25" t="e">
        <f t="shared" ca="1" si="14"/>
        <v>#NAME?</v>
      </c>
    </row>
    <row r="100" spans="1:29" ht="38.25">
      <c r="A100" s="3" t="s">
        <v>15</v>
      </c>
      <c r="B100" s="3"/>
      <c r="C100" s="3"/>
      <c r="D100" s="3" t="s">
        <v>87</v>
      </c>
      <c r="E100" s="3" t="s">
        <v>74</v>
      </c>
      <c r="F100" s="4" t="s">
        <v>218</v>
      </c>
      <c r="G100" s="3" t="s">
        <v>30</v>
      </c>
      <c r="H100" s="5"/>
      <c r="I100" s="3" t="s">
        <v>25</v>
      </c>
      <c r="J100" s="5"/>
      <c r="K100" s="6"/>
      <c r="L100" s="3" t="s">
        <v>78</v>
      </c>
      <c r="M100" s="3">
        <v>21</v>
      </c>
      <c r="N100" s="3">
        <v>7</v>
      </c>
      <c r="O100" s="3"/>
      <c r="P100" s="10">
        <f t="shared" si="9"/>
        <v>28</v>
      </c>
      <c r="Q100" s="8" t="str">
        <f t="shared" si="10"/>
        <v>X</v>
      </c>
      <c r="R100" s="9" t="str">
        <f t="shared" si="10"/>
        <v>X</v>
      </c>
      <c r="S100" s="9" t="str">
        <f t="shared" si="10"/>
        <v/>
      </c>
      <c r="U100" s="27">
        <f t="shared" si="11"/>
        <v>0</v>
      </c>
      <c r="V100" s="27" t="str">
        <f>IF(U100=0,E100,rechtous(U100,$B$5:$B$183,$E$5:$E$183))</f>
        <v>NOYELLES GODAULT</v>
      </c>
      <c r="W100" s="27">
        <f t="shared" si="12"/>
        <v>3</v>
      </c>
      <c r="X100" s="27">
        <f t="shared" si="13"/>
        <v>7</v>
      </c>
      <c r="Z100" s="25"/>
      <c r="AA100" s="25"/>
      <c r="AB100" s="25"/>
      <c r="AC100" s="25" t="e">
        <f t="shared" ca="1" si="14"/>
        <v>#NAME?</v>
      </c>
    </row>
    <row r="101" spans="1:29" ht="25.5">
      <c r="A101" s="3" t="s">
        <v>15</v>
      </c>
      <c r="B101" s="3">
        <v>116</v>
      </c>
      <c r="C101" s="3"/>
      <c r="D101" s="3" t="s">
        <v>79</v>
      </c>
      <c r="E101" s="3" t="s">
        <v>155</v>
      </c>
      <c r="F101" s="4" t="s">
        <v>219</v>
      </c>
      <c r="G101" s="3" t="s">
        <v>30</v>
      </c>
      <c r="H101" s="5"/>
      <c r="I101" s="3" t="s">
        <v>98</v>
      </c>
      <c r="J101" s="5"/>
      <c r="K101" s="5"/>
      <c r="L101" s="3" t="s">
        <v>188</v>
      </c>
      <c r="M101" s="3"/>
      <c r="N101" s="3">
        <v>33</v>
      </c>
      <c r="O101" s="3"/>
      <c r="P101" s="10">
        <f t="shared" si="9"/>
        <v>33</v>
      </c>
      <c r="Q101" s="8" t="str">
        <f t="shared" si="10"/>
        <v/>
      </c>
      <c r="R101" s="9" t="str">
        <f t="shared" si="10"/>
        <v>X</v>
      </c>
      <c r="S101" s="9" t="str">
        <f t="shared" si="10"/>
        <v/>
      </c>
      <c r="U101" s="27">
        <f t="shared" si="11"/>
        <v>116</v>
      </c>
      <c r="V101" s="27" t="e">
        <f ca="1">IF(U101=0,E101,rechtous(U101,$B$5:$B$183,$E$5:$E$183))</f>
        <v>#NAME?</v>
      </c>
      <c r="W101" s="27">
        <f t="shared" si="12"/>
        <v>3</v>
      </c>
      <c r="X101" s="27">
        <f t="shared" si="13"/>
        <v>33</v>
      </c>
      <c r="Z101" s="25"/>
      <c r="AA101" s="25"/>
      <c r="AB101" s="25"/>
      <c r="AC101" s="25" t="e">
        <f t="shared" ca="1" si="14"/>
        <v>#NAME?</v>
      </c>
    </row>
    <row r="102" spans="1:29" ht="25.5">
      <c r="A102" s="3" t="s">
        <v>15</v>
      </c>
      <c r="B102" s="3">
        <v>116</v>
      </c>
      <c r="C102" s="3"/>
      <c r="D102" s="3" t="s">
        <v>99</v>
      </c>
      <c r="E102" s="3" t="s">
        <v>220</v>
      </c>
      <c r="F102" s="4" t="s">
        <v>221</v>
      </c>
      <c r="G102" s="3" t="s">
        <v>24</v>
      </c>
      <c r="H102" s="5"/>
      <c r="I102" s="3" t="s">
        <v>78</v>
      </c>
      <c r="J102" s="5"/>
      <c r="K102" s="6"/>
      <c r="L102" s="3" t="s">
        <v>222</v>
      </c>
      <c r="M102" s="3">
        <v>4</v>
      </c>
      <c r="N102" s="3"/>
      <c r="O102" s="3"/>
      <c r="P102" s="10">
        <f t="shared" si="9"/>
        <v>4</v>
      </c>
      <c r="Q102" s="8" t="str">
        <f t="shared" si="10"/>
        <v>X</v>
      </c>
      <c r="R102" s="9" t="str">
        <f t="shared" si="10"/>
        <v/>
      </c>
      <c r="S102" s="9" t="str">
        <f t="shared" si="10"/>
        <v/>
      </c>
      <c r="U102" s="27">
        <f t="shared" si="11"/>
        <v>116</v>
      </c>
      <c r="V102" s="27" t="e">
        <f ca="1">IF(U102=0,E102,rechtous(U102,$B$5:$B$183,$E$5:$E$183))</f>
        <v>#NAME?</v>
      </c>
      <c r="W102" s="27">
        <f t="shared" si="12"/>
        <v>3.25</v>
      </c>
      <c r="X102" s="27">
        <f t="shared" si="13"/>
        <v>0</v>
      </c>
      <c r="Z102" s="25"/>
      <c r="AA102" s="25"/>
      <c r="AB102" s="25"/>
      <c r="AC102" s="25" t="e">
        <f t="shared" ca="1" si="14"/>
        <v>#NAME?</v>
      </c>
    </row>
    <row r="103" spans="1:29" ht="25.5">
      <c r="A103" s="3" t="s">
        <v>15</v>
      </c>
      <c r="B103" s="3">
        <v>116</v>
      </c>
      <c r="C103" s="3"/>
      <c r="D103" s="3" t="s">
        <v>99</v>
      </c>
      <c r="E103" s="3" t="s">
        <v>223</v>
      </c>
      <c r="F103" s="4" t="s">
        <v>221</v>
      </c>
      <c r="G103" s="3" t="s">
        <v>24</v>
      </c>
      <c r="H103" s="5"/>
      <c r="I103" s="3" t="s">
        <v>78</v>
      </c>
      <c r="J103" s="5"/>
      <c r="K103" s="5"/>
      <c r="L103" s="3" t="s">
        <v>188</v>
      </c>
      <c r="M103" s="3">
        <v>5</v>
      </c>
      <c r="N103" s="3"/>
      <c r="O103" s="3"/>
      <c r="P103" s="10">
        <f t="shared" si="9"/>
        <v>5</v>
      </c>
      <c r="Q103" s="8" t="str">
        <f t="shared" si="10"/>
        <v>X</v>
      </c>
      <c r="R103" s="9" t="str">
        <f t="shared" si="10"/>
        <v/>
      </c>
      <c r="S103" s="9" t="str">
        <f t="shared" si="10"/>
        <v/>
      </c>
      <c r="U103" s="27">
        <f t="shared" si="11"/>
        <v>116</v>
      </c>
      <c r="V103" s="27" t="e">
        <f ca="1">IF(U103=0,E103,rechtous(U103,$B$5:$B$183,$E$5:$E$183))</f>
        <v>#NAME?</v>
      </c>
      <c r="W103" s="27">
        <f t="shared" si="12"/>
        <v>3.25</v>
      </c>
      <c r="X103" s="27">
        <f t="shared" si="13"/>
        <v>0</v>
      </c>
      <c r="Z103" s="25"/>
      <c r="AA103" s="25"/>
      <c r="AB103" s="25"/>
      <c r="AC103" s="25" t="e">
        <f t="shared" ca="1" si="14"/>
        <v>#NAME?</v>
      </c>
    </row>
    <row r="104" spans="1:29">
      <c r="A104" s="3" t="s">
        <v>15</v>
      </c>
      <c r="B104" s="3">
        <v>116</v>
      </c>
      <c r="C104" s="3"/>
      <c r="D104" s="3" t="s">
        <v>99</v>
      </c>
      <c r="E104" s="3" t="s">
        <v>224</v>
      </c>
      <c r="F104" s="4" t="s">
        <v>221</v>
      </c>
      <c r="G104" s="3" t="s">
        <v>24</v>
      </c>
      <c r="H104" s="5"/>
      <c r="I104" s="3" t="s">
        <v>78</v>
      </c>
      <c r="J104" s="5"/>
      <c r="K104" s="6"/>
      <c r="L104" s="3" t="s">
        <v>33</v>
      </c>
      <c r="M104" s="3">
        <v>5</v>
      </c>
      <c r="N104" s="3">
        <v>10</v>
      </c>
      <c r="O104" s="3"/>
      <c r="P104" s="10">
        <f t="shared" si="9"/>
        <v>15</v>
      </c>
      <c r="Q104" s="8" t="str">
        <f t="shared" si="10"/>
        <v>X</v>
      </c>
      <c r="R104" s="9" t="str">
        <f t="shared" si="10"/>
        <v>X</v>
      </c>
      <c r="S104" s="9" t="str">
        <f t="shared" si="10"/>
        <v/>
      </c>
      <c r="U104" s="27">
        <f t="shared" si="11"/>
        <v>116</v>
      </c>
      <c r="V104" s="27" t="e">
        <f ca="1">IF(U104=0,E104,rechtous(U104,$B$5:$B$183,$E$5:$E$183))</f>
        <v>#NAME?</v>
      </c>
      <c r="W104" s="27">
        <f t="shared" si="12"/>
        <v>3.25</v>
      </c>
      <c r="X104" s="27">
        <f t="shared" si="13"/>
        <v>10</v>
      </c>
      <c r="Z104" s="25"/>
      <c r="AA104" s="25"/>
      <c r="AB104" s="25"/>
      <c r="AC104" s="25" t="e">
        <f t="shared" ca="1" si="14"/>
        <v>#NAME?</v>
      </c>
    </row>
    <row r="105" spans="1:29" ht="25.5">
      <c r="A105" s="3" t="s">
        <v>15</v>
      </c>
      <c r="B105" s="3">
        <v>118</v>
      </c>
      <c r="C105" s="3"/>
      <c r="D105" s="3" t="s">
        <v>99</v>
      </c>
      <c r="E105" s="3" t="s">
        <v>225</v>
      </c>
      <c r="F105" s="4" t="s">
        <v>221</v>
      </c>
      <c r="G105" s="3" t="s">
        <v>24</v>
      </c>
      <c r="H105" s="5"/>
      <c r="I105" s="3" t="s">
        <v>78</v>
      </c>
      <c r="J105" s="5"/>
      <c r="K105" s="6"/>
      <c r="L105" s="3" t="s">
        <v>143</v>
      </c>
      <c r="M105" s="3">
        <v>5</v>
      </c>
      <c r="N105" s="3"/>
      <c r="O105" s="3"/>
      <c r="P105" s="10">
        <f t="shared" si="9"/>
        <v>5</v>
      </c>
      <c r="Q105" s="8" t="str">
        <f t="shared" si="10"/>
        <v>X</v>
      </c>
      <c r="R105" s="9" t="str">
        <f t="shared" si="10"/>
        <v/>
      </c>
      <c r="S105" s="9" t="str">
        <f t="shared" si="10"/>
        <v/>
      </c>
      <c r="U105" s="27">
        <f t="shared" si="11"/>
        <v>118</v>
      </c>
      <c r="V105" s="27" t="e">
        <f ca="1">IF(U105=0,E105,rechtous(U105,$B$5:$B$183,$E$5:$E$183))</f>
        <v>#NAME?</v>
      </c>
      <c r="W105" s="27">
        <f t="shared" si="12"/>
        <v>3.25</v>
      </c>
      <c r="X105" s="27">
        <f t="shared" si="13"/>
        <v>0</v>
      </c>
      <c r="Z105" s="25"/>
      <c r="AA105" s="25"/>
      <c r="AB105" s="25"/>
      <c r="AC105" s="25" t="e">
        <f t="shared" ca="1" si="14"/>
        <v>#NAME?</v>
      </c>
    </row>
    <row r="106" spans="1:29">
      <c r="A106" s="3" t="s">
        <v>15</v>
      </c>
      <c r="B106" s="3">
        <v>118</v>
      </c>
      <c r="C106" s="3"/>
      <c r="D106" s="3" t="s">
        <v>189</v>
      </c>
      <c r="E106" s="3" t="s">
        <v>64</v>
      </c>
      <c r="F106" s="4" t="s">
        <v>226</v>
      </c>
      <c r="G106" s="3" t="s">
        <v>24</v>
      </c>
      <c r="H106" s="5"/>
      <c r="I106" s="3" t="s">
        <v>78</v>
      </c>
      <c r="J106" s="5"/>
      <c r="K106" s="6"/>
      <c r="L106" s="3" t="s">
        <v>143</v>
      </c>
      <c r="M106" s="3">
        <v>3</v>
      </c>
      <c r="N106" s="3">
        <v>7</v>
      </c>
      <c r="O106" s="3"/>
      <c r="P106" s="10">
        <f t="shared" si="9"/>
        <v>10</v>
      </c>
      <c r="Q106" s="8" t="str">
        <f t="shared" si="10"/>
        <v>X</v>
      </c>
      <c r="R106" s="9" t="str">
        <f t="shared" si="10"/>
        <v>X</v>
      </c>
      <c r="S106" s="9" t="str">
        <f t="shared" si="10"/>
        <v/>
      </c>
      <c r="U106" s="27">
        <f t="shared" si="11"/>
        <v>118</v>
      </c>
      <c r="V106" s="27" t="e">
        <f ca="1">IF(U106=0,E106,rechtous(U106,$B$5:$B$183,$E$5:$E$183))</f>
        <v>#NAME?</v>
      </c>
      <c r="W106" s="27">
        <f t="shared" si="12"/>
        <v>3.25</v>
      </c>
      <c r="X106" s="27">
        <f t="shared" si="13"/>
        <v>7</v>
      </c>
      <c r="Z106" s="25"/>
      <c r="AA106" s="25"/>
      <c r="AB106" s="25"/>
      <c r="AC106" s="25" t="e">
        <f t="shared" ca="1" si="14"/>
        <v>#NAME?</v>
      </c>
    </row>
    <row r="107" spans="1:29" ht="25.5">
      <c r="A107" s="3" t="s">
        <v>15</v>
      </c>
      <c r="B107" s="3">
        <v>131</v>
      </c>
      <c r="C107" s="3"/>
      <c r="D107" s="3" t="s">
        <v>189</v>
      </c>
      <c r="E107" s="3" t="s">
        <v>227</v>
      </c>
      <c r="F107" s="4" t="s">
        <v>226</v>
      </c>
      <c r="G107" s="3" t="s">
        <v>24</v>
      </c>
      <c r="H107" s="5"/>
      <c r="I107" s="3" t="s">
        <v>78</v>
      </c>
      <c r="J107" s="5"/>
      <c r="K107" s="6"/>
      <c r="L107" s="3" t="s">
        <v>188</v>
      </c>
      <c r="M107" s="3">
        <v>1</v>
      </c>
      <c r="N107" s="3">
        <v>10</v>
      </c>
      <c r="O107" s="3"/>
      <c r="P107" s="10">
        <f t="shared" si="9"/>
        <v>11</v>
      </c>
      <c r="Q107" s="8" t="str">
        <f t="shared" si="10"/>
        <v>X</v>
      </c>
      <c r="R107" s="9" t="str">
        <f t="shared" si="10"/>
        <v>X</v>
      </c>
      <c r="S107" s="9" t="str">
        <f t="shared" si="10"/>
        <v/>
      </c>
      <c r="U107" s="27">
        <f t="shared" si="11"/>
        <v>131</v>
      </c>
      <c r="V107" s="27" t="e">
        <f ca="1">IF(U107=0,E107,rechtous(U107,$B$5:$B$183,$E$5:$E$183))</f>
        <v>#NAME?</v>
      </c>
      <c r="W107" s="27">
        <f t="shared" si="12"/>
        <v>3.25</v>
      </c>
      <c r="X107" s="27">
        <f t="shared" si="13"/>
        <v>10</v>
      </c>
      <c r="Z107" s="25"/>
      <c r="AA107" s="25"/>
      <c r="AB107" s="25"/>
      <c r="AC107" s="25" t="e">
        <f t="shared" ca="1" si="14"/>
        <v>#NAME?</v>
      </c>
    </row>
    <row r="108" spans="1:29" ht="25.5">
      <c r="A108" s="3" t="s">
        <v>15</v>
      </c>
      <c r="B108" s="3">
        <v>131</v>
      </c>
      <c r="C108" s="3"/>
      <c r="D108" s="3" t="s">
        <v>79</v>
      </c>
      <c r="E108" s="3" t="s">
        <v>80</v>
      </c>
      <c r="F108" s="4" t="s">
        <v>228</v>
      </c>
      <c r="G108" s="3" t="s">
        <v>24</v>
      </c>
      <c r="H108" s="5"/>
      <c r="I108" s="3" t="s">
        <v>78</v>
      </c>
      <c r="J108" s="5"/>
      <c r="K108" s="6"/>
      <c r="L108" s="3" t="s">
        <v>120</v>
      </c>
      <c r="M108" s="3"/>
      <c r="N108" s="3">
        <v>22</v>
      </c>
      <c r="O108" s="3"/>
      <c r="P108" s="10">
        <f t="shared" si="9"/>
        <v>22</v>
      </c>
      <c r="Q108" s="8" t="str">
        <f t="shared" si="10"/>
        <v/>
      </c>
      <c r="R108" s="9" t="str">
        <f t="shared" si="10"/>
        <v>X</v>
      </c>
      <c r="S108" s="9" t="str">
        <f t="shared" si="10"/>
        <v/>
      </c>
      <c r="U108" s="27">
        <f t="shared" si="11"/>
        <v>131</v>
      </c>
      <c r="V108" s="27" t="e">
        <f ca="1">IF(U108=0,E108,rechtous(U108,$B$5:$B$183,$E$5:$E$183))</f>
        <v>#NAME?</v>
      </c>
      <c r="W108" s="27">
        <f t="shared" si="12"/>
        <v>3.25</v>
      </c>
      <c r="X108" s="27">
        <f t="shared" si="13"/>
        <v>22</v>
      </c>
      <c r="Z108" s="25"/>
      <c r="AA108" s="25"/>
      <c r="AB108" s="25"/>
      <c r="AC108" s="25" t="e">
        <f t="shared" ca="1" si="14"/>
        <v>#NAME?</v>
      </c>
    </row>
    <row r="109" spans="1:29" ht="25.5">
      <c r="A109" s="3" t="s">
        <v>15</v>
      </c>
      <c r="B109" s="3"/>
      <c r="C109" s="3"/>
      <c r="D109" s="3" t="s">
        <v>79</v>
      </c>
      <c r="E109" s="3" t="s">
        <v>229</v>
      </c>
      <c r="F109" s="4" t="s">
        <v>228</v>
      </c>
      <c r="G109" s="3" t="s">
        <v>24</v>
      </c>
      <c r="H109" s="5"/>
      <c r="I109" s="3" t="s">
        <v>78</v>
      </c>
      <c r="J109" s="5"/>
      <c r="K109" s="6"/>
      <c r="L109" s="3" t="s">
        <v>188</v>
      </c>
      <c r="M109" s="3">
        <v>2</v>
      </c>
      <c r="N109" s="3">
        <v>9</v>
      </c>
      <c r="O109" s="3"/>
      <c r="P109" s="10">
        <f t="shared" si="9"/>
        <v>11</v>
      </c>
      <c r="Q109" s="8" t="str">
        <f t="shared" si="10"/>
        <v>X</v>
      </c>
      <c r="R109" s="9" t="str">
        <f t="shared" si="10"/>
        <v>X</v>
      </c>
      <c r="S109" s="9" t="str">
        <f t="shared" si="10"/>
        <v/>
      </c>
      <c r="U109" s="27">
        <f t="shared" si="11"/>
        <v>0</v>
      </c>
      <c r="V109" s="27" t="str">
        <f>IF(U109=0,E109,rechtous(U109,$B$5:$B$183,$E$5:$E$183))</f>
        <v>DRIVE ST QUENTIN</v>
      </c>
      <c r="W109" s="27">
        <f t="shared" si="12"/>
        <v>3.25</v>
      </c>
      <c r="X109" s="27">
        <f t="shared" si="13"/>
        <v>9</v>
      </c>
      <c r="Z109" s="25"/>
      <c r="AA109" s="25"/>
      <c r="AB109" s="25"/>
      <c r="AC109" s="25" t="e">
        <f t="shared" ca="1" si="14"/>
        <v>#NAME?</v>
      </c>
    </row>
    <row r="110" spans="1:29" ht="38.25">
      <c r="A110" s="3" t="s">
        <v>15</v>
      </c>
      <c r="B110" s="3">
        <v>123</v>
      </c>
      <c r="C110" s="3"/>
      <c r="D110" s="3" t="s">
        <v>230</v>
      </c>
      <c r="E110" s="3" t="s">
        <v>163</v>
      </c>
      <c r="F110" s="4" t="s">
        <v>231</v>
      </c>
      <c r="G110" s="3" t="s">
        <v>24</v>
      </c>
      <c r="H110" s="5"/>
      <c r="I110" s="3" t="s">
        <v>25</v>
      </c>
      <c r="J110" s="5"/>
      <c r="K110" s="5"/>
      <c r="L110" s="3" t="s">
        <v>120</v>
      </c>
      <c r="M110" s="3"/>
      <c r="N110" s="3">
        <v>33</v>
      </c>
      <c r="O110" s="3"/>
      <c r="P110" s="10">
        <f t="shared" si="9"/>
        <v>33</v>
      </c>
      <c r="Q110" s="8" t="str">
        <f t="shared" si="10"/>
        <v/>
      </c>
      <c r="R110" s="9" t="str">
        <f t="shared" si="10"/>
        <v>X</v>
      </c>
      <c r="S110" s="9" t="str">
        <f t="shared" si="10"/>
        <v/>
      </c>
      <c r="U110" s="27">
        <f t="shared" si="11"/>
        <v>123</v>
      </c>
      <c r="V110" s="27" t="e">
        <f ca="1">IF(U110=0,E110,rechtous(U110,$B$5:$B$183,$E$5:$E$183))</f>
        <v>#NAME?</v>
      </c>
      <c r="W110" s="27">
        <f t="shared" si="12"/>
        <v>3.25</v>
      </c>
      <c r="X110" s="27">
        <f t="shared" si="13"/>
        <v>33</v>
      </c>
      <c r="Z110" s="25"/>
      <c r="AA110" s="25"/>
      <c r="AB110" s="25"/>
      <c r="AC110" s="25" t="e">
        <f t="shared" ca="1" si="14"/>
        <v>#NAME?</v>
      </c>
    </row>
    <row r="111" spans="1:29" ht="38.25">
      <c r="A111" s="3" t="s">
        <v>15</v>
      </c>
      <c r="B111" s="3">
        <v>123</v>
      </c>
      <c r="C111" s="3"/>
      <c r="D111" s="3" t="s">
        <v>139</v>
      </c>
      <c r="E111" s="3" t="s">
        <v>40</v>
      </c>
      <c r="F111" s="4" t="s">
        <v>232</v>
      </c>
      <c r="G111" s="3" t="s">
        <v>21</v>
      </c>
      <c r="H111" s="5"/>
      <c r="I111" s="3" t="s">
        <v>38</v>
      </c>
      <c r="J111" s="5"/>
      <c r="K111" s="6"/>
      <c r="L111" s="3" t="s">
        <v>120</v>
      </c>
      <c r="M111" s="3"/>
      <c r="N111" s="3">
        <v>19</v>
      </c>
      <c r="O111" s="3"/>
      <c r="P111" s="10">
        <f t="shared" si="9"/>
        <v>19</v>
      </c>
      <c r="Q111" s="8" t="str">
        <f t="shared" si="10"/>
        <v/>
      </c>
      <c r="R111" s="9" t="str">
        <f t="shared" si="10"/>
        <v>X</v>
      </c>
      <c r="S111" s="9" t="str">
        <f t="shared" si="10"/>
        <v/>
      </c>
      <c r="U111" s="27">
        <f t="shared" si="11"/>
        <v>123</v>
      </c>
      <c r="V111" s="27" t="e">
        <f ca="1">IF(U111=0,E111,rechtous(U111,$B$5:$B$183,$E$5:$E$183))</f>
        <v>#NAME?</v>
      </c>
      <c r="W111" s="27">
        <f t="shared" si="12"/>
        <v>3.5000000000000004</v>
      </c>
      <c r="X111" s="27">
        <f t="shared" si="13"/>
        <v>19</v>
      </c>
      <c r="Z111" s="25"/>
      <c r="AA111" s="25"/>
      <c r="AB111" s="25"/>
      <c r="AC111" s="25" t="e">
        <f t="shared" ca="1" si="14"/>
        <v>#NAME?</v>
      </c>
    </row>
    <row r="112" spans="1:29" ht="38.25">
      <c r="A112" s="3" t="s">
        <v>15</v>
      </c>
      <c r="B112" s="3">
        <v>124</v>
      </c>
      <c r="C112" s="3"/>
      <c r="D112" s="3" t="s">
        <v>139</v>
      </c>
      <c r="E112" s="3" t="s">
        <v>233</v>
      </c>
      <c r="F112" s="4" t="s">
        <v>232</v>
      </c>
      <c r="G112" s="3" t="s">
        <v>21</v>
      </c>
      <c r="H112" s="5"/>
      <c r="I112" s="3" t="s">
        <v>38</v>
      </c>
      <c r="J112" s="5"/>
      <c r="K112" s="6"/>
      <c r="L112" s="3" t="s">
        <v>188</v>
      </c>
      <c r="M112" s="3">
        <v>2</v>
      </c>
      <c r="N112" s="3">
        <v>12</v>
      </c>
      <c r="O112" s="3"/>
      <c r="P112" s="10">
        <f t="shared" si="9"/>
        <v>14</v>
      </c>
      <c r="Q112" s="8" t="str">
        <f t="shared" si="10"/>
        <v>X</v>
      </c>
      <c r="R112" s="9" t="str">
        <f t="shared" si="10"/>
        <v>X</v>
      </c>
      <c r="S112" s="9" t="str">
        <f t="shared" si="10"/>
        <v/>
      </c>
      <c r="U112" s="27">
        <f t="shared" si="11"/>
        <v>124</v>
      </c>
      <c r="V112" s="27" t="e">
        <f ca="1">IF(U112=0,E112,rechtous(U112,$B$5:$B$183,$E$5:$E$183))</f>
        <v>#NAME?</v>
      </c>
      <c r="W112" s="27">
        <f t="shared" si="12"/>
        <v>3.5000000000000004</v>
      </c>
      <c r="X112" s="27">
        <f t="shared" si="13"/>
        <v>12</v>
      </c>
      <c r="Z112" s="25"/>
      <c r="AA112" s="25"/>
      <c r="AB112" s="25"/>
      <c r="AC112" s="25" t="e">
        <f t="shared" ca="1" si="14"/>
        <v>#NAME?</v>
      </c>
    </row>
    <row r="113" spans="1:29" ht="38.25">
      <c r="A113" s="3" t="s">
        <v>15</v>
      </c>
      <c r="B113" s="3">
        <v>124</v>
      </c>
      <c r="C113" s="3"/>
      <c r="D113" s="3" t="s">
        <v>87</v>
      </c>
      <c r="E113" s="3" t="s">
        <v>74</v>
      </c>
      <c r="F113" s="4" t="s">
        <v>234</v>
      </c>
      <c r="G113" s="3" t="s">
        <v>21</v>
      </c>
      <c r="H113" s="5"/>
      <c r="I113" s="3" t="s">
        <v>38</v>
      </c>
      <c r="J113" s="5"/>
      <c r="K113" s="6"/>
      <c r="L113" s="3" t="s">
        <v>124</v>
      </c>
      <c r="M113" s="3"/>
      <c r="N113" s="3">
        <v>11</v>
      </c>
      <c r="O113" s="3"/>
      <c r="P113" s="10">
        <f t="shared" si="9"/>
        <v>11</v>
      </c>
      <c r="Q113" s="8" t="str">
        <f t="shared" si="10"/>
        <v/>
      </c>
      <c r="R113" s="9" t="str">
        <f t="shared" si="10"/>
        <v>X</v>
      </c>
      <c r="S113" s="9" t="str">
        <f t="shared" si="10"/>
        <v/>
      </c>
      <c r="U113" s="27">
        <f t="shared" si="11"/>
        <v>124</v>
      </c>
      <c r="V113" s="27" t="e">
        <f ca="1">IF(U113=0,E113,rechtous(U113,$B$5:$B$183,$E$5:$E$183))</f>
        <v>#NAME?</v>
      </c>
      <c r="W113" s="27">
        <f t="shared" si="12"/>
        <v>3.5000000000000004</v>
      </c>
      <c r="X113" s="27">
        <f t="shared" si="13"/>
        <v>11</v>
      </c>
      <c r="Z113" s="25"/>
      <c r="AA113" s="25"/>
      <c r="AB113" s="25"/>
      <c r="AC113" s="25" t="e">
        <f t="shared" ca="1" si="14"/>
        <v>#NAME?</v>
      </c>
    </row>
    <row r="114" spans="1:29" ht="38.25">
      <c r="A114" s="3" t="s">
        <v>15</v>
      </c>
      <c r="B114" s="3">
        <v>125</v>
      </c>
      <c r="C114" s="3"/>
      <c r="D114" s="3" t="s">
        <v>87</v>
      </c>
      <c r="E114" s="3" t="s">
        <v>235</v>
      </c>
      <c r="F114" s="4" t="s">
        <v>234</v>
      </c>
      <c r="G114" s="3" t="s">
        <v>21</v>
      </c>
      <c r="H114" s="5"/>
      <c r="I114" s="3" t="s">
        <v>38</v>
      </c>
      <c r="J114" s="5"/>
      <c r="K114" s="6"/>
      <c r="L114" s="3" t="s">
        <v>33</v>
      </c>
      <c r="M114" s="3">
        <v>4</v>
      </c>
      <c r="N114" s="3">
        <v>18</v>
      </c>
      <c r="O114" s="3"/>
      <c r="P114" s="10">
        <f t="shared" si="9"/>
        <v>22</v>
      </c>
      <c r="Q114" s="8" t="str">
        <f t="shared" si="10"/>
        <v>X</v>
      </c>
      <c r="R114" s="9" t="str">
        <f t="shared" si="10"/>
        <v>X</v>
      </c>
      <c r="S114" s="9" t="str">
        <f t="shared" si="10"/>
        <v/>
      </c>
      <c r="U114" s="27">
        <f t="shared" si="11"/>
        <v>125</v>
      </c>
      <c r="V114" s="27" t="e">
        <f ca="1">IF(U114=0,E114,rechtous(U114,$B$5:$B$183,$E$5:$E$183))</f>
        <v>#NAME?</v>
      </c>
      <c r="W114" s="27">
        <f t="shared" si="12"/>
        <v>3.5000000000000004</v>
      </c>
      <c r="X114" s="27">
        <f t="shared" si="13"/>
        <v>18</v>
      </c>
      <c r="Z114" s="25"/>
      <c r="AA114" s="25"/>
      <c r="AB114" s="25"/>
      <c r="AC114" s="25" t="e">
        <f t="shared" ca="1" si="14"/>
        <v>#NAME?</v>
      </c>
    </row>
    <row r="115" spans="1:29" ht="38.25">
      <c r="A115" s="3" t="s">
        <v>15</v>
      </c>
      <c r="B115" s="3">
        <v>125</v>
      </c>
      <c r="C115" s="3"/>
      <c r="D115" s="3" t="s">
        <v>16</v>
      </c>
      <c r="E115" s="3" t="s">
        <v>236</v>
      </c>
      <c r="F115" s="4" t="s">
        <v>237</v>
      </c>
      <c r="G115" s="3" t="s">
        <v>21</v>
      </c>
      <c r="H115" s="5"/>
      <c r="I115" s="3" t="s">
        <v>78</v>
      </c>
      <c r="J115" s="5"/>
      <c r="K115" s="6"/>
      <c r="L115" s="3" t="s">
        <v>238</v>
      </c>
      <c r="M115" s="3"/>
      <c r="N115" s="3">
        <v>8</v>
      </c>
      <c r="O115" s="3"/>
      <c r="P115" s="10">
        <f t="shared" si="9"/>
        <v>8</v>
      </c>
      <c r="Q115" s="8" t="str">
        <f t="shared" si="10"/>
        <v/>
      </c>
      <c r="R115" s="9" t="str">
        <f t="shared" si="10"/>
        <v>X</v>
      </c>
      <c r="S115" s="9" t="str">
        <f t="shared" si="10"/>
        <v/>
      </c>
      <c r="U115" s="27">
        <f t="shared" si="11"/>
        <v>125</v>
      </c>
      <c r="V115" s="27" t="e">
        <f ca="1">IF(U115=0,E115,rechtous(U115,$B$5:$B$183,$E$5:$E$183))</f>
        <v>#NAME?</v>
      </c>
      <c r="W115" s="27">
        <f t="shared" si="12"/>
        <v>3.5000000000000004</v>
      </c>
      <c r="X115" s="27">
        <f t="shared" si="13"/>
        <v>8</v>
      </c>
      <c r="Z115" s="25"/>
      <c r="AA115" s="25"/>
      <c r="AB115" s="25"/>
      <c r="AC115" s="25" t="e">
        <f t="shared" ca="1" si="14"/>
        <v>#NAME?</v>
      </c>
    </row>
    <row r="116" spans="1:29" ht="25.5">
      <c r="A116" s="3" t="s">
        <v>15</v>
      </c>
      <c r="B116" s="3">
        <v>127</v>
      </c>
      <c r="C116" s="3"/>
      <c r="D116" s="3" t="s">
        <v>16</v>
      </c>
      <c r="E116" s="3" t="s">
        <v>58</v>
      </c>
      <c r="F116" s="4" t="s">
        <v>237</v>
      </c>
      <c r="G116" s="3" t="s">
        <v>21</v>
      </c>
      <c r="H116" s="5"/>
      <c r="I116" s="3" t="s">
        <v>78</v>
      </c>
      <c r="J116" s="5"/>
      <c r="K116" s="6"/>
      <c r="L116" s="3" t="s">
        <v>124</v>
      </c>
      <c r="M116" s="3"/>
      <c r="N116" s="3">
        <v>25</v>
      </c>
      <c r="O116" s="3"/>
      <c r="P116" s="10">
        <f t="shared" si="9"/>
        <v>25</v>
      </c>
      <c r="Q116" s="8" t="str">
        <f t="shared" si="10"/>
        <v/>
      </c>
      <c r="R116" s="9" t="str">
        <f t="shared" si="10"/>
        <v>X</v>
      </c>
      <c r="S116" s="9" t="str">
        <f t="shared" si="10"/>
        <v/>
      </c>
      <c r="U116" s="27">
        <f t="shared" si="11"/>
        <v>127</v>
      </c>
      <c r="V116" s="27" t="e">
        <f ca="1">IF(U116=0,E116,rechtous(U116,$B$5:$B$183,$E$5:$E$183))</f>
        <v>#NAME?</v>
      </c>
      <c r="W116" s="27">
        <f t="shared" si="12"/>
        <v>3.5000000000000004</v>
      </c>
      <c r="X116" s="27">
        <f t="shared" si="13"/>
        <v>25</v>
      </c>
      <c r="Z116" s="25"/>
      <c r="AA116" s="25"/>
      <c r="AB116" s="25"/>
      <c r="AC116" s="25" t="e">
        <f t="shared" ca="1" si="14"/>
        <v>#NAME?</v>
      </c>
    </row>
    <row r="117" spans="1:29" ht="51">
      <c r="A117" s="3" t="s">
        <v>15</v>
      </c>
      <c r="B117" s="3">
        <v>127</v>
      </c>
      <c r="C117" s="3" t="s">
        <v>239</v>
      </c>
      <c r="D117" s="3" t="s">
        <v>153</v>
      </c>
      <c r="E117" s="3" t="s">
        <v>49</v>
      </c>
      <c r="F117" s="4" t="s">
        <v>240</v>
      </c>
      <c r="G117" s="3" t="s">
        <v>21</v>
      </c>
      <c r="H117" s="5"/>
      <c r="I117" s="3" t="s">
        <v>78</v>
      </c>
      <c r="J117" s="5"/>
      <c r="K117" s="6"/>
      <c r="L117" s="3" t="s">
        <v>124</v>
      </c>
      <c r="M117" s="3"/>
      <c r="N117" s="3">
        <v>20</v>
      </c>
      <c r="O117" s="3"/>
      <c r="P117" s="10">
        <f t="shared" si="9"/>
        <v>20</v>
      </c>
      <c r="Q117" s="8" t="str">
        <f t="shared" si="10"/>
        <v/>
      </c>
      <c r="R117" s="9" t="str">
        <f t="shared" si="10"/>
        <v>X</v>
      </c>
      <c r="S117" s="9" t="str">
        <f t="shared" si="10"/>
        <v/>
      </c>
      <c r="U117" s="27">
        <f t="shared" si="11"/>
        <v>127</v>
      </c>
      <c r="V117" s="27" t="e">
        <f ca="1">IF(U117=0,E117,rechtous(U117,$B$5:$B$183,$E$5:$E$183))</f>
        <v>#NAME?</v>
      </c>
      <c r="W117" s="27">
        <f t="shared" si="12"/>
        <v>3.5000000000000004</v>
      </c>
      <c r="X117" s="27">
        <f t="shared" si="13"/>
        <v>20</v>
      </c>
      <c r="Z117" s="25"/>
      <c r="AA117" s="25"/>
      <c r="AB117" s="25"/>
      <c r="AC117" s="25" t="e">
        <f t="shared" ca="1" si="14"/>
        <v>#NAME?</v>
      </c>
    </row>
    <row r="118" spans="1:29" ht="51">
      <c r="A118" s="3" t="s">
        <v>15</v>
      </c>
      <c r="B118" s="3">
        <v>133</v>
      </c>
      <c r="C118" s="3" t="s">
        <v>239</v>
      </c>
      <c r="D118" s="3" t="s">
        <v>153</v>
      </c>
      <c r="E118" s="3" t="s">
        <v>241</v>
      </c>
      <c r="F118" s="4" t="s">
        <v>240</v>
      </c>
      <c r="G118" s="3" t="s">
        <v>21</v>
      </c>
      <c r="H118" s="5"/>
      <c r="I118" s="3" t="s">
        <v>78</v>
      </c>
      <c r="J118" s="5"/>
      <c r="K118" s="6"/>
      <c r="L118" s="3" t="s">
        <v>120</v>
      </c>
      <c r="M118" s="3">
        <v>2</v>
      </c>
      <c r="N118" s="3">
        <v>11</v>
      </c>
      <c r="O118" s="3"/>
      <c r="P118" s="10">
        <f t="shared" si="9"/>
        <v>13</v>
      </c>
      <c r="Q118" s="8" t="str">
        <f t="shared" si="10"/>
        <v>X</v>
      </c>
      <c r="R118" s="9" t="str">
        <f t="shared" si="10"/>
        <v>X</v>
      </c>
      <c r="S118" s="9" t="str">
        <f t="shared" si="10"/>
        <v/>
      </c>
      <c r="U118" s="27">
        <f t="shared" si="11"/>
        <v>133</v>
      </c>
      <c r="V118" s="27" t="e">
        <f ca="1">IF(U118=0,E118,rechtous(U118,$B$5:$B$183,$E$5:$E$183))</f>
        <v>#NAME?</v>
      </c>
      <c r="W118" s="27">
        <f t="shared" si="12"/>
        <v>3.5000000000000004</v>
      </c>
      <c r="X118" s="27">
        <f t="shared" si="13"/>
        <v>11</v>
      </c>
      <c r="Z118" s="25"/>
      <c r="AA118" s="25"/>
      <c r="AB118" s="25"/>
      <c r="AC118" s="25" t="e">
        <f t="shared" ca="1" si="14"/>
        <v>#NAME?</v>
      </c>
    </row>
    <row r="119" spans="1:29" ht="25.5">
      <c r="A119" s="3" t="s">
        <v>15</v>
      </c>
      <c r="B119" s="3">
        <v>133</v>
      </c>
      <c r="C119" s="3" t="s">
        <v>242</v>
      </c>
      <c r="D119" s="3" t="s">
        <v>79</v>
      </c>
      <c r="E119" s="3" t="s">
        <v>185</v>
      </c>
      <c r="F119" s="4" t="s">
        <v>243</v>
      </c>
      <c r="G119" s="3" t="s">
        <v>21</v>
      </c>
      <c r="H119" s="5"/>
      <c r="I119" s="3" t="s">
        <v>38</v>
      </c>
      <c r="J119" s="5"/>
      <c r="K119" s="6"/>
      <c r="L119" s="3" t="s">
        <v>188</v>
      </c>
      <c r="M119" s="3"/>
      <c r="N119" s="3">
        <v>23</v>
      </c>
      <c r="O119" s="3"/>
      <c r="P119" s="10">
        <f t="shared" si="9"/>
        <v>23</v>
      </c>
      <c r="Q119" s="8" t="str">
        <f t="shared" si="10"/>
        <v/>
      </c>
      <c r="R119" s="9" t="str">
        <f t="shared" si="10"/>
        <v>X</v>
      </c>
      <c r="S119" s="9" t="str">
        <f t="shared" si="10"/>
        <v/>
      </c>
      <c r="U119" s="27">
        <f t="shared" si="11"/>
        <v>133</v>
      </c>
      <c r="V119" s="27" t="e">
        <f ca="1">IF(U119=0,E119,rechtous(U119,$B$5:$B$183,$E$5:$E$183))</f>
        <v>#NAME?</v>
      </c>
      <c r="W119" s="27">
        <f t="shared" si="12"/>
        <v>3.5000000000000004</v>
      </c>
      <c r="X119" s="27">
        <f t="shared" si="13"/>
        <v>23</v>
      </c>
      <c r="Z119" s="25"/>
      <c r="AA119" s="25"/>
      <c r="AB119" s="25"/>
      <c r="AC119" s="25" t="e">
        <f t="shared" ca="1" si="14"/>
        <v>#NAME?</v>
      </c>
    </row>
    <row r="120" spans="1:29" ht="38.25">
      <c r="A120" s="3" t="s">
        <v>15</v>
      </c>
      <c r="B120" s="3"/>
      <c r="C120" s="3" t="s">
        <v>242</v>
      </c>
      <c r="D120" s="3" t="s">
        <v>79</v>
      </c>
      <c r="E120" s="3" t="s">
        <v>244</v>
      </c>
      <c r="F120" s="4" t="s">
        <v>243</v>
      </c>
      <c r="G120" s="3" t="s">
        <v>21</v>
      </c>
      <c r="H120" s="5"/>
      <c r="I120" s="3" t="s">
        <v>38</v>
      </c>
      <c r="J120" s="5"/>
      <c r="K120" s="6"/>
      <c r="L120" s="3" t="s">
        <v>124</v>
      </c>
      <c r="M120" s="3">
        <v>2</v>
      </c>
      <c r="N120" s="3">
        <v>8</v>
      </c>
      <c r="O120" s="3"/>
      <c r="P120" s="10">
        <f t="shared" si="9"/>
        <v>10</v>
      </c>
      <c r="Q120" s="8" t="str">
        <f t="shared" si="10"/>
        <v>X</v>
      </c>
      <c r="R120" s="9" t="str">
        <f t="shared" si="10"/>
        <v>X</v>
      </c>
      <c r="S120" s="9" t="str">
        <f t="shared" si="10"/>
        <v/>
      </c>
      <c r="U120" s="27">
        <f t="shared" si="11"/>
        <v>0</v>
      </c>
      <c r="V120" s="27" t="str">
        <f>IF(U120=0,E120,rechtous(U120,$B$5:$B$183,$E$5:$E$183))</f>
        <v>DRIVE VALENCIENNES</v>
      </c>
      <c r="W120" s="27">
        <f t="shared" si="12"/>
        <v>3.5000000000000004</v>
      </c>
      <c r="X120" s="27">
        <f t="shared" si="13"/>
        <v>8</v>
      </c>
      <c r="Z120" s="25"/>
      <c r="AA120" s="25"/>
      <c r="AB120" s="25"/>
      <c r="AC120" s="25" t="e">
        <f t="shared" ca="1" si="14"/>
        <v>#NAME?</v>
      </c>
    </row>
    <row r="121" spans="1:29" ht="25.5">
      <c r="A121" s="3" t="s">
        <v>15</v>
      </c>
      <c r="B121" s="3">
        <v>107</v>
      </c>
      <c r="C121" s="3"/>
      <c r="D121" s="3" t="s">
        <v>79</v>
      </c>
      <c r="E121" s="3" t="s">
        <v>64</v>
      </c>
      <c r="F121" s="4" t="s">
        <v>245</v>
      </c>
      <c r="G121" s="3" t="s">
        <v>21</v>
      </c>
      <c r="H121" s="5"/>
      <c r="I121" s="3" t="s">
        <v>38</v>
      </c>
      <c r="J121" s="5"/>
      <c r="K121" s="6"/>
      <c r="L121" s="3" t="s">
        <v>188</v>
      </c>
      <c r="M121" s="3"/>
      <c r="N121" s="3">
        <v>33</v>
      </c>
      <c r="O121" s="3"/>
      <c r="P121" s="10">
        <f t="shared" si="9"/>
        <v>33</v>
      </c>
      <c r="Q121" s="8" t="str">
        <f t="shared" si="10"/>
        <v/>
      </c>
      <c r="R121" s="9" t="str">
        <f t="shared" si="10"/>
        <v>X</v>
      </c>
      <c r="S121" s="9" t="str">
        <f t="shared" si="10"/>
        <v/>
      </c>
      <c r="U121" s="27">
        <f t="shared" si="11"/>
        <v>107</v>
      </c>
      <c r="V121" s="27" t="e">
        <f ca="1">IF(U121=0,E121,rechtous(U121,$B$5:$B$183,$E$5:$E$183))</f>
        <v>#NAME?</v>
      </c>
      <c r="W121" s="27">
        <f t="shared" si="12"/>
        <v>3.5000000000000004</v>
      </c>
      <c r="X121" s="27">
        <f t="shared" si="13"/>
        <v>33</v>
      </c>
      <c r="Z121" s="25"/>
      <c r="AA121" s="25"/>
      <c r="AB121" s="25"/>
      <c r="AC121" s="25" t="e">
        <f t="shared" ca="1" si="14"/>
        <v>#NAME?</v>
      </c>
    </row>
    <row r="122" spans="1:29">
      <c r="A122" s="3" t="s">
        <v>15</v>
      </c>
      <c r="B122" s="3">
        <v>107</v>
      </c>
      <c r="C122" s="3"/>
      <c r="D122" s="3" t="s">
        <v>191</v>
      </c>
      <c r="E122" s="3" t="s">
        <v>88</v>
      </c>
      <c r="F122" s="4" t="s">
        <v>246</v>
      </c>
      <c r="G122" s="3" t="s">
        <v>37</v>
      </c>
      <c r="H122" s="5"/>
      <c r="I122" s="3" t="s">
        <v>33</v>
      </c>
      <c r="J122" s="5"/>
      <c r="K122" s="6"/>
      <c r="L122" s="3" t="s">
        <v>120</v>
      </c>
      <c r="M122" s="3">
        <v>17</v>
      </c>
      <c r="N122" s="3"/>
      <c r="O122" s="3"/>
      <c r="P122" s="10">
        <f t="shared" si="9"/>
        <v>17</v>
      </c>
      <c r="Q122" s="8" t="str">
        <f t="shared" si="10"/>
        <v>X</v>
      </c>
      <c r="R122" s="9" t="str">
        <f t="shared" si="10"/>
        <v/>
      </c>
      <c r="S122" s="9" t="str">
        <f t="shared" si="10"/>
        <v/>
      </c>
      <c r="U122" s="27">
        <f t="shared" si="11"/>
        <v>107</v>
      </c>
      <c r="V122" s="27" t="e">
        <f ca="1">IF(U122=0,E122,rechtous(U122,$B$5:$B$183,$E$5:$E$183))</f>
        <v>#NAME?</v>
      </c>
      <c r="W122" s="27">
        <f t="shared" si="12"/>
        <v>3.75</v>
      </c>
      <c r="X122" s="27">
        <f t="shared" si="13"/>
        <v>0</v>
      </c>
      <c r="Z122" s="25"/>
      <c r="AA122" s="25"/>
      <c r="AB122" s="25"/>
      <c r="AC122" s="25" t="e">
        <f t="shared" ca="1" si="14"/>
        <v>#NAME?</v>
      </c>
    </row>
    <row r="123" spans="1:29" ht="25.5">
      <c r="A123" s="3" t="s">
        <v>15</v>
      </c>
      <c r="B123" s="3">
        <v>135</v>
      </c>
      <c r="C123" s="3"/>
      <c r="D123" s="3" t="s">
        <v>191</v>
      </c>
      <c r="E123" s="3" t="s">
        <v>247</v>
      </c>
      <c r="F123" s="4" t="s">
        <v>246</v>
      </c>
      <c r="G123" s="3" t="s">
        <v>37</v>
      </c>
      <c r="H123" s="5"/>
      <c r="I123" s="3" t="s">
        <v>33</v>
      </c>
      <c r="J123" s="5"/>
      <c r="K123" s="6"/>
      <c r="L123" s="3" t="s">
        <v>178</v>
      </c>
      <c r="M123" s="3">
        <v>1</v>
      </c>
      <c r="N123" s="3">
        <v>10</v>
      </c>
      <c r="O123" s="3"/>
      <c r="P123" s="10">
        <f t="shared" si="9"/>
        <v>11</v>
      </c>
      <c r="Q123" s="8" t="str">
        <f t="shared" si="10"/>
        <v>X</v>
      </c>
      <c r="R123" s="9" t="str">
        <f t="shared" si="10"/>
        <v>X</v>
      </c>
      <c r="S123" s="9" t="str">
        <f t="shared" si="10"/>
        <v/>
      </c>
      <c r="U123" s="27">
        <f t="shared" si="11"/>
        <v>135</v>
      </c>
      <c r="V123" s="27" t="e">
        <f ca="1">IF(U123=0,E123,rechtous(U123,$B$5:$B$183,$E$5:$E$183))</f>
        <v>#NAME?</v>
      </c>
      <c r="W123" s="27">
        <f t="shared" si="12"/>
        <v>3.75</v>
      </c>
      <c r="X123" s="27">
        <f t="shared" si="13"/>
        <v>10</v>
      </c>
      <c r="Z123" s="25"/>
      <c r="AA123" s="25"/>
      <c r="AB123" s="25"/>
      <c r="AC123" s="25" t="e">
        <f t="shared" ca="1" si="14"/>
        <v>#NAME?</v>
      </c>
    </row>
    <row r="124" spans="1:29" ht="25.5">
      <c r="A124" s="3" t="s">
        <v>15</v>
      </c>
      <c r="B124" s="3">
        <v>135</v>
      </c>
      <c r="C124" s="3"/>
      <c r="D124" s="3" t="s">
        <v>16</v>
      </c>
      <c r="E124" s="3" t="s">
        <v>22</v>
      </c>
      <c r="F124" s="4" t="s">
        <v>248</v>
      </c>
      <c r="G124" s="3" t="s">
        <v>37</v>
      </c>
      <c r="H124" s="5"/>
      <c r="I124" s="3" t="s">
        <v>33</v>
      </c>
      <c r="J124" s="5"/>
      <c r="K124" s="5"/>
      <c r="L124" s="3" t="s">
        <v>178</v>
      </c>
      <c r="M124" s="3"/>
      <c r="N124" s="3">
        <v>21</v>
      </c>
      <c r="O124" s="3"/>
      <c r="P124" s="10">
        <f t="shared" si="9"/>
        <v>21</v>
      </c>
      <c r="Q124" s="8" t="str">
        <f t="shared" si="10"/>
        <v/>
      </c>
      <c r="R124" s="9" t="str">
        <f t="shared" si="10"/>
        <v>X</v>
      </c>
      <c r="S124" s="9" t="str">
        <f t="shared" si="10"/>
        <v/>
      </c>
      <c r="U124" s="27">
        <f t="shared" si="11"/>
        <v>135</v>
      </c>
      <c r="V124" s="27" t="e">
        <f ca="1">IF(U124=0,E124,rechtous(U124,$B$5:$B$183,$E$5:$E$183))</f>
        <v>#NAME?</v>
      </c>
      <c r="W124" s="27">
        <f t="shared" si="12"/>
        <v>3.75</v>
      </c>
      <c r="X124" s="27">
        <f t="shared" si="13"/>
        <v>21</v>
      </c>
      <c r="Z124" s="25"/>
      <c r="AA124" s="25"/>
      <c r="AB124" s="25"/>
      <c r="AC124" s="25" t="e">
        <f t="shared" ref="AC124:AC155" ca="1" si="15">SUMPRODUCT(($V$5:$V$183=$AA124)*($W$5:$W$183=$AB124)*($X$5:$X$183))</f>
        <v>#NAME?</v>
      </c>
    </row>
    <row r="125" spans="1:29" ht="38.25">
      <c r="A125" s="3" t="s">
        <v>15</v>
      </c>
      <c r="B125" s="3"/>
      <c r="C125" s="3"/>
      <c r="D125" s="3" t="s">
        <v>16</v>
      </c>
      <c r="E125" s="3" t="s">
        <v>249</v>
      </c>
      <c r="F125" s="4" t="s">
        <v>248</v>
      </c>
      <c r="G125" s="3" t="s">
        <v>37</v>
      </c>
      <c r="H125" s="5"/>
      <c r="I125" s="3" t="s">
        <v>33</v>
      </c>
      <c r="J125" s="5"/>
      <c r="K125" s="6"/>
      <c r="L125" s="3" t="s">
        <v>172</v>
      </c>
      <c r="M125" s="3">
        <v>3</v>
      </c>
      <c r="N125" s="3">
        <v>9</v>
      </c>
      <c r="O125" s="3"/>
      <c r="P125" s="10">
        <f t="shared" si="9"/>
        <v>12</v>
      </c>
      <c r="Q125" s="8" t="str">
        <f t="shared" si="10"/>
        <v>X</v>
      </c>
      <c r="R125" s="9" t="str">
        <f t="shared" si="10"/>
        <v>X</v>
      </c>
      <c r="S125" s="9" t="str">
        <f t="shared" si="10"/>
        <v/>
      </c>
      <c r="U125" s="27">
        <f t="shared" si="11"/>
        <v>0</v>
      </c>
      <c r="V125" s="27" t="str">
        <f>IF(U125=0,E125,rechtous(U125,$B$5:$B$183,$E$5:$E$183))</f>
        <v>DRIVE VILLENEUVE D'ASCQ</v>
      </c>
      <c r="W125" s="27">
        <f t="shared" si="12"/>
        <v>3.75</v>
      </c>
      <c r="X125" s="27">
        <f t="shared" si="13"/>
        <v>9</v>
      </c>
      <c r="Z125" s="25"/>
      <c r="AA125" s="25"/>
      <c r="AB125" s="25"/>
      <c r="AC125" s="25" t="e">
        <f t="shared" ca="1" si="15"/>
        <v>#NAME?</v>
      </c>
    </row>
    <row r="126" spans="1:29" ht="38.25">
      <c r="A126" s="3" t="s">
        <v>15</v>
      </c>
      <c r="B126" s="3"/>
      <c r="C126" s="3"/>
      <c r="D126" s="3" t="s">
        <v>87</v>
      </c>
      <c r="E126" s="3" t="s">
        <v>35</v>
      </c>
      <c r="F126" s="4" t="s">
        <v>250</v>
      </c>
      <c r="G126" s="3" t="s">
        <v>37</v>
      </c>
      <c r="H126" s="5"/>
      <c r="I126" s="3" t="s">
        <v>38</v>
      </c>
      <c r="J126" s="5"/>
      <c r="K126" s="6"/>
      <c r="L126" s="3" t="s">
        <v>188</v>
      </c>
      <c r="M126" s="3"/>
      <c r="N126" s="3">
        <v>33</v>
      </c>
      <c r="O126" s="3"/>
      <c r="P126" s="10">
        <f t="shared" si="9"/>
        <v>33</v>
      </c>
      <c r="Q126" s="8" t="str">
        <f t="shared" si="10"/>
        <v/>
      </c>
      <c r="R126" s="9" t="str">
        <f t="shared" si="10"/>
        <v>X</v>
      </c>
      <c r="S126" s="9" t="str">
        <f t="shared" si="10"/>
        <v/>
      </c>
      <c r="U126" s="27">
        <f t="shared" si="11"/>
        <v>0</v>
      </c>
      <c r="V126" s="27" t="str">
        <f>IF(U126=0,E126,rechtous(U126,$B$5:$B$183,$E$5:$E$183))</f>
        <v>CAMBRAI</v>
      </c>
      <c r="W126" s="27">
        <f t="shared" si="12"/>
        <v>3.75</v>
      </c>
      <c r="X126" s="27">
        <f t="shared" si="13"/>
        <v>33</v>
      </c>
      <c r="Z126" s="25"/>
      <c r="AA126" s="25"/>
      <c r="AB126" s="25"/>
      <c r="AC126" s="25" t="e">
        <f t="shared" ca="1" si="15"/>
        <v>#NAME?</v>
      </c>
    </row>
    <row r="127" spans="1:29">
      <c r="A127" s="3" t="s">
        <v>15</v>
      </c>
      <c r="B127" s="3"/>
      <c r="C127" s="3"/>
      <c r="D127" s="3" t="s">
        <v>16</v>
      </c>
      <c r="E127" s="3" t="s">
        <v>106</v>
      </c>
      <c r="F127" s="4" t="s">
        <v>251</v>
      </c>
      <c r="G127" s="3" t="s">
        <v>37</v>
      </c>
      <c r="H127" s="5"/>
      <c r="I127" s="3" t="s">
        <v>33</v>
      </c>
      <c r="J127" s="5"/>
      <c r="K127" s="6"/>
      <c r="L127" s="3" t="s">
        <v>124</v>
      </c>
      <c r="M127" s="3"/>
      <c r="N127" s="3">
        <v>33</v>
      </c>
      <c r="O127" s="3"/>
      <c r="P127" s="10">
        <f t="shared" si="9"/>
        <v>33</v>
      </c>
      <c r="Q127" s="8" t="str">
        <f t="shared" si="10"/>
        <v/>
      </c>
      <c r="R127" s="9" t="str">
        <f t="shared" si="10"/>
        <v>X</v>
      </c>
      <c r="S127" s="9" t="str">
        <f t="shared" si="10"/>
        <v/>
      </c>
      <c r="U127" s="27">
        <f t="shared" si="11"/>
        <v>0</v>
      </c>
      <c r="V127" s="27" t="str">
        <f>IF(U127=0,E127,rechtous(U127,$B$5:$B$183,$E$5:$E$183))</f>
        <v>LEERS</v>
      </c>
      <c r="W127" s="27">
        <f t="shared" si="12"/>
        <v>3.75</v>
      </c>
      <c r="X127" s="27">
        <f t="shared" si="13"/>
        <v>33</v>
      </c>
      <c r="Z127" s="25"/>
      <c r="AA127" s="25"/>
      <c r="AB127" s="25"/>
      <c r="AC127" s="25" t="e">
        <f t="shared" ca="1" si="15"/>
        <v>#NAME?</v>
      </c>
    </row>
    <row r="128" spans="1:29">
      <c r="A128" s="3" t="s">
        <v>15</v>
      </c>
      <c r="B128" s="3"/>
      <c r="C128" s="3"/>
      <c r="D128" s="3" t="s">
        <v>153</v>
      </c>
      <c r="E128" s="3" t="s">
        <v>44</v>
      </c>
      <c r="F128" s="4" t="s">
        <v>252</v>
      </c>
      <c r="G128" s="3" t="s">
        <v>37</v>
      </c>
      <c r="H128" s="5"/>
      <c r="I128" s="3" t="s">
        <v>38</v>
      </c>
      <c r="J128" s="5"/>
      <c r="K128" s="6"/>
      <c r="L128" s="3" t="s">
        <v>124</v>
      </c>
      <c r="M128" s="3"/>
      <c r="N128" s="3">
        <v>33</v>
      </c>
      <c r="O128" s="3"/>
      <c r="P128" s="10">
        <f t="shared" si="9"/>
        <v>33</v>
      </c>
      <c r="Q128" s="8" t="str">
        <f t="shared" si="10"/>
        <v/>
      </c>
      <c r="R128" s="9" t="str">
        <f t="shared" si="10"/>
        <v>X</v>
      </c>
      <c r="S128" s="9" t="str">
        <f t="shared" si="10"/>
        <v/>
      </c>
      <c r="U128" s="27">
        <f t="shared" si="11"/>
        <v>0</v>
      </c>
      <c r="V128" s="27" t="str">
        <f>IF(U128=0,E128,rechtous(U128,$B$5:$B$183,$E$5:$E$183))</f>
        <v>ENGLOS</v>
      </c>
      <c r="W128" s="27">
        <f t="shared" si="12"/>
        <v>3.75</v>
      </c>
      <c r="X128" s="27">
        <f t="shared" si="13"/>
        <v>33</v>
      </c>
      <c r="Z128" s="25"/>
      <c r="AA128" s="25"/>
      <c r="AB128" s="25"/>
      <c r="AC128" s="25" t="e">
        <f t="shared" ca="1" si="15"/>
        <v>#NAME?</v>
      </c>
    </row>
    <row r="129" spans="1:29" ht="38.25">
      <c r="A129" s="3" t="s">
        <v>15</v>
      </c>
      <c r="B129" s="3">
        <v>105</v>
      </c>
      <c r="C129" s="3"/>
      <c r="D129" s="3" t="s">
        <v>99</v>
      </c>
      <c r="E129" s="3" t="s">
        <v>253</v>
      </c>
      <c r="F129" s="4" t="s">
        <v>254</v>
      </c>
      <c r="G129" s="3" t="s">
        <v>37</v>
      </c>
      <c r="H129" s="5"/>
      <c r="I129" s="3" t="s">
        <v>33</v>
      </c>
      <c r="J129" s="5"/>
      <c r="K129" s="5"/>
      <c r="L129" s="3" t="s">
        <v>178</v>
      </c>
      <c r="M129" s="3">
        <v>9</v>
      </c>
      <c r="N129" s="3">
        <v>23</v>
      </c>
      <c r="O129" s="3"/>
      <c r="P129" s="10">
        <f t="shared" si="9"/>
        <v>32</v>
      </c>
      <c r="Q129" s="8" t="str">
        <f t="shared" si="10"/>
        <v>X</v>
      </c>
      <c r="R129" s="9" t="str">
        <f t="shared" si="10"/>
        <v>X</v>
      </c>
      <c r="S129" s="9" t="str">
        <f t="shared" si="10"/>
        <v/>
      </c>
      <c r="U129" s="27">
        <f t="shared" si="11"/>
        <v>105</v>
      </c>
      <c r="V129" s="27" t="e">
        <f ca="1">IF(U129=0,E129,rechtous(U129,$B$5:$B$183,$E$5:$E$183))</f>
        <v>#NAME?</v>
      </c>
      <c r="W129" s="27">
        <f t="shared" si="12"/>
        <v>3.75</v>
      </c>
      <c r="X129" s="27">
        <f t="shared" si="13"/>
        <v>23</v>
      </c>
      <c r="Z129" s="25"/>
      <c r="AA129" s="25"/>
      <c r="AB129" s="25"/>
      <c r="AC129" s="25" t="e">
        <f t="shared" ca="1" si="15"/>
        <v>#NAME?</v>
      </c>
    </row>
    <row r="130" spans="1:29">
      <c r="A130" s="12" t="s">
        <v>15</v>
      </c>
      <c r="B130" s="12">
        <v>105</v>
      </c>
      <c r="C130" s="12"/>
      <c r="D130" s="12" t="s">
        <v>90</v>
      </c>
      <c r="E130" s="12" t="s">
        <v>17</v>
      </c>
      <c r="F130" s="16" t="s">
        <v>255</v>
      </c>
      <c r="G130" s="12" t="s">
        <v>98</v>
      </c>
      <c r="H130" s="14"/>
      <c r="I130" s="12" t="s">
        <v>152</v>
      </c>
      <c r="J130" s="14"/>
      <c r="K130" s="15"/>
      <c r="L130" s="12" t="s">
        <v>120</v>
      </c>
      <c r="M130" s="3"/>
      <c r="N130" s="3">
        <v>23</v>
      </c>
      <c r="O130" s="3"/>
      <c r="P130" s="10">
        <f t="shared" si="9"/>
        <v>23</v>
      </c>
      <c r="Q130" s="8" t="str">
        <f t="shared" si="10"/>
        <v/>
      </c>
      <c r="R130" s="9" t="str">
        <f t="shared" si="10"/>
        <v>X</v>
      </c>
      <c r="S130" s="9" t="str">
        <f t="shared" si="10"/>
        <v/>
      </c>
      <c r="U130" s="27">
        <f t="shared" si="11"/>
        <v>105</v>
      </c>
      <c r="V130" s="27" t="e">
        <f ca="1">IF(U130=0,E130,rechtous(U130,$B$5:$B$183,$E$5:$E$183))</f>
        <v>#NAME?</v>
      </c>
      <c r="W130" s="27">
        <f t="shared" si="12"/>
        <v>4</v>
      </c>
      <c r="X130" s="27">
        <f t="shared" si="13"/>
        <v>23</v>
      </c>
      <c r="Z130" s="25"/>
      <c r="AA130" s="25"/>
      <c r="AB130" s="25"/>
      <c r="AC130" s="25" t="e">
        <f t="shared" ca="1" si="15"/>
        <v>#NAME?</v>
      </c>
    </row>
    <row r="131" spans="1:29" ht="25.5">
      <c r="A131" s="3" t="s">
        <v>15</v>
      </c>
      <c r="B131" s="3">
        <v>105</v>
      </c>
      <c r="C131" s="3"/>
      <c r="D131" s="3" t="s">
        <v>90</v>
      </c>
      <c r="E131" s="3" t="s">
        <v>256</v>
      </c>
      <c r="F131" s="4" t="s">
        <v>255</v>
      </c>
      <c r="G131" s="3" t="s">
        <v>98</v>
      </c>
      <c r="H131" s="5"/>
      <c r="I131" s="3" t="s">
        <v>152</v>
      </c>
      <c r="J131" s="5"/>
      <c r="K131" s="6"/>
      <c r="L131" s="3" t="s">
        <v>211</v>
      </c>
      <c r="M131" s="3">
        <v>2</v>
      </c>
      <c r="N131" s="3"/>
      <c r="O131" s="3"/>
      <c r="P131" s="10">
        <f t="shared" si="9"/>
        <v>2</v>
      </c>
      <c r="Q131" s="8" t="str">
        <f t="shared" si="10"/>
        <v>X</v>
      </c>
      <c r="R131" s="9" t="str">
        <f t="shared" si="10"/>
        <v/>
      </c>
      <c r="S131" s="9" t="str">
        <f t="shared" si="10"/>
        <v/>
      </c>
      <c r="U131" s="27">
        <f t="shared" si="11"/>
        <v>105</v>
      </c>
      <c r="V131" s="27" t="e">
        <f ca="1">IF(U131=0,E131,rechtous(U131,$B$5:$B$183,$E$5:$E$183))</f>
        <v>#NAME?</v>
      </c>
      <c r="W131" s="27">
        <f t="shared" si="12"/>
        <v>4</v>
      </c>
      <c r="X131" s="27">
        <f t="shared" si="13"/>
        <v>0</v>
      </c>
      <c r="Z131" s="25"/>
      <c r="AA131" s="25"/>
      <c r="AB131" s="25"/>
      <c r="AC131" s="25" t="e">
        <f t="shared" ca="1" si="15"/>
        <v>#NAME?</v>
      </c>
    </row>
    <row r="132" spans="1:29" ht="25.5">
      <c r="A132" s="3" t="s">
        <v>15</v>
      </c>
      <c r="B132" s="3">
        <v>106</v>
      </c>
      <c r="C132" s="3"/>
      <c r="D132" s="3" t="s">
        <v>90</v>
      </c>
      <c r="E132" s="3" t="s">
        <v>257</v>
      </c>
      <c r="F132" s="4" t="s">
        <v>255</v>
      </c>
      <c r="G132" s="3" t="s">
        <v>98</v>
      </c>
      <c r="H132" s="5"/>
      <c r="I132" s="3" t="s">
        <v>152</v>
      </c>
      <c r="J132" s="5"/>
      <c r="K132" s="6"/>
      <c r="L132" s="3" t="s">
        <v>188</v>
      </c>
      <c r="M132" s="3">
        <v>2</v>
      </c>
      <c r="N132" s="3">
        <v>6</v>
      </c>
      <c r="O132" s="3"/>
      <c r="P132" s="10">
        <f t="shared" si="9"/>
        <v>8</v>
      </c>
      <c r="Q132" s="8" t="str">
        <f t="shared" si="10"/>
        <v>X</v>
      </c>
      <c r="R132" s="9" t="str">
        <f t="shared" si="10"/>
        <v>X</v>
      </c>
      <c r="S132" s="9" t="str">
        <f t="shared" si="10"/>
        <v/>
      </c>
      <c r="U132" s="27">
        <f t="shared" si="11"/>
        <v>106</v>
      </c>
      <c r="V132" s="27" t="e">
        <f ca="1">IF(U132=0,E132,rechtous(U132,$B$5:$B$183,$E$5:$E$183))</f>
        <v>#NAME?</v>
      </c>
      <c r="W132" s="27">
        <f t="shared" si="12"/>
        <v>4</v>
      </c>
      <c r="X132" s="27">
        <f t="shared" si="13"/>
        <v>6</v>
      </c>
      <c r="Z132" s="25"/>
      <c r="AA132" s="25"/>
      <c r="AB132" s="25"/>
      <c r="AC132" s="25" t="e">
        <f t="shared" ca="1" si="15"/>
        <v>#NAME?</v>
      </c>
    </row>
    <row r="133" spans="1:29" ht="25.5">
      <c r="A133" s="3" t="s">
        <v>15</v>
      </c>
      <c r="B133" s="3">
        <v>106</v>
      </c>
      <c r="C133" s="3"/>
      <c r="D133" s="3" t="s">
        <v>149</v>
      </c>
      <c r="E133" s="3" t="s">
        <v>88</v>
      </c>
      <c r="F133" s="4" t="s">
        <v>258</v>
      </c>
      <c r="G133" s="3" t="s">
        <v>98</v>
      </c>
      <c r="H133" s="5"/>
      <c r="I133" s="3" t="s">
        <v>152</v>
      </c>
      <c r="J133" s="5"/>
      <c r="K133" s="6"/>
      <c r="L133" s="3" t="s">
        <v>188</v>
      </c>
      <c r="M133" s="3"/>
      <c r="N133" s="3">
        <v>25</v>
      </c>
      <c r="O133" s="3"/>
      <c r="P133" s="10">
        <f t="shared" si="9"/>
        <v>25</v>
      </c>
      <c r="Q133" s="8" t="str">
        <f t="shared" si="10"/>
        <v/>
      </c>
      <c r="R133" s="9" t="str">
        <f t="shared" si="10"/>
        <v>X</v>
      </c>
      <c r="S133" s="9" t="str">
        <f t="shared" si="10"/>
        <v/>
      </c>
      <c r="U133" s="27">
        <f t="shared" si="11"/>
        <v>106</v>
      </c>
      <c r="V133" s="27" t="e">
        <f ca="1">IF(U133=0,E133,rechtous(U133,$B$5:$B$183,$E$5:$E$183))</f>
        <v>#NAME?</v>
      </c>
      <c r="W133" s="27">
        <f t="shared" si="12"/>
        <v>4</v>
      </c>
      <c r="X133" s="27">
        <f t="shared" si="13"/>
        <v>25</v>
      </c>
      <c r="Z133" s="25"/>
      <c r="AA133" s="25"/>
      <c r="AB133" s="25"/>
      <c r="AC133" s="25" t="e">
        <f t="shared" ca="1" si="15"/>
        <v>#NAME?</v>
      </c>
    </row>
    <row r="134" spans="1:29" ht="38.25">
      <c r="A134" s="3" t="s">
        <v>15</v>
      </c>
      <c r="B134" s="3">
        <v>111</v>
      </c>
      <c r="C134" s="3"/>
      <c r="D134" s="3" t="s">
        <v>149</v>
      </c>
      <c r="E134" s="3" t="s">
        <v>259</v>
      </c>
      <c r="F134" s="4" t="s">
        <v>258</v>
      </c>
      <c r="G134" s="3" t="s">
        <v>98</v>
      </c>
      <c r="H134" s="5"/>
      <c r="I134" s="3" t="s">
        <v>152</v>
      </c>
      <c r="J134" s="5"/>
      <c r="K134" s="6"/>
      <c r="L134" s="3" t="s">
        <v>211</v>
      </c>
      <c r="M134" s="3">
        <v>2</v>
      </c>
      <c r="N134" s="3"/>
      <c r="O134" s="3"/>
      <c r="P134" s="10">
        <f t="shared" ref="P134:P183" si="16">SUM(M134:O134)</f>
        <v>2</v>
      </c>
      <c r="Q134" s="8" t="str">
        <f t="shared" ref="Q134:S183" si="17">IF(M134="","","X")</f>
        <v>X</v>
      </c>
      <c r="R134" s="9" t="str">
        <f t="shared" si="17"/>
        <v/>
      </c>
      <c r="S134" s="9" t="str">
        <f t="shared" si="17"/>
        <v/>
      </c>
      <c r="U134" s="27">
        <f t="shared" ref="U134:U183" si="18">B134</f>
        <v>111</v>
      </c>
      <c r="V134" s="27" t="e">
        <f ca="1">IF(U134=0,E134,rechtous(U134,$B$5:$B$183,$E$5:$E$183))</f>
        <v>#NAME?</v>
      </c>
      <c r="W134" s="27">
        <f t="shared" ref="W134:W183" si="19">G134/"1:"</f>
        <v>4</v>
      </c>
      <c r="X134" s="27">
        <f t="shared" ref="X134:X183" si="20">N134+O134</f>
        <v>0</v>
      </c>
      <c r="Z134" s="25"/>
      <c r="AA134" s="25"/>
      <c r="AB134" s="25"/>
      <c r="AC134" s="25" t="e">
        <f t="shared" ca="1" si="15"/>
        <v>#NAME?</v>
      </c>
    </row>
    <row r="135" spans="1:29" ht="25.5">
      <c r="A135" s="3" t="s">
        <v>15</v>
      </c>
      <c r="B135" s="3">
        <v>111</v>
      </c>
      <c r="C135" s="3"/>
      <c r="D135" s="3" t="s">
        <v>149</v>
      </c>
      <c r="E135" s="3" t="s">
        <v>35</v>
      </c>
      <c r="F135" s="4" t="s">
        <v>260</v>
      </c>
      <c r="G135" s="3" t="s">
        <v>98</v>
      </c>
      <c r="H135" s="5"/>
      <c r="I135" s="3" t="s">
        <v>152</v>
      </c>
      <c r="J135" s="5"/>
      <c r="K135" s="5"/>
      <c r="L135" s="3" t="s">
        <v>120</v>
      </c>
      <c r="M135" s="3">
        <v>14</v>
      </c>
      <c r="N135" s="12">
        <v>11</v>
      </c>
      <c r="O135" s="3"/>
      <c r="P135" s="10">
        <f t="shared" si="16"/>
        <v>25</v>
      </c>
      <c r="Q135" s="8" t="str">
        <f t="shared" si="17"/>
        <v>X</v>
      </c>
      <c r="R135" s="9" t="str">
        <f t="shared" si="17"/>
        <v>X</v>
      </c>
      <c r="S135" s="9" t="str">
        <f t="shared" si="17"/>
        <v/>
      </c>
      <c r="U135" s="27">
        <f t="shared" si="18"/>
        <v>111</v>
      </c>
      <c r="V135" s="27" t="e">
        <f ca="1">IF(U135=0,E135,rechtous(U135,$B$5:$B$183,$E$5:$E$183))</f>
        <v>#NAME?</v>
      </c>
      <c r="W135" s="27">
        <f t="shared" si="19"/>
        <v>4</v>
      </c>
      <c r="X135" s="27">
        <f t="shared" si="20"/>
        <v>11</v>
      </c>
      <c r="Z135" s="25"/>
      <c r="AA135" s="25"/>
      <c r="AB135" s="25"/>
      <c r="AC135" s="25" t="e">
        <f t="shared" ca="1" si="15"/>
        <v>#NAME?</v>
      </c>
    </row>
    <row r="136" spans="1:29" ht="25.5">
      <c r="A136" s="3" t="s">
        <v>15</v>
      </c>
      <c r="B136" s="3">
        <v>112</v>
      </c>
      <c r="C136" s="3"/>
      <c r="D136" s="3" t="s">
        <v>149</v>
      </c>
      <c r="E136" s="3" t="s">
        <v>261</v>
      </c>
      <c r="F136" s="4" t="s">
        <v>260</v>
      </c>
      <c r="G136" s="3" t="s">
        <v>98</v>
      </c>
      <c r="H136" s="5"/>
      <c r="I136" s="3" t="s">
        <v>152</v>
      </c>
      <c r="J136" s="5"/>
      <c r="K136" s="6"/>
      <c r="L136" s="3" t="s">
        <v>188</v>
      </c>
      <c r="M136" s="3">
        <v>1</v>
      </c>
      <c r="N136" s="3">
        <v>7</v>
      </c>
      <c r="O136" s="3"/>
      <c r="P136" s="10">
        <f t="shared" si="16"/>
        <v>8</v>
      </c>
      <c r="Q136" s="8" t="str">
        <f t="shared" si="17"/>
        <v>X</v>
      </c>
      <c r="R136" s="9" t="str">
        <f t="shared" si="17"/>
        <v>X</v>
      </c>
      <c r="S136" s="9" t="str">
        <f t="shared" si="17"/>
        <v/>
      </c>
      <c r="U136" s="27">
        <f t="shared" si="18"/>
        <v>112</v>
      </c>
      <c r="V136" s="27" t="e">
        <f ca="1">IF(U136=0,E136,rechtous(U136,$B$5:$B$183,$E$5:$E$183))</f>
        <v>#NAME?</v>
      </c>
      <c r="W136" s="27">
        <f t="shared" si="19"/>
        <v>4</v>
      </c>
      <c r="X136" s="27">
        <f t="shared" si="20"/>
        <v>7</v>
      </c>
      <c r="Z136" s="25"/>
      <c r="AA136" s="25"/>
      <c r="AB136" s="25"/>
      <c r="AC136" s="25" t="e">
        <f t="shared" ca="1" si="15"/>
        <v>#NAME?</v>
      </c>
    </row>
    <row r="137" spans="1:29" ht="25.5">
      <c r="A137" s="3" t="s">
        <v>15</v>
      </c>
      <c r="B137" s="3">
        <v>112</v>
      </c>
      <c r="C137" s="3"/>
      <c r="D137" s="3" t="s">
        <v>57</v>
      </c>
      <c r="E137" s="3" t="s">
        <v>91</v>
      </c>
      <c r="F137" s="4" t="s">
        <v>262</v>
      </c>
      <c r="G137" s="3" t="s">
        <v>98</v>
      </c>
      <c r="H137" s="5"/>
      <c r="I137" s="3" t="s">
        <v>152</v>
      </c>
      <c r="J137" s="5"/>
      <c r="K137" s="6"/>
      <c r="L137" s="3" t="s">
        <v>209</v>
      </c>
      <c r="M137" s="3"/>
      <c r="N137" s="3">
        <v>20</v>
      </c>
      <c r="O137" s="3"/>
      <c r="P137" s="10">
        <f t="shared" si="16"/>
        <v>20</v>
      </c>
      <c r="Q137" s="8" t="str">
        <f t="shared" si="17"/>
        <v/>
      </c>
      <c r="R137" s="9" t="str">
        <f t="shared" si="17"/>
        <v>X</v>
      </c>
      <c r="S137" s="9" t="str">
        <f t="shared" si="17"/>
        <v/>
      </c>
      <c r="U137" s="27">
        <f t="shared" si="18"/>
        <v>112</v>
      </c>
      <c r="V137" s="27" t="e">
        <f ca="1">IF(U137=0,E137,rechtous(U137,$B$5:$B$183,$E$5:$E$183))</f>
        <v>#NAME?</v>
      </c>
      <c r="W137" s="27">
        <f t="shared" si="19"/>
        <v>4</v>
      </c>
      <c r="X137" s="27">
        <f t="shared" si="20"/>
        <v>20</v>
      </c>
      <c r="Z137" s="25"/>
      <c r="AA137" s="25"/>
      <c r="AB137" s="25"/>
      <c r="AC137" s="25" t="e">
        <f t="shared" ca="1" si="15"/>
        <v>#NAME?</v>
      </c>
    </row>
    <row r="138" spans="1:29" ht="25.5">
      <c r="A138" s="3" t="s">
        <v>15</v>
      </c>
      <c r="B138" s="3">
        <v>120</v>
      </c>
      <c r="C138" s="3"/>
      <c r="D138" s="3" t="s">
        <v>57</v>
      </c>
      <c r="E138" s="3" t="s">
        <v>263</v>
      </c>
      <c r="F138" s="4" t="s">
        <v>262</v>
      </c>
      <c r="G138" s="3" t="s">
        <v>98</v>
      </c>
      <c r="H138" s="5"/>
      <c r="I138" s="3" t="s">
        <v>152</v>
      </c>
      <c r="J138" s="5"/>
      <c r="K138" s="6"/>
      <c r="L138" s="3" t="s">
        <v>178</v>
      </c>
      <c r="M138" s="3">
        <v>3</v>
      </c>
      <c r="N138" s="3">
        <v>10</v>
      </c>
      <c r="O138" s="3"/>
      <c r="P138" s="10">
        <f t="shared" si="16"/>
        <v>13</v>
      </c>
      <c r="Q138" s="8" t="str">
        <f t="shared" si="17"/>
        <v>X</v>
      </c>
      <c r="R138" s="9" t="str">
        <f t="shared" si="17"/>
        <v>X</v>
      </c>
      <c r="S138" s="9" t="str">
        <f t="shared" si="17"/>
        <v/>
      </c>
      <c r="U138" s="27">
        <f t="shared" si="18"/>
        <v>120</v>
      </c>
      <c r="V138" s="27" t="e">
        <f ca="1">IF(U138=0,E138,rechtous(U138,$B$5:$B$183,$E$5:$E$183))</f>
        <v>#NAME?</v>
      </c>
      <c r="W138" s="27">
        <f t="shared" si="19"/>
        <v>4</v>
      </c>
      <c r="X138" s="27">
        <f t="shared" si="20"/>
        <v>10</v>
      </c>
      <c r="Z138" s="25"/>
      <c r="AA138" s="25"/>
      <c r="AB138" s="25"/>
      <c r="AC138" s="25" t="e">
        <f t="shared" ca="1" si="15"/>
        <v>#NAME?</v>
      </c>
    </row>
    <row r="139" spans="1:29">
      <c r="A139" s="3" t="s">
        <v>15</v>
      </c>
      <c r="B139" s="3">
        <v>120</v>
      </c>
      <c r="C139" s="3"/>
      <c r="D139" s="3" t="s">
        <v>16</v>
      </c>
      <c r="E139" s="3" t="s">
        <v>157</v>
      </c>
      <c r="F139" s="4" t="s">
        <v>264</v>
      </c>
      <c r="G139" s="3" t="s">
        <v>98</v>
      </c>
      <c r="H139" s="5"/>
      <c r="I139" s="3" t="s">
        <v>33</v>
      </c>
      <c r="J139" s="5"/>
      <c r="K139" s="5"/>
      <c r="L139" s="3" t="s">
        <v>124</v>
      </c>
      <c r="M139" s="3"/>
      <c r="N139" s="3">
        <v>20</v>
      </c>
      <c r="O139" s="3"/>
      <c r="P139" s="10">
        <f t="shared" si="16"/>
        <v>20</v>
      </c>
      <c r="Q139" s="8" t="str">
        <f t="shared" si="17"/>
        <v/>
      </c>
      <c r="R139" s="9" t="str">
        <f t="shared" si="17"/>
        <v>X</v>
      </c>
      <c r="S139" s="9" t="str">
        <f t="shared" si="17"/>
        <v/>
      </c>
      <c r="U139" s="27">
        <f t="shared" si="18"/>
        <v>120</v>
      </c>
      <c r="V139" s="27" t="e">
        <f ca="1">IF(U139=0,E139,rechtous(U139,$B$5:$B$183,$E$5:$E$183))</f>
        <v>#NAME?</v>
      </c>
      <c r="W139" s="27">
        <f t="shared" si="19"/>
        <v>4</v>
      </c>
      <c r="X139" s="27">
        <f t="shared" si="20"/>
        <v>20</v>
      </c>
      <c r="Z139" s="25"/>
      <c r="AA139" s="25"/>
      <c r="AB139" s="25"/>
      <c r="AC139" s="25" t="e">
        <f t="shared" ca="1" si="15"/>
        <v>#NAME?</v>
      </c>
    </row>
    <row r="140" spans="1:29" ht="25.5">
      <c r="A140" s="3" t="s">
        <v>15</v>
      </c>
      <c r="B140" s="3">
        <v>121</v>
      </c>
      <c r="C140" s="3"/>
      <c r="D140" s="3" t="s">
        <v>16</v>
      </c>
      <c r="E140" s="3" t="s">
        <v>265</v>
      </c>
      <c r="F140" s="4" t="s">
        <v>264</v>
      </c>
      <c r="G140" s="3" t="s">
        <v>98</v>
      </c>
      <c r="H140" s="5"/>
      <c r="I140" s="3" t="s">
        <v>33</v>
      </c>
      <c r="J140" s="5"/>
      <c r="K140" s="6"/>
      <c r="L140" s="3" t="s">
        <v>238</v>
      </c>
      <c r="M140" s="3"/>
      <c r="N140" s="3">
        <v>13</v>
      </c>
      <c r="O140" s="3"/>
      <c r="P140" s="10">
        <f t="shared" si="16"/>
        <v>13</v>
      </c>
      <c r="Q140" s="8" t="str">
        <f t="shared" si="17"/>
        <v/>
      </c>
      <c r="R140" s="9" t="str">
        <f t="shared" si="17"/>
        <v>X</v>
      </c>
      <c r="S140" s="9" t="str">
        <f t="shared" si="17"/>
        <v/>
      </c>
      <c r="U140" s="27">
        <f t="shared" si="18"/>
        <v>121</v>
      </c>
      <c r="V140" s="27" t="e">
        <f ca="1">IF(U140=0,E140,rechtous(U140,$B$5:$B$183,$E$5:$E$183))</f>
        <v>#NAME?</v>
      </c>
      <c r="W140" s="27">
        <f t="shared" si="19"/>
        <v>4</v>
      </c>
      <c r="X140" s="27">
        <f t="shared" si="20"/>
        <v>13</v>
      </c>
      <c r="Z140" s="25"/>
      <c r="AA140" s="25"/>
      <c r="AB140" s="25"/>
      <c r="AC140" s="25" t="e">
        <f t="shared" ca="1" si="15"/>
        <v>#NAME?</v>
      </c>
    </row>
    <row r="141" spans="1:29" ht="25.5">
      <c r="A141" s="3" t="s">
        <v>15</v>
      </c>
      <c r="B141" s="3">
        <v>121</v>
      </c>
      <c r="C141" s="3"/>
      <c r="D141" s="3" t="s">
        <v>79</v>
      </c>
      <c r="E141" s="3" t="s">
        <v>157</v>
      </c>
      <c r="F141" s="4" t="s">
        <v>266</v>
      </c>
      <c r="G141" s="3" t="s">
        <v>98</v>
      </c>
      <c r="H141" s="5"/>
      <c r="I141" s="3" t="s">
        <v>152</v>
      </c>
      <c r="J141" s="5"/>
      <c r="K141" s="6"/>
      <c r="L141" s="3" t="s">
        <v>124</v>
      </c>
      <c r="M141" s="3">
        <v>26</v>
      </c>
      <c r="N141" s="3"/>
      <c r="O141" s="3"/>
      <c r="P141" s="10">
        <f t="shared" si="16"/>
        <v>26</v>
      </c>
      <c r="Q141" s="8" t="str">
        <f t="shared" si="17"/>
        <v>X</v>
      </c>
      <c r="R141" s="9" t="str">
        <f t="shared" si="17"/>
        <v/>
      </c>
      <c r="S141" s="9" t="str">
        <f t="shared" si="17"/>
        <v/>
      </c>
      <c r="U141" s="27">
        <f t="shared" si="18"/>
        <v>121</v>
      </c>
      <c r="V141" s="27" t="e">
        <f ca="1">IF(U141=0,E141,rechtous(U141,$B$5:$B$183,$E$5:$E$183))</f>
        <v>#NAME?</v>
      </c>
      <c r="W141" s="27">
        <f t="shared" si="19"/>
        <v>4</v>
      </c>
      <c r="X141" s="27">
        <f t="shared" si="20"/>
        <v>0</v>
      </c>
      <c r="Z141" s="25"/>
      <c r="AA141" s="25"/>
      <c r="AB141" s="25"/>
      <c r="AC141" s="25" t="e">
        <f t="shared" ca="1" si="15"/>
        <v>#NAME?</v>
      </c>
    </row>
    <row r="142" spans="1:29" ht="25.5">
      <c r="A142" s="3" t="s">
        <v>15</v>
      </c>
      <c r="B142" s="3">
        <v>121</v>
      </c>
      <c r="C142" s="3"/>
      <c r="D142" s="3" t="s">
        <v>79</v>
      </c>
      <c r="E142" s="3" t="s">
        <v>265</v>
      </c>
      <c r="F142" s="4" t="s">
        <v>266</v>
      </c>
      <c r="G142" s="3" t="s">
        <v>98</v>
      </c>
      <c r="H142" s="5"/>
      <c r="I142" s="3" t="s">
        <v>152</v>
      </c>
      <c r="J142" s="5"/>
      <c r="K142" s="6"/>
      <c r="L142" s="3" t="s">
        <v>238</v>
      </c>
      <c r="M142" s="3">
        <v>5</v>
      </c>
      <c r="N142" s="3"/>
      <c r="O142" s="3"/>
      <c r="P142" s="10">
        <f t="shared" si="16"/>
        <v>5</v>
      </c>
      <c r="Q142" s="8" t="str">
        <f t="shared" si="17"/>
        <v>X</v>
      </c>
      <c r="R142" s="9" t="str">
        <f t="shared" si="17"/>
        <v/>
      </c>
      <c r="S142" s="9" t="str">
        <f t="shared" si="17"/>
        <v/>
      </c>
      <c r="U142" s="27">
        <f t="shared" si="18"/>
        <v>121</v>
      </c>
      <c r="V142" s="27" t="e">
        <f ca="1">IF(U142=0,E142,rechtous(U142,$B$5:$B$183,$E$5:$E$183))</f>
        <v>#NAME?</v>
      </c>
      <c r="W142" s="27">
        <f t="shared" si="19"/>
        <v>4</v>
      </c>
      <c r="X142" s="27">
        <f t="shared" si="20"/>
        <v>0</v>
      </c>
      <c r="Z142" s="25"/>
      <c r="AA142" s="25"/>
      <c r="AB142" s="25"/>
      <c r="AC142" s="25" t="e">
        <f t="shared" ca="1" si="15"/>
        <v>#NAME?</v>
      </c>
    </row>
    <row r="143" spans="1:29" ht="25.5">
      <c r="A143" s="3" t="s">
        <v>15</v>
      </c>
      <c r="B143" s="3">
        <v>126</v>
      </c>
      <c r="C143" s="3"/>
      <c r="D143" s="3" t="s">
        <v>79</v>
      </c>
      <c r="E143" s="3" t="s">
        <v>267</v>
      </c>
      <c r="F143" s="4" t="s">
        <v>266</v>
      </c>
      <c r="G143" s="3" t="s">
        <v>98</v>
      </c>
      <c r="H143" s="5"/>
      <c r="I143" s="3" t="s">
        <v>152</v>
      </c>
      <c r="J143" s="5"/>
      <c r="K143" s="6"/>
      <c r="L143" s="3" t="s">
        <v>120</v>
      </c>
      <c r="M143" s="3">
        <v>2</v>
      </c>
      <c r="N143" s="3"/>
      <c r="O143" s="3"/>
      <c r="P143" s="10">
        <f t="shared" si="16"/>
        <v>2</v>
      </c>
      <c r="Q143" s="8" t="str">
        <f t="shared" si="17"/>
        <v>X</v>
      </c>
      <c r="R143" s="9" t="str">
        <f t="shared" si="17"/>
        <v/>
      </c>
      <c r="S143" s="9" t="str">
        <f t="shared" si="17"/>
        <v/>
      </c>
      <c r="U143" s="27">
        <f t="shared" si="18"/>
        <v>126</v>
      </c>
      <c r="V143" s="27" t="e">
        <f ca="1">IF(U143=0,E143,rechtous(U143,$B$5:$B$183,$E$5:$E$183))</f>
        <v>#NAME?</v>
      </c>
      <c r="W143" s="27">
        <f t="shared" si="19"/>
        <v>4</v>
      </c>
      <c r="X143" s="27">
        <f t="shared" si="20"/>
        <v>0</v>
      </c>
      <c r="Z143" s="25"/>
      <c r="AA143" s="25"/>
      <c r="AB143" s="25"/>
      <c r="AC143" s="25" t="e">
        <f t="shared" ca="1" si="15"/>
        <v>#NAME?</v>
      </c>
    </row>
    <row r="144" spans="1:29" ht="38.25">
      <c r="A144" s="3" t="s">
        <v>15</v>
      </c>
      <c r="B144" s="3">
        <v>126</v>
      </c>
      <c r="C144" s="3"/>
      <c r="D144" s="3" t="s">
        <v>153</v>
      </c>
      <c r="E144" s="3" t="s">
        <v>236</v>
      </c>
      <c r="F144" s="4" t="s">
        <v>268</v>
      </c>
      <c r="G144" s="3" t="s">
        <v>25</v>
      </c>
      <c r="H144" s="5"/>
      <c r="I144" s="3" t="s">
        <v>152</v>
      </c>
      <c r="J144" s="5"/>
      <c r="K144" s="6"/>
      <c r="L144" s="3" t="s">
        <v>269</v>
      </c>
      <c r="M144" s="3">
        <v>2</v>
      </c>
      <c r="N144" s="3"/>
      <c r="O144" s="3"/>
      <c r="P144" s="10">
        <f t="shared" si="16"/>
        <v>2</v>
      </c>
      <c r="Q144" s="8" t="str">
        <f t="shared" si="17"/>
        <v>X</v>
      </c>
      <c r="R144" s="9" t="str">
        <f t="shared" si="17"/>
        <v/>
      </c>
      <c r="S144" s="9" t="str">
        <f t="shared" si="17"/>
        <v/>
      </c>
      <c r="U144" s="27">
        <f t="shared" si="18"/>
        <v>126</v>
      </c>
      <c r="V144" s="27" t="e">
        <f ca="1">IF(U144=0,E144,rechtous(U144,$B$5:$B$183,$E$5:$E$183))</f>
        <v>#NAME?</v>
      </c>
      <c r="W144" s="27">
        <f t="shared" si="19"/>
        <v>4.2500000000000009</v>
      </c>
      <c r="X144" s="27">
        <f t="shared" si="20"/>
        <v>0</v>
      </c>
      <c r="Z144" s="25"/>
      <c r="AA144" s="25"/>
      <c r="AB144" s="25"/>
      <c r="AC144" s="25" t="e">
        <f t="shared" ca="1" si="15"/>
        <v>#NAME?</v>
      </c>
    </row>
    <row r="145" spans="1:29" ht="25.5">
      <c r="A145" s="3" t="s">
        <v>15</v>
      </c>
      <c r="B145" s="3" t="s">
        <v>270</v>
      </c>
      <c r="C145" s="3"/>
      <c r="D145" s="3" t="s">
        <v>153</v>
      </c>
      <c r="E145" s="3" t="s">
        <v>58</v>
      </c>
      <c r="F145" s="4" t="s">
        <v>268</v>
      </c>
      <c r="G145" s="3" t="s">
        <v>25</v>
      </c>
      <c r="H145" s="5"/>
      <c r="I145" s="3" t="s">
        <v>152</v>
      </c>
      <c r="J145" s="5"/>
      <c r="K145" s="6"/>
      <c r="L145" s="3" t="s">
        <v>188</v>
      </c>
      <c r="M145" s="3">
        <v>31</v>
      </c>
      <c r="N145" s="3"/>
      <c r="O145" s="3"/>
      <c r="P145" s="10">
        <f t="shared" si="16"/>
        <v>31</v>
      </c>
      <c r="Q145" s="8" t="str">
        <f t="shared" si="17"/>
        <v>X</v>
      </c>
      <c r="R145" s="9" t="str">
        <f t="shared" si="17"/>
        <v/>
      </c>
      <c r="S145" s="9" t="str">
        <f t="shared" si="17"/>
        <v/>
      </c>
      <c r="U145" s="27" t="str">
        <f t="shared" si="18"/>
        <v>mix</v>
      </c>
      <c r="V145" s="27" t="e">
        <f ca="1">IF(U145=0,E145,rechtous(U145,$B$5:$B$183,$E$5:$E$183))</f>
        <v>#NAME?</v>
      </c>
      <c r="W145" s="27">
        <f t="shared" si="19"/>
        <v>4.2500000000000009</v>
      </c>
      <c r="X145" s="27">
        <f t="shared" si="20"/>
        <v>0</v>
      </c>
      <c r="Z145" s="25"/>
      <c r="AA145" s="25"/>
      <c r="AB145" s="25"/>
      <c r="AC145" s="25" t="e">
        <f t="shared" ca="1" si="15"/>
        <v>#NAME?</v>
      </c>
    </row>
    <row r="146" spans="1:29">
      <c r="A146" s="3" t="s">
        <v>15</v>
      </c>
      <c r="B146" s="12"/>
      <c r="C146" s="3"/>
      <c r="D146" s="3" t="s">
        <v>200</v>
      </c>
      <c r="E146" s="3" t="s">
        <v>31</v>
      </c>
      <c r="F146" s="4" t="s">
        <v>271</v>
      </c>
      <c r="G146" s="3" t="s">
        <v>25</v>
      </c>
      <c r="H146" s="5"/>
      <c r="I146" s="3" t="s">
        <v>124</v>
      </c>
      <c r="J146" s="5"/>
      <c r="K146" s="6"/>
      <c r="L146" s="3" t="s">
        <v>143</v>
      </c>
      <c r="M146" s="3">
        <v>10</v>
      </c>
      <c r="N146" s="12">
        <v>14</v>
      </c>
      <c r="O146" s="3"/>
      <c r="P146" s="10">
        <f t="shared" si="16"/>
        <v>24</v>
      </c>
      <c r="Q146" s="8" t="str">
        <f t="shared" si="17"/>
        <v>X</v>
      </c>
      <c r="R146" s="9" t="str">
        <f t="shared" si="17"/>
        <v>X</v>
      </c>
      <c r="S146" s="9" t="str">
        <f t="shared" si="17"/>
        <v/>
      </c>
      <c r="U146" s="27">
        <f t="shared" si="18"/>
        <v>0</v>
      </c>
      <c r="V146" s="27" t="str">
        <f>IF(U146=0,E146,rechtous(U146,$B$5:$B$183,$E$5:$E$183))</f>
        <v>ST OMER</v>
      </c>
      <c r="W146" s="27">
        <f t="shared" si="19"/>
        <v>4.2500000000000009</v>
      </c>
      <c r="X146" s="27">
        <f t="shared" si="20"/>
        <v>14</v>
      </c>
      <c r="Z146" s="25"/>
      <c r="AA146" s="25"/>
      <c r="AB146" s="25"/>
      <c r="AC146" s="25" t="e">
        <f t="shared" ca="1" si="15"/>
        <v>#NAME?</v>
      </c>
    </row>
    <row r="147" spans="1:29" ht="25.5">
      <c r="A147" s="3" t="s">
        <v>15</v>
      </c>
      <c r="B147" s="3"/>
      <c r="C147" s="3"/>
      <c r="D147" s="3" t="s">
        <v>99</v>
      </c>
      <c r="E147" s="3" t="s">
        <v>58</v>
      </c>
      <c r="F147" s="4" t="s">
        <v>272</v>
      </c>
      <c r="G147" s="3" t="s">
        <v>78</v>
      </c>
      <c r="H147" s="5"/>
      <c r="I147" s="3" t="s">
        <v>178</v>
      </c>
      <c r="J147" s="5"/>
      <c r="K147" s="6"/>
      <c r="L147" s="3" t="s">
        <v>120</v>
      </c>
      <c r="M147" s="3">
        <v>5</v>
      </c>
      <c r="N147" s="3">
        <v>27</v>
      </c>
      <c r="O147" s="3"/>
      <c r="P147" s="10">
        <f t="shared" si="16"/>
        <v>32</v>
      </c>
      <c r="Q147" s="8" t="str">
        <f t="shared" si="17"/>
        <v>X</v>
      </c>
      <c r="R147" s="9" t="str">
        <f t="shared" si="17"/>
        <v>X</v>
      </c>
      <c r="S147" s="9" t="str">
        <f t="shared" si="17"/>
        <v/>
      </c>
      <c r="U147" s="27">
        <f t="shared" si="18"/>
        <v>0</v>
      </c>
      <c r="V147" s="27" t="str">
        <f>IF(U147=0,E147,rechtous(U147,$B$5:$B$183,$E$5:$E$183))</f>
        <v>PETITE FORET</v>
      </c>
      <c r="W147" s="27">
        <f t="shared" si="19"/>
        <v>4.5</v>
      </c>
      <c r="X147" s="27">
        <f t="shared" si="20"/>
        <v>27</v>
      </c>
      <c r="Z147" s="25"/>
      <c r="AA147" s="25"/>
      <c r="AB147" s="25"/>
      <c r="AC147" s="25" t="e">
        <f t="shared" ca="1" si="15"/>
        <v>#NAME?</v>
      </c>
    </row>
    <row r="148" spans="1:29" ht="25.5">
      <c r="A148" s="12" t="s">
        <v>15</v>
      </c>
      <c r="B148" s="12"/>
      <c r="C148" s="12"/>
      <c r="D148" s="12" t="s">
        <v>101</v>
      </c>
      <c r="E148" s="12" t="s">
        <v>74</v>
      </c>
      <c r="F148" s="4" t="s">
        <v>273</v>
      </c>
      <c r="G148" s="12" t="s">
        <v>38</v>
      </c>
      <c r="H148" s="14"/>
      <c r="I148" s="12" t="s">
        <v>178</v>
      </c>
      <c r="J148" s="14"/>
      <c r="K148" s="15"/>
      <c r="L148" s="12" t="s">
        <v>188</v>
      </c>
      <c r="M148" s="3"/>
      <c r="N148" s="3">
        <v>33</v>
      </c>
      <c r="O148" s="3"/>
      <c r="P148" s="10">
        <f t="shared" si="16"/>
        <v>33</v>
      </c>
      <c r="Q148" s="8" t="str">
        <f t="shared" si="17"/>
        <v/>
      </c>
      <c r="R148" s="9" t="str">
        <f t="shared" si="17"/>
        <v>X</v>
      </c>
      <c r="S148" s="9" t="str">
        <f t="shared" si="17"/>
        <v/>
      </c>
      <c r="U148" s="27">
        <f t="shared" si="18"/>
        <v>0</v>
      </c>
      <c r="V148" s="27" t="str">
        <f>IF(U148=0,E148,rechtous(U148,$B$5:$B$183,$E$5:$E$183))</f>
        <v>NOYELLES GODAULT</v>
      </c>
      <c r="W148" s="27">
        <f t="shared" si="19"/>
        <v>4.75</v>
      </c>
      <c r="X148" s="27">
        <f t="shared" si="20"/>
        <v>33</v>
      </c>
      <c r="Z148" s="25"/>
      <c r="AA148" s="25"/>
      <c r="AB148" s="25"/>
      <c r="AC148" s="25" t="e">
        <f t="shared" ca="1" si="15"/>
        <v>#NAME?</v>
      </c>
    </row>
    <row r="149" spans="1:29" ht="25.5">
      <c r="A149" s="3" t="s">
        <v>15</v>
      </c>
      <c r="B149" s="3"/>
      <c r="C149" s="3"/>
      <c r="D149" s="3" t="s">
        <v>90</v>
      </c>
      <c r="E149" s="3" t="s">
        <v>185</v>
      </c>
      <c r="F149" s="4" t="s">
        <v>274</v>
      </c>
      <c r="G149" s="3" t="s">
        <v>33</v>
      </c>
      <c r="H149" s="5"/>
      <c r="I149" s="3" t="s">
        <v>188</v>
      </c>
      <c r="J149" s="5"/>
      <c r="K149" s="6"/>
      <c r="L149" s="3" t="s">
        <v>143</v>
      </c>
      <c r="M149" s="3"/>
      <c r="N149" s="3">
        <v>23</v>
      </c>
      <c r="O149" s="3"/>
      <c r="P149" s="10">
        <f t="shared" si="16"/>
        <v>23</v>
      </c>
      <c r="Q149" s="8" t="str">
        <f t="shared" si="17"/>
        <v/>
      </c>
      <c r="R149" s="9" t="str">
        <f t="shared" si="17"/>
        <v>X</v>
      </c>
      <c r="S149" s="9" t="str">
        <f t="shared" si="17"/>
        <v/>
      </c>
      <c r="U149" s="27">
        <f t="shared" si="18"/>
        <v>0</v>
      </c>
      <c r="V149" s="27" t="str">
        <f>IF(U149=0,E149,rechtous(U149,$B$5:$B$183,$E$5:$E$183))</f>
        <v>VALENCIENNES</v>
      </c>
      <c r="W149" s="27">
        <f t="shared" si="19"/>
        <v>5.0000000000000009</v>
      </c>
      <c r="X149" s="27">
        <f t="shared" si="20"/>
        <v>23</v>
      </c>
      <c r="Z149" s="25"/>
      <c r="AA149" s="25"/>
      <c r="AB149" s="25"/>
      <c r="AC149" s="25" t="e">
        <f t="shared" ca="1" si="15"/>
        <v>#NAME?</v>
      </c>
    </row>
    <row r="150" spans="1:29" ht="38.25">
      <c r="A150" s="3" t="s">
        <v>15</v>
      </c>
      <c r="B150" s="3" t="s">
        <v>270</v>
      </c>
      <c r="C150" s="3"/>
      <c r="D150" s="3" t="s">
        <v>73</v>
      </c>
      <c r="E150" s="3" t="s">
        <v>22</v>
      </c>
      <c r="F150" s="4" t="s">
        <v>275</v>
      </c>
      <c r="G150" s="3" t="s">
        <v>33</v>
      </c>
      <c r="H150" s="5"/>
      <c r="I150" s="3" t="s">
        <v>188</v>
      </c>
      <c r="J150" s="5"/>
      <c r="K150" s="6"/>
      <c r="L150" s="3" t="s">
        <v>172</v>
      </c>
      <c r="M150" s="3"/>
      <c r="N150" s="3">
        <v>33</v>
      </c>
      <c r="O150" s="3"/>
      <c r="P150" s="10">
        <f t="shared" si="16"/>
        <v>33</v>
      </c>
      <c r="Q150" s="8" t="str">
        <f t="shared" si="17"/>
        <v/>
      </c>
      <c r="R150" s="9" t="str">
        <f t="shared" si="17"/>
        <v>X</v>
      </c>
      <c r="S150" s="9" t="str">
        <f t="shared" si="17"/>
        <v/>
      </c>
      <c r="U150" s="27" t="str">
        <f t="shared" si="18"/>
        <v>mix</v>
      </c>
      <c r="V150" s="27" t="e">
        <f ca="1">IF(U150=0,E150,rechtous(U150,$B$5:$B$183,$E$5:$E$183))</f>
        <v>#NAME?</v>
      </c>
      <c r="W150" s="27">
        <f t="shared" si="19"/>
        <v>5.0000000000000009</v>
      </c>
      <c r="X150" s="27">
        <f t="shared" si="20"/>
        <v>33</v>
      </c>
      <c r="Z150" s="25"/>
      <c r="AA150" s="25"/>
      <c r="AB150" s="25"/>
      <c r="AC150" s="25" t="e">
        <f t="shared" ca="1" si="15"/>
        <v>#NAME?</v>
      </c>
    </row>
    <row r="151" spans="1:29" ht="25.5">
      <c r="A151" s="3" t="s">
        <v>15</v>
      </c>
      <c r="B151" s="18"/>
      <c r="C151" s="7"/>
      <c r="D151" s="3" t="s">
        <v>200</v>
      </c>
      <c r="E151" s="7" t="s">
        <v>217</v>
      </c>
      <c r="F151" s="7" t="s">
        <v>276</v>
      </c>
      <c r="G151" s="7"/>
      <c r="H151" s="5"/>
      <c r="I151" s="7"/>
      <c r="J151" s="5"/>
      <c r="K151" s="6"/>
      <c r="L151" s="19">
        <v>0.29166666666666669</v>
      </c>
      <c r="M151" s="7"/>
      <c r="N151" s="7">
        <v>7</v>
      </c>
      <c r="O151" s="7"/>
      <c r="P151" s="10">
        <f t="shared" si="16"/>
        <v>7</v>
      </c>
      <c r="Q151" s="8" t="str">
        <f t="shared" si="17"/>
        <v/>
      </c>
      <c r="R151" s="9" t="str">
        <f t="shared" si="17"/>
        <v>X</v>
      </c>
      <c r="S151" s="9" t="str">
        <f t="shared" si="17"/>
        <v/>
      </c>
      <c r="U151" s="27">
        <f t="shared" si="18"/>
        <v>0</v>
      </c>
      <c r="V151" s="27" t="str">
        <f>IF(U151=0,E151,rechtous(U151,$B$5:$B$183,$E$5:$E$183))</f>
        <v>DRIVE ST OMER</v>
      </c>
      <c r="W151" s="27">
        <f t="shared" si="19"/>
        <v>0</v>
      </c>
      <c r="X151" s="27">
        <f t="shared" si="20"/>
        <v>7</v>
      </c>
      <c r="Z151" s="25"/>
      <c r="AA151" s="25"/>
      <c r="AB151" s="25"/>
      <c r="AC151" s="25" t="e">
        <f t="shared" ca="1" si="15"/>
        <v>#NAME?</v>
      </c>
    </row>
    <row r="152" spans="1:29">
      <c r="A152" s="7"/>
      <c r="B152" s="7"/>
      <c r="C152" s="7"/>
      <c r="D152" s="7"/>
      <c r="E152" s="7"/>
      <c r="F152" s="7"/>
      <c r="G152" s="7"/>
      <c r="H152" s="5"/>
      <c r="I152" s="7"/>
      <c r="J152" s="5"/>
      <c r="K152" s="6"/>
      <c r="L152" s="7"/>
      <c r="M152" s="7"/>
      <c r="N152" s="7"/>
      <c r="O152" s="7"/>
      <c r="P152" s="10">
        <f t="shared" si="16"/>
        <v>0</v>
      </c>
      <c r="Q152" s="8" t="str">
        <f t="shared" si="17"/>
        <v/>
      </c>
      <c r="R152" s="9" t="str">
        <f t="shared" si="17"/>
        <v/>
      </c>
      <c r="S152" s="9" t="str">
        <f t="shared" si="17"/>
        <v/>
      </c>
      <c r="U152" s="27">
        <f t="shared" si="18"/>
        <v>0</v>
      </c>
      <c r="V152" s="27">
        <f>IF(U152=0,E152,rechtous(U152,$B$5:$B$183,$E$5:$E$183))</f>
        <v>0</v>
      </c>
      <c r="W152" s="27">
        <f t="shared" si="19"/>
        <v>0</v>
      </c>
      <c r="X152" s="27">
        <f t="shared" si="20"/>
        <v>0</v>
      </c>
      <c r="Z152" s="25"/>
      <c r="AA152" s="25"/>
      <c r="AB152" s="25"/>
      <c r="AC152" s="25" t="e">
        <f t="shared" ca="1" si="15"/>
        <v>#NAME?</v>
      </c>
    </row>
    <row r="153" spans="1:29">
      <c r="A153" s="7"/>
      <c r="B153" s="7"/>
      <c r="C153" s="7"/>
      <c r="D153" s="7"/>
      <c r="E153" s="7"/>
      <c r="F153" s="7"/>
      <c r="G153" s="7"/>
      <c r="H153" s="5"/>
      <c r="I153" s="7"/>
      <c r="J153" s="5"/>
      <c r="K153" s="6"/>
      <c r="L153" s="7"/>
      <c r="M153" s="7"/>
      <c r="N153" s="7"/>
      <c r="O153" s="7"/>
      <c r="P153" s="10">
        <f t="shared" si="16"/>
        <v>0</v>
      </c>
      <c r="Q153" s="8" t="str">
        <f t="shared" si="17"/>
        <v/>
      </c>
      <c r="R153" s="9" t="str">
        <f t="shared" si="17"/>
        <v/>
      </c>
      <c r="S153" s="9" t="str">
        <f t="shared" si="17"/>
        <v/>
      </c>
      <c r="U153" s="27">
        <f t="shared" si="18"/>
        <v>0</v>
      </c>
      <c r="V153" s="27">
        <f>IF(U153=0,E153,rechtous(U153,$B$5:$B$183,$E$5:$E$183))</f>
        <v>0</v>
      </c>
      <c r="W153" s="27">
        <f t="shared" si="19"/>
        <v>0</v>
      </c>
      <c r="X153" s="27">
        <f t="shared" si="20"/>
        <v>0</v>
      </c>
      <c r="Z153" s="25"/>
      <c r="AA153" s="25"/>
      <c r="AB153" s="25"/>
      <c r="AC153" s="25" t="e">
        <f t="shared" ca="1" si="15"/>
        <v>#NAME?</v>
      </c>
    </row>
    <row r="154" spans="1:29">
      <c r="A154" s="7"/>
      <c r="B154" s="7"/>
      <c r="C154" s="7"/>
      <c r="D154" s="7"/>
      <c r="E154" s="7"/>
      <c r="F154" s="7"/>
      <c r="G154" s="7"/>
      <c r="H154" s="5"/>
      <c r="I154" s="7"/>
      <c r="J154" s="5"/>
      <c r="K154" s="6"/>
      <c r="L154" s="7"/>
      <c r="M154" s="7"/>
      <c r="N154" s="7"/>
      <c r="O154" s="7"/>
      <c r="P154" s="10">
        <f t="shared" si="16"/>
        <v>0</v>
      </c>
      <c r="Q154" s="8" t="str">
        <f t="shared" si="17"/>
        <v/>
      </c>
      <c r="R154" s="9" t="str">
        <f t="shared" si="17"/>
        <v/>
      </c>
      <c r="S154" s="9" t="str">
        <f t="shared" si="17"/>
        <v/>
      </c>
      <c r="U154" s="27">
        <f t="shared" si="18"/>
        <v>0</v>
      </c>
      <c r="V154" s="27">
        <f>IF(U154=0,E154,rechtous(U154,$B$5:$B$183,$E$5:$E$183))</f>
        <v>0</v>
      </c>
      <c r="W154" s="27">
        <f t="shared" si="19"/>
        <v>0</v>
      </c>
      <c r="X154" s="27">
        <f t="shared" si="20"/>
        <v>0</v>
      </c>
      <c r="Z154" s="25"/>
      <c r="AA154" s="25"/>
      <c r="AB154" s="25"/>
      <c r="AC154" s="25" t="e">
        <f t="shared" ca="1" si="15"/>
        <v>#NAME?</v>
      </c>
    </row>
    <row r="155" spans="1:29">
      <c r="A155" s="7"/>
      <c r="B155" s="7"/>
      <c r="C155" s="7"/>
      <c r="D155" s="7"/>
      <c r="E155" s="7"/>
      <c r="F155" s="7"/>
      <c r="G155" s="7"/>
      <c r="H155" s="5"/>
      <c r="I155" s="7"/>
      <c r="J155" s="5"/>
      <c r="K155" s="6"/>
      <c r="L155" s="7"/>
      <c r="M155" s="7"/>
      <c r="N155" s="7"/>
      <c r="O155" s="7"/>
      <c r="P155" s="10">
        <f t="shared" si="16"/>
        <v>0</v>
      </c>
      <c r="Q155" s="8" t="str">
        <f t="shared" si="17"/>
        <v/>
      </c>
      <c r="R155" s="9" t="str">
        <f t="shared" si="17"/>
        <v/>
      </c>
      <c r="S155" s="9" t="str">
        <f t="shared" si="17"/>
        <v/>
      </c>
      <c r="U155" s="27">
        <f t="shared" si="18"/>
        <v>0</v>
      </c>
      <c r="V155" s="27">
        <f>IF(U155=0,E155,rechtous(U155,$B$5:$B$183,$E$5:$E$183))</f>
        <v>0</v>
      </c>
      <c r="W155" s="27">
        <f t="shared" si="19"/>
        <v>0</v>
      </c>
      <c r="X155" s="27">
        <f t="shared" si="20"/>
        <v>0</v>
      </c>
      <c r="Z155" s="25"/>
      <c r="AA155" s="25"/>
      <c r="AB155" s="25"/>
      <c r="AC155" s="25" t="e">
        <f t="shared" ca="1" si="15"/>
        <v>#NAME?</v>
      </c>
    </row>
    <row r="156" spans="1:29">
      <c r="A156" s="7"/>
      <c r="B156" s="7"/>
      <c r="C156" s="7"/>
      <c r="D156" s="7"/>
      <c r="E156" s="7"/>
      <c r="F156" s="7"/>
      <c r="G156" s="7"/>
      <c r="H156" s="5"/>
      <c r="I156" s="7"/>
      <c r="J156" s="5"/>
      <c r="K156" s="6"/>
      <c r="L156" s="7"/>
      <c r="M156" s="7"/>
      <c r="N156" s="7"/>
      <c r="O156" s="7"/>
      <c r="P156" s="10">
        <f t="shared" si="16"/>
        <v>0</v>
      </c>
      <c r="Q156" s="8" t="str">
        <f t="shared" si="17"/>
        <v/>
      </c>
      <c r="R156" s="9" t="str">
        <f t="shared" si="17"/>
        <v/>
      </c>
      <c r="S156" s="9" t="str">
        <f t="shared" si="17"/>
        <v/>
      </c>
      <c r="U156" s="27">
        <f t="shared" si="18"/>
        <v>0</v>
      </c>
      <c r="V156" s="27">
        <f>IF(U156=0,E156,rechtous(U156,$B$5:$B$183,$E$5:$E$183))</f>
        <v>0</v>
      </c>
      <c r="W156" s="27">
        <f t="shared" si="19"/>
        <v>0</v>
      </c>
      <c r="X156" s="27">
        <f t="shared" si="20"/>
        <v>0</v>
      </c>
      <c r="Z156" s="25"/>
      <c r="AA156" s="25"/>
      <c r="AB156" s="25"/>
      <c r="AC156" s="25" t="e">
        <f t="shared" ref="AC156:AC183" ca="1" si="21">SUMPRODUCT(($V$5:$V$183=$AA156)*($W$5:$W$183=$AB156)*($X$5:$X$183))</f>
        <v>#NAME?</v>
      </c>
    </row>
    <row r="157" spans="1:29">
      <c r="A157" s="7"/>
      <c r="B157" s="7"/>
      <c r="C157" s="7"/>
      <c r="D157" s="7"/>
      <c r="E157" s="7"/>
      <c r="F157" s="7"/>
      <c r="G157" s="7"/>
      <c r="H157" s="5"/>
      <c r="I157" s="7"/>
      <c r="J157" s="5"/>
      <c r="K157" s="6"/>
      <c r="L157" s="7"/>
      <c r="M157" s="7"/>
      <c r="N157" s="7"/>
      <c r="O157" s="7"/>
      <c r="P157" s="10">
        <f t="shared" si="16"/>
        <v>0</v>
      </c>
      <c r="Q157" s="8" t="str">
        <f t="shared" si="17"/>
        <v/>
      </c>
      <c r="R157" s="9" t="str">
        <f t="shared" si="17"/>
        <v/>
      </c>
      <c r="S157" s="9" t="str">
        <f t="shared" si="17"/>
        <v/>
      </c>
      <c r="U157" s="27">
        <f t="shared" si="18"/>
        <v>0</v>
      </c>
      <c r="V157" s="27">
        <f>IF(U157=0,E157,rechtous(U157,$B$5:$B$183,$E$5:$E$183))</f>
        <v>0</v>
      </c>
      <c r="W157" s="27">
        <f t="shared" si="19"/>
        <v>0</v>
      </c>
      <c r="X157" s="27">
        <f t="shared" si="20"/>
        <v>0</v>
      </c>
      <c r="Z157" s="25"/>
      <c r="AA157" s="25"/>
      <c r="AB157" s="25"/>
      <c r="AC157" s="25" t="e">
        <f t="shared" ca="1" si="21"/>
        <v>#NAME?</v>
      </c>
    </row>
    <row r="158" spans="1:29">
      <c r="A158" s="7"/>
      <c r="B158" s="7"/>
      <c r="C158" s="7"/>
      <c r="D158" s="7"/>
      <c r="E158" s="7"/>
      <c r="F158" s="7"/>
      <c r="G158" s="7"/>
      <c r="H158" s="5"/>
      <c r="I158" s="7"/>
      <c r="J158" s="5"/>
      <c r="K158" s="6"/>
      <c r="L158" s="7"/>
      <c r="M158" s="7"/>
      <c r="N158" s="7"/>
      <c r="O158" s="7"/>
      <c r="P158" s="10">
        <f t="shared" si="16"/>
        <v>0</v>
      </c>
      <c r="Q158" s="8" t="str">
        <f t="shared" si="17"/>
        <v/>
      </c>
      <c r="R158" s="9" t="str">
        <f t="shared" si="17"/>
        <v/>
      </c>
      <c r="S158" s="9" t="str">
        <f t="shared" si="17"/>
        <v/>
      </c>
      <c r="U158" s="27">
        <f t="shared" si="18"/>
        <v>0</v>
      </c>
      <c r="V158" s="27">
        <f>IF(U158=0,E158,rechtous(U158,$B$5:$B$183,$E$5:$E$183))</f>
        <v>0</v>
      </c>
      <c r="W158" s="27">
        <f t="shared" si="19"/>
        <v>0</v>
      </c>
      <c r="X158" s="27">
        <f t="shared" si="20"/>
        <v>0</v>
      </c>
      <c r="Z158" s="25"/>
      <c r="AA158" s="25"/>
      <c r="AB158" s="25"/>
      <c r="AC158" s="25" t="e">
        <f t="shared" ca="1" si="21"/>
        <v>#NAME?</v>
      </c>
    </row>
    <row r="159" spans="1:29">
      <c r="A159" s="7"/>
      <c r="B159" s="7"/>
      <c r="C159" s="7"/>
      <c r="D159" s="7"/>
      <c r="E159" s="7"/>
      <c r="F159" s="7"/>
      <c r="G159" s="7"/>
      <c r="H159" s="5"/>
      <c r="I159" s="7"/>
      <c r="J159" s="5"/>
      <c r="K159" s="6"/>
      <c r="L159" s="7"/>
      <c r="M159" s="7"/>
      <c r="N159" s="7"/>
      <c r="O159" s="7"/>
      <c r="P159" s="10">
        <f t="shared" si="16"/>
        <v>0</v>
      </c>
      <c r="Q159" s="8" t="str">
        <f t="shared" si="17"/>
        <v/>
      </c>
      <c r="R159" s="9" t="str">
        <f t="shared" si="17"/>
        <v/>
      </c>
      <c r="S159" s="9" t="str">
        <f t="shared" si="17"/>
        <v/>
      </c>
      <c r="U159" s="27">
        <f t="shared" si="18"/>
        <v>0</v>
      </c>
      <c r="V159" s="27">
        <f>IF(U159=0,E159,rechtous(U159,$B$5:$B$183,$E$5:$E$183))</f>
        <v>0</v>
      </c>
      <c r="W159" s="27">
        <f t="shared" si="19"/>
        <v>0</v>
      </c>
      <c r="X159" s="27">
        <f t="shared" si="20"/>
        <v>0</v>
      </c>
      <c r="Z159" s="25"/>
      <c r="AA159" s="25"/>
      <c r="AB159" s="25"/>
      <c r="AC159" s="25" t="e">
        <f t="shared" ca="1" si="21"/>
        <v>#NAME?</v>
      </c>
    </row>
    <row r="160" spans="1:29">
      <c r="A160" s="7"/>
      <c r="B160" s="7"/>
      <c r="C160" s="7"/>
      <c r="D160" s="7"/>
      <c r="E160" s="7"/>
      <c r="F160" s="7"/>
      <c r="G160" s="7"/>
      <c r="H160" s="5"/>
      <c r="I160" s="7"/>
      <c r="J160" s="5"/>
      <c r="K160" s="6"/>
      <c r="L160" s="7"/>
      <c r="M160" s="7"/>
      <c r="N160" s="7"/>
      <c r="O160" s="7"/>
      <c r="P160" s="10">
        <f t="shared" si="16"/>
        <v>0</v>
      </c>
      <c r="Q160" s="8" t="str">
        <f t="shared" si="17"/>
        <v/>
      </c>
      <c r="R160" s="9" t="str">
        <f t="shared" si="17"/>
        <v/>
      </c>
      <c r="S160" s="9" t="str">
        <f t="shared" si="17"/>
        <v/>
      </c>
      <c r="U160" s="27">
        <f t="shared" si="18"/>
        <v>0</v>
      </c>
      <c r="V160" s="27">
        <f>IF(U160=0,E160,rechtous(U160,$B$5:$B$183,$E$5:$E$183))</f>
        <v>0</v>
      </c>
      <c r="W160" s="27">
        <f t="shared" si="19"/>
        <v>0</v>
      </c>
      <c r="X160" s="27">
        <f t="shared" si="20"/>
        <v>0</v>
      </c>
      <c r="Z160" s="25"/>
      <c r="AA160" s="25"/>
      <c r="AB160" s="25"/>
      <c r="AC160" s="25" t="e">
        <f t="shared" ca="1" si="21"/>
        <v>#NAME?</v>
      </c>
    </row>
    <row r="161" spans="1:29">
      <c r="A161" s="7"/>
      <c r="B161" s="7"/>
      <c r="C161" s="7"/>
      <c r="D161" s="7"/>
      <c r="E161" s="7"/>
      <c r="F161" s="7"/>
      <c r="G161" s="7"/>
      <c r="H161" s="5"/>
      <c r="I161" s="7"/>
      <c r="J161" s="5"/>
      <c r="K161" s="6"/>
      <c r="L161" s="7"/>
      <c r="M161" s="7"/>
      <c r="N161" s="7"/>
      <c r="O161" s="7"/>
      <c r="P161" s="10">
        <f t="shared" si="16"/>
        <v>0</v>
      </c>
      <c r="Q161" s="8" t="str">
        <f t="shared" si="17"/>
        <v/>
      </c>
      <c r="R161" s="9" t="str">
        <f t="shared" si="17"/>
        <v/>
      </c>
      <c r="S161" s="9" t="str">
        <f t="shared" si="17"/>
        <v/>
      </c>
      <c r="U161" s="27">
        <f t="shared" si="18"/>
        <v>0</v>
      </c>
      <c r="V161" s="27">
        <f>IF(U161=0,E161,rechtous(U161,$B$5:$B$183,$E$5:$E$183))</f>
        <v>0</v>
      </c>
      <c r="W161" s="27">
        <f t="shared" si="19"/>
        <v>0</v>
      </c>
      <c r="X161" s="27">
        <f t="shared" si="20"/>
        <v>0</v>
      </c>
      <c r="Z161" s="25"/>
      <c r="AA161" s="25"/>
      <c r="AB161" s="25"/>
      <c r="AC161" s="25" t="e">
        <f t="shared" ca="1" si="21"/>
        <v>#NAME?</v>
      </c>
    </row>
    <row r="162" spans="1:29">
      <c r="A162" s="7"/>
      <c r="B162" s="7"/>
      <c r="C162" s="7"/>
      <c r="D162" s="7"/>
      <c r="E162" s="7"/>
      <c r="F162" s="7"/>
      <c r="G162" s="7"/>
      <c r="H162" s="5"/>
      <c r="I162" s="7"/>
      <c r="J162" s="5"/>
      <c r="K162" s="6"/>
      <c r="L162" s="7"/>
      <c r="M162" s="7"/>
      <c r="N162" s="7"/>
      <c r="O162" s="7"/>
      <c r="P162" s="10">
        <f t="shared" si="16"/>
        <v>0</v>
      </c>
      <c r="Q162" s="8" t="str">
        <f t="shared" si="17"/>
        <v/>
      </c>
      <c r="R162" s="9" t="str">
        <f t="shared" si="17"/>
        <v/>
      </c>
      <c r="S162" s="9" t="str">
        <f t="shared" si="17"/>
        <v/>
      </c>
      <c r="U162" s="27">
        <f t="shared" si="18"/>
        <v>0</v>
      </c>
      <c r="V162" s="27">
        <f>IF(U162=0,E162,rechtous(U162,$B$5:$B$183,$E$5:$E$183))</f>
        <v>0</v>
      </c>
      <c r="W162" s="27">
        <f t="shared" si="19"/>
        <v>0</v>
      </c>
      <c r="X162" s="27">
        <f t="shared" si="20"/>
        <v>0</v>
      </c>
      <c r="Z162" s="25"/>
      <c r="AA162" s="25"/>
      <c r="AB162" s="25"/>
      <c r="AC162" s="25" t="e">
        <f t="shared" ca="1" si="21"/>
        <v>#NAME?</v>
      </c>
    </row>
    <row r="163" spans="1:29">
      <c r="A163" s="7"/>
      <c r="B163" s="7"/>
      <c r="C163" s="7"/>
      <c r="D163" s="7"/>
      <c r="E163" s="7"/>
      <c r="F163" s="7"/>
      <c r="G163" s="7"/>
      <c r="H163" s="5"/>
      <c r="I163" s="7"/>
      <c r="J163" s="5"/>
      <c r="K163" s="6"/>
      <c r="L163" s="7"/>
      <c r="M163" s="7"/>
      <c r="N163" s="7"/>
      <c r="O163" s="7"/>
      <c r="P163" s="10">
        <f t="shared" si="16"/>
        <v>0</v>
      </c>
      <c r="Q163" s="8" t="str">
        <f t="shared" si="17"/>
        <v/>
      </c>
      <c r="R163" s="9" t="str">
        <f t="shared" si="17"/>
        <v/>
      </c>
      <c r="S163" s="9" t="str">
        <f t="shared" si="17"/>
        <v/>
      </c>
      <c r="U163" s="27">
        <f t="shared" si="18"/>
        <v>0</v>
      </c>
      <c r="V163" s="27">
        <f>IF(U163=0,E163,rechtous(U163,$B$5:$B$183,$E$5:$E$183))</f>
        <v>0</v>
      </c>
      <c r="W163" s="27">
        <f t="shared" si="19"/>
        <v>0</v>
      </c>
      <c r="X163" s="27">
        <f t="shared" si="20"/>
        <v>0</v>
      </c>
      <c r="Z163" s="25"/>
      <c r="AA163" s="25"/>
      <c r="AB163" s="25"/>
      <c r="AC163" s="25" t="e">
        <f t="shared" ca="1" si="21"/>
        <v>#NAME?</v>
      </c>
    </row>
    <row r="164" spans="1:29">
      <c r="A164" s="7"/>
      <c r="B164" s="7"/>
      <c r="C164" s="7"/>
      <c r="D164" s="7"/>
      <c r="E164" s="7"/>
      <c r="F164" s="7"/>
      <c r="G164" s="7"/>
      <c r="H164" s="5"/>
      <c r="I164" s="7"/>
      <c r="J164" s="5"/>
      <c r="K164" s="6"/>
      <c r="L164" s="7"/>
      <c r="M164" s="7"/>
      <c r="N164" s="7"/>
      <c r="O164" s="7"/>
      <c r="P164" s="10">
        <f t="shared" si="16"/>
        <v>0</v>
      </c>
      <c r="Q164" s="8" t="str">
        <f t="shared" si="17"/>
        <v/>
      </c>
      <c r="R164" s="9" t="str">
        <f t="shared" si="17"/>
        <v/>
      </c>
      <c r="S164" s="9" t="str">
        <f t="shared" si="17"/>
        <v/>
      </c>
      <c r="U164" s="27">
        <f t="shared" si="18"/>
        <v>0</v>
      </c>
      <c r="V164" s="27">
        <f>IF(U164=0,E164,rechtous(U164,$B$5:$B$183,$E$5:$E$183))</f>
        <v>0</v>
      </c>
      <c r="W164" s="27">
        <f t="shared" si="19"/>
        <v>0</v>
      </c>
      <c r="X164" s="27">
        <f t="shared" si="20"/>
        <v>0</v>
      </c>
      <c r="Z164" s="25"/>
      <c r="AA164" s="25"/>
      <c r="AB164" s="25"/>
      <c r="AC164" s="25" t="e">
        <f t="shared" ca="1" si="21"/>
        <v>#NAME?</v>
      </c>
    </row>
    <row r="165" spans="1:29">
      <c r="A165" s="7"/>
      <c r="B165" s="7"/>
      <c r="C165" s="7"/>
      <c r="D165" s="7"/>
      <c r="E165" s="7"/>
      <c r="F165" s="7"/>
      <c r="G165" s="7"/>
      <c r="H165" s="5"/>
      <c r="I165" s="7"/>
      <c r="J165" s="5"/>
      <c r="K165" s="6"/>
      <c r="L165" s="7"/>
      <c r="M165" s="7"/>
      <c r="N165" s="7"/>
      <c r="O165" s="7"/>
      <c r="P165" s="10">
        <f t="shared" si="16"/>
        <v>0</v>
      </c>
      <c r="Q165" s="8" t="str">
        <f t="shared" si="17"/>
        <v/>
      </c>
      <c r="R165" s="9" t="str">
        <f t="shared" si="17"/>
        <v/>
      </c>
      <c r="S165" s="9" t="str">
        <f t="shared" si="17"/>
        <v/>
      </c>
      <c r="U165" s="27">
        <f t="shared" si="18"/>
        <v>0</v>
      </c>
      <c r="V165" s="27">
        <f>IF(U165=0,E165,rechtous(U165,$B$5:$B$183,$E$5:$E$183))</f>
        <v>0</v>
      </c>
      <c r="W165" s="27">
        <f t="shared" si="19"/>
        <v>0</v>
      </c>
      <c r="X165" s="27">
        <f t="shared" si="20"/>
        <v>0</v>
      </c>
      <c r="Z165" s="25"/>
      <c r="AA165" s="25"/>
      <c r="AB165" s="25"/>
      <c r="AC165" s="25" t="e">
        <f t="shared" ca="1" si="21"/>
        <v>#NAME?</v>
      </c>
    </row>
    <row r="166" spans="1:29">
      <c r="A166" s="7"/>
      <c r="B166" s="7"/>
      <c r="C166" s="7"/>
      <c r="D166" s="7"/>
      <c r="E166" s="7"/>
      <c r="F166" s="7"/>
      <c r="G166" s="7"/>
      <c r="H166" s="5"/>
      <c r="I166" s="7"/>
      <c r="J166" s="5"/>
      <c r="K166" s="6"/>
      <c r="L166" s="7"/>
      <c r="M166" s="7"/>
      <c r="N166" s="7"/>
      <c r="O166" s="7"/>
      <c r="P166" s="10">
        <f t="shared" si="16"/>
        <v>0</v>
      </c>
      <c r="Q166" s="8" t="str">
        <f t="shared" si="17"/>
        <v/>
      </c>
      <c r="R166" s="9" t="str">
        <f t="shared" si="17"/>
        <v/>
      </c>
      <c r="S166" s="9" t="str">
        <f t="shared" si="17"/>
        <v/>
      </c>
      <c r="U166" s="27">
        <f t="shared" si="18"/>
        <v>0</v>
      </c>
      <c r="V166" s="27">
        <f>IF(U166=0,E166,rechtous(U166,$B$5:$B$183,$E$5:$E$183))</f>
        <v>0</v>
      </c>
      <c r="W166" s="27">
        <f t="shared" si="19"/>
        <v>0</v>
      </c>
      <c r="X166" s="27">
        <f t="shared" si="20"/>
        <v>0</v>
      </c>
      <c r="Z166" s="25"/>
      <c r="AA166" s="25"/>
      <c r="AB166" s="25"/>
      <c r="AC166" s="25" t="e">
        <f t="shared" ca="1" si="21"/>
        <v>#NAME?</v>
      </c>
    </row>
    <row r="167" spans="1:29" ht="17.25">
      <c r="A167" s="20"/>
      <c r="B167" s="20"/>
      <c r="C167" s="20"/>
      <c r="D167" s="20"/>
      <c r="E167" s="21"/>
      <c r="F167" s="22"/>
      <c r="G167" s="23"/>
      <c r="H167" s="23"/>
      <c r="I167" s="23"/>
      <c r="J167" s="23"/>
      <c r="K167" s="23"/>
      <c r="L167" s="23"/>
      <c r="M167" s="24"/>
      <c r="N167" s="24"/>
      <c r="O167" s="24"/>
      <c r="P167" s="10">
        <f t="shared" si="16"/>
        <v>0</v>
      </c>
      <c r="Q167" s="8" t="str">
        <f t="shared" si="17"/>
        <v/>
      </c>
      <c r="R167" s="9" t="str">
        <f t="shared" si="17"/>
        <v/>
      </c>
      <c r="S167" s="9" t="str">
        <f t="shared" si="17"/>
        <v/>
      </c>
      <c r="U167" s="27">
        <f t="shared" si="18"/>
        <v>0</v>
      </c>
      <c r="V167" s="27">
        <f>IF(U167=0,E167,rechtous(U167,$B$5:$B$183,$E$5:$E$183))</f>
        <v>0</v>
      </c>
      <c r="W167" s="27">
        <f t="shared" si="19"/>
        <v>0</v>
      </c>
      <c r="X167" s="27">
        <f t="shared" si="20"/>
        <v>0</v>
      </c>
      <c r="Z167" s="25"/>
      <c r="AA167" s="25"/>
      <c r="AB167" s="25"/>
      <c r="AC167" s="25" t="e">
        <f t="shared" ca="1" si="21"/>
        <v>#NAME?</v>
      </c>
    </row>
    <row r="168" spans="1:29" ht="17.25">
      <c r="A168" s="20"/>
      <c r="B168" s="20"/>
      <c r="C168" s="20"/>
      <c r="D168" s="20"/>
      <c r="E168" s="21"/>
      <c r="F168" s="22"/>
      <c r="G168" s="23"/>
      <c r="H168" s="23"/>
      <c r="I168" s="23"/>
      <c r="J168" s="23"/>
      <c r="K168" s="23"/>
      <c r="L168" s="23"/>
      <c r="M168" s="24"/>
      <c r="N168" s="24"/>
      <c r="O168" s="24"/>
      <c r="P168" s="10">
        <f t="shared" si="16"/>
        <v>0</v>
      </c>
      <c r="Q168" s="8" t="str">
        <f t="shared" si="17"/>
        <v/>
      </c>
      <c r="R168" s="9" t="str">
        <f t="shared" si="17"/>
        <v/>
      </c>
      <c r="S168" s="9" t="str">
        <f t="shared" si="17"/>
        <v/>
      </c>
      <c r="U168" s="27">
        <f t="shared" si="18"/>
        <v>0</v>
      </c>
      <c r="V168" s="27">
        <f>IF(U168=0,E168,rechtous(U168,$B$5:$B$183,$E$5:$E$183))</f>
        <v>0</v>
      </c>
      <c r="W168" s="27">
        <f t="shared" si="19"/>
        <v>0</v>
      </c>
      <c r="X168" s="27">
        <f t="shared" si="20"/>
        <v>0</v>
      </c>
      <c r="Z168" s="25"/>
      <c r="AA168" s="25"/>
      <c r="AB168" s="25"/>
      <c r="AC168" s="25" t="e">
        <f t="shared" ca="1" si="21"/>
        <v>#NAME?</v>
      </c>
    </row>
    <row r="169" spans="1:29" ht="17.25">
      <c r="A169" s="20"/>
      <c r="B169" s="20"/>
      <c r="C169" s="20"/>
      <c r="D169" s="20"/>
      <c r="E169" s="21"/>
      <c r="F169" s="22"/>
      <c r="G169" s="23"/>
      <c r="H169" s="23"/>
      <c r="I169" s="23"/>
      <c r="J169" s="23"/>
      <c r="K169" s="23"/>
      <c r="L169" s="23"/>
      <c r="M169" s="24"/>
      <c r="N169" s="24"/>
      <c r="O169" s="24"/>
      <c r="P169" s="10">
        <f t="shared" si="16"/>
        <v>0</v>
      </c>
      <c r="Q169" s="8" t="str">
        <f t="shared" si="17"/>
        <v/>
      </c>
      <c r="R169" s="9" t="str">
        <f t="shared" si="17"/>
        <v/>
      </c>
      <c r="S169" s="9" t="str">
        <f t="shared" si="17"/>
        <v/>
      </c>
      <c r="U169" s="27">
        <f t="shared" si="18"/>
        <v>0</v>
      </c>
      <c r="V169" s="27">
        <f>IF(U169=0,E169,rechtous(U169,$B$5:$B$183,$E$5:$E$183))</f>
        <v>0</v>
      </c>
      <c r="W169" s="27">
        <f t="shared" si="19"/>
        <v>0</v>
      </c>
      <c r="X169" s="27">
        <f t="shared" si="20"/>
        <v>0</v>
      </c>
      <c r="Z169" s="25"/>
      <c r="AA169" s="25"/>
      <c r="AB169" s="25"/>
      <c r="AC169" s="25" t="e">
        <f t="shared" ca="1" si="21"/>
        <v>#NAME?</v>
      </c>
    </row>
    <row r="170" spans="1:29" ht="17.25">
      <c r="A170" s="20"/>
      <c r="B170" s="20"/>
      <c r="C170" s="20"/>
      <c r="D170" s="20"/>
      <c r="E170" s="21"/>
      <c r="F170" s="22"/>
      <c r="G170" s="23"/>
      <c r="H170" s="23"/>
      <c r="I170" s="23"/>
      <c r="J170" s="23"/>
      <c r="K170" s="23"/>
      <c r="L170" s="23"/>
      <c r="M170" s="24"/>
      <c r="N170" s="24"/>
      <c r="O170" s="24"/>
      <c r="P170" s="10">
        <f t="shared" si="16"/>
        <v>0</v>
      </c>
      <c r="Q170" s="8" t="str">
        <f t="shared" si="17"/>
        <v/>
      </c>
      <c r="R170" s="9" t="str">
        <f t="shared" si="17"/>
        <v/>
      </c>
      <c r="S170" s="9" t="str">
        <f t="shared" si="17"/>
        <v/>
      </c>
      <c r="U170" s="27">
        <f t="shared" si="18"/>
        <v>0</v>
      </c>
      <c r="V170" s="27">
        <f>IF(U170=0,E170,rechtous(U170,$B$5:$B$183,$E$5:$E$183))</f>
        <v>0</v>
      </c>
      <c r="W170" s="27">
        <f t="shared" si="19"/>
        <v>0</v>
      </c>
      <c r="X170" s="27">
        <f t="shared" si="20"/>
        <v>0</v>
      </c>
      <c r="Z170" s="25"/>
      <c r="AA170" s="25"/>
      <c r="AB170" s="25"/>
      <c r="AC170" s="25" t="e">
        <f t="shared" ca="1" si="21"/>
        <v>#NAME?</v>
      </c>
    </row>
    <row r="171" spans="1:29" ht="17.25">
      <c r="A171" s="20"/>
      <c r="B171" s="20"/>
      <c r="C171" s="20"/>
      <c r="D171" s="20"/>
      <c r="E171" s="21"/>
      <c r="F171" s="22"/>
      <c r="G171" s="23"/>
      <c r="H171" s="23"/>
      <c r="I171" s="23"/>
      <c r="J171" s="23"/>
      <c r="K171" s="23"/>
      <c r="L171" s="23"/>
      <c r="M171" s="24"/>
      <c r="N171" s="24"/>
      <c r="O171" s="24"/>
      <c r="P171" s="10">
        <f t="shared" si="16"/>
        <v>0</v>
      </c>
      <c r="Q171" s="8" t="str">
        <f t="shared" si="17"/>
        <v/>
      </c>
      <c r="R171" s="9" t="str">
        <f t="shared" si="17"/>
        <v/>
      </c>
      <c r="S171" s="9" t="str">
        <f t="shared" si="17"/>
        <v/>
      </c>
      <c r="U171" s="27">
        <f t="shared" si="18"/>
        <v>0</v>
      </c>
      <c r="V171" s="27">
        <f>IF(U171=0,E171,rechtous(U171,$B$5:$B$183,$E$5:$E$183))</f>
        <v>0</v>
      </c>
      <c r="W171" s="27">
        <f t="shared" si="19"/>
        <v>0</v>
      </c>
      <c r="X171" s="27">
        <f t="shared" si="20"/>
        <v>0</v>
      </c>
      <c r="Z171" s="25"/>
      <c r="AA171" s="25"/>
      <c r="AB171" s="25"/>
      <c r="AC171" s="25" t="e">
        <f t="shared" ca="1" si="21"/>
        <v>#NAME?</v>
      </c>
    </row>
    <row r="172" spans="1:29" ht="17.25">
      <c r="A172" s="20"/>
      <c r="B172" s="20"/>
      <c r="C172" s="20"/>
      <c r="D172" s="20"/>
      <c r="E172" s="21"/>
      <c r="F172" s="22"/>
      <c r="G172" s="23"/>
      <c r="H172" s="23"/>
      <c r="I172" s="23"/>
      <c r="J172" s="23"/>
      <c r="K172" s="23"/>
      <c r="L172" s="23"/>
      <c r="M172" s="24"/>
      <c r="N172" s="24"/>
      <c r="O172" s="24"/>
      <c r="P172" s="10">
        <f t="shared" si="16"/>
        <v>0</v>
      </c>
      <c r="Q172" s="8" t="str">
        <f t="shared" si="17"/>
        <v/>
      </c>
      <c r="R172" s="9" t="str">
        <f t="shared" si="17"/>
        <v/>
      </c>
      <c r="S172" s="9" t="str">
        <f t="shared" si="17"/>
        <v/>
      </c>
      <c r="U172" s="27">
        <f t="shared" si="18"/>
        <v>0</v>
      </c>
      <c r="V172" s="27">
        <f>IF(U172=0,E172,rechtous(U172,$B$5:$B$183,$E$5:$E$183))</f>
        <v>0</v>
      </c>
      <c r="W172" s="27">
        <f t="shared" si="19"/>
        <v>0</v>
      </c>
      <c r="X172" s="27">
        <f t="shared" si="20"/>
        <v>0</v>
      </c>
      <c r="Z172" s="25"/>
      <c r="AA172" s="25"/>
      <c r="AB172" s="25"/>
      <c r="AC172" s="25" t="e">
        <f t="shared" ca="1" si="21"/>
        <v>#NAME?</v>
      </c>
    </row>
    <row r="173" spans="1:29" ht="17.25">
      <c r="A173" s="20"/>
      <c r="B173" s="20"/>
      <c r="C173" s="20"/>
      <c r="D173" s="20"/>
      <c r="E173" s="21"/>
      <c r="F173" s="22"/>
      <c r="G173" s="23"/>
      <c r="H173" s="23"/>
      <c r="I173" s="23"/>
      <c r="J173" s="23"/>
      <c r="K173" s="23"/>
      <c r="L173" s="23"/>
      <c r="M173" s="24"/>
      <c r="N173" s="24"/>
      <c r="O173" s="24"/>
      <c r="P173" s="10">
        <f t="shared" si="16"/>
        <v>0</v>
      </c>
      <c r="Q173" s="8" t="str">
        <f t="shared" si="17"/>
        <v/>
      </c>
      <c r="R173" s="9" t="str">
        <f t="shared" si="17"/>
        <v/>
      </c>
      <c r="S173" s="9" t="str">
        <f t="shared" si="17"/>
        <v/>
      </c>
      <c r="U173" s="27">
        <f t="shared" si="18"/>
        <v>0</v>
      </c>
      <c r="V173" s="27">
        <f>IF(U173=0,E173,rechtous(U173,$B$5:$B$183,$E$5:$E$183))</f>
        <v>0</v>
      </c>
      <c r="W173" s="27">
        <f t="shared" si="19"/>
        <v>0</v>
      </c>
      <c r="X173" s="27">
        <f t="shared" si="20"/>
        <v>0</v>
      </c>
      <c r="Z173" s="25"/>
      <c r="AA173" s="25"/>
      <c r="AB173" s="25"/>
      <c r="AC173" s="25" t="e">
        <f t="shared" ca="1" si="21"/>
        <v>#NAME?</v>
      </c>
    </row>
    <row r="174" spans="1:29" ht="17.25">
      <c r="A174" s="20"/>
      <c r="B174" s="20"/>
      <c r="C174" s="20"/>
      <c r="D174" s="20"/>
      <c r="E174" s="21"/>
      <c r="F174" s="22"/>
      <c r="G174" s="23"/>
      <c r="H174" s="23"/>
      <c r="I174" s="23"/>
      <c r="J174" s="23"/>
      <c r="K174" s="23"/>
      <c r="L174" s="23"/>
      <c r="M174" s="24"/>
      <c r="N174" s="24"/>
      <c r="O174" s="24"/>
      <c r="P174" s="10">
        <f t="shared" si="16"/>
        <v>0</v>
      </c>
      <c r="Q174" s="8" t="str">
        <f t="shared" si="17"/>
        <v/>
      </c>
      <c r="R174" s="9" t="str">
        <f t="shared" si="17"/>
        <v/>
      </c>
      <c r="S174" s="9" t="str">
        <f t="shared" si="17"/>
        <v/>
      </c>
      <c r="U174" s="27">
        <f t="shared" si="18"/>
        <v>0</v>
      </c>
      <c r="V174" s="27">
        <f>IF(U174=0,E174,rechtous(U174,$B$5:$B$183,$E$5:$E$183))</f>
        <v>0</v>
      </c>
      <c r="W174" s="27">
        <f t="shared" si="19"/>
        <v>0</v>
      </c>
      <c r="X174" s="27">
        <f t="shared" si="20"/>
        <v>0</v>
      </c>
      <c r="Z174" s="25"/>
      <c r="AA174" s="25"/>
      <c r="AB174" s="25"/>
      <c r="AC174" s="25" t="e">
        <f t="shared" ca="1" si="21"/>
        <v>#NAME?</v>
      </c>
    </row>
    <row r="175" spans="1:29" ht="17.25">
      <c r="A175" s="20"/>
      <c r="B175" s="20"/>
      <c r="C175" s="20"/>
      <c r="D175" s="20"/>
      <c r="E175" s="21"/>
      <c r="F175" s="22"/>
      <c r="G175" s="23"/>
      <c r="H175" s="23"/>
      <c r="I175" s="23"/>
      <c r="J175" s="23"/>
      <c r="K175" s="23"/>
      <c r="L175" s="23"/>
      <c r="M175" s="24"/>
      <c r="N175" s="24"/>
      <c r="O175" s="24"/>
      <c r="P175" s="10">
        <f t="shared" si="16"/>
        <v>0</v>
      </c>
      <c r="Q175" s="8" t="str">
        <f t="shared" si="17"/>
        <v/>
      </c>
      <c r="R175" s="9" t="str">
        <f t="shared" si="17"/>
        <v/>
      </c>
      <c r="S175" s="9" t="str">
        <f t="shared" si="17"/>
        <v/>
      </c>
      <c r="U175" s="27">
        <f t="shared" si="18"/>
        <v>0</v>
      </c>
      <c r="V175" s="27">
        <f>IF(U175=0,E175,rechtous(U175,$B$5:$B$183,$E$5:$E$183))</f>
        <v>0</v>
      </c>
      <c r="W175" s="27">
        <f t="shared" si="19"/>
        <v>0</v>
      </c>
      <c r="X175" s="27">
        <f t="shared" si="20"/>
        <v>0</v>
      </c>
      <c r="Z175" s="25"/>
      <c r="AA175" s="25"/>
      <c r="AB175" s="25"/>
      <c r="AC175" s="25" t="e">
        <f t="shared" ca="1" si="21"/>
        <v>#NAME?</v>
      </c>
    </row>
    <row r="176" spans="1:29" ht="17.25">
      <c r="A176" s="20"/>
      <c r="B176" s="20"/>
      <c r="C176" s="20"/>
      <c r="D176" s="20"/>
      <c r="E176" s="21"/>
      <c r="F176" s="22"/>
      <c r="G176" s="23"/>
      <c r="H176" s="23"/>
      <c r="I176" s="23"/>
      <c r="J176" s="23"/>
      <c r="K176" s="23"/>
      <c r="L176" s="23"/>
      <c r="M176" s="24"/>
      <c r="N176" s="24"/>
      <c r="O176" s="24"/>
      <c r="P176" s="10">
        <f t="shared" si="16"/>
        <v>0</v>
      </c>
      <c r="Q176" s="8" t="str">
        <f t="shared" si="17"/>
        <v/>
      </c>
      <c r="R176" s="9" t="str">
        <f t="shared" si="17"/>
        <v/>
      </c>
      <c r="S176" s="9" t="str">
        <f t="shared" si="17"/>
        <v/>
      </c>
      <c r="U176" s="27">
        <f t="shared" si="18"/>
        <v>0</v>
      </c>
      <c r="V176" s="27">
        <f>IF(U176=0,E176,rechtous(U176,$B$5:$B$183,$E$5:$E$183))</f>
        <v>0</v>
      </c>
      <c r="W176" s="27">
        <f t="shared" si="19"/>
        <v>0</v>
      </c>
      <c r="X176" s="27">
        <f t="shared" si="20"/>
        <v>0</v>
      </c>
      <c r="Z176" s="25"/>
      <c r="AA176" s="25"/>
      <c r="AB176" s="25"/>
      <c r="AC176" s="25" t="e">
        <f t="shared" ca="1" si="21"/>
        <v>#NAME?</v>
      </c>
    </row>
    <row r="177" spans="1:29" ht="17.25">
      <c r="A177" s="20"/>
      <c r="B177" s="20"/>
      <c r="C177" s="20"/>
      <c r="D177" s="20"/>
      <c r="E177" s="21"/>
      <c r="F177" s="22"/>
      <c r="G177" s="23"/>
      <c r="H177" s="23"/>
      <c r="I177" s="23"/>
      <c r="J177" s="23"/>
      <c r="K177" s="23"/>
      <c r="L177" s="23"/>
      <c r="M177" s="24"/>
      <c r="N177" s="24"/>
      <c r="O177" s="24"/>
      <c r="P177" s="10">
        <f t="shared" si="16"/>
        <v>0</v>
      </c>
      <c r="Q177" s="8" t="str">
        <f t="shared" si="17"/>
        <v/>
      </c>
      <c r="R177" s="9" t="str">
        <f t="shared" si="17"/>
        <v/>
      </c>
      <c r="S177" s="9" t="str">
        <f t="shared" si="17"/>
        <v/>
      </c>
      <c r="U177" s="27">
        <f t="shared" si="18"/>
        <v>0</v>
      </c>
      <c r="V177" s="27">
        <f>IF(U177=0,E177,rechtous(U177,$B$5:$B$183,$E$5:$E$183))</f>
        <v>0</v>
      </c>
      <c r="W177" s="27">
        <f t="shared" si="19"/>
        <v>0</v>
      </c>
      <c r="X177" s="27">
        <f t="shared" si="20"/>
        <v>0</v>
      </c>
      <c r="Z177" s="25"/>
      <c r="AA177" s="25"/>
      <c r="AB177" s="25"/>
      <c r="AC177" s="25" t="e">
        <f t="shared" ca="1" si="21"/>
        <v>#NAME?</v>
      </c>
    </row>
    <row r="178" spans="1:29" ht="17.25">
      <c r="A178" s="20"/>
      <c r="B178" s="20"/>
      <c r="C178" s="20"/>
      <c r="D178" s="20"/>
      <c r="E178" s="21"/>
      <c r="F178" s="22"/>
      <c r="G178" s="23"/>
      <c r="H178" s="23"/>
      <c r="I178" s="23"/>
      <c r="J178" s="23"/>
      <c r="K178" s="23"/>
      <c r="L178" s="23"/>
      <c r="M178" s="24"/>
      <c r="N178" s="24"/>
      <c r="O178" s="24"/>
      <c r="P178" s="10">
        <f t="shared" si="16"/>
        <v>0</v>
      </c>
      <c r="Q178" s="8" t="str">
        <f t="shared" si="17"/>
        <v/>
      </c>
      <c r="R178" s="9" t="str">
        <f t="shared" si="17"/>
        <v/>
      </c>
      <c r="S178" s="9" t="str">
        <f t="shared" si="17"/>
        <v/>
      </c>
      <c r="U178" s="27">
        <f t="shared" si="18"/>
        <v>0</v>
      </c>
      <c r="V178" s="27">
        <f>IF(U178=0,E178,rechtous(U178,$B$5:$B$183,$E$5:$E$183))</f>
        <v>0</v>
      </c>
      <c r="W178" s="27">
        <f t="shared" si="19"/>
        <v>0</v>
      </c>
      <c r="X178" s="27">
        <f t="shared" si="20"/>
        <v>0</v>
      </c>
      <c r="Z178" s="25"/>
      <c r="AA178" s="25"/>
      <c r="AB178" s="25"/>
      <c r="AC178" s="25" t="e">
        <f t="shared" ca="1" si="21"/>
        <v>#NAME?</v>
      </c>
    </row>
    <row r="179" spans="1:29" ht="17.25">
      <c r="A179" s="20"/>
      <c r="B179" s="20"/>
      <c r="C179" s="20"/>
      <c r="D179" s="20"/>
      <c r="E179" s="21"/>
      <c r="F179" s="22"/>
      <c r="G179" s="23"/>
      <c r="H179" s="23"/>
      <c r="I179" s="23"/>
      <c r="J179" s="23"/>
      <c r="K179" s="23"/>
      <c r="L179" s="23"/>
      <c r="M179" s="24"/>
      <c r="N179" s="24"/>
      <c r="O179" s="24"/>
      <c r="P179" s="10">
        <f t="shared" si="16"/>
        <v>0</v>
      </c>
      <c r="Q179" s="8" t="str">
        <f t="shared" si="17"/>
        <v/>
      </c>
      <c r="R179" s="9" t="str">
        <f t="shared" si="17"/>
        <v/>
      </c>
      <c r="S179" s="9" t="str">
        <f t="shared" si="17"/>
        <v/>
      </c>
      <c r="U179" s="27">
        <f t="shared" si="18"/>
        <v>0</v>
      </c>
      <c r="V179" s="27">
        <f>IF(U179=0,E179,rechtous(U179,$B$5:$B$183,$E$5:$E$183))</f>
        <v>0</v>
      </c>
      <c r="W179" s="27">
        <f t="shared" si="19"/>
        <v>0</v>
      </c>
      <c r="X179" s="27">
        <f t="shared" si="20"/>
        <v>0</v>
      </c>
      <c r="Z179" s="25"/>
      <c r="AA179" s="25"/>
      <c r="AB179" s="25"/>
      <c r="AC179" s="25" t="e">
        <f t="shared" ca="1" si="21"/>
        <v>#NAME?</v>
      </c>
    </row>
    <row r="180" spans="1:29" ht="17.25">
      <c r="A180" s="20"/>
      <c r="B180" s="20"/>
      <c r="C180" s="20"/>
      <c r="D180" s="20"/>
      <c r="E180" s="21"/>
      <c r="F180" s="22"/>
      <c r="G180" s="23"/>
      <c r="H180" s="23"/>
      <c r="I180" s="23"/>
      <c r="J180" s="23"/>
      <c r="K180" s="23"/>
      <c r="L180" s="23"/>
      <c r="M180" s="24"/>
      <c r="N180" s="24"/>
      <c r="O180" s="24"/>
      <c r="P180" s="10">
        <f t="shared" si="16"/>
        <v>0</v>
      </c>
      <c r="Q180" s="8" t="str">
        <f t="shared" si="17"/>
        <v/>
      </c>
      <c r="R180" s="9" t="str">
        <f t="shared" si="17"/>
        <v/>
      </c>
      <c r="S180" s="9" t="str">
        <f t="shared" si="17"/>
        <v/>
      </c>
      <c r="U180" s="27">
        <f t="shared" si="18"/>
        <v>0</v>
      </c>
      <c r="V180" s="27">
        <f>IF(U180=0,E180,rechtous(U180,$B$5:$B$183,$E$5:$E$183))</f>
        <v>0</v>
      </c>
      <c r="W180" s="27">
        <f t="shared" si="19"/>
        <v>0</v>
      </c>
      <c r="X180" s="27">
        <f t="shared" si="20"/>
        <v>0</v>
      </c>
      <c r="Z180" s="25"/>
      <c r="AA180" s="25"/>
      <c r="AB180" s="25"/>
      <c r="AC180" s="25" t="e">
        <f t="shared" ca="1" si="21"/>
        <v>#NAME?</v>
      </c>
    </row>
    <row r="181" spans="1:29" ht="17.25">
      <c r="A181" s="20"/>
      <c r="B181" s="20"/>
      <c r="C181" s="20"/>
      <c r="D181" s="20"/>
      <c r="E181" s="21"/>
      <c r="F181" s="22"/>
      <c r="G181" s="23"/>
      <c r="H181" s="23"/>
      <c r="I181" s="23"/>
      <c r="J181" s="23"/>
      <c r="K181" s="23"/>
      <c r="L181" s="23"/>
      <c r="M181" s="24"/>
      <c r="N181" s="24"/>
      <c r="O181" s="24"/>
      <c r="P181" s="10">
        <f t="shared" si="16"/>
        <v>0</v>
      </c>
      <c r="Q181" s="8" t="str">
        <f t="shared" si="17"/>
        <v/>
      </c>
      <c r="R181" s="9" t="str">
        <f t="shared" si="17"/>
        <v/>
      </c>
      <c r="S181" s="9" t="str">
        <f t="shared" si="17"/>
        <v/>
      </c>
      <c r="U181" s="27">
        <f t="shared" si="18"/>
        <v>0</v>
      </c>
      <c r="V181" s="27">
        <f>IF(U181=0,E181,rechtous(U181,$B$5:$B$183,$E$5:$E$183))</f>
        <v>0</v>
      </c>
      <c r="W181" s="27">
        <f t="shared" si="19"/>
        <v>0</v>
      </c>
      <c r="X181" s="27">
        <f t="shared" si="20"/>
        <v>0</v>
      </c>
      <c r="Z181" s="25"/>
      <c r="AA181" s="25"/>
      <c r="AB181" s="25"/>
      <c r="AC181" s="25" t="e">
        <f t="shared" ca="1" si="21"/>
        <v>#NAME?</v>
      </c>
    </row>
    <row r="182" spans="1:29" ht="17.25">
      <c r="A182" s="20"/>
      <c r="B182" s="20"/>
      <c r="C182" s="20"/>
      <c r="D182" s="20"/>
      <c r="E182" s="21"/>
      <c r="F182" s="22"/>
      <c r="G182" s="23"/>
      <c r="H182" s="23"/>
      <c r="I182" s="23"/>
      <c r="J182" s="23"/>
      <c r="K182" s="23"/>
      <c r="L182" s="23"/>
      <c r="M182" s="24"/>
      <c r="N182" s="24"/>
      <c r="O182" s="24"/>
      <c r="P182" s="10">
        <f t="shared" si="16"/>
        <v>0</v>
      </c>
      <c r="Q182" s="8" t="str">
        <f t="shared" si="17"/>
        <v/>
      </c>
      <c r="R182" s="9" t="str">
        <f t="shared" si="17"/>
        <v/>
      </c>
      <c r="S182" s="9" t="str">
        <f t="shared" si="17"/>
        <v/>
      </c>
      <c r="U182" s="27">
        <f t="shared" si="18"/>
        <v>0</v>
      </c>
      <c r="V182" s="27">
        <f>IF(U182=0,E182,rechtous(U182,$B$5:$B$183,$E$5:$E$183))</f>
        <v>0</v>
      </c>
      <c r="W182" s="27">
        <f t="shared" si="19"/>
        <v>0</v>
      </c>
      <c r="X182" s="27">
        <f t="shared" si="20"/>
        <v>0</v>
      </c>
      <c r="Z182" s="25"/>
      <c r="AA182" s="25"/>
      <c r="AB182" s="25"/>
      <c r="AC182" s="25" t="e">
        <f t="shared" ca="1" si="21"/>
        <v>#NAME?</v>
      </c>
    </row>
    <row r="183" spans="1:29" ht="17.25">
      <c r="A183" s="20"/>
      <c r="B183" s="20"/>
      <c r="C183" s="20"/>
      <c r="D183" s="20"/>
      <c r="E183" s="21"/>
      <c r="F183" s="22"/>
      <c r="G183" s="23"/>
      <c r="H183" s="23"/>
      <c r="I183" s="23"/>
      <c r="J183" s="23"/>
      <c r="K183" s="23"/>
      <c r="L183" s="23"/>
      <c r="M183" s="24"/>
      <c r="N183" s="24"/>
      <c r="O183" s="24"/>
      <c r="P183" s="10">
        <f t="shared" si="16"/>
        <v>0</v>
      </c>
      <c r="Q183" s="8" t="str">
        <f t="shared" si="17"/>
        <v/>
      </c>
      <c r="R183" s="9" t="str">
        <f t="shared" si="17"/>
        <v/>
      </c>
      <c r="S183" s="9" t="str">
        <f t="shared" si="17"/>
        <v/>
      </c>
      <c r="U183" s="27">
        <f t="shared" si="18"/>
        <v>0</v>
      </c>
      <c r="V183" s="27">
        <f>IF(U183=0,E183,rechtous(U183,$B$5:$B$183,$E$5:$E$183))</f>
        <v>0</v>
      </c>
      <c r="W183" s="27">
        <f t="shared" si="19"/>
        <v>0</v>
      </c>
      <c r="X183" s="27">
        <f t="shared" si="20"/>
        <v>0</v>
      </c>
      <c r="Z183" s="25"/>
      <c r="AA183" s="25"/>
      <c r="AB183" s="25"/>
      <c r="AC183" s="25" t="e">
        <f t="shared" ca="1" si="21"/>
        <v>#NAME?</v>
      </c>
    </row>
  </sheetData>
  <mergeCells count="1">
    <mergeCell ref="U2:X2"/>
  </mergeCells>
  <conditionalFormatting sqref="M144:N183 O95 A95:M95 A96:O143 A5:B5 D5:P5 A6:O8 H9:O9 A9:F9 A10:O12 B14:O14 P6:P183 A15:O94 A144:L155">
    <cfRule type="cellIs" dxfId="31" priority="31" stopIfTrue="1" operator="notEqual">
      <formula>""</formula>
    </cfRule>
    <cfRule type="cellIs" dxfId="30" priority="32" stopIfTrue="1" operator="equal">
      <formula>""</formula>
    </cfRule>
  </conditionalFormatting>
  <conditionalFormatting sqref="O144:O183">
    <cfRule type="cellIs" dxfId="29" priority="30" stopIfTrue="1" operator="greaterThan">
      <formula>0</formula>
    </cfRule>
  </conditionalFormatting>
  <conditionalFormatting sqref="R5:R183">
    <cfRule type="cellIs" dxfId="28" priority="29" stopIfTrue="1" operator="equal">
      <formula>"x"</formula>
    </cfRule>
  </conditionalFormatting>
  <conditionalFormatting sqref="Q5:Q183">
    <cfRule type="cellIs" dxfId="27" priority="28" stopIfTrue="1" operator="equal">
      <formula>"x"</formula>
    </cfRule>
  </conditionalFormatting>
  <conditionalFormatting sqref="A13:B13 D13:O13">
    <cfRule type="cellIs" dxfId="26" priority="26" stopIfTrue="1" operator="notEqual">
      <formula>""</formula>
    </cfRule>
    <cfRule type="cellIs" dxfId="25" priority="27" stopIfTrue="1" operator="equal">
      <formula>""</formula>
    </cfRule>
  </conditionalFormatting>
  <conditionalFormatting sqref="R13">
    <cfRule type="cellIs" dxfId="24" priority="25" stopIfTrue="1" operator="equal">
      <formula>"x"</formula>
    </cfRule>
  </conditionalFormatting>
  <conditionalFormatting sqref="Q13">
    <cfRule type="cellIs" dxfId="23" priority="24" stopIfTrue="1" operator="equal">
      <formula>"x"</formula>
    </cfRule>
  </conditionalFormatting>
  <conditionalFormatting sqref="A14">
    <cfRule type="cellIs" dxfId="22" priority="22" stopIfTrue="1" operator="notEqual">
      <formula>""</formula>
    </cfRule>
    <cfRule type="cellIs" dxfId="21" priority="23" stopIfTrue="1" operator="equal">
      <formula>""</formula>
    </cfRule>
  </conditionalFormatting>
  <conditionalFormatting sqref="O54 A54:M54 J78 C78 G78:G79 H79:O79 A79:F79 H104:O104 A104:F104 A105:O133 A80:O103 A55:O77 A5:O53">
    <cfRule type="cellIs" dxfId="20" priority="20" stopIfTrue="1" operator="notEqual">
      <formula>""</formula>
    </cfRule>
    <cfRule type="cellIs" dxfId="19" priority="21" stopIfTrue="1" operator="equal">
      <formula>""</formula>
    </cfRule>
  </conditionalFormatting>
  <conditionalFormatting sqref="A5:Q5">
    <cfRule type="cellIs" dxfId="18" priority="18" stopIfTrue="1" operator="notEqual">
      <formula>""</formula>
    </cfRule>
    <cfRule type="cellIs" dxfId="17" priority="19" stopIfTrue="1" operator="equal">
      <formula>""</formula>
    </cfRule>
  </conditionalFormatting>
  <conditionalFormatting sqref="Q5">
    <cfRule type="cellIs" dxfId="16" priority="17" stopIfTrue="1" operator="equal">
      <formula>"x"</formula>
    </cfRule>
  </conditionalFormatting>
  <conditionalFormatting sqref="A5:O11">
    <cfRule type="cellIs" dxfId="15" priority="15" stopIfTrue="1" operator="notEqual">
      <formula>""</formula>
    </cfRule>
    <cfRule type="cellIs" dxfId="14" priority="16" stopIfTrue="1" operator="equal">
      <formula>""</formula>
    </cfRule>
  </conditionalFormatting>
  <conditionalFormatting sqref="A5:N26">
    <cfRule type="cellIs" dxfId="13" priority="13" stopIfTrue="1" operator="notEqual">
      <formula>""</formula>
    </cfRule>
    <cfRule type="cellIs" dxfId="12" priority="14" stopIfTrue="1" operator="equal">
      <formula>""</formula>
    </cfRule>
  </conditionalFormatting>
  <conditionalFormatting sqref="A5:N26">
    <cfRule type="cellIs" dxfId="11" priority="11" stopIfTrue="1" operator="notEqual">
      <formula>""</formula>
    </cfRule>
    <cfRule type="cellIs" dxfId="10" priority="12" stopIfTrue="1" operator="equal">
      <formula>""</formula>
    </cfRule>
  </conditionalFormatting>
  <conditionalFormatting sqref="A51:N51 D49:O49 A49:B49 A50:O50 O87 A87:M87 J68 C68 G68 A69:O86 H125:O125 A125:F125 A52:O67 A5:O48 A88:O124 A126:O166">
    <cfRule type="cellIs" dxfId="9" priority="9" stopIfTrue="1" operator="notEqual">
      <formula>""</formula>
    </cfRule>
    <cfRule type="cellIs" dxfId="8" priority="10" stopIfTrue="1" operator="equal">
      <formula>""</formula>
    </cfRule>
  </conditionalFormatting>
  <conditionalFormatting sqref="A5:O121">
    <cfRule type="cellIs" dxfId="7" priority="7" stopIfTrue="1" operator="notEqual">
      <formula>""</formula>
    </cfRule>
    <cfRule type="cellIs" dxfId="6" priority="8" stopIfTrue="1" operator="equal">
      <formula>""</formula>
    </cfRule>
  </conditionalFormatting>
  <conditionalFormatting sqref="A20:O21 A15:O16 A13:O13 A129:O131 A150:O150 A126:O126 A87:O90 A59:O67 A69:O80 A52:O53 A55:O56 A48:O50 A7:O7 A9:O11">
    <cfRule type="cellIs" dxfId="5" priority="5" stopIfTrue="1" operator="notEqual">
      <formula>""</formula>
    </cfRule>
    <cfRule type="cellIs" dxfId="4" priority="6" stopIfTrue="1" operator="equal">
      <formula>""</formula>
    </cfRule>
  </conditionalFormatting>
  <conditionalFormatting sqref="D151">
    <cfRule type="cellIs" dxfId="3" priority="3" stopIfTrue="1" operator="notEqual">
      <formula>""</formula>
    </cfRule>
    <cfRule type="cellIs" dxfId="2" priority="4" stopIfTrue="1" operator="equal">
      <formula>""</formula>
    </cfRule>
  </conditionalFormatting>
  <conditionalFormatting sqref="D151">
    <cfRule type="cellIs" dxfId="1" priority="1" stopIfTrue="1" operator="notEqual">
      <formula>""</formula>
    </cfRule>
    <cfRule type="cellIs" dxfId="0" priority="2" stopIfTrue="1" operator="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Frais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2017-01-21T00:29:37Z</dcterms:modified>
</cp:coreProperties>
</file>