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wendal.A\Bureau\"/>
    </mc:Choice>
  </mc:AlternateContent>
  <bookViews>
    <workbookView xWindow="0" yWindow="0" windowWidth="21960" windowHeight="9672" activeTab="1"/>
  </bookViews>
  <sheets>
    <sheet name="Base" sheetId="1" r:id="rId1"/>
    <sheet name="FH_Hebdomadaire" sheetId="4" r:id="rId2"/>
  </sheets>
  <definedNames>
    <definedName name="_xlnm.Print_Area" localSheetId="1">FH_Hebdomadaire!$B$7:$AE$27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7" i="1"/>
  <c r="C28" i="1"/>
  <c r="C29" i="1"/>
  <c r="C30" i="1"/>
  <c r="C31" i="1"/>
  <c r="C32" i="1"/>
  <c r="C33" i="1"/>
  <c r="C34" i="1"/>
  <c r="C35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B9" i="4" l="1" a="1"/>
  <c r="B9" i="4" s="1"/>
  <c r="C8" i="4" l="1"/>
  <c r="G8" i="4" l="1"/>
  <c r="K8" i="4" s="1"/>
  <c r="O8" i="4" s="1"/>
  <c r="S8" i="4" s="1"/>
  <c r="W8" i="4" s="1"/>
  <c r="AA8" i="4" s="1"/>
  <c r="C6" i="4" s="1"/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D16" i="1" l="1"/>
  <c r="L16" i="1"/>
  <c r="D6" i="1"/>
  <c r="D8" i="1"/>
  <c r="D9" i="1"/>
  <c r="D10" i="1"/>
  <c r="D11" i="1"/>
  <c r="D12" i="1"/>
  <c r="D13" i="1"/>
  <c r="D14" i="1"/>
  <c r="D15" i="1"/>
  <c r="D7" i="1"/>
  <c r="D17" i="1"/>
  <c r="D18" i="1"/>
  <c r="D19" i="1"/>
  <c r="D20" i="1"/>
  <c r="D21" i="1"/>
  <c r="D22" i="1"/>
  <c r="D5" i="1"/>
  <c r="L6" i="1"/>
  <c r="L8" i="1"/>
  <c r="L9" i="1"/>
  <c r="L10" i="1"/>
  <c r="L11" i="1"/>
  <c r="L12" i="1"/>
  <c r="L13" i="1"/>
  <c r="L14" i="1"/>
  <c r="L15" i="1"/>
  <c r="L7" i="1"/>
  <c r="L17" i="1"/>
  <c r="L18" i="1"/>
  <c r="L19" i="1"/>
  <c r="L20" i="1"/>
  <c r="L21" i="1"/>
  <c r="L22" i="1"/>
  <c r="L5" i="1"/>
  <c r="D9" i="4" a="1"/>
  <c r="D9" i="4" s="1"/>
  <c r="H9" i="4" a="1"/>
  <c r="H9" i="4" s="1"/>
  <c r="K9" i="4" a="1"/>
  <c r="K9" i="4" s="1"/>
  <c r="I9" i="4" a="1"/>
  <c r="I9" i="4" s="1"/>
  <c r="N9" i="4" a="1"/>
  <c r="N9" i="4" s="1"/>
  <c r="U9" i="4" a="1"/>
  <c r="U9" i="4" s="1"/>
  <c r="Z9" i="4" a="1"/>
  <c r="Z9" i="4" s="1"/>
  <c r="F9" i="4" a="1"/>
  <c r="F9" i="4" s="1"/>
  <c r="V9" i="4" a="1"/>
  <c r="V9" i="4" s="1"/>
  <c r="X9" i="4" a="1"/>
  <c r="X9" i="4" s="1"/>
  <c r="R9" i="4" a="1"/>
  <c r="R9" i="4" s="1"/>
  <c r="G9" i="4" a="1"/>
  <c r="G9" i="4" s="1"/>
  <c r="M9" i="4" a="1"/>
  <c r="M9" i="4" s="1"/>
  <c r="E9" i="4" a="1"/>
  <c r="E9" i="4" s="1"/>
  <c r="T9" i="4" a="1"/>
  <c r="T9" i="4" s="1"/>
  <c r="S9" i="4" a="1"/>
  <c r="S9" i="4" s="1"/>
  <c r="L9" i="4" a="1"/>
  <c r="L9" i="4" s="1"/>
  <c r="W9" i="4" a="1"/>
  <c r="W9" i="4" s="1"/>
  <c r="AA9" i="4" a="1"/>
  <c r="AA9" i="4" s="1"/>
  <c r="Y9" i="4" a="1"/>
  <c r="Y9" i="4" s="1"/>
  <c r="O9" i="4" a="1"/>
  <c r="O9" i="4" s="1"/>
  <c r="C9" i="4" a="1"/>
  <c r="C9" i="4" s="1"/>
  <c r="J9" i="4" a="1"/>
  <c r="J9" i="4" s="1"/>
  <c r="AC9" i="4" a="1"/>
  <c r="AC9" i="4" s="1"/>
  <c r="AD9" i="4" a="1"/>
  <c r="AD9" i="4" s="1"/>
  <c r="Q9" i="4" a="1"/>
  <c r="Q9" i="4" s="1"/>
  <c r="P9" i="4" a="1"/>
  <c r="P9" i="4" s="1"/>
  <c r="AB9" i="4" a="1"/>
  <c r="AB9" i="4" s="1"/>
  <c r="B10" i="4" a="1"/>
  <c r="B10" i="4" s="1"/>
  <c r="AD10" i="4" l="1" a="1"/>
  <c r="AD10" i="4" s="1"/>
  <c r="E10" i="4" a="1"/>
  <c r="E10" i="4" s="1"/>
  <c r="H10" i="4" a="1"/>
  <c r="H10" i="4" s="1"/>
  <c r="X10" i="4" a="1"/>
  <c r="X10" i="4" s="1"/>
  <c r="V10" i="4" a="1"/>
  <c r="V10" i="4" s="1"/>
  <c r="W10" i="4" a="1"/>
  <c r="W10" i="4" s="1"/>
  <c r="R10" i="4" a="1"/>
  <c r="R10" i="4" s="1"/>
  <c r="F10" i="4" a="1"/>
  <c r="F10" i="4" s="1"/>
  <c r="O10" i="4" a="1"/>
  <c r="O10" i="4" s="1"/>
  <c r="AA10" i="4" a="1"/>
  <c r="AA10" i="4" s="1"/>
  <c r="AC10" i="4" a="1"/>
  <c r="AC10" i="4" s="1"/>
  <c r="T10" i="4" a="1"/>
  <c r="T10" i="4" s="1"/>
  <c r="S10" i="4" a="1"/>
  <c r="S10" i="4" s="1"/>
  <c r="K10" i="4" a="1"/>
  <c r="K10" i="4" s="1"/>
  <c r="B11" i="4" a="1"/>
  <c r="B11" i="4" s="1"/>
  <c r="Q10" i="4" a="1"/>
  <c r="Q10" i="4" s="1"/>
  <c r="P10" i="4" a="1"/>
  <c r="P10" i="4" s="1"/>
  <c r="AB10" i="4" a="1"/>
  <c r="AB10" i="4" s="1"/>
  <c r="D10" i="4" a="1"/>
  <c r="D10" i="4" s="1"/>
  <c r="J10" i="4" a="1"/>
  <c r="J10" i="4" s="1"/>
  <c r="L10" i="4" a="1"/>
  <c r="L10" i="4" s="1"/>
  <c r="Y10" i="4" a="1"/>
  <c r="Y10" i="4" s="1"/>
  <c r="Z10" i="4" a="1"/>
  <c r="Z10" i="4" s="1"/>
  <c r="U10" i="4" a="1"/>
  <c r="U10" i="4" s="1"/>
  <c r="I10" i="4" a="1"/>
  <c r="I10" i="4" s="1"/>
  <c r="G10" i="4" a="1"/>
  <c r="G10" i="4" s="1"/>
  <c r="N10" i="4" a="1"/>
  <c r="N10" i="4" s="1"/>
  <c r="M10" i="4" a="1"/>
  <c r="M10" i="4" s="1"/>
  <c r="C10" i="4" a="1"/>
  <c r="C10" i="4" s="1"/>
  <c r="E11" i="4" l="1" a="1"/>
  <c r="E11" i="4" s="1"/>
  <c r="C11" i="4" a="1"/>
  <c r="C11" i="4" s="1"/>
  <c r="I11" i="4" a="1"/>
  <c r="I11" i="4" s="1"/>
  <c r="AC11" i="4" a="1"/>
  <c r="AC11" i="4" s="1"/>
  <c r="S11" i="4" a="1"/>
  <c r="S11" i="4" s="1"/>
  <c r="K11" i="4" a="1"/>
  <c r="K11" i="4" s="1"/>
  <c r="N11" i="4" a="1"/>
  <c r="N11" i="4" s="1"/>
  <c r="T11" i="4" a="1"/>
  <c r="T11" i="4" s="1"/>
  <c r="Y11" i="4" a="1"/>
  <c r="Y11" i="4" s="1"/>
  <c r="AD11" i="4" a="1"/>
  <c r="AD11" i="4" s="1"/>
  <c r="G11" i="4" a="1"/>
  <c r="G11" i="4" s="1"/>
  <c r="U11" i="4" a="1"/>
  <c r="U11" i="4" s="1"/>
  <c r="X11" i="4" a="1"/>
  <c r="X11" i="4" s="1"/>
  <c r="P11" i="4" a="1"/>
  <c r="P11" i="4" s="1"/>
  <c r="O11" i="4" a="1"/>
  <c r="O11" i="4" s="1"/>
  <c r="AA11" i="4" a="1"/>
  <c r="AA11" i="4" s="1"/>
  <c r="W11" i="4" a="1"/>
  <c r="W11" i="4" s="1"/>
  <c r="H11" i="4" a="1"/>
  <c r="H11" i="4" s="1"/>
  <c r="Z11" i="4" a="1"/>
  <c r="Z11" i="4" s="1"/>
  <c r="F11" i="4" a="1"/>
  <c r="F11" i="4" s="1"/>
  <c r="AB11" i="4" a="1"/>
  <c r="AB11" i="4" s="1"/>
  <c r="J11" i="4" a="1"/>
  <c r="J11" i="4" s="1"/>
  <c r="L11" i="4" a="1"/>
  <c r="L11" i="4" s="1"/>
  <c r="V11" i="4" a="1"/>
  <c r="V11" i="4" s="1"/>
  <c r="D11" i="4" a="1"/>
  <c r="D11" i="4" s="1"/>
  <c r="Q11" i="4" a="1"/>
  <c r="Q11" i="4" s="1"/>
  <c r="M11" i="4" a="1"/>
  <c r="M11" i="4" s="1"/>
  <c r="R11" i="4" a="1"/>
  <c r="R11" i="4" s="1"/>
  <c r="B12" i="4" a="1"/>
  <c r="B12" i="4" s="1"/>
  <c r="E12" i="4" l="1" a="1"/>
  <c r="E12" i="4" s="1"/>
  <c r="AB12" i="4" a="1"/>
  <c r="AB12" i="4" s="1"/>
  <c r="G12" i="4" a="1"/>
  <c r="G12" i="4" s="1"/>
  <c r="V12" i="4" a="1"/>
  <c r="V12" i="4" s="1"/>
  <c r="F12" i="4" a="1"/>
  <c r="F12" i="4" s="1"/>
  <c r="AD12" i="4" a="1"/>
  <c r="AD12" i="4" s="1"/>
  <c r="Q12" i="4" a="1"/>
  <c r="Q12" i="4" s="1"/>
  <c r="O12" i="4" a="1"/>
  <c r="O12" i="4" s="1"/>
  <c r="W12" i="4" a="1"/>
  <c r="W12" i="4" s="1"/>
  <c r="P12" i="4" a="1"/>
  <c r="P12" i="4" s="1"/>
  <c r="Z12" i="4" a="1"/>
  <c r="Z12" i="4" s="1"/>
  <c r="K12" i="4" a="1"/>
  <c r="K12" i="4" s="1"/>
  <c r="U12" i="4" a="1"/>
  <c r="U12" i="4" s="1"/>
  <c r="H12" i="4" a="1"/>
  <c r="H12" i="4" s="1"/>
  <c r="S12" i="4" a="1"/>
  <c r="S12" i="4" s="1"/>
  <c r="J12" i="4" a="1"/>
  <c r="J12" i="4" s="1"/>
  <c r="T12" i="4" a="1"/>
  <c r="T12" i="4" s="1"/>
  <c r="AC12" i="4" a="1"/>
  <c r="AC12" i="4" s="1"/>
  <c r="AA12" i="4" a="1"/>
  <c r="AA12" i="4" s="1"/>
  <c r="I12" i="4" a="1"/>
  <c r="I12" i="4" s="1"/>
  <c r="R12" i="4" a="1"/>
  <c r="R12" i="4" s="1"/>
  <c r="L12" i="4" a="1"/>
  <c r="L12" i="4" s="1"/>
  <c r="Y12" i="4" a="1"/>
  <c r="Y12" i="4" s="1"/>
  <c r="M12" i="4" a="1"/>
  <c r="M12" i="4" s="1"/>
  <c r="C12" i="4" a="1"/>
  <c r="C12" i="4" s="1"/>
  <c r="D12" i="4" a="1"/>
  <c r="D12" i="4" s="1"/>
  <c r="N12" i="4" a="1"/>
  <c r="N12" i="4" s="1"/>
  <c r="X12" i="4" a="1"/>
  <c r="X12" i="4" s="1"/>
  <c r="B13" i="4" a="1"/>
  <c r="B13" i="4" s="1"/>
  <c r="AD13" i="4" l="1" a="1"/>
  <c r="AD13" i="4" s="1"/>
  <c r="J13" i="4" a="1"/>
  <c r="J13" i="4" s="1"/>
  <c r="Z13" i="4" a="1"/>
  <c r="Z13" i="4" s="1"/>
  <c r="AA13" i="4" a="1"/>
  <c r="AA13" i="4" s="1"/>
  <c r="G13" i="4" a="1"/>
  <c r="G13" i="4" s="1"/>
  <c r="AC13" i="4" a="1"/>
  <c r="AC13" i="4" s="1"/>
  <c r="D13" i="4" a="1"/>
  <c r="D13" i="4" s="1"/>
  <c r="T13" i="4" a="1"/>
  <c r="T13" i="4" s="1"/>
  <c r="O13" i="4" a="1"/>
  <c r="O13" i="4" s="1"/>
  <c r="W13" i="4" a="1"/>
  <c r="W13" i="4" s="1"/>
  <c r="X13" i="4" a="1"/>
  <c r="X13" i="4" s="1"/>
  <c r="F13" i="4" a="1"/>
  <c r="F13" i="4" s="1"/>
  <c r="E13" i="4" a="1"/>
  <c r="E13" i="4" s="1"/>
  <c r="S13" i="4" a="1"/>
  <c r="S13" i="4" s="1"/>
  <c r="U13" i="4" a="1"/>
  <c r="U13" i="4" s="1"/>
  <c r="Q13" i="4" a="1"/>
  <c r="Q13" i="4" s="1"/>
  <c r="N13" i="4" a="1"/>
  <c r="N13" i="4" s="1"/>
  <c r="K13" i="4" a="1"/>
  <c r="K13" i="4" s="1"/>
  <c r="M13" i="4" a="1"/>
  <c r="M13" i="4" s="1"/>
  <c r="I13" i="4" a="1"/>
  <c r="I13" i="4" s="1"/>
  <c r="H13" i="4" a="1"/>
  <c r="H13" i="4" s="1"/>
  <c r="P13" i="4" a="1"/>
  <c r="P13" i="4" s="1"/>
  <c r="V13" i="4" a="1"/>
  <c r="V13" i="4" s="1"/>
  <c r="L13" i="4" a="1"/>
  <c r="L13" i="4" s="1"/>
  <c r="AB13" i="4" a="1"/>
  <c r="AB13" i="4" s="1"/>
  <c r="Y13" i="4" a="1"/>
  <c r="Y13" i="4" s="1"/>
  <c r="R13" i="4" a="1"/>
  <c r="R13" i="4" s="1"/>
  <c r="C13" i="4" a="1"/>
  <c r="C13" i="4" s="1"/>
  <c r="B14" i="4" a="1"/>
  <c r="B14" i="4" s="1"/>
  <c r="B15" i="4" l="1" a="1"/>
  <c r="B15" i="4" s="1"/>
  <c r="U14" i="4" a="1"/>
  <c r="U14" i="4" s="1"/>
  <c r="R14" i="4" a="1"/>
  <c r="R14" i="4" s="1"/>
  <c r="I14" i="4" a="1"/>
  <c r="I14" i="4" s="1"/>
  <c r="E14" i="4" a="1"/>
  <c r="E14" i="4" s="1"/>
  <c r="C14" i="4" a="1"/>
  <c r="C14" i="4" s="1"/>
  <c r="J14" i="4" a="1"/>
  <c r="J14" i="4" s="1"/>
  <c r="Q14" i="4" a="1"/>
  <c r="Q14" i="4" s="1"/>
  <c r="P14" i="4" a="1"/>
  <c r="P14" i="4" s="1"/>
  <c r="Z14" i="4" a="1"/>
  <c r="Z14" i="4" s="1"/>
  <c r="AC14" i="4" a="1"/>
  <c r="AC14" i="4" s="1"/>
  <c r="F14" i="4" a="1"/>
  <c r="F14" i="4" s="1"/>
  <c r="O14" i="4" a="1"/>
  <c r="O14" i="4" s="1"/>
  <c r="M14" i="4" a="1"/>
  <c r="M14" i="4" s="1"/>
  <c r="K14" i="4" a="1"/>
  <c r="K14" i="4" s="1"/>
  <c r="AB14" i="4" a="1"/>
  <c r="AB14" i="4" s="1"/>
  <c r="V14" i="4" a="1"/>
  <c r="V14" i="4" s="1"/>
  <c r="X14" i="4" a="1"/>
  <c r="X14" i="4" s="1"/>
  <c r="W14" i="4" a="1"/>
  <c r="W14" i="4" s="1"/>
  <c r="S14" i="4" a="1"/>
  <c r="S14" i="4" s="1"/>
  <c r="H14" i="4" a="1"/>
  <c r="H14" i="4" s="1"/>
  <c r="AA14" i="4" a="1"/>
  <c r="AA14" i="4" s="1"/>
  <c r="L14" i="4" a="1"/>
  <c r="L14" i="4" s="1"/>
  <c r="Y14" i="4" a="1"/>
  <c r="Y14" i="4" s="1"/>
  <c r="T14" i="4" a="1"/>
  <c r="T14" i="4" s="1"/>
  <c r="G14" i="4" a="1"/>
  <c r="G14" i="4" s="1"/>
  <c r="AD14" i="4" a="1"/>
  <c r="AD14" i="4" s="1"/>
  <c r="N14" i="4" a="1"/>
  <c r="N14" i="4" s="1"/>
  <c r="D14" i="4" a="1"/>
  <c r="D14" i="4" s="1"/>
  <c r="D15" i="4" l="1" a="1"/>
  <c r="D15" i="4" s="1"/>
  <c r="C15" i="4" a="1"/>
  <c r="C15" i="4" s="1"/>
  <c r="O15" i="4" a="1"/>
  <c r="O15" i="4" s="1"/>
  <c r="Q15" i="4" a="1"/>
  <c r="Q15" i="4" s="1"/>
  <c r="T15" i="4" a="1"/>
  <c r="T15" i="4" s="1"/>
  <c r="N15" i="4" a="1"/>
  <c r="N15" i="4" s="1"/>
  <c r="AA15" i="4" a="1"/>
  <c r="AA15" i="4" s="1"/>
  <c r="Y15" i="4" a="1"/>
  <c r="Y15" i="4" s="1"/>
  <c r="W15" i="4" a="1"/>
  <c r="W15" i="4" s="1"/>
  <c r="U15" i="4" a="1"/>
  <c r="U15" i="4" s="1"/>
  <c r="E15" i="4" a="1"/>
  <c r="E15" i="4" s="1"/>
  <c r="F15" i="4" a="1"/>
  <c r="F15" i="4" s="1"/>
  <c r="K15" i="4" a="1"/>
  <c r="K15" i="4" s="1"/>
  <c r="I15" i="4" a="1"/>
  <c r="I15" i="4" s="1"/>
  <c r="H15" i="4" a="1"/>
  <c r="H15" i="4" s="1"/>
  <c r="X15" i="4" a="1"/>
  <c r="X15" i="4" s="1"/>
  <c r="AC15" i="4" a="1"/>
  <c r="AC15" i="4" s="1"/>
  <c r="AD15" i="4" a="1"/>
  <c r="AD15" i="4" s="1"/>
  <c r="M15" i="4" a="1"/>
  <c r="M15" i="4" s="1"/>
  <c r="L15" i="4" a="1"/>
  <c r="L15" i="4" s="1"/>
  <c r="J15" i="4" a="1"/>
  <c r="J15" i="4" s="1"/>
  <c r="S15" i="4" a="1"/>
  <c r="S15" i="4" s="1"/>
  <c r="AB15" i="4" a="1"/>
  <c r="AB15" i="4" s="1"/>
  <c r="P15" i="4" a="1"/>
  <c r="P15" i="4" s="1"/>
  <c r="R15" i="4" a="1"/>
  <c r="R15" i="4" s="1"/>
  <c r="V15" i="4" a="1"/>
  <c r="V15" i="4" s="1"/>
  <c r="Z15" i="4" a="1"/>
  <c r="Z15" i="4" s="1"/>
  <c r="G15" i="4" a="1"/>
  <c r="G15" i="4" s="1"/>
  <c r="B16" i="4" a="1"/>
  <c r="B16" i="4" s="1"/>
  <c r="K16" i="4" l="1" a="1"/>
  <c r="K16" i="4" s="1"/>
  <c r="J16" i="4" a="1"/>
  <c r="J16" i="4" s="1"/>
  <c r="Y16" i="4" a="1"/>
  <c r="Y16" i="4" s="1"/>
  <c r="X16" i="4" a="1"/>
  <c r="X16" i="4" s="1"/>
  <c r="W16" i="4" a="1"/>
  <c r="W16" i="4" s="1"/>
  <c r="Z16" i="4" a="1"/>
  <c r="Z16" i="4" s="1"/>
  <c r="Q16" i="4" a="1"/>
  <c r="Q16" i="4" s="1"/>
  <c r="N16" i="4" a="1"/>
  <c r="N16" i="4" s="1"/>
  <c r="T16" i="4" a="1"/>
  <c r="T16" i="4" s="1"/>
  <c r="C16" i="4" a="1"/>
  <c r="C16" i="4" s="1"/>
  <c r="L16" i="4" a="1"/>
  <c r="L16" i="4" s="1"/>
  <c r="P16" i="4" a="1"/>
  <c r="P16" i="4" s="1"/>
  <c r="V16" i="4" a="1"/>
  <c r="V16" i="4" s="1"/>
  <c r="R16" i="4" a="1"/>
  <c r="R16" i="4" s="1"/>
  <c r="AA16" i="4" a="1"/>
  <c r="AA16" i="4" s="1"/>
  <c r="F16" i="4" a="1"/>
  <c r="F16" i="4" s="1"/>
  <c r="U16" i="4" a="1"/>
  <c r="U16" i="4" s="1"/>
  <c r="S16" i="4" a="1"/>
  <c r="S16" i="4" s="1"/>
  <c r="H16" i="4" a="1"/>
  <c r="H16" i="4" s="1"/>
  <c r="O16" i="4" a="1"/>
  <c r="O16" i="4" s="1"/>
  <c r="E16" i="4" a="1"/>
  <c r="E16" i="4" s="1"/>
  <c r="G16" i="4" a="1"/>
  <c r="G16" i="4" s="1"/>
  <c r="M16" i="4" a="1"/>
  <c r="M16" i="4" s="1"/>
  <c r="AB16" i="4" a="1"/>
  <c r="AB16" i="4" s="1"/>
  <c r="D16" i="4" a="1"/>
  <c r="D16" i="4" s="1"/>
  <c r="AC16" i="4" a="1"/>
  <c r="AC16" i="4" s="1"/>
  <c r="I16" i="4" a="1"/>
  <c r="I16" i="4" s="1"/>
  <c r="AD16" i="4" a="1"/>
  <c r="AD16" i="4" s="1"/>
  <c r="B17" i="4" a="1"/>
  <c r="B17" i="4" s="1"/>
  <c r="Z17" i="4" l="1" a="1"/>
  <c r="Z17" i="4" s="1"/>
  <c r="P17" i="4" a="1"/>
  <c r="P17" i="4" s="1"/>
  <c r="G17" i="4" a="1"/>
  <c r="G17" i="4" s="1"/>
  <c r="X17" i="4" a="1"/>
  <c r="X17" i="4" s="1"/>
  <c r="AD17" i="4" a="1"/>
  <c r="AD17" i="4" s="1"/>
  <c r="S17" i="4" a="1"/>
  <c r="S17" i="4" s="1"/>
  <c r="U17" i="4" a="1"/>
  <c r="U17" i="4" s="1"/>
  <c r="AA17" i="4" a="1"/>
  <c r="AA17" i="4" s="1"/>
  <c r="O17" i="4" a="1"/>
  <c r="O17" i="4" s="1"/>
  <c r="R17" i="4" a="1"/>
  <c r="R17" i="4" s="1"/>
  <c r="W17" i="4" a="1"/>
  <c r="W17" i="4" s="1"/>
  <c r="I17" i="4" a="1"/>
  <c r="I17" i="4" s="1"/>
  <c r="C17" i="4" a="1"/>
  <c r="C17" i="4" s="1"/>
  <c r="M17" i="4" a="1"/>
  <c r="M17" i="4" s="1"/>
  <c r="V17" i="4" a="1"/>
  <c r="V17" i="4" s="1"/>
  <c r="T17" i="4" a="1"/>
  <c r="T17" i="4" s="1"/>
  <c r="H17" i="4" a="1"/>
  <c r="H17" i="4" s="1"/>
  <c r="K17" i="4" a="1"/>
  <c r="K17" i="4" s="1"/>
  <c r="J17" i="4" a="1"/>
  <c r="J17" i="4" s="1"/>
  <c r="N17" i="4" a="1"/>
  <c r="N17" i="4" s="1"/>
  <c r="AC17" i="4" a="1"/>
  <c r="AC17" i="4" s="1"/>
  <c r="Y17" i="4" a="1"/>
  <c r="Y17" i="4" s="1"/>
  <c r="D17" i="4" a="1"/>
  <c r="D17" i="4" s="1"/>
  <c r="L17" i="4" a="1"/>
  <c r="L17" i="4" s="1"/>
  <c r="F17" i="4" a="1"/>
  <c r="F17" i="4" s="1"/>
  <c r="E17" i="4" a="1"/>
  <c r="E17" i="4" s="1"/>
  <c r="Q17" i="4" a="1"/>
  <c r="Q17" i="4" s="1"/>
  <c r="AB17" i="4" a="1"/>
  <c r="AB17" i="4" s="1"/>
  <c r="B18" i="4" a="1"/>
  <c r="B18" i="4" s="1"/>
  <c r="K18" i="4" l="1" a="1"/>
  <c r="K18" i="4" s="1"/>
  <c r="H18" i="4" a="1"/>
  <c r="H18" i="4" s="1"/>
  <c r="AB18" i="4" a="1"/>
  <c r="AB18" i="4" s="1"/>
  <c r="N18" i="4" a="1"/>
  <c r="N18" i="4" s="1"/>
  <c r="W18" i="4" a="1"/>
  <c r="W18" i="4" s="1"/>
  <c r="C18" i="4" a="1"/>
  <c r="C18" i="4" s="1"/>
  <c r="G18" i="4" a="1"/>
  <c r="G18" i="4" s="1"/>
  <c r="M18" i="4" a="1"/>
  <c r="M18" i="4" s="1"/>
  <c r="P18" i="4" a="1"/>
  <c r="P18" i="4" s="1"/>
  <c r="R18" i="4" a="1"/>
  <c r="R18" i="4" s="1"/>
  <c r="D18" i="4" a="1"/>
  <c r="D18" i="4" s="1"/>
  <c r="E18" i="4" a="1"/>
  <c r="E18" i="4" s="1"/>
  <c r="AC18" i="4" a="1"/>
  <c r="AC18" i="4" s="1"/>
  <c r="L18" i="4" a="1"/>
  <c r="L18" i="4" s="1"/>
  <c r="I18" i="4" a="1"/>
  <c r="I18" i="4" s="1"/>
  <c r="X18" i="4" a="1"/>
  <c r="X18" i="4" s="1"/>
  <c r="V18" i="4" a="1"/>
  <c r="V18" i="4" s="1"/>
  <c r="AD18" i="4" a="1"/>
  <c r="AD18" i="4" s="1"/>
  <c r="AA18" i="4" a="1"/>
  <c r="AA18" i="4" s="1"/>
  <c r="O18" i="4" a="1"/>
  <c r="O18" i="4" s="1"/>
  <c r="Y18" i="4" a="1"/>
  <c r="Y18" i="4" s="1"/>
  <c r="J18" i="4" a="1"/>
  <c r="J18" i="4" s="1"/>
  <c r="U18" i="4" a="1"/>
  <c r="U18" i="4" s="1"/>
  <c r="S18" i="4" a="1"/>
  <c r="S18" i="4" s="1"/>
  <c r="F18" i="4" a="1"/>
  <c r="F18" i="4" s="1"/>
  <c r="Q18" i="4" a="1"/>
  <c r="Q18" i="4" s="1"/>
  <c r="Z18" i="4" a="1"/>
  <c r="Z18" i="4" s="1"/>
  <c r="T18" i="4" a="1"/>
  <c r="T18" i="4" s="1"/>
  <c r="B19" i="4" a="1"/>
  <c r="B19" i="4" s="1"/>
  <c r="T19" i="4" l="1" a="1"/>
  <c r="T19" i="4" s="1"/>
  <c r="AC19" i="4" a="1"/>
  <c r="AC19" i="4" s="1"/>
  <c r="AB19" i="4" a="1"/>
  <c r="AB19" i="4" s="1"/>
  <c r="S19" i="4" a="1"/>
  <c r="S19" i="4" s="1"/>
  <c r="AA19" i="4" a="1"/>
  <c r="AA19" i="4" s="1"/>
  <c r="W19" i="4" a="1"/>
  <c r="W19" i="4" s="1"/>
  <c r="L19" i="4" a="1"/>
  <c r="L19" i="4" s="1"/>
  <c r="I19" i="4" a="1"/>
  <c r="I19" i="4" s="1"/>
  <c r="N19" i="4" a="1"/>
  <c r="N19" i="4" s="1"/>
  <c r="U19" i="4" a="1"/>
  <c r="U19" i="4" s="1"/>
  <c r="X19" i="4" a="1"/>
  <c r="X19" i="4" s="1"/>
  <c r="G19" i="4" a="1"/>
  <c r="G19" i="4" s="1"/>
  <c r="Y19" i="4" a="1"/>
  <c r="Y19" i="4" s="1"/>
  <c r="O19" i="4" a="1"/>
  <c r="O19" i="4" s="1"/>
  <c r="C19" i="4" a="1"/>
  <c r="C19" i="4" s="1"/>
  <c r="K19" i="4" a="1"/>
  <c r="K19" i="4" s="1"/>
  <c r="R19" i="4" a="1"/>
  <c r="R19" i="4" s="1"/>
  <c r="Q19" i="4" a="1"/>
  <c r="Q19" i="4" s="1"/>
  <c r="F19" i="4" a="1"/>
  <c r="F19" i="4" s="1"/>
  <c r="M19" i="4" a="1"/>
  <c r="M19" i="4" s="1"/>
  <c r="E19" i="4" a="1"/>
  <c r="E19" i="4" s="1"/>
  <c r="Z19" i="4" a="1"/>
  <c r="Z19" i="4" s="1"/>
  <c r="D19" i="4" a="1"/>
  <c r="D19" i="4" s="1"/>
  <c r="V19" i="4" a="1"/>
  <c r="V19" i="4" s="1"/>
  <c r="J19" i="4" a="1"/>
  <c r="J19" i="4" s="1"/>
  <c r="P19" i="4" a="1"/>
  <c r="P19" i="4" s="1"/>
  <c r="AD19" i="4" a="1"/>
  <c r="AD19" i="4" s="1"/>
  <c r="H19" i="4" a="1"/>
  <c r="H19" i="4" s="1"/>
  <c r="B20" i="4" a="1"/>
  <c r="B20" i="4" s="1"/>
  <c r="G20" i="4" l="1" a="1"/>
  <c r="G20" i="4" s="1"/>
  <c r="N20" i="4" a="1"/>
  <c r="N20" i="4" s="1"/>
  <c r="AC20" i="4" a="1"/>
  <c r="AC20" i="4" s="1"/>
  <c r="D20" i="4" a="1"/>
  <c r="D20" i="4" s="1"/>
  <c r="P20" i="4" a="1"/>
  <c r="P20" i="4" s="1"/>
  <c r="K20" i="4" a="1"/>
  <c r="K20" i="4" s="1"/>
  <c r="Q20" i="4" a="1"/>
  <c r="Q20" i="4" s="1"/>
  <c r="X20" i="4" a="1"/>
  <c r="X20" i="4" s="1"/>
  <c r="U20" i="4" a="1"/>
  <c r="U20" i="4" s="1"/>
  <c r="S20" i="4" a="1"/>
  <c r="S20" i="4" s="1"/>
  <c r="H20" i="4" a="1"/>
  <c r="H20" i="4" s="1"/>
  <c r="AB20" i="4" a="1"/>
  <c r="AB20" i="4" s="1"/>
  <c r="AD20" i="4" a="1"/>
  <c r="AD20" i="4" s="1"/>
  <c r="I20" i="4" a="1"/>
  <c r="I20" i="4" s="1"/>
  <c r="C20" i="4" a="1"/>
  <c r="C20" i="4" s="1"/>
  <c r="V20" i="4" a="1"/>
  <c r="V20" i="4" s="1"/>
  <c r="W20" i="4" a="1"/>
  <c r="W20" i="4" s="1"/>
  <c r="M20" i="4" a="1"/>
  <c r="M20" i="4" s="1"/>
  <c r="Y20" i="4" a="1"/>
  <c r="Y20" i="4" s="1"/>
  <c r="R20" i="4" a="1"/>
  <c r="R20" i="4" s="1"/>
  <c r="L20" i="4" a="1"/>
  <c r="L20" i="4" s="1"/>
  <c r="Z20" i="4" a="1"/>
  <c r="Z20" i="4" s="1"/>
  <c r="AA20" i="4" a="1"/>
  <c r="AA20" i="4" s="1"/>
  <c r="E20" i="4" a="1"/>
  <c r="E20" i="4" s="1"/>
  <c r="O20" i="4" a="1"/>
  <c r="O20" i="4" s="1"/>
  <c r="T20" i="4" a="1"/>
  <c r="T20" i="4" s="1"/>
  <c r="J20" i="4" a="1"/>
  <c r="J20" i="4" s="1"/>
  <c r="F20" i="4" a="1"/>
  <c r="F20" i="4" s="1"/>
  <c r="B21" i="4" a="1"/>
  <c r="B21" i="4" s="1"/>
  <c r="G21" i="4" l="1" a="1"/>
  <c r="G21" i="4" s="1"/>
  <c r="Y21" i="4" a="1"/>
  <c r="Y21" i="4" s="1"/>
  <c r="AD21" i="4" a="1"/>
  <c r="AD21" i="4" s="1"/>
  <c r="W21" i="4" a="1"/>
  <c r="W21" i="4" s="1"/>
  <c r="D21" i="4" a="1"/>
  <c r="D21" i="4" s="1"/>
  <c r="X21" i="4" a="1"/>
  <c r="X21" i="4" s="1"/>
  <c r="E21" i="4" a="1"/>
  <c r="E21" i="4" s="1"/>
  <c r="V21" i="4" a="1"/>
  <c r="V21" i="4" s="1"/>
  <c r="S21" i="4" a="1"/>
  <c r="S21" i="4" s="1"/>
  <c r="U21" i="4" a="1"/>
  <c r="U21" i="4" s="1"/>
  <c r="AC21" i="4" a="1"/>
  <c r="AC21" i="4" s="1"/>
  <c r="M21" i="4" a="1"/>
  <c r="M21" i="4" s="1"/>
  <c r="T21" i="4" a="1"/>
  <c r="T21" i="4" s="1"/>
  <c r="I21" i="4" a="1"/>
  <c r="I21" i="4" s="1"/>
  <c r="H21" i="4" a="1"/>
  <c r="H21" i="4" s="1"/>
  <c r="Q21" i="4" a="1"/>
  <c r="Q21" i="4" s="1"/>
  <c r="AA21" i="4" a="1"/>
  <c r="AA21" i="4" s="1"/>
  <c r="P21" i="4" a="1"/>
  <c r="P21" i="4" s="1"/>
  <c r="F21" i="4" a="1"/>
  <c r="F21" i="4" s="1"/>
  <c r="Z21" i="4" a="1"/>
  <c r="Z21" i="4" s="1"/>
  <c r="C21" i="4" a="1"/>
  <c r="C21" i="4" s="1"/>
  <c r="J21" i="4" a="1"/>
  <c r="J21" i="4" s="1"/>
  <c r="O21" i="4" a="1"/>
  <c r="O21" i="4" s="1"/>
  <c r="R21" i="4" a="1"/>
  <c r="R21" i="4" s="1"/>
  <c r="K21" i="4" a="1"/>
  <c r="K21" i="4" s="1"/>
  <c r="AB21" i="4" a="1"/>
  <c r="AB21" i="4" s="1"/>
  <c r="N21" i="4" a="1"/>
  <c r="N21" i="4" s="1"/>
  <c r="L21" i="4" a="1"/>
  <c r="L21" i="4" s="1"/>
  <c r="B22" i="4" a="1"/>
  <c r="B22" i="4" s="1"/>
  <c r="L22" i="4" l="1" a="1"/>
  <c r="L22" i="4" s="1"/>
  <c r="G22" i="4" a="1"/>
  <c r="G22" i="4" s="1"/>
  <c r="D22" i="4" a="1"/>
  <c r="D22" i="4" s="1"/>
  <c r="P22" i="4" a="1"/>
  <c r="P22" i="4" s="1"/>
  <c r="Y22" i="4" a="1"/>
  <c r="Y22" i="4" s="1"/>
  <c r="S22" i="4" a="1"/>
  <c r="S22" i="4" s="1"/>
  <c r="E22" i="4" a="1"/>
  <c r="E22" i="4" s="1"/>
  <c r="T22" i="4" a="1"/>
  <c r="T22" i="4" s="1"/>
  <c r="I22" i="4" a="1"/>
  <c r="I22" i="4" s="1"/>
  <c r="M22" i="4" a="1"/>
  <c r="M22" i="4" s="1"/>
  <c r="C22" i="4" a="1"/>
  <c r="C22" i="4" s="1"/>
  <c r="N22" i="4" a="1"/>
  <c r="N22" i="4" s="1"/>
  <c r="U22" i="4" a="1"/>
  <c r="U22" i="4" s="1"/>
  <c r="R22" i="4" a="1"/>
  <c r="R22" i="4" s="1"/>
  <c r="AB22" i="4" a="1"/>
  <c r="AB22" i="4" s="1"/>
  <c r="Q22" i="4" a="1"/>
  <c r="Q22" i="4" s="1"/>
  <c r="AD22" i="4" a="1"/>
  <c r="AD22" i="4" s="1"/>
  <c r="K22" i="4" a="1"/>
  <c r="K22" i="4" s="1"/>
  <c r="J22" i="4" a="1"/>
  <c r="J22" i="4" s="1"/>
  <c r="Z22" i="4" a="1"/>
  <c r="Z22" i="4" s="1"/>
  <c r="F22" i="4" a="1"/>
  <c r="F22" i="4" s="1"/>
  <c r="X22" i="4" a="1"/>
  <c r="X22" i="4" s="1"/>
  <c r="V22" i="4" a="1"/>
  <c r="V22" i="4" s="1"/>
  <c r="O22" i="4" a="1"/>
  <c r="O22" i="4" s="1"/>
  <c r="W22" i="4" a="1"/>
  <c r="W22" i="4" s="1"/>
  <c r="H22" i="4" a="1"/>
  <c r="H22" i="4" s="1"/>
  <c r="AC22" i="4" a="1"/>
  <c r="AC22" i="4" s="1"/>
  <c r="AA22" i="4" a="1"/>
  <c r="AA22" i="4" s="1"/>
  <c r="B23" i="4" a="1"/>
  <c r="B23" i="4" s="1"/>
  <c r="F23" i="4" l="1" a="1"/>
  <c r="F23" i="4" s="1"/>
  <c r="U23" i="4" a="1"/>
  <c r="U23" i="4" s="1"/>
  <c r="D23" i="4" a="1"/>
  <c r="D23" i="4" s="1"/>
  <c r="AB23" i="4" a="1"/>
  <c r="AB23" i="4" s="1"/>
  <c r="Q23" i="4" a="1"/>
  <c r="Q23" i="4" s="1"/>
  <c r="AA23" i="4" a="1"/>
  <c r="AA23" i="4" s="1"/>
  <c r="X23" i="4" a="1"/>
  <c r="X23" i="4" s="1"/>
  <c r="AC23" i="4" a="1"/>
  <c r="AC23" i="4" s="1"/>
  <c r="C23" i="4" a="1"/>
  <c r="C23" i="4" s="1"/>
  <c r="W23" i="4" a="1"/>
  <c r="W23" i="4" s="1"/>
  <c r="M23" i="4" a="1"/>
  <c r="M23" i="4" s="1"/>
  <c r="L23" i="4" a="1"/>
  <c r="L23" i="4" s="1"/>
  <c r="S23" i="4" a="1"/>
  <c r="S23" i="4" s="1"/>
  <c r="E23" i="4" a="1"/>
  <c r="E23" i="4" s="1"/>
  <c r="I23" i="4" a="1"/>
  <c r="I23" i="4" s="1"/>
  <c r="AD23" i="4" a="1"/>
  <c r="AD23" i="4" s="1"/>
  <c r="R23" i="4" a="1"/>
  <c r="R23" i="4" s="1"/>
  <c r="Z23" i="4" a="1"/>
  <c r="Z23" i="4" s="1"/>
  <c r="N23" i="4" a="1"/>
  <c r="N23" i="4" s="1"/>
  <c r="J23" i="4" a="1"/>
  <c r="J23" i="4" s="1"/>
  <c r="Y23" i="4" a="1"/>
  <c r="Y23" i="4" s="1"/>
  <c r="T23" i="4" a="1"/>
  <c r="T23" i="4" s="1"/>
  <c r="P23" i="4" a="1"/>
  <c r="P23" i="4" s="1"/>
  <c r="K23" i="4" a="1"/>
  <c r="K23" i="4" s="1"/>
  <c r="H23" i="4" a="1"/>
  <c r="H23" i="4" s="1"/>
  <c r="G23" i="4" a="1"/>
  <c r="G23" i="4" s="1"/>
  <c r="V23" i="4" a="1"/>
  <c r="V23" i="4" s="1"/>
  <c r="O23" i="4" a="1"/>
  <c r="O23" i="4" s="1"/>
  <c r="B24" i="4" a="1"/>
  <c r="B24" i="4" s="1"/>
  <c r="G24" i="4" l="1" a="1"/>
  <c r="G24" i="4" s="1"/>
  <c r="F24" i="4" a="1"/>
  <c r="F24" i="4" s="1"/>
  <c r="W24" i="4" a="1"/>
  <c r="W24" i="4" s="1"/>
  <c r="H24" i="4" a="1"/>
  <c r="H24" i="4" s="1"/>
  <c r="V24" i="4" a="1"/>
  <c r="V24" i="4" s="1"/>
  <c r="Z24" i="4" a="1"/>
  <c r="Z24" i="4" s="1"/>
  <c r="U24" i="4" a="1"/>
  <c r="U24" i="4" s="1"/>
  <c r="N24" i="4" a="1"/>
  <c r="N24" i="4" s="1"/>
  <c r="S24" i="4" a="1"/>
  <c r="S24" i="4" s="1"/>
  <c r="AA24" i="4" a="1"/>
  <c r="AA24" i="4" s="1"/>
  <c r="T24" i="4" a="1"/>
  <c r="T24" i="4" s="1"/>
  <c r="P24" i="4" a="1"/>
  <c r="P24" i="4" s="1"/>
  <c r="AD24" i="4" a="1"/>
  <c r="AD24" i="4" s="1"/>
  <c r="L24" i="4" a="1"/>
  <c r="L24" i="4" s="1"/>
  <c r="D24" i="4" a="1"/>
  <c r="D24" i="4" s="1"/>
  <c r="C24" i="4" a="1"/>
  <c r="C24" i="4" s="1"/>
  <c r="M24" i="4" a="1"/>
  <c r="M24" i="4" s="1"/>
  <c r="AC24" i="4" a="1"/>
  <c r="AC24" i="4" s="1"/>
  <c r="AB24" i="4" a="1"/>
  <c r="AB24" i="4" s="1"/>
  <c r="K24" i="4" a="1"/>
  <c r="K24" i="4" s="1"/>
  <c r="I24" i="4" a="1"/>
  <c r="I24" i="4" s="1"/>
  <c r="R24" i="4" a="1"/>
  <c r="R24" i="4" s="1"/>
  <c r="E24" i="4" a="1"/>
  <c r="E24" i="4" s="1"/>
  <c r="Y24" i="4" a="1"/>
  <c r="Y24" i="4" s="1"/>
  <c r="Q24" i="4" a="1"/>
  <c r="Q24" i="4" s="1"/>
  <c r="J24" i="4" a="1"/>
  <c r="J24" i="4" s="1"/>
  <c r="X24" i="4" a="1"/>
  <c r="X24" i="4" s="1"/>
  <c r="O24" i="4" a="1"/>
  <c r="O24" i="4" s="1"/>
  <c r="B25" i="4" a="1"/>
  <c r="B25" i="4" s="1"/>
  <c r="G25" i="4" l="1" a="1"/>
  <c r="G25" i="4" s="1"/>
  <c r="AA25" i="4" a="1"/>
  <c r="AA25" i="4" s="1"/>
  <c r="O25" i="4" a="1"/>
  <c r="O25" i="4" s="1"/>
  <c r="H25" i="4" a="1"/>
  <c r="H25" i="4" s="1"/>
  <c r="Z25" i="4" a="1"/>
  <c r="Z25" i="4" s="1"/>
  <c r="I25" i="4" a="1"/>
  <c r="I25" i="4" s="1"/>
  <c r="Y25" i="4" a="1"/>
  <c r="Y25" i="4" s="1"/>
  <c r="Q25" i="4" a="1"/>
  <c r="Q25" i="4" s="1"/>
  <c r="C25" i="4" a="1"/>
  <c r="C25" i="4" s="1"/>
  <c r="P25" i="4" a="1"/>
  <c r="P25" i="4" s="1"/>
  <c r="E25" i="4" a="1"/>
  <c r="E25" i="4" s="1"/>
  <c r="J25" i="4" a="1"/>
  <c r="J25" i="4" s="1"/>
  <c r="K25" i="4" a="1"/>
  <c r="K25" i="4" s="1"/>
  <c r="M25" i="4" a="1"/>
  <c r="M25" i="4" s="1"/>
  <c r="N25" i="4" a="1"/>
  <c r="N25" i="4" s="1"/>
  <c r="AB25" i="4" a="1"/>
  <c r="AB25" i="4" s="1"/>
  <c r="V25" i="4" a="1"/>
  <c r="V25" i="4" s="1"/>
  <c r="S25" i="4" a="1"/>
  <c r="S25" i="4" s="1"/>
  <c r="X25" i="4" a="1"/>
  <c r="X25" i="4" s="1"/>
  <c r="F25" i="4" a="1"/>
  <c r="F25" i="4" s="1"/>
  <c r="R25" i="4" a="1"/>
  <c r="R25" i="4" s="1"/>
  <c r="W25" i="4" a="1"/>
  <c r="W25" i="4" s="1"/>
  <c r="D25" i="4" a="1"/>
  <c r="D25" i="4" s="1"/>
  <c r="T25" i="4" a="1"/>
  <c r="T25" i="4" s="1"/>
  <c r="AC25" i="4" a="1"/>
  <c r="AC25" i="4" s="1"/>
  <c r="U25" i="4" a="1"/>
  <c r="U25" i="4" s="1"/>
  <c r="L25" i="4" a="1"/>
  <c r="L25" i="4" s="1"/>
  <c r="AD25" i="4" a="1"/>
  <c r="AD25" i="4" s="1"/>
  <c r="B26" i="4" a="1"/>
  <c r="B26" i="4" s="1"/>
  <c r="V26" i="4" l="1" a="1"/>
  <c r="V26" i="4" s="1"/>
  <c r="Q26" i="4" a="1"/>
  <c r="Q26" i="4" s="1"/>
  <c r="E26" i="4" a="1"/>
  <c r="E26" i="4" s="1"/>
  <c r="W26" i="4" a="1"/>
  <c r="W26" i="4" s="1"/>
  <c r="X26" i="4" a="1"/>
  <c r="X26" i="4" s="1"/>
  <c r="S26" i="4" a="1"/>
  <c r="S26" i="4" s="1"/>
  <c r="N26" i="4" a="1"/>
  <c r="N26" i="4" s="1"/>
  <c r="AD26" i="4" a="1"/>
  <c r="AD26" i="4" s="1"/>
  <c r="Y26" i="4" a="1"/>
  <c r="Y26" i="4" s="1"/>
  <c r="AC26" i="4" a="1"/>
  <c r="AC26" i="4" s="1"/>
  <c r="H26" i="4" a="1"/>
  <c r="H26" i="4" s="1"/>
  <c r="I26" i="4" a="1"/>
  <c r="I26" i="4" s="1"/>
  <c r="M26" i="4" a="1"/>
  <c r="M26" i="4" s="1"/>
  <c r="R26" i="4" a="1"/>
  <c r="R26" i="4" s="1"/>
  <c r="T26" i="4" a="1"/>
  <c r="T26" i="4" s="1"/>
  <c r="O26" i="4" a="1"/>
  <c r="O26" i="4" s="1"/>
  <c r="P26" i="4" a="1"/>
  <c r="P26" i="4" s="1"/>
  <c r="U26" i="4" a="1"/>
  <c r="U26" i="4" s="1"/>
  <c r="L26" i="4" a="1"/>
  <c r="L26" i="4" s="1"/>
  <c r="D26" i="4" a="1"/>
  <c r="D26" i="4" s="1"/>
  <c r="F26" i="4" a="1"/>
  <c r="F26" i="4" s="1"/>
  <c r="C26" i="4" a="1"/>
  <c r="C26" i="4" s="1"/>
  <c r="Z26" i="4" a="1"/>
  <c r="Z26" i="4" s="1"/>
  <c r="AB26" i="4" a="1"/>
  <c r="AB26" i="4" s="1"/>
  <c r="K26" i="4" a="1"/>
  <c r="K26" i="4" s="1"/>
  <c r="J26" i="4" a="1"/>
  <c r="J26" i="4" s="1"/>
  <c r="G26" i="4" a="1"/>
  <c r="G26" i="4" s="1"/>
  <c r="AA26" i="4" a="1"/>
  <c r="AA26" i="4" s="1"/>
</calcChain>
</file>

<file path=xl/sharedStrings.xml><?xml version="1.0" encoding="utf-8"?>
<sst xmlns="http://schemas.openxmlformats.org/spreadsheetml/2006/main" count="47" uniqueCount="23">
  <si>
    <t>Matin Hrs début</t>
  </si>
  <si>
    <t>Matin Hrs fin</t>
  </si>
  <si>
    <t>Après-midi Hrs début</t>
  </si>
  <si>
    <t>Total</t>
  </si>
  <si>
    <t>Après-midi Hrs fin</t>
  </si>
  <si>
    <t>Travaillé</t>
  </si>
  <si>
    <t>Prj1_Date</t>
  </si>
  <si>
    <t>Prj1_Nsem</t>
  </si>
  <si>
    <t>Prj1_Annee</t>
  </si>
  <si>
    <t>Prj1_Affaire</t>
  </si>
  <si>
    <t>Prj1_Naffaire</t>
  </si>
  <si>
    <t>Prj1_Type</t>
  </si>
  <si>
    <t>Nom:</t>
  </si>
  <si>
    <t>Client_1</t>
  </si>
  <si>
    <t>Client_2</t>
  </si>
  <si>
    <t>Client_3</t>
  </si>
  <si>
    <t>0_WE</t>
  </si>
  <si>
    <t>0_RTT</t>
  </si>
  <si>
    <t>0_ABS</t>
  </si>
  <si>
    <t>Période:</t>
  </si>
  <si>
    <t>Année:</t>
  </si>
  <si>
    <t>N° de semaine:</t>
  </si>
  <si>
    <t>0_CP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</si>
</sst>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h:mm;@"/>
    <numFmt numFmtId="165" formatCode="[$-40C]dddd\ dd\ mmm\ yyyy;@"/>
    <numFmt numFmtId="166" formatCode="dddd\ dd"/>
    <numFmt numFmtId="167" formatCode="[$-40C]dddd\ dd\ mmm\ yy;@"/>
  </numFmts>
  <fonts count="2" x14ac:knownFonts="1">
    <font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0" xfId="0" applyAlignment="1"/>
    <xf numFmtId="164" fontId="0" fillId="0" borderId="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166" fontId="0" fillId="0" borderId="1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7" fontId="0" fillId="0" borderId="0" xfId="0" applyNumberFormat="1" applyAlignment="1">
      <alignment horizontal="left" vertical="center"/>
    </xf>
  </cellXfs>
  <cellStyles count="1">
    <cellStyle name="Normal" xfId="0" builtinId="0"/>
  </cellStyles>
  <dxfs count="71"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indexed="64"/>
        </right>
      </border>
    </dxf>
    <dxf>
      <numFmt numFmtId="164" formatCode="h:mm;@"/>
      <alignment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67" formatCode="[$-40C]dddd\ dd\ mmm\ yy;@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4:L35" totalsRowShown="0" headerRowDxfId="70" dataDxfId="69">
  <autoFilter ref="B4:L35"/>
  <sortState ref="B5:L22">
    <sortCondition ref="B4:B22"/>
  </sortState>
  <tableColumns count="11">
    <tableColumn id="15" name="Prj1_Date" dataDxfId="68"/>
    <tableColumn id="19" name="Prj1_Nsem" dataDxfId="67">
      <calculatedColumnFormula>WEEKNUM(Tableau1[[#This Row],[Prj1_Date]],2)</calculatedColumnFormula>
    </tableColumn>
    <tableColumn id="18" name="Prj1_Annee" dataDxfId="66">
      <calculatedColumnFormula>YEAR(Tableau1[[#This Row],[Prj1_Date]])</calculatedColumnFormula>
    </tableColumn>
    <tableColumn id="20" name="Prj1_Type" dataDxfId="65"/>
    <tableColumn id="17" name="Prj1_Affaire" dataDxfId="64"/>
    <tableColumn id="16" name="Prj1_Naffaire" dataDxfId="63"/>
    <tableColumn id="3" name="Matin Hrs début" dataDxfId="62"/>
    <tableColumn id="4" name="Matin Hrs fin" dataDxfId="61"/>
    <tableColumn id="5" name="Après-midi Hrs début" dataDxfId="60"/>
    <tableColumn id="6" name="Après-midi Hrs fin" dataDxfId="59"/>
    <tableColumn id="8" name="Total" dataDxfId="58">
      <calculatedColumnFormula>(Tableau1[Matin Hrs fin]-Tableau1[Matin Hrs début])+(Tableau1[Après-midi Hrs fin]-Tableau1[Après-midi Hrs début])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9:AD26" headerRowCount="0" totalsRowShown="0" tableBorderDxfId="57">
  <tableColumns count="29">
    <tableColumn id="1" name="Colonne1" dataDxfId="56">
      <calculatedColumnFormula array="1">IFERROR(INDEX(Tableau1[Prj1_Affaire],MATCH(SMALL(IF((COUNTIF(B$8:B8,Tableau1[Prj1_Affaire])=0)*(Tableau1[Prj1_Affaire]&lt;&gt;""),COUNTIF(Tableau1[Prj1_Affaire],"&lt;"&amp;Tableau1[Prj1_Affaire])),1),IF(Tableau1[Prj1_Affaire]&lt;&gt;"",COUNTIF(Tableau1[Prj1_Affaire],"&lt;"&amp;Tableau1[Prj1_Affaire])),0)),"")</calculatedColumnFormula>
    </tableColumn>
    <tableColumn id="2" name="Colonne2" headerRowDxfId="55" dataDxfId="54">
      <calculatedColumnFormula array="1">IFERROR(INDEX(Tableau1[Matin Hrs début],MATCH(FH_Hebdomadaire!C$8 &amp; $B9,Tableau1[Prj1_Date] &amp; Tableau1[Prj1_Affaire],0)),"")</calculatedColumnFormula>
    </tableColumn>
    <tableColumn id="3" name="Colonne3" headerRowDxfId="53" dataDxfId="52">
      <calculatedColumnFormula array="1">IFERROR(INDEX(Tableau1[Matin Hrs fin],MATCH(FH_Hebdomadaire!C$8 &amp; $B9,Tableau1[Prj1_Date] &amp; Tableau1[Prj1_Affaire],0)),"")</calculatedColumnFormula>
    </tableColumn>
    <tableColumn id="4" name="Colonne4" headerRowDxfId="51" dataDxfId="50">
      <calculatedColumnFormula array="1">IFERROR(INDEX(Tableau1[Après-midi Hrs début],MATCH(FH_Hebdomadaire!C$8 &amp; FH_Hebdomadaire!$B9,Tableau1[Prj1_Date] &amp; Tableau1[Prj1_Affaire],0)),"")</calculatedColumnFormula>
    </tableColumn>
    <tableColumn id="5" name="Colonne5" headerRowDxfId="49" dataDxfId="48">
      <calculatedColumnFormula array="1">IFERROR(INDEX(Tableau1[Après-midi Hrs fin],MATCH(FH_Hebdomadaire!C$8 &amp; FH_Hebdomadaire!$B9,Tableau1[Prj1_Date] &amp; Tableau1[Prj1_Affaire],0)),"")</calculatedColumnFormula>
    </tableColumn>
    <tableColumn id="6" name="Colonne6" headerRowDxfId="47" dataDxfId="46">
      <calculatedColumnFormula array="1">IFERROR(INDEX(Tableau1[Matin Hrs début],MATCH(FH_Hebdomadaire!G$8 &amp; $B9,Tableau1[Prj1_Date] &amp; Tableau1[Prj1_Affaire],0)),"")</calculatedColumnFormula>
    </tableColumn>
    <tableColumn id="7" name="Colonne7" headerRowDxfId="45" dataDxfId="44">
      <calculatedColumnFormula array="1">IFERROR(INDEX(Tableau1[Matin Hrs fin],MATCH(FH_Hebdomadaire!G$8 &amp; $B9,Tableau1[Prj1_Date] &amp; Tableau1[Prj1_Affaire],0)),"")</calculatedColumnFormula>
    </tableColumn>
    <tableColumn id="8" name="Colonne8" headerRowDxfId="43" dataDxfId="42">
      <calculatedColumnFormula array="1">IFERROR(INDEX(Tableau1[Après-midi Hrs début],MATCH(FH_Hebdomadaire!G$8 &amp; FH_Hebdomadaire!$B9,Tableau1[Prj1_Date] &amp; Tableau1[Prj1_Affaire],0)),"")</calculatedColumnFormula>
    </tableColumn>
    <tableColumn id="9" name="Colonne9" headerRowDxfId="41" dataDxfId="40">
      <calculatedColumnFormula array="1">IFERROR(INDEX(Tableau1[Après-midi Hrs fin],MATCH(FH_Hebdomadaire!G$8 &amp; FH_Hebdomadaire!$B9,Tableau1[Prj1_Date] &amp; Tableau1[Prj1_Affaire],0)),"")</calculatedColumnFormula>
    </tableColumn>
    <tableColumn id="10" name="Colonne10" headerRowDxfId="39" dataDxfId="38">
      <calculatedColumnFormula array="1">IFERROR(INDEX(Tableau1[Matin Hrs début],MATCH(FH_Hebdomadaire!K$8 &amp; $B9,Tableau1[Prj1_Date] &amp; Tableau1[Prj1_Affaire],0)),"")</calculatedColumnFormula>
    </tableColumn>
    <tableColumn id="11" name="Colonne11" headerRowDxfId="37" dataDxfId="36">
      <calculatedColumnFormula array="1">IFERROR(INDEX(Tableau1[Matin Hrs fin],MATCH(FH_Hebdomadaire!K$8 &amp; $B9,Tableau1[Prj1_Date] &amp; Tableau1[Prj1_Affaire],0)),"")</calculatedColumnFormula>
    </tableColumn>
    <tableColumn id="12" name="Colonne12" headerRowDxfId="35" dataDxfId="34">
      <calculatedColumnFormula array="1">IFERROR(INDEX(Tableau1[Après-midi Hrs début],MATCH(FH_Hebdomadaire!K$8 &amp; FH_Hebdomadaire!$B9,Tableau1[Prj1_Date] &amp; Tableau1[Prj1_Affaire],0)),"")</calculatedColumnFormula>
    </tableColumn>
    <tableColumn id="13" name="Colonne13" headerRowDxfId="33" dataDxfId="32">
      <calculatedColumnFormula array="1">IFERROR(INDEX(Tableau1[Après-midi Hrs fin],MATCH(FH_Hebdomadaire!K$8 &amp; FH_Hebdomadaire!$B9,Tableau1[Prj1_Date] &amp; Tableau1[Prj1_Affaire],0)),"")</calculatedColumnFormula>
    </tableColumn>
    <tableColumn id="14" name="Colonne14" headerRowDxfId="31" dataDxfId="30">
      <calculatedColumnFormula array="1">IFERROR(INDEX(Tableau1[Matin Hrs début],MATCH(FH_Hebdomadaire!O$8 &amp; $B9,Tableau1[Prj1_Date] &amp; Tableau1[Prj1_Affaire],0)),"")</calculatedColumnFormula>
    </tableColumn>
    <tableColumn id="15" name="Colonne15" headerRowDxfId="29" dataDxfId="28">
      <calculatedColumnFormula array="1">IFERROR(INDEX(Tableau1[Matin Hrs fin],MATCH(FH_Hebdomadaire!O$8 &amp; $B9,Tableau1[Prj1_Date] &amp; Tableau1[Prj1_Affaire],0)),"")</calculatedColumnFormula>
    </tableColumn>
    <tableColumn id="16" name="Colonne16" headerRowDxfId="27" dataDxfId="26">
      <calculatedColumnFormula array="1">IFERROR(INDEX(Tableau1[Après-midi Hrs début],MATCH(FH_Hebdomadaire!O$8 &amp; FH_Hebdomadaire!$B9,Tableau1[Prj1_Date] &amp; Tableau1[Prj1_Affaire],0)),"")</calculatedColumnFormula>
    </tableColumn>
    <tableColumn id="17" name="Colonne17" headerRowDxfId="25" dataDxfId="24">
      <calculatedColumnFormula array="1">IFERROR(INDEX(Tableau1[Après-midi Hrs fin],MATCH(FH_Hebdomadaire!O$8 &amp; FH_Hebdomadaire!$B9,Tableau1[Prj1_Date] &amp; Tableau1[Prj1_Affaire],0)),"")</calculatedColumnFormula>
    </tableColumn>
    <tableColumn id="18" name="Colonne18" headerRowDxfId="23" dataDxfId="22">
      <calculatedColumnFormula array="1">IFERROR(INDEX(Tableau1[Matin Hrs début],MATCH(FH_Hebdomadaire!S$8 &amp; $B9,Tableau1[Prj1_Date] &amp; Tableau1[Prj1_Affaire],0)),"")</calculatedColumnFormula>
    </tableColumn>
    <tableColumn id="19" name="Colonne19" headerRowDxfId="21" dataDxfId="20">
      <calculatedColumnFormula array="1">IFERROR(INDEX(Tableau1[Matin Hrs fin],MATCH(FH_Hebdomadaire!S$8 &amp; $B9,Tableau1[Prj1_Date] &amp; Tableau1[Prj1_Affaire],0)),"")</calculatedColumnFormula>
    </tableColumn>
    <tableColumn id="20" name="Colonne20" headerRowDxfId="19" dataDxfId="18">
      <calculatedColumnFormula array="1">IFERROR(INDEX(Tableau1[Après-midi Hrs début],MATCH(FH_Hebdomadaire!S$8 &amp; FH_Hebdomadaire!$B9,Tableau1[Prj1_Date] &amp; Tableau1[Prj1_Affaire],0)),"")</calculatedColumnFormula>
    </tableColumn>
    <tableColumn id="21" name="Colonne21" headerRowDxfId="17" dataDxfId="16">
      <calculatedColumnFormula array="1">IFERROR(INDEX(Tableau1[Après-midi Hrs fin],MATCH(FH_Hebdomadaire!S$8 &amp; FH_Hebdomadaire!$B9,Tableau1[Prj1_Date] &amp; Tableau1[Prj1_Affaire],0)),"")</calculatedColumnFormula>
    </tableColumn>
    <tableColumn id="22" name="Colonne22" headerRowDxfId="15" dataDxfId="14">
      <calculatedColumnFormula array="1">IFERROR(INDEX(Tableau1[Matin Hrs début],MATCH(FH_Hebdomadaire!W$8 &amp; $B9,Tableau1[Prj1_Date] &amp; Tableau1[Prj1_Affaire],0)),"")</calculatedColumnFormula>
    </tableColumn>
    <tableColumn id="23" name="Colonne23" headerRowDxfId="13" dataDxfId="12">
      <calculatedColumnFormula array="1">IFERROR(INDEX(Tableau1[Matin Hrs fin],MATCH(FH_Hebdomadaire!W$8 &amp; $B9,Tableau1[Prj1_Date] &amp; Tableau1[Prj1_Affaire],0)),"")</calculatedColumnFormula>
    </tableColumn>
    <tableColumn id="24" name="Colonne24" headerRowDxfId="11" dataDxfId="10">
      <calculatedColumnFormula array="1">IFERROR(INDEX(Tableau1[Après-midi Hrs début],MATCH(FH_Hebdomadaire!W$8 &amp; FH_Hebdomadaire!$B9,Tableau1[Prj1_Date] &amp; Tableau1[Prj1_Affaire],0)),"")</calculatedColumnFormula>
    </tableColumn>
    <tableColumn id="25" name="Colonne25" headerRowDxfId="9" dataDxfId="8">
      <calculatedColumnFormula array="1">IFERROR(INDEX(Tableau1[Après-midi Hrs fin],MATCH(FH_Hebdomadaire!W$8 &amp; FH_Hebdomadaire!$B9,Tableau1[Prj1_Date] &amp; Tableau1[Prj1_Affaire],0)),"")</calculatedColumnFormula>
    </tableColumn>
    <tableColumn id="26" name="Colonne26" headerRowDxfId="7" dataDxfId="6">
      <calculatedColumnFormula array="1">IFERROR(INDEX(Tableau1[Matin Hrs début],MATCH(FH_Hebdomadaire!AA$8 &amp; $B9,Tableau1[Prj1_Date] &amp; Tableau1[Prj1_Affaire],0)),"")</calculatedColumnFormula>
    </tableColumn>
    <tableColumn id="27" name="Colonne27" headerRowDxfId="5" dataDxfId="4">
      <calculatedColumnFormula array="1">IFERROR(INDEX(Tableau1[Matin Hrs fin],MATCH(FH_Hebdomadaire!AA$8 &amp; $B9,Tableau1[Prj1_Date] &amp; Tableau1[Prj1_Affaire],0)),"")</calculatedColumnFormula>
    </tableColumn>
    <tableColumn id="28" name="Colonne28" headerRowDxfId="3" dataDxfId="2">
      <calculatedColumnFormula array="1">IFERROR(INDEX(Tableau1[Après-midi Hrs début],MATCH(FH_Hebdomadaire!AA$8 &amp; FH_Hebdomadaire!$B9,Tableau1[Prj1_Date] &amp; Tableau1[Prj1_Affaire],0)),"")</calculatedColumnFormula>
    </tableColumn>
    <tableColumn id="29" name="Colonne29" headerRowDxfId="1" dataDxfId="0">
      <calculatedColumnFormula array="1">IFERROR(INDEX(Tableau1[Après-midi Hrs fin],MATCH(FH_Hebdomadaire!AA$8 &amp; FH_Hebdomadaire!$B9,Tableau1[Prj1_Date] &amp; Tableau1[Prj1_Affaire],0)),"")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35"/>
  <sheetViews>
    <sheetView topLeftCell="A2" workbookViewId="0">
      <selection activeCell="E23" sqref="E23"/>
    </sheetView>
  </sheetViews>
  <sheetFormatPr baseColWidth="10" defaultRowHeight="14.4" x14ac:dyDescent="0.3"/>
  <cols>
    <col min="2" max="2" width="21.21875" customWidth="1"/>
    <col min="3" max="3" width="6.5546875" customWidth="1"/>
    <col min="4" max="4" width="7.44140625" customWidth="1"/>
    <col min="5" max="6" width="15.33203125" customWidth="1"/>
    <col min="7" max="7" width="14.6640625" customWidth="1"/>
    <col min="8" max="8" width="10.6640625" customWidth="1"/>
    <col min="9" max="9" width="11.33203125" customWidth="1"/>
    <col min="10" max="11" width="13.33203125" customWidth="1"/>
  </cols>
  <sheetData>
    <row r="1" spans="2:12" x14ac:dyDescent="0.3">
      <c r="B1" s="3"/>
    </row>
    <row r="4" spans="2:12" ht="31.2" customHeight="1" x14ac:dyDescent="0.3">
      <c r="B4" s="4" t="s">
        <v>6</v>
      </c>
      <c r="C4" s="4" t="s">
        <v>7</v>
      </c>
      <c r="D4" s="4" t="s">
        <v>8</v>
      </c>
      <c r="E4" s="4" t="s">
        <v>11</v>
      </c>
      <c r="F4" s="4" t="s">
        <v>9</v>
      </c>
      <c r="G4" s="4" t="s">
        <v>10</v>
      </c>
      <c r="H4" s="4" t="s">
        <v>0</v>
      </c>
      <c r="I4" s="4" t="s">
        <v>1</v>
      </c>
      <c r="J4" s="4" t="s">
        <v>2</v>
      </c>
      <c r="K4" s="4" t="s">
        <v>4</v>
      </c>
      <c r="L4" s="4" t="s">
        <v>3</v>
      </c>
    </row>
    <row r="5" spans="2:12" x14ac:dyDescent="0.3">
      <c r="B5" s="7">
        <v>42737</v>
      </c>
      <c r="C5" s="5">
        <f>WEEKNUM(Tableau1[[#This Row],[Prj1_Date]],2)</f>
        <v>2</v>
      </c>
      <c r="D5" s="5">
        <f>YEAR(Tableau1[[#This Row],[Prj1_Date]])</f>
        <v>2017</v>
      </c>
      <c r="E5" s="6" t="s">
        <v>5</v>
      </c>
      <c r="F5" s="6" t="s">
        <v>13</v>
      </c>
      <c r="G5" s="6">
        <v>123465</v>
      </c>
      <c r="H5" s="1">
        <v>0.33333333333333331</v>
      </c>
      <c r="I5" s="1">
        <v>0.5</v>
      </c>
      <c r="J5" s="1">
        <v>0.5625</v>
      </c>
      <c r="K5" s="1">
        <v>0.72916666666666663</v>
      </c>
      <c r="L5" s="2">
        <f>(Tableau1[Matin Hrs fin]-Tableau1[Matin Hrs début])+(Tableau1[Après-midi Hrs fin]-Tableau1[Après-midi Hrs début])</f>
        <v>0.33333333333333331</v>
      </c>
    </row>
    <row r="6" spans="2:12" x14ac:dyDescent="0.3">
      <c r="B6" s="7">
        <v>42737</v>
      </c>
      <c r="C6" s="5">
        <f>WEEKNUM(Tableau1[[#This Row],[Prj1_Date]],2)</f>
        <v>2</v>
      </c>
      <c r="D6" s="5">
        <f>YEAR(Tableau1[[#This Row],[Prj1_Date]])</f>
        <v>2017</v>
      </c>
      <c r="E6" s="6" t="s">
        <v>5</v>
      </c>
      <c r="F6" s="6" t="s">
        <v>13</v>
      </c>
      <c r="G6" s="6">
        <v>123465</v>
      </c>
      <c r="H6" s="1">
        <v>0.33333333333333331</v>
      </c>
      <c r="I6" s="1">
        <v>0.5</v>
      </c>
      <c r="J6" s="1">
        <v>0.5625</v>
      </c>
      <c r="K6" s="1">
        <v>0.72916666666666663</v>
      </c>
      <c r="L6" s="2">
        <f>(Tableau1[Matin Hrs fin]-Tableau1[Matin Hrs début])+(Tableau1[Après-midi Hrs fin]-Tableau1[Après-midi Hrs début])</f>
        <v>0.33333333333333331</v>
      </c>
    </row>
    <row r="7" spans="2:12" x14ac:dyDescent="0.3">
      <c r="B7" s="7">
        <v>42738</v>
      </c>
      <c r="C7" s="5">
        <f>WEEKNUM(Tableau1[[#This Row],[Prj1_Date]],2)</f>
        <v>2</v>
      </c>
      <c r="D7" s="5">
        <f>YEAR(Tableau1[[#This Row],[Prj1_Date]])</f>
        <v>2017</v>
      </c>
      <c r="E7" s="6" t="s">
        <v>5</v>
      </c>
      <c r="F7" s="6" t="s">
        <v>13</v>
      </c>
      <c r="G7" s="6">
        <v>123465</v>
      </c>
      <c r="H7" s="1">
        <v>0.33333333333333331</v>
      </c>
      <c r="I7" s="1">
        <v>0.5</v>
      </c>
      <c r="J7" s="1">
        <v>0.5625</v>
      </c>
      <c r="K7" s="1">
        <v>0.72916666666666663</v>
      </c>
      <c r="L7" s="2">
        <f>(Tableau1[Matin Hrs fin]-Tableau1[Matin Hrs début])+(Tableau1[Après-midi Hrs fin]-Tableau1[Après-midi Hrs début])</f>
        <v>0.33333333333333331</v>
      </c>
    </row>
    <row r="8" spans="2:12" x14ac:dyDescent="0.3">
      <c r="B8" s="7">
        <v>42737</v>
      </c>
      <c r="C8" s="5">
        <f>WEEKNUM(Tableau1[[#This Row],[Prj1_Date]],2)</f>
        <v>2</v>
      </c>
      <c r="D8" s="5">
        <f>YEAR(Tableau1[[#This Row],[Prj1_Date]])</f>
        <v>2017</v>
      </c>
      <c r="E8" s="6" t="s">
        <v>22</v>
      </c>
      <c r="F8" s="6" t="s">
        <v>22</v>
      </c>
      <c r="G8" s="6"/>
      <c r="H8" s="1">
        <v>0.33333333333333331</v>
      </c>
      <c r="I8" s="1">
        <v>0.5</v>
      </c>
      <c r="J8" s="1">
        <v>0.5625</v>
      </c>
      <c r="K8" s="1">
        <v>0.72916666666666663</v>
      </c>
      <c r="L8" s="2">
        <f>(Tableau1[Matin Hrs fin]-Tableau1[Matin Hrs début])+(Tableau1[Après-midi Hrs fin]-Tableau1[Après-midi Hrs début])</f>
        <v>0.33333333333333331</v>
      </c>
    </row>
    <row r="9" spans="2:12" x14ac:dyDescent="0.3">
      <c r="B9" s="7">
        <v>42739</v>
      </c>
      <c r="C9" s="5">
        <f>WEEKNUM(Tableau1[[#This Row],[Prj1_Date]],2)</f>
        <v>2</v>
      </c>
      <c r="D9" s="5">
        <f>YEAR(Tableau1[[#This Row],[Prj1_Date]])</f>
        <v>2017</v>
      </c>
      <c r="E9" s="6" t="s">
        <v>17</v>
      </c>
      <c r="F9" s="6" t="s">
        <v>17</v>
      </c>
      <c r="G9" s="6"/>
      <c r="H9" s="1">
        <v>0.33333333333333331</v>
      </c>
      <c r="I9" s="1">
        <v>0.5</v>
      </c>
      <c r="J9" s="1">
        <v>0.5625</v>
      </c>
      <c r="K9" s="1">
        <v>0.72916666666666663</v>
      </c>
      <c r="L9" s="2">
        <f>(Tableau1[Matin Hrs fin]-Tableau1[Matin Hrs début])+(Tableau1[Après-midi Hrs fin]-Tableau1[Après-midi Hrs début])</f>
        <v>0.33333333333333331</v>
      </c>
    </row>
    <row r="10" spans="2:12" x14ac:dyDescent="0.3">
      <c r="B10" s="7">
        <v>42740</v>
      </c>
      <c r="C10" s="5">
        <f>WEEKNUM(Tableau1[[#This Row],[Prj1_Date]],2)</f>
        <v>2</v>
      </c>
      <c r="D10" s="5">
        <f>YEAR(Tableau1[[#This Row],[Prj1_Date]])</f>
        <v>2017</v>
      </c>
      <c r="E10" s="6" t="s">
        <v>5</v>
      </c>
      <c r="F10" s="6" t="s">
        <v>14</v>
      </c>
      <c r="G10" s="6">
        <v>456798</v>
      </c>
      <c r="H10" s="1">
        <v>0.33333333333333331</v>
      </c>
      <c r="I10" s="1">
        <v>0.5</v>
      </c>
      <c r="J10" s="1">
        <v>0.5625</v>
      </c>
      <c r="K10" s="1">
        <v>0.72916666666666663</v>
      </c>
      <c r="L10" s="2">
        <f>(Tableau1[Matin Hrs fin]-Tableau1[Matin Hrs début])+(Tableau1[Après-midi Hrs fin]-Tableau1[Après-midi Hrs début])</f>
        <v>0.33333333333333331</v>
      </c>
    </row>
    <row r="11" spans="2:12" x14ac:dyDescent="0.3">
      <c r="B11" s="7">
        <v>42741</v>
      </c>
      <c r="C11" s="5">
        <f>WEEKNUM(Tableau1[[#This Row],[Prj1_Date]],2)</f>
        <v>2</v>
      </c>
      <c r="D11" s="5">
        <f>YEAR(Tableau1[[#This Row],[Prj1_Date]])</f>
        <v>2017</v>
      </c>
      <c r="E11" s="6" t="s">
        <v>5</v>
      </c>
      <c r="F11" s="6" t="s">
        <v>14</v>
      </c>
      <c r="G11" s="6">
        <v>456798</v>
      </c>
      <c r="H11" s="1">
        <v>0.33333333333333331</v>
      </c>
      <c r="I11" s="1">
        <v>0.5</v>
      </c>
      <c r="J11" s="1">
        <v>0.5625</v>
      </c>
      <c r="K11" s="1">
        <v>0.72916666666666663</v>
      </c>
      <c r="L11" s="2">
        <f>(Tableau1[Matin Hrs fin]-Tableau1[Matin Hrs début])+(Tableau1[Après-midi Hrs fin]-Tableau1[Après-midi Hrs début])</f>
        <v>0.33333333333333331</v>
      </c>
    </row>
    <row r="12" spans="2:12" x14ac:dyDescent="0.3">
      <c r="B12" s="7">
        <v>42742</v>
      </c>
      <c r="C12" s="5">
        <f>WEEKNUM(Tableau1[[#This Row],[Prj1_Date]],2)</f>
        <v>2</v>
      </c>
      <c r="D12" s="5">
        <f>YEAR(Tableau1[[#This Row],[Prj1_Date]])</f>
        <v>2017</v>
      </c>
      <c r="E12" s="6"/>
      <c r="F12" s="6" t="s">
        <v>16</v>
      </c>
      <c r="G12" s="6"/>
      <c r="H12" s="1">
        <v>0.33333333333333331</v>
      </c>
      <c r="I12" s="1">
        <v>0.5</v>
      </c>
      <c r="J12" s="1">
        <v>0.5625</v>
      </c>
      <c r="K12" s="1">
        <v>0.72916666666666663</v>
      </c>
      <c r="L12" s="2">
        <f>(Tableau1[Matin Hrs fin]-Tableau1[Matin Hrs début])+(Tableau1[Après-midi Hrs fin]-Tableau1[Après-midi Hrs début])</f>
        <v>0.33333333333333331</v>
      </c>
    </row>
    <row r="13" spans="2:12" x14ac:dyDescent="0.3">
      <c r="B13" s="7">
        <v>42743</v>
      </c>
      <c r="C13" s="5">
        <f>WEEKNUM(Tableau1[[#This Row],[Prj1_Date]],2)</f>
        <v>2</v>
      </c>
      <c r="D13" s="5">
        <f>YEAR(Tableau1[[#This Row],[Prj1_Date]])</f>
        <v>2017</v>
      </c>
      <c r="E13" s="6"/>
      <c r="F13" s="6" t="s">
        <v>16</v>
      </c>
      <c r="G13" s="6"/>
      <c r="H13" s="1">
        <v>0.33333333333333331</v>
      </c>
      <c r="I13" s="1">
        <v>0.5</v>
      </c>
      <c r="J13" s="1">
        <v>0.5625</v>
      </c>
      <c r="K13" s="1">
        <v>0.72916666666666663</v>
      </c>
      <c r="L13" s="2">
        <f>(Tableau1[Matin Hrs fin]-Tableau1[Matin Hrs début])+(Tableau1[Après-midi Hrs fin]-Tableau1[Après-midi Hrs début])</f>
        <v>0.33333333333333331</v>
      </c>
    </row>
    <row r="14" spans="2:12" x14ac:dyDescent="0.3">
      <c r="B14" s="7">
        <v>42744</v>
      </c>
      <c r="C14" s="5">
        <f>WEEKNUM(Tableau1[[#This Row],[Prj1_Date]],2)</f>
        <v>3</v>
      </c>
      <c r="D14" s="5">
        <f>YEAR(Tableau1[[#This Row],[Prj1_Date]])</f>
        <v>2017</v>
      </c>
      <c r="E14" s="6" t="s">
        <v>18</v>
      </c>
      <c r="F14" s="6" t="s">
        <v>18</v>
      </c>
      <c r="G14" s="6"/>
      <c r="H14" s="1">
        <v>0.33333333333333331</v>
      </c>
      <c r="I14" s="1">
        <v>0.5</v>
      </c>
      <c r="J14" s="1">
        <v>0.5625</v>
      </c>
      <c r="K14" s="1">
        <v>0.72916666666666663</v>
      </c>
      <c r="L14" s="2">
        <f>(Tableau1[Matin Hrs fin]-Tableau1[Matin Hrs début])+(Tableau1[Après-midi Hrs fin]-Tableau1[Après-midi Hrs début])</f>
        <v>0.33333333333333331</v>
      </c>
    </row>
    <row r="15" spans="2:12" x14ac:dyDescent="0.3">
      <c r="B15" s="7">
        <v>42745</v>
      </c>
      <c r="C15" s="5">
        <f>WEEKNUM(Tableau1[[#This Row],[Prj1_Date]],2)</f>
        <v>3</v>
      </c>
      <c r="D15" s="5">
        <f>YEAR(Tableau1[[#This Row],[Prj1_Date]])</f>
        <v>2017</v>
      </c>
      <c r="E15" s="6" t="s">
        <v>5</v>
      </c>
      <c r="F15" s="6" t="s">
        <v>14</v>
      </c>
      <c r="G15" s="6">
        <v>456798</v>
      </c>
      <c r="H15" s="1">
        <v>0.33333333333333331</v>
      </c>
      <c r="I15" s="1">
        <v>0.5</v>
      </c>
      <c r="J15" s="1">
        <v>0.5625</v>
      </c>
      <c r="K15" s="1">
        <v>0.75</v>
      </c>
      <c r="L15" s="2">
        <f>(Tableau1[Matin Hrs fin]-Tableau1[Matin Hrs début])+(Tableau1[Après-midi Hrs fin]-Tableau1[Après-midi Hrs début])</f>
        <v>0.35416666666666669</v>
      </c>
    </row>
    <row r="16" spans="2:12" x14ac:dyDescent="0.3">
      <c r="B16" s="7">
        <v>42746</v>
      </c>
      <c r="C16" s="5">
        <f>WEEKNUM(Tableau1[[#This Row],[Prj1_Date]],2)</f>
        <v>3</v>
      </c>
      <c r="D16" s="5">
        <f>YEAR(Tableau1[[#This Row],[Prj1_Date]])</f>
        <v>2017</v>
      </c>
      <c r="E16" s="6"/>
      <c r="F16" s="6" t="s">
        <v>18</v>
      </c>
      <c r="G16" s="6"/>
      <c r="H16" s="1"/>
      <c r="I16" s="1"/>
      <c r="J16" s="1"/>
      <c r="K16" s="1"/>
      <c r="L16" s="2">
        <f>(Tableau1[Matin Hrs fin]-Tableau1[Matin Hrs début])+(Tableau1[Après-midi Hrs fin]-Tableau1[Après-midi Hrs début])</f>
        <v>0</v>
      </c>
    </row>
    <row r="17" spans="2:12" x14ac:dyDescent="0.3">
      <c r="B17" s="7">
        <v>42747</v>
      </c>
      <c r="C17" s="5">
        <f>WEEKNUM(Tableau1[[#This Row],[Prj1_Date]],2)</f>
        <v>3</v>
      </c>
      <c r="D17" s="5">
        <f>YEAR(Tableau1[[#This Row],[Prj1_Date]])</f>
        <v>2017</v>
      </c>
      <c r="E17" s="6" t="s">
        <v>5</v>
      </c>
      <c r="F17" s="6" t="s">
        <v>14</v>
      </c>
      <c r="G17" s="6">
        <v>456798</v>
      </c>
      <c r="H17" s="1">
        <v>0.33333333333333331</v>
      </c>
      <c r="I17" s="1">
        <v>0.5</v>
      </c>
      <c r="J17" s="1">
        <v>0.5625</v>
      </c>
      <c r="K17" s="1">
        <v>0.72916666666666663</v>
      </c>
      <c r="L17" s="2">
        <f>(Tableau1[Matin Hrs fin]-Tableau1[Matin Hrs début])+(Tableau1[Après-midi Hrs fin]-Tableau1[Après-midi Hrs début])</f>
        <v>0.33333333333333331</v>
      </c>
    </row>
    <row r="18" spans="2:12" x14ac:dyDescent="0.3">
      <c r="B18" s="7">
        <v>42748</v>
      </c>
      <c r="C18" s="5">
        <f>WEEKNUM(Tableau1[[#This Row],[Prj1_Date]],2)</f>
        <v>3</v>
      </c>
      <c r="D18" s="5">
        <f>YEAR(Tableau1[[#This Row],[Prj1_Date]])</f>
        <v>2017</v>
      </c>
      <c r="E18" s="6" t="s">
        <v>5</v>
      </c>
      <c r="F18" s="6" t="s">
        <v>14</v>
      </c>
      <c r="G18" s="6">
        <v>456798</v>
      </c>
      <c r="H18" s="1">
        <v>0.33333333333333331</v>
      </c>
      <c r="I18" s="1">
        <v>0.5</v>
      </c>
      <c r="J18" s="1">
        <v>0.5625</v>
      </c>
      <c r="K18" s="1">
        <v>0.72916666666666663</v>
      </c>
      <c r="L18" s="2">
        <f>(Tableau1[Matin Hrs fin]-Tableau1[Matin Hrs début])+(Tableau1[Après-midi Hrs fin]-Tableau1[Après-midi Hrs début])</f>
        <v>0.33333333333333331</v>
      </c>
    </row>
    <row r="19" spans="2:12" x14ac:dyDescent="0.3">
      <c r="B19" s="7">
        <v>42749</v>
      </c>
      <c r="C19" s="5">
        <f>WEEKNUM(Tableau1[[#This Row],[Prj1_Date]],2)</f>
        <v>3</v>
      </c>
      <c r="D19" s="5">
        <f>YEAR(Tableau1[[#This Row],[Prj1_Date]])</f>
        <v>2017</v>
      </c>
      <c r="E19" s="6"/>
      <c r="F19" s="6" t="s">
        <v>16</v>
      </c>
      <c r="G19" s="6"/>
      <c r="H19" s="1">
        <v>0.33333333333333331</v>
      </c>
      <c r="I19" s="1">
        <v>0.5</v>
      </c>
      <c r="J19" s="1">
        <v>0.5625</v>
      </c>
      <c r="K19" s="1">
        <v>0.72916666666666663</v>
      </c>
      <c r="L19" s="2">
        <f>(Tableau1[Matin Hrs fin]-Tableau1[Matin Hrs début])+(Tableau1[Après-midi Hrs fin]-Tableau1[Après-midi Hrs début])</f>
        <v>0.33333333333333331</v>
      </c>
    </row>
    <row r="20" spans="2:12" x14ac:dyDescent="0.3">
      <c r="B20" s="7">
        <v>42750</v>
      </c>
      <c r="C20" s="5">
        <f>WEEKNUM(Tableau1[[#This Row],[Prj1_Date]],2)</f>
        <v>3</v>
      </c>
      <c r="D20" s="5">
        <f>YEAR(Tableau1[[#This Row],[Prj1_Date]])</f>
        <v>2017</v>
      </c>
      <c r="E20" s="6"/>
      <c r="F20" s="6" t="s">
        <v>16</v>
      </c>
      <c r="G20" s="6"/>
      <c r="H20" s="1">
        <v>0.33333333333333331</v>
      </c>
      <c r="I20" s="1">
        <v>0.5</v>
      </c>
      <c r="J20" s="1">
        <v>0.5625</v>
      </c>
      <c r="K20" s="1">
        <v>0.72916666666666663</v>
      </c>
      <c r="L20" s="2">
        <f>(Tableau1[Matin Hrs fin]-Tableau1[Matin Hrs début])+(Tableau1[Après-midi Hrs fin]-Tableau1[Après-midi Hrs début])</f>
        <v>0.33333333333333331</v>
      </c>
    </row>
    <row r="21" spans="2:12" x14ac:dyDescent="0.3">
      <c r="B21" s="7">
        <v>42751</v>
      </c>
      <c r="C21" s="5">
        <f>WEEKNUM(Tableau1[[#This Row],[Prj1_Date]],2)</f>
        <v>4</v>
      </c>
      <c r="D21" s="5">
        <f>YEAR(Tableau1[[#This Row],[Prj1_Date]])</f>
        <v>2017</v>
      </c>
      <c r="E21" s="6" t="s">
        <v>5</v>
      </c>
      <c r="F21" s="6" t="s">
        <v>14</v>
      </c>
      <c r="G21" s="6">
        <v>456798</v>
      </c>
      <c r="H21" s="1">
        <v>0.33333333333333331</v>
      </c>
      <c r="I21" s="1">
        <v>0.5</v>
      </c>
      <c r="J21" s="1">
        <v>0.5625</v>
      </c>
      <c r="K21" s="1">
        <v>0.72916666666666663</v>
      </c>
      <c r="L21" s="2">
        <f>(Tableau1[Matin Hrs fin]-Tableau1[Matin Hrs début])+(Tableau1[Après-midi Hrs fin]-Tableau1[Après-midi Hrs début])</f>
        <v>0.33333333333333331</v>
      </c>
    </row>
    <row r="22" spans="2:12" x14ac:dyDescent="0.3">
      <c r="B22" s="7">
        <v>42752</v>
      </c>
      <c r="C22" s="5">
        <f>WEEKNUM(Tableau1[[#This Row],[Prj1_Date]],2)</f>
        <v>4</v>
      </c>
      <c r="D22" s="5">
        <f>YEAR(Tableau1[[#This Row],[Prj1_Date]])</f>
        <v>2017</v>
      </c>
      <c r="E22" s="6" t="s">
        <v>5</v>
      </c>
      <c r="F22" s="6" t="s">
        <v>15</v>
      </c>
      <c r="G22" s="6">
        <v>456798</v>
      </c>
      <c r="H22" s="1">
        <v>0.33333333333333331</v>
      </c>
      <c r="I22" s="1">
        <v>0.5</v>
      </c>
      <c r="J22" s="1">
        <v>0.5625</v>
      </c>
      <c r="K22" s="1">
        <v>0.72916666666666663</v>
      </c>
      <c r="L22" s="2">
        <f>(Tableau1[Matin Hrs fin]-Tableau1[Matin Hrs début])+(Tableau1[Après-midi Hrs fin]-Tableau1[Après-midi Hrs début])</f>
        <v>0.33333333333333331</v>
      </c>
    </row>
    <row r="23" spans="2:12" x14ac:dyDescent="0.3">
      <c r="B23" s="7">
        <v>42753</v>
      </c>
      <c r="C23" s="5">
        <f>WEEKNUM(Tableau1[[#This Row],[Prj1_Date]],2)</f>
        <v>4</v>
      </c>
      <c r="D23" s="23">
        <f>YEAR(Tableau1[[#This Row],[Prj1_Date]])</f>
        <v>2017</v>
      </c>
      <c r="E23" s="6"/>
      <c r="F23" s="6"/>
      <c r="G23" s="6"/>
      <c r="H23" s="1"/>
      <c r="I23" s="1"/>
      <c r="J23" s="1"/>
      <c r="K23" s="1"/>
      <c r="L23" s="2">
        <f>(Tableau1[Matin Hrs fin]-Tableau1[Matin Hrs début])+(Tableau1[Après-midi Hrs fin]-Tableau1[Après-midi Hrs début])</f>
        <v>0</v>
      </c>
    </row>
    <row r="24" spans="2:12" x14ac:dyDescent="0.3">
      <c r="B24" s="7">
        <v>42754</v>
      </c>
      <c r="C24" s="5">
        <f>WEEKNUM(Tableau1[[#This Row],[Prj1_Date]],2)</f>
        <v>4</v>
      </c>
      <c r="D24" s="23">
        <f>YEAR(Tableau1[[#This Row],[Prj1_Date]])</f>
        <v>2017</v>
      </c>
      <c r="E24" s="6"/>
      <c r="F24" s="6"/>
      <c r="G24" s="6"/>
      <c r="H24" s="1"/>
      <c r="I24" s="1"/>
      <c r="J24" s="1"/>
      <c r="K24" s="1"/>
      <c r="L24" s="2">
        <f>(Tableau1[Matin Hrs fin]-Tableau1[Matin Hrs début])+(Tableau1[Après-midi Hrs fin]-Tableau1[Après-midi Hrs début])</f>
        <v>0</v>
      </c>
    </row>
    <row r="25" spans="2:12" x14ac:dyDescent="0.3">
      <c r="B25" s="7">
        <v>42755</v>
      </c>
      <c r="C25" s="5">
        <f>WEEKNUM(Tableau1[[#This Row],[Prj1_Date]],2)</f>
        <v>4</v>
      </c>
      <c r="D25" s="23">
        <f>YEAR(Tableau1[[#This Row],[Prj1_Date]])</f>
        <v>2017</v>
      </c>
      <c r="E25" s="6"/>
      <c r="F25" s="6"/>
      <c r="G25" s="6"/>
      <c r="H25" s="1"/>
      <c r="I25" s="1"/>
      <c r="J25" s="1"/>
      <c r="K25" s="1"/>
      <c r="L25" s="2">
        <f>(Tableau1[Matin Hrs fin]-Tableau1[Matin Hrs début])+(Tableau1[Après-midi Hrs fin]-Tableau1[Après-midi Hrs début])</f>
        <v>0</v>
      </c>
    </row>
    <row r="26" spans="2:12" x14ac:dyDescent="0.3">
      <c r="B26" s="7">
        <v>42756</v>
      </c>
      <c r="C26" s="5">
        <f>WEEKNUM(Tableau1[[#This Row],[Prj1_Date]],2)</f>
        <v>4</v>
      </c>
      <c r="D26" s="23">
        <f>YEAR(Tableau1[[#This Row],[Prj1_Date]])</f>
        <v>2017</v>
      </c>
      <c r="E26" s="6"/>
      <c r="F26" s="6"/>
      <c r="G26" s="6"/>
      <c r="H26" s="1"/>
      <c r="I26" s="1"/>
      <c r="J26" s="1"/>
      <c r="K26" s="1"/>
      <c r="L26" s="2">
        <f>(Tableau1[Matin Hrs fin]-Tableau1[Matin Hrs début])+(Tableau1[Après-midi Hrs fin]-Tableau1[Après-midi Hrs début])</f>
        <v>0</v>
      </c>
    </row>
    <row r="27" spans="2:12" x14ac:dyDescent="0.3">
      <c r="B27" s="7">
        <v>42757</v>
      </c>
      <c r="C27" s="5">
        <f>WEEKNUM(Tableau1[[#This Row],[Prj1_Date]],2)</f>
        <v>4</v>
      </c>
      <c r="D27" s="23">
        <f>YEAR(Tableau1[[#This Row],[Prj1_Date]])</f>
        <v>2017</v>
      </c>
      <c r="E27" s="6"/>
      <c r="F27" s="6"/>
      <c r="G27" s="6"/>
      <c r="H27" s="1"/>
      <c r="I27" s="1"/>
      <c r="J27" s="1"/>
      <c r="K27" s="1"/>
      <c r="L27" s="2">
        <f>(Tableau1[Matin Hrs fin]-Tableau1[Matin Hrs début])+(Tableau1[Après-midi Hrs fin]-Tableau1[Après-midi Hrs début])</f>
        <v>0</v>
      </c>
    </row>
    <row r="28" spans="2:12" x14ac:dyDescent="0.3">
      <c r="B28" s="7">
        <v>42758</v>
      </c>
      <c r="C28" s="5">
        <f>WEEKNUM(Tableau1[[#This Row],[Prj1_Date]],2)</f>
        <v>5</v>
      </c>
      <c r="D28" s="23">
        <f>YEAR(Tableau1[[#This Row],[Prj1_Date]])</f>
        <v>2017</v>
      </c>
      <c r="E28" s="6"/>
      <c r="F28" s="6"/>
      <c r="G28" s="6"/>
      <c r="H28" s="1"/>
      <c r="I28" s="1"/>
      <c r="J28" s="1"/>
      <c r="K28" s="1"/>
      <c r="L28" s="2">
        <f>(Tableau1[Matin Hrs fin]-Tableau1[Matin Hrs début])+(Tableau1[Après-midi Hrs fin]-Tableau1[Après-midi Hrs début])</f>
        <v>0</v>
      </c>
    </row>
    <row r="29" spans="2:12" x14ac:dyDescent="0.3">
      <c r="B29" s="7">
        <v>42759</v>
      </c>
      <c r="C29" s="5">
        <f>WEEKNUM(Tableau1[[#This Row],[Prj1_Date]],2)</f>
        <v>5</v>
      </c>
      <c r="D29" s="23">
        <f>YEAR(Tableau1[[#This Row],[Prj1_Date]])</f>
        <v>2017</v>
      </c>
      <c r="E29" s="6"/>
      <c r="F29" s="6"/>
      <c r="G29" s="6"/>
      <c r="H29" s="1"/>
      <c r="I29" s="1"/>
      <c r="J29" s="1"/>
      <c r="K29" s="1"/>
      <c r="L29" s="2">
        <f>(Tableau1[Matin Hrs fin]-Tableau1[Matin Hrs début])+(Tableau1[Après-midi Hrs fin]-Tableau1[Après-midi Hrs début])</f>
        <v>0</v>
      </c>
    </row>
    <row r="30" spans="2:12" x14ac:dyDescent="0.3">
      <c r="B30" s="7">
        <v>42760</v>
      </c>
      <c r="C30" s="5">
        <f>WEEKNUM(Tableau1[[#This Row],[Prj1_Date]],2)</f>
        <v>5</v>
      </c>
      <c r="D30" s="23">
        <f>YEAR(Tableau1[[#This Row],[Prj1_Date]])</f>
        <v>2017</v>
      </c>
      <c r="E30" s="6"/>
      <c r="F30" s="6"/>
      <c r="G30" s="6"/>
      <c r="H30" s="1"/>
      <c r="I30" s="1"/>
      <c r="J30" s="1"/>
      <c r="K30" s="1"/>
      <c r="L30" s="2">
        <f>(Tableau1[Matin Hrs fin]-Tableau1[Matin Hrs début])+(Tableau1[Après-midi Hrs fin]-Tableau1[Après-midi Hrs début])</f>
        <v>0</v>
      </c>
    </row>
    <row r="31" spans="2:12" x14ac:dyDescent="0.3">
      <c r="B31" s="7">
        <v>42761</v>
      </c>
      <c r="C31" s="5">
        <f>WEEKNUM(Tableau1[[#This Row],[Prj1_Date]],2)</f>
        <v>5</v>
      </c>
      <c r="D31" s="23">
        <f>YEAR(Tableau1[[#This Row],[Prj1_Date]])</f>
        <v>2017</v>
      </c>
      <c r="E31" s="6"/>
      <c r="F31" s="6"/>
      <c r="G31" s="6"/>
      <c r="H31" s="1"/>
      <c r="I31" s="1"/>
      <c r="J31" s="1"/>
      <c r="K31" s="1"/>
      <c r="L31" s="2">
        <f>(Tableau1[Matin Hrs fin]-Tableau1[Matin Hrs début])+(Tableau1[Après-midi Hrs fin]-Tableau1[Après-midi Hrs début])</f>
        <v>0</v>
      </c>
    </row>
    <row r="32" spans="2:12" x14ac:dyDescent="0.3">
      <c r="B32" s="7">
        <v>42762</v>
      </c>
      <c r="C32" s="5">
        <f>WEEKNUM(Tableau1[[#This Row],[Prj1_Date]],2)</f>
        <v>5</v>
      </c>
      <c r="D32" s="23">
        <f>YEAR(Tableau1[[#This Row],[Prj1_Date]])</f>
        <v>2017</v>
      </c>
      <c r="E32" s="6"/>
      <c r="F32" s="6"/>
      <c r="G32" s="6"/>
      <c r="H32" s="1"/>
      <c r="I32" s="1"/>
      <c r="J32" s="1"/>
      <c r="K32" s="1"/>
      <c r="L32" s="2">
        <f>(Tableau1[Matin Hrs fin]-Tableau1[Matin Hrs début])+(Tableau1[Après-midi Hrs fin]-Tableau1[Après-midi Hrs début])</f>
        <v>0</v>
      </c>
    </row>
    <row r="33" spans="2:12" x14ac:dyDescent="0.3">
      <c r="B33" s="7">
        <v>42763</v>
      </c>
      <c r="C33" s="5">
        <f>WEEKNUM(Tableau1[[#This Row],[Prj1_Date]],2)</f>
        <v>5</v>
      </c>
      <c r="D33" s="23">
        <f>YEAR(Tableau1[[#This Row],[Prj1_Date]])</f>
        <v>2017</v>
      </c>
      <c r="E33" s="6"/>
      <c r="F33" s="6"/>
      <c r="G33" s="6"/>
      <c r="H33" s="1"/>
      <c r="I33" s="1"/>
      <c r="J33" s="1"/>
      <c r="K33" s="1"/>
      <c r="L33" s="2">
        <f>(Tableau1[Matin Hrs fin]-Tableau1[Matin Hrs début])+(Tableau1[Après-midi Hrs fin]-Tableau1[Après-midi Hrs début])</f>
        <v>0</v>
      </c>
    </row>
    <row r="34" spans="2:12" x14ac:dyDescent="0.3">
      <c r="B34" s="7">
        <v>42764</v>
      </c>
      <c r="C34" s="5">
        <f>WEEKNUM(Tableau1[[#This Row],[Prj1_Date]],2)</f>
        <v>5</v>
      </c>
      <c r="D34" s="23">
        <f>YEAR(Tableau1[[#This Row],[Prj1_Date]])</f>
        <v>2017</v>
      </c>
      <c r="E34" s="6"/>
      <c r="F34" s="6"/>
      <c r="G34" s="6"/>
      <c r="H34" s="1"/>
      <c r="I34" s="1"/>
      <c r="J34" s="1"/>
      <c r="K34" s="1"/>
      <c r="L34" s="2">
        <f>(Tableau1[Matin Hrs fin]-Tableau1[Matin Hrs début])+(Tableau1[Après-midi Hrs fin]-Tableau1[Après-midi Hrs début])</f>
        <v>0</v>
      </c>
    </row>
    <row r="35" spans="2:12" x14ac:dyDescent="0.3">
      <c r="B35" s="7">
        <v>42765</v>
      </c>
      <c r="C35" s="5">
        <f>WEEKNUM(Tableau1[[#This Row],[Prj1_Date]],2)</f>
        <v>6</v>
      </c>
      <c r="D35" s="23">
        <f>YEAR(Tableau1[[#This Row],[Prj1_Date]])</f>
        <v>2017</v>
      </c>
      <c r="E35" s="6"/>
      <c r="F35" s="6"/>
      <c r="G35" s="6"/>
      <c r="H35" s="1"/>
      <c r="I35" s="1"/>
      <c r="J35" s="1"/>
      <c r="K35" s="1"/>
      <c r="L35" s="2">
        <f>(Tableau1[Matin Hrs fin]-Tableau1[Matin Hrs début])+(Tableau1[Après-midi Hrs fin]-Tableau1[Après-midi Hrs début])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E26"/>
  <sheetViews>
    <sheetView tabSelected="1" topLeftCell="A3" workbookViewId="0">
      <selection activeCell="U20" sqref="U20"/>
    </sheetView>
  </sheetViews>
  <sheetFormatPr baseColWidth="10" defaultRowHeight="14.4" x14ac:dyDescent="0.3"/>
  <cols>
    <col min="1" max="1" width="3.77734375" customWidth="1"/>
    <col min="2" max="2" width="14.6640625" customWidth="1"/>
    <col min="3" max="30" width="6.77734375" customWidth="1"/>
  </cols>
  <sheetData>
    <row r="1" spans="2:31" x14ac:dyDescent="0.3">
      <c r="B1" t="s">
        <v>20</v>
      </c>
      <c r="C1" s="9">
        <v>2017</v>
      </c>
    </row>
    <row r="2" spans="2:31" x14ac:dyDescent="0.3">
      <c r="B2" s="10" t="s">
        <v>21</v>
      </c>
      <c r="C2" s="9">
        <v>2</v>
      </c>
      <c r="D2" s="10"/>
    </row>
    <row r="4" spans="2:31" x14ac:dyDescent="0.3">
      <c r="B4" t="s">
        <v>12</v>
      </c>
      <c r="C4" s="9"/>
    </row>
    <row r="6" spans="2:31" x14ac:dyDescent="0.3">
      <c r="B6" t="s">
        <v>19</v>
      </c>
      <c r="C6" s="9" t="str">
        <f>"Semaine du "&amp;TEXT($C$8,"jjjj jj mmmm aa")&amp;" au "&amp;TEXT($AA$8,"jjjj jj mmmm aa")</f>
        <v>Semaine du lundi 09 janvier 17 au dimanche 15 janvier 17</v>
      </c>
    </row>
    <row r="7" spans="2:31" ht="15" thickBot="1" x14ac:dyDescent="0.35"/>
    <row r="8" spans="2:31" ht="15" thickBot="1" x14ac:dyDescent="0.35">
      <c r="C8" s="20">
        <f>7*C2+DATE($C$1,1,3)-WEEKDAY(DATE($C$1,1,3))-5</f>
        <v>42744</v>
      </c>
      <c r="D8" s="21"/>
      <c r="E8" s="21"/>
      <c r="F8" s="22"/>
      <c r="G8" s="20">
        <f>C8+1</f>
        <v>42745</v>
      </c>
      <c r="H8" s="21"/>
      <c r="I8" s="21"/>
      <c r="J8" s="22"/>
      <c r="K8" s="20">
        <f>G8+1</f>
        <v>42746</v>
      </c>
      <c r="L8" s="21"/>
      <c r="M8" s="21"/>
      <c r="N8" s="22"/>
      <c r="O8" s="20">
        <f>K8+1</f>
        <v>42747</v>
      </c>
      <c r="P8" s="21"/>
      <c r="Q8" s="21"/>
      <c r="R8" s="22"/>
      <c r="S8" s="20">
        <f>O8+1</f>
        <v>42748</v>
      </c>
      <c r="T8" s="21"/>
      <c r="U8" s="21"/>
      <c r="V8" s="22"/>
      <c r="W8" s="20">
        <f>S8+1</f>
        <v>42749</v>
      </c>
      <c r="X8" s="21"/>
      <c r="Y8" s="21"/>
      <c r="Z8" s="22"/>
      <c r="AA8" s="21">
        <f>W8+1</f>
        <v>42750</v>
      </c>
      <c r="AB8" s="21"/>
      <c r="AC8" s="21"/>
      <c r="AD8" s="22"/>
      <c r="AE8" s="8" t="s">
        <v>3</v>
      </c>
    </row>
    <row r="9" spans="2:31" x14ac:dyDescent="0.3">
      <c r="B9" s="17" t="str">
        <f t="array" ref="B9">IFERROR(INDEX(Tableau1[Prj1_Affaire],MATCH(SMALL(IF((COUNTIF(B$8:B8,Tableau1[Prj1_Affaire])=0)*(Tableau1[Prj1_Affaire]&lt;&gt;""),COUNTIF(Tableau1[Prj1_Affaire],"&lt;"&amp;Tableau1[Prj1_Affaire])),1),IF(Tableau1[Prj1_Affaire]&lt;&gt;"",COUNTIF(Tableau1[Prj1_Affaire],"&lt;"&amp;Tableau1[Prj1_Affaire])),0)),"")</f>
        <v>0_ABS</v>
      </c>
      <c r="C9" s="11">
        <f t="array" ref="C9">IFERROR(INDEX(Tableau1[Matin Hrs début],MATCH(FH_Hebdomadaire!C$8 &amp; $B9,Tableau1[Prj1_Date] &amp; Tableau1[Prj1_Affaire],0)),"")</f>
        <v>0.33333333333333331</v>
      </c>
      <c r="D9" s="12">
        <f t="array" ref="D9">IFERROR(INDEX(Tableau1[Matin Hrs fin],MATCH(FH_Hebdomadaire!C$8 &amp; $B9,Tableau1[Prj1_Date] &amp; Tableau1[Prj1_Affaire],0)),"")</f>
        <v>0.5</v>
      </c>
      <c r="E9" s="12">
        <f t="array" ref="E9">IFERROR(INDEX(Tableau1[Après-midi Hrs début],MATCH(FH_Hebdomadaire!C$8 &amp; FH_Hebdomadaire!$B9,Tableau1[Prj1_Date] &amp; Tableau1[Prj1_Affaire],0)),"")</f>
        <v>0.5625</v>
      </c>
      <c r="F9" s="13">
        <f t="array" ref="F9">IFERROR(INDEX(Tableau1[Après-midi Hrs fin],MATCH(FH_Hebdomadaire!C$8 &amp; FH_Hebdomadaire!$B9,Tableau1[Prj1_Date] &amp; Tableau1[Prj1_Affaire],0)),"")</f>
        <v>0.72916666666666663</v>
      </c>
      <c r="G9" s="11" t="str">
        <f t="array" ref="G9">IFERROR(INDEX(Tableau1[Matin Hrs début],MATCH(FH_Hebdomadaire!G$8 &amp; $B9,Tableau1[Prj1_Date] &amp; Tableau1[Prj1_Affaire],0)),"")</f>
        <v/>
      </c>
      <c r="H9" s="12" t="str">
        <f t="array" ref="H9">IFERROR(INDEX(Tableau1[Matin Hrs fin],MATCH(FH_Hebdomadaire!G$8 &amp; $B9,Tableau1[Prj1_Date] &amp; Tableau1[Prj1_Affaire],0)),"")</f>
        <v/>
      </c>
      <c r="I9" s="12" t="str">
        <f t="array" ref="I9">IFERROR(INDEX(Tableau1[Après-midi Hrs début],MATCH(FH_Hebdomadaire!G$8 &amp; FH_Hebdomadaire!$B9,Tableau1[Prj1_Date] &amp; Tableau1[Prj1_Affaire],0)),"")</f>
        <v/>
      </c>
      <c r="J9" s="13" t="str">
        <f t="array" ref="J9">IFERROR(INDEX(Tableau1[Après-midi Hrs fin],MATCH(FH_Hebdomadaire!G$8 &amp; FH_Hebdomadaire!$B9,Tableau1[Prj1_Date] &amp; Tableau1[Prj1_Affaire],0)),"")</f>
        <v/>
      </c>
      <c r="K9" s="11">
        <f t="array" ref="K9">IFERROR(INDEX(Tableau1[Matin Hrs début],MATCH(FH_Hebdomadaire!K$8 &amp; $B9,Tableau1[Prj1_Date] &amp; Tableau1[Prj1_Affaire],0)),"")</f>
        <v>0</v>
      </c>
      <c r="L9" s="12">
        <f t="array" ref="L9">IFERROR(INDEX(Tableau1[Matin Hrs fin],MATCH(FH_Hebdomadaire!K$8 &amp; $B9,Tableau1[Prj1_Date] &amp; Tableau1[Prj1_Affaire],0)),"")</f>
        <v>0</v>
      </c>
      <c r="M9" s="12">
        <f t="array" ref="M9">IFERROR(INDEX(Tableau1[Après-midi Hrs début],MATCH(FH_Hebdomadaire!K$8 &amp; FH_Hebdomadaire!$B9,Tableau1[Prj1_Date] &amp; Tableau1[Prj1_Affaire],0)),"")</f>
        <v>0</v>
      </c>
      <c r="N9" s="13">
        <f t="array" ref="N9">IFERROR(INDEX(Tableau1[Après-midi Hrs fin],MATCH(FH_Hebdomadaire!K$8 &amp; FH_Hebdomadaire!$B9,Tableau1[Prj1_Date] &amp; Tableau1[Prj1_Affaire],0)),"")</f>
        <v>0</v>
      </c>
      <c r="O9" s="11" t="str">
        <f t="array" ref="O9">IFERROR(INDEX(Tableau1[Matin Hrs début],MATCH(FH_Hebdomadaire!O$8 &amp; $B9,Tableau1[Prj1_Date] &amp; Tableau1[Prj1_Affaire],0)),"")</f>
        <v/>
      </c>
      <c r="P9" s="12" t="str">
        <f t="array" ref="P9">IFERROR(INDEX(Tableau1[Matin Hrs fin],MATCH(FH_Hebdomadaire!O$8 &amp; $B9,Tableau1[Prj1_Date] &amp; Tableau1[Prj1_Affaire],0)),"")</f>
        <v/>
      </c>
      <c r="Q9" s="12" t="str">
        <f t="array" ref="Q9">IFERROR(INDEX(Tableau1[Après-midi Hrs début],MATCH(FH_Hebdomadaire!O$8 &amp; FH_Hebdomadaire!$B9,Tableau1[Prj1_Date] &amp; Tableau1[Prj1_Affaire],0)),"")</f>
        <v/>
      </c>
      <c r="R9" s="13" t="str">
        <f t="array" ref="R9">IFERROR(INDEX(Tableau1[Après-midi Hrs fin],MATCH(FH_Hebdomadaire!O$8 &amp; FH_Hebdomadaire!$B9,Tableau1[Prj1_Date] &amp; Tableau1[Prj1_Affaire],0)),"")</f>
        <v/>
      </c>
      <c r="S9" s="11" t="str">
        <f t="array" ref="S9">IFERROR(INDEX(Tableau1[Matin Hrs début],MATCH(FH_Hebdomadaire!S$8 &amp; $B9,Tableau1[Prj1_Date] &amp; Tableau1[Prj1_Affaire],0)),"")</f>
        <v/>
      </c>
      <c r="T9" s="12" t="str">
        <f t="array" ref="T9">IFERROR(INDEX(Tableau1[Matin Hrs fin],MATCH(FH_Hebdomadaire!S$8 &amp; $B9,Tableau1[Prj1_Date] &amp; Tableau1[Prj1_Affaire],0)),"")</f>
        <v/>
      </c>
      <c r="U9" s="12" t="str">
        <f t="array" ref="U9">IFERROR(INDEX(Tableau1[Après-midi Hrs début],MATCH(FH_Hebdomadaire!S$8 &amp; FH_Hebdomadaire!$B9,Tableau1[Prj1_Date] &amp; Tableau1[Prj1_Affaire],0)),"")</f>
        <v/>
      </c>
      <c r="V9" s="13" t="str">
        <f t="array" ref="V9">IFERROR(INDEX(Tableau1[Après-midi Hrs fin],MATCH(FH_Hebdomadaire!S$8 &amp; FH_Hebdomadaire!$B9,Tableau1[Prj1_Date] &amp; Tableau1[Prj1_Affaire],0)),"")</f>
        <v/>
      </c>
      <c r="W9" s="11" t="str">
        <f t="array" ref="W9">IFERROR(INDEX(Tableau1[Matin Hrs début],MATCH(FH_Hebdomadaire!W$8 &amp; $B9,Tableau1[Prj1_Date] &amp; Tableau1[Prj1_Affaire],0)),"")</f>
        <v/>
      </c>
      <c r="X9" s="12" t="str">
        <f t="array" ref="X9">IFERROR(INDEX(Tableau1[Matin Hrs fin],MATCH(FH_Hebdomadaire!W$8 &amp; $B9,Tableau1[Prj1_Date] &amp; Tableau1[Prj1_Affaire],0)),"")</f>
        <v/>
      </c>
      <c r="Y9" s="12" t="str">
        <f t="array" ref="Y9">IFERROR(INDEX(Tableau1[Après-midi Hrs début],MATCH(FH_Hebdomadaire!W$8 &amp; FH_Hebdomadaire!$B9,Tableau1[Prj1_Date] &amp; Tableau1[Prj1_Affaire],0)),"")</f>
        <v/>
      </c>
      <c r="Z9" s="13" t="str">
        <f t="array" ref="Z9">IFERROR(INDEX(Tableau1[Après-midi Hrs fin],MATCH(FH_Hebdomadaire!W$8 &amp; FH_Hebdomadaire!$B9,Tableau1[Prj1_Date] &amp; Tableau1[Prj1_Affaire],0)),"")</f>
        <v/>
      </c>
      <c r="AA9" s="12" t="str">
        <f t="array" ref="AA9">IFERROR(INDEX(Tableau1[Matin Hrs début],MATCH(FH_Hebdomadaire!AA$8 &amp; $B9,Tableau1[Prj1_Date] &amp; Tableau1[Prj1_Affaire],0)),"")</f>
        <v/>
      </c>
      <c r="AB9" s="12" t="str">
        <f t="array" ref="AB9">IFERROR(INDEX(Tableau1[Matin Hrs fin],MATCH(FH_Hebdomadaire!AA$8 &amp; $B9,Tableau1[Prj1_Date] &amp; Tableau1[Prj1_Affaire],0)),"")</f>
        <v/>
      </c>
      <c r="AC9" s="12" t="str">
        <f t="array" ref="AC9">IFERROR(INDEX(Tableau1[Après-midi Hrs début],MATCH(FH_Hebdomadaire!AA$8 &amp; FH_Hebdomadaire!$B9,Tableau1[Prj1_Date] &amp; Tableau1[Prj1_Affaire],0)),"")</f>
        <v/>
      </c>
      <c r="AD9" s="12" t="str">
        <f t="array" ref="AD9">IFERROR(INDEX(Tableau1[Après-midi Hrs fin],MATCH(FH_Hebdomadaire!AA$8 &amp; FH_Hebdomadaire!$B9,Tableau1[Prj1_Date] &amp; Tableau1[Prj1_Affaire],0)),"")</f>
        <v/>
      </c>
    </row>
    <row r="10" spans="2:31" x14ac:dyDescent="0.3">
      <c r="B10" s="18" t="str">
        <f t="array" ref="B10">IFERROR(INDEX(Tableau1[Prj1_Affaire],MATCH(SMALL(IF((COUNTIF(B$8:B9,Tableau1[Prj1_Affaire])=0)*(Tableau1[Prj1_Affaire]&lt;&gt;""),COUNTIF(Tableau1[Prj1_Affaire],"&lt;"&amp;Tableau1[Prj1_Affaire])),1),IF(Tableau1[Prj1_Affaire]&lt;&gt;"",COUNTIF(Tableau1[Prj1_Affaire],"&lt;"&amp;Tableau1[Prj1_Affaire])),0)),"")</f>
        <v>0_CP</v>
      </c>
      <c r="C10" s="11" t="str">
        <f t="array" ref="C10">IFERROR(INDEX(Tableau1[Matin Hrs début],MATCH(FH_Hebdomadaire!C$8 &amp; $B10,Tableau1[Prj1_Date] &amp; Tableau1[Prj1_Affaire],0)),"")</f>
        <v/>
      </c>
      <c r="D10" s="12" t="str">
        <f t="array" ref="D10">IFERROR(INDEX(Tableau1[Matin Hrs fin],MATCH(FH_Hebdomadaire!C$8 &amp; $B10,Tableau1[Prj1_Date] &amp; Tableau1[Prj1_Affaire],0)),"")</f>
        <v/>
      </c>
      <c r="E10" s="12" t="str">
        <f t="array" ref="E10">IFERROR(INDEX(Tableau1[Après-midi Hrs début],MATCH(FH_Hebdomadaire!C$8 &amp; FH_Hebdomadaire!$B10,Tableau1[Prj1_Date] &amp; Tableau1[Prj1_Affaire],0)),"")</f>
        <v/>
      </c>
      <c r="F10" s="13" t="str">
        <f t="array" ref="F10">IFERROR(INDEX(Tableau1[Après-midi Hrs fin],MATCH(FH_Hebdomadaire!C$8 &amp; FH_Hebdomadaire!$B10,Tableau1[Prj1_Date] &amp; Tableau1[Prj1_Affaire],0)),"")</f>
        <v/>
      </c>
      <c r="G10" s="11" t="str">
        <f t="array" ref="G10">IFERROR(INDEX(Tableau1[Matin Hrs début],MATCH(FH_Hebdomadaire!G$8 &amp; $B10,Tableau1[Prj1_Date] &amp; Tableau1[Prj1_Affaire],0)),"")</f>
        <v/>
      </c>
      <c r="H10" s="12" t="str">
        <f t="array" ref="H10">IFERROR(INDEX(Tableau1[Matin Hrs fin],MATCH(FH_Hebdomadaire!G$8 &amp; $B10,Tableau1[Prj1_Date] &amp; Tableau1[Prj1_Affaire],0)),"")</f>
        <v/>
      </c>
      <c r="I10" s="12" t="str">
        <f t="array" ref="I10">IFERROR(INDEX(Tableau1[Après-midi Hrs début],MATCH(FH_Hebdomadaire!G$8 &amp; FH_Hebdomadaire!$B10,Tableau1[Prj1_Date] &amp; Tableau1[Prj1_Affaire],0)),"")</f>
        <v/>
      </c>
      <c r="J10" s="13" t="str">
        <f t="array" ref="J10">IFERROR(INDEX(Tableau1[Après-midi Hrs fin],MATCH(FH_Hebdomadaire!G$8 &amp; FH_Hebdomadaire!$B10,Tableau1[Prj1_Date] &amp; Tableau1[Prj1_Affaire],0)),"")</f>
        <v/>
      </c>
      <c r="K10" s="11" t="str">
        <f t="array" ref="K10">IFERROR(INDEX(Tableau1[Matin Hrs début],MATCH(FH_Hebdomadaire!K$8 &amp; $B10,Tableau1[Prj1_Date] &amp; Tableau1[Prj1_Affaire],0)),"")</f>
        <v/>
      </c>
      <c r="L10" s="12" t="str">
        <f t="array" ref="L10">IFERROR(INDEX(Tableau1[Matin Hrs fin],MATCH(FH_Hebdomadaire!K$8 &amp; $B10,Tableau1[Prj1_Date] &amp; Tableau1[Prj1_Affaire],0)),"")</f>
        <v/>
      </c>
      <c r="M10" s="12" t="str">
        <f t="array" ref="M10">IFERROR(INDEX(Tableau1[Après-midi Hrs début],MATCH(FH_Hebdomadaire!K$8 &amp; FH_Hebdomadaire!$B10,Tableau1[Prj1_Date] &amp; Tableau1[Prj1_Affaire],0)),"")</f>
        <v/>
      </c>
      <c r="N10" s="13" t="str">
        <f t="array" ref="N10">IFERROR(INDEX(Tableau1[Après-midi Hrs fin],MATCH(FH_Hebdomadaire!K$8 &amp; FH_Hebdomadaire!$B10,Tableau1[Prj1_Date] &amp; Tableau1[Prj1_Affaire],0)),"")</f>
        <v/>
      </c>
      <c r="O10" s="11" t="str">
        <f t="array" ref="O10">IFERROR(INDEX(Tableau1[Matin Hrs début],MATCH(FH_Hebdomadaire!O$8 &amp; $B10,Tableau1[Prj1_Date] &amp; Tableau1[Prj1_Affaire],0)),"")</f>
        <v/>
      </c>
      <c r="P10" s="12" t="str">
        <f t="array" ref="P10">IFERROR(INDEX(Tableau1[Matin Hrs fin],MATCH(FH_Hebdomadaire!O$8 &amp; $B10,Tableau1[Prj1_Date] &amp; Tableau1[Prj1_Affaire],0)),"")</f>
        <v/>
      </c>
      <c r="Q10" s="12" t="str">
        <f t="array" ref="Q10">IFERROR(INDEX(Tableau1[Après-midi Hrs début],MATCH(FH_Hebdomadaire!O$8 &amp; FH_Hebdomadaire!$B10,Tableau1[Prj1_Date] &amp; Tableau1[Prj1_Affaire],0)),"")</f>
        <v/>
      </c>
      <c r="R10" s="13" t="str">
        <f t="array" ref="R10">IFERROR(INDEX(Tableau1[Après-midi Hrs fin],MATCH(FH_Hebdomadaire!O$8 &amp; FH_Hebdomadaire!$B10,Tableau1[Prj1_Date] &amp; Tableau1[Prj1_Affaire],0)),"")</f>
        <v/>
      </c>
      <c r="S10" s="11" t="str">
        <f t="array" ref="S10">IFERROR(INDEX(Tableau1[Matin Hrs début],MATCH(FH_Hebdomadaire!S$8 &amp; $B10,Tableau1[Prj1_Date] &amp; Tableau1[Prj1_Affaire],0)),"")</f>
        <v/>
      </c>
      <c r="T10" s="12" t="str">
        <f t="array" ref="T10">IFERROR(INDEX(Tableau1[Matin Hrs fin],MATCH(FH_Hebdomadaire!S$8 &amp; $B10,Tableau1[Prj1_Date] &amp; Tableau1[Prj1_Affaire],0)),"")</f>
        <v/>
      </c>
      <c r="U10" s="12" t="str">
        <f t="array" ref="U10">IFERROR(INDEX(Tableau1[Après-midi Hrs début],MATCH(FH_Hebdomadaire!S$8 &amp; FH_Hebdomadaire!$B10,Tableau1[Prj1_Date] &amp; Tableau1[Prj1_Affaire],0)),"")</f>
        <v/>
      </c>
      <c r="V10" s="13" t="str">
        <f t="array" ref="V10">IFERROR(INDEX(Tableau1[Après-midi Hrs fin],MATCH(FH_Hebdomadaire!S$8 &amp; FH_Hebdomadaire!$B10,Tableau1[Prj1_Date] &amp; Tableau1[Prj1_Affaire],0)),"")</f>
        <v/>
      </c>
      <c r="W10" s="11" t="str">
        <f t="array" ref="W10">IFERROR(INDEX(Tableau1[Matin Hrs début],MATCH(FH_Hebdomadaire!W$8 &amp; $B10,Tableau1[Prj1_Date] &amp; Tableau1[Prj1_Affaire],0)),"")</f>
        <v/>
      </c>
      <c r="X10" s="12" t="str">
        <f t="array" ref="X10">IFERROR(INDEX(Tableau1[Matin Hrs fin],MATCH(FH_Hebdomadaire!W$8 &amp; $B10,Tableau1[Prj1_Date] &amp; Tableau1[Prj1_Affaire],0)),"")</f>
        <v/>
      </c>
      <c r="Y10" s="12" t="str">
        <f t="array" ref="Y10">IFERROR(INDEX(Tableau1[Après-midi Hrs début],MATCH(FH_Hebdomadaire!W$8 &amp; FH_Hebdomadaire!$B10,Tableau1[Prj1_Date] &amp; Tableau1[Prj1_Affaire],0)),"")</f>
        <v/>
      </c>
      <c r="Z10" s="13" t="str">
        <f t="array" ref="Z10">IFERROR(INDEX(Tableau1[Après-midi Hrs fin],MATCH(FH_Hebdomadaire!W$8 &amp; FH_Hebdomadaire!$B10,Tableau1[Prj1_Date] &amp; Tableau1[Prj1_Affaire],0)),"")</f>
        <v/>
      </c>
      <c r="AA10" s="12" t="str">
        <f t="array" ref="AA10">IFERROR(INDEX(Tableau1[Matin Hrs début],MATCH(FH_Hebdomadaire!AA$8 &amp; $B10,Tableau1[Prj1_Date] &amp; Tableau1[Prj1_Affaire],0)),"")</f>
        <v/>
      </c>
      <c r="AB10" s="12" t="str">
        <f t="array" ref="AB10">IFERROR(INDEX(Tableau1[Matin Hrs fin],MATCH(FH_Hebdomadaire!AA$8 &amp; $B10,Tableau1[Prj1_Date] &amp; Tableau1[Prj1_Affaire],0)),"")</f>
        <v/>
      </c>
      <c r="AC10" s="12" t="str">
        <f t="array" ref="AC10">IFERROR(INDEX(Tableau1[Après-midi Hrs début],MATCH(FH_Hebdomadaire!AA$8 &amp; FH_Hebdomadaire!$B10,Tableau1[Prj1_Date] &amp; Tableau1[Prj1_Affaire],0)),"")</f>
        <v/>
      </c>
      <c r="AD10" s="12" t="str">
        <f t="array" ref="AD10">IFERROR(INDEX(Tableau1[Après-midi Hrs fin],MATCH(FH_Hebdomadaire!AA$8 &amp; FH_Hebdomadaire!$B10,Tableau1[Prj1_Date] &amp; Tableau1[Prj1_Affaire],0)),"")</f>
        <v/>
      </c>
    </row>
    <row r="11" spans="2:31" x14ac:dyDescent="0.3">
      <c r="B11" s="18" t="str">
        <f t="array" ref="B11">IFERROR(INDEX(Tableau1[Prj1_Affaire],MATCH(SMALL(IF((COUNTIF(B$8:B10,Tableau1[Prj1_Affaire])=0)*(Tableau1[Prj1_Affaire]&lt;&gt;""),COUNTIF(Tableau1[Prj1_Affaire],"&lt;"&amp;Tableau1[Prj1_Affaire])),1),IF(Tableau1[Prj1_Affaire]&lt;&gt;"",COUNTIF(Tableau1[Prj1_Affaire],"&lt;"&amp;Tableau1[Prj1_Affaire])),0)),"")</f>
        <v>0_RTT</v>
      </c>
      <c r="C11" s="11" t="str">
        <f t="array" ref="C11">IFERROR(INDEX(Tableau1[Matin Hrs début],MATCH(FH_Hebdomadaire!C$8 &amp; $B11,Tableau1[Prj1_Date] &amp; Tableau1[Prj1_Affaire],0)),"")</f>
        <v/>
      </c>
      <c r="D11" s="12" t="str">
        <f t="array" ref="D11">IFERROR(INDEX(Tableau1[Matin Hrs fin],MATCH(FH_Hebdomadaire!C$8 &amp; $B11,Tableau1[Prj1_Date] &amp; Tableau1[Prj1_Affaire],0)),"")</f>
        <v/>
      </c>
      <c r="E11" s="12" t="str">
        <f t="array" ref="E11">IFERROR(INDEX(Tableau1[Après-midi Hrs début],MATCH(FH_Hebdomadaire!C$8 &amp; FH_Hebdomadaire!$B11,Tableau1[Prj1_Date] &amp; Tableau1[Prj1_Affaire],0)),"")</f>
        <v/>
      </c>
      <c r="F11" s="13" t="str">
        <f t="array" ref="F11">IFERROR(INDEX(Tableau1[Après-midi Hrs fin],MATCH(FH_Hebdomadaire!C$8 &amp; FH_Hebdomadaire!$B11,Tableau1[Prj1_Date] &amp; Tableau1[Prj1_Affaire],0)),"")</f>
        <v/>
      </c>
      <c r="G11" s="11" t="str">
        <f t="array" ref="G11">IFERROR(INDEX(Tableau1[Matin Hrs début],MATCH(FH_Hebdomadaire!G$8 &amp; $B11,Tableau1[Prj1_Date] &amp; Tableau1[Prj1_Affaire],0)),"")</f>
        <v/>
      </c>
      <c r="H11" s="12" t="str">
        <f t="array" ref="H11">IFERROR(INDEX(Tableau1[Matin Hrs fin],MATCH(FH_Hebdomadaire!G$8 &amp; $B11,Tableau1[Prj1_Date] &amp; Tableau1[Prj1_Affaire],0)),"")</f>
        <v/>
      </c>
      <c r="I11" s="12" t="str">
        <f t="array" ref="I11">IFERROR(INDEX(Tableau1[Après-midi Hrs début],MATCH(FH_Hebdomadaire!G$8 &amp; FH_Hebdomadaire!$B11,Tableau1[Prj1_Date] &amp; Tableau1[Prj1_Affaire],0)),"")</f>
        <v/>
      </c>
      <c r="J11" s="13" t="str">
        <f t="array" ref="J11">IFERROR(INDEX(Tableau1[Après-midi Hrs fin],MATCH(FH_Hebdomadaire!G$8 &amp; FH_Hebdomadaire!$B11,Tableau1[Prj1_Date] &amp; Tableau1[Prj1_Affaire],0)),"")</f>
        <v/>
      </c>
      <c r="K11" s="11" t="str">
        <f t="array" ref="K11">IFERROR(INDEX(Tableau1[Matin Hrs début],MATCH(FH_Hebdomadaire!K$8 &amp; $B11,Tableau1[Prj1_Date] &amp; Tableau1[Prj1_Affaire],0)),"")</f>
        <v/>
      </c>
      <c r="L11" s="12" t="str">
        <f t="array" ref="L11">IFERROR(INDEX(Tableau1[Matin Hrs fin],MATCH(FH_Hebdomadaire!K$8 &amp; $B11,Tableau1[Prj1_Date] &amp; Tableau1[Prj1_Affaire],0)),"")</f>
        <v/>
      </c>
      <c r="M11" s="12" t="str">
        <f t="array" ref="M11">IFERROR(INDEX(Tableau1[Après-midi Hrs début],MATCH(FH_Hebdomadaire!K$8 &amp; FH_Hebdomadaire!$B11,Tableau1[Prj1_Date] &amp; Tableau1[Prj1_Affaire],0)),"")</f>
        <v/>
      </c>
      <c r="N11" s="13" t="str">
        <f t="array" ref="N11">IFERROR(INDEX(Tableau1[Après-midi Hrs fin],MATCH(FH_Hebdomadaire!K$8 &amp; FH_Hebdomadaire!$B11,Tableau1[Prj1_Date] &amp; Tableau1[Prj1_Affaire],0)),"")</f>
        <v/>
      </c>
      <c r="O11" s="11" t="str">
        <f t="array" ref="O11">IFERROR(INDEX(Tableau1[Matin Hrs début],MATCH(FH_Hebdomadaire!O$8 &amp; $B11,Tableau1[Prj1_Date] &amp; Tableau1[Prj1_Affaire],0)),"")</f>
        <v/>
      </c>
      <c r="P11" s="12" t="str">
        <f t="array" ref="P11">IFERROR(INDEX(Tableau1[Matin Hrs fin],MATCH(FH_Hebdomadaire!O$8 &amp; $B11,Tableau1[Prj1_Date] &amp; Tableau1[Prj1_Affaire],0)),"")</f>
        <v/>
      </c>
      <c r="Q11" s="12" t="str">
        <f t="array" ref="Q11">IFERROR(INDEX(Tableau1[Après-midi Hrs début],MATCH(FH_Hebdomadaire!O$8 &amp; FH_Hebdomadaire!$B11,Tableau1[Prj1_Date] &amp; Tableau1[Prj1_Affaire],0)),"")</f>
        <v/>
      </c>
      <c r="R11" s="13" t="str">
        <f t="array" ref="R11">IFERROR(INDEX(Tableau1[Après-midi Hrs fin],MATCH(FH_Hebdomadaire!O$8 &amp; FH_Hebdomadaire!$B11,Tableau1[Prj1_Date] &amp; Tableau1[Prj1_Affaire],0)),"")</f>
        <v/>
      </c>
      <c r="S11" s="11" t="str">
        <f t="array" ref="S11">IFERROR(INDEX(Tableau1[Matin Hrs début],MATCH(FH_Hebdomadaire!S$8 &amp; $B11,Tableau1[Prj1_Date] &amp; Tableau1[Prj1_Affaire],0)),"")</f>
        <v/>
      </c>
      <c r="T11" s="12" t="str">
        <f t="array" ref="T11">IFERROR(INDEX(Tableau1[Matin Hrs fin],MATCH(FH_Hebdomadaire!S$8 &amp; $B11,Tableau1[Prj1_Date] &amp; Tableau1[Prj1_Affaire],0)),"")</f>
        <v/>
      </c>
      <c r="U11" s="12" t="str">
        <f t="array" ref="U11">IFERROR(INDEX(Tableau1[Après-midi Hrs début],MATCH(FH_Hebdomadaire!S$8 &amp; FH_Hebdomadaire!$B11,Tableau1[Prj1_Date] &amp; Tableau1[Prj1_Affaire],0)),"")</f>
        <v/>
      </c>
      <c r="V11" s="13" t="str">
        <f t="array" ref="V11">IFERROR(INDEX(Tableau1[Après-midi Hrs fin],MATCH(FH_Hebdomadaire!S$8 &amp; FH_Hebdomadaire!$B11,Tableau1[Prj1_Date] &amp; Tableau1[Prj1_Affaire],0)),"")</f>
        <v/>
      </c>
      <c r="W11" s="11" t="str">
        <f t="array" ref="W11">IFERROR(INDEX(Tableau1[Matin Hrs début],MATCH(FH_Hebdomadaire!W$8 &amp; $B11,Tableau1[Prj1_Date] &amp; Tableau1[Prj1_Affaire],0)),"")</f>
        <v/>
      </c>
      <c r="X11" s="12" t="str">
        <f t="array" ref="X11">IFERROR(INDEX(Tableau1[Matin Hrs fin],MATCH(FH_Hebdomadaire!W$8 &amp; $B11,Tableau1[Prj1_Date] &amp; Tableau1[Prj1_Affaire],0)),"")</f>
        <v/>
      </c>
      <c r="Y11" s="12" t="str">
        <f t="array" ref="Y11">IFERROR(INDEX(Tableau1[Après-midi Hrs début],MATCH(FH_Hebdomadaire!W$8 &amp; FH_Hebdomadaire!$B11,Tableau1[Prj1_Date] &amp; Tableau1[Prj1_Affaire],0)),"")</f>
        <v/>
      </c>
      <c r="Z11" s="13" t="str">
        <f t="array" ref="Z11">IFERROR(INDEX(Tableau1[Après-midi Hrs fin],MATCH(FH_Hebdomadaire!W$8 &amp; FH_Hebdomadaire!$B11,Tableau1[Prj1_Date] &amp; Tableau1[Prj1_Affaire],0)),"")</f>
        <v/>
      </c>
      <c r="AA11" s="12" t="str">
        <f t="array" ref="AA11">IFERROR(INDEX(Tableau1[Matin Hrs début],MATCH(FH_Hebdomadaire!AA$8 &amp; $B11,Tableau1[Prj1_Date] &amp; Tableau1[Prj1_Affaire],0)),"")</f>
        <v/>
      </c>
      <c r="AB11" s="12" t="str">
        <f t="array" ref="AB11">IFERROR(INDEX(Tableau1[Matin Hrs fin],MATCH(FH_Hebdomadaire!AA$8 &amp; $B11,Tableau1[Prj1_Date] &amp; Tableau1[Prj1_Affaire],0)),"")</f>
        <v/>
      </c>
      <c r="AC11" s="12" t="str">
        <f t="array" ref="AC11">IFERROR(INDEX(Tableau1[Après-midi Hrs début],MATCH(FH_Hebdomadaire!AA$8 &amp; FH_Hebdomadaire!$B11,Tableau1[Prj1_Date] &amp; Tableau1[Prj1_Affaire],0)),"")</f>
        <v/>
      </c>
      <c r="AD11" s="12" t="str">
        <f t="array" ref="AD11">IFERROR(INDEX(Tableau1[Après-midi Hrs fin],MATCH(FH_Hebdomadaire!AA$8 &amp; FH_Hebdomadaire!$B11,Tableau1[Prj1_Date] &amp; Tableau1[Prj1_Affaire],0)),"")</f>
        <v/>
      </c>
    </row>
    <row r="12" spans="2:31" x14ac:dyDescent="0.3">
      <c r="B12" s="18" t="str">
        <f t="array" ref="B12">IFERROR(INDEX(Tableau1[Prj1_Affaire],MATCH(SMALL(IF((COUNTIF(B$8:B11,Tableau1[Prj1_Affaire])=0)*(Tableau1[Prj1_Affaire]&lt;&gt;""),COUNTIF(Tableau1[Prj1_Affaire],"&lt;"&amp;Tableau1[Prj1_Affaire])),1),IF(Tableau1[Prj1_Affaire]&lt;&gt;"",COUNTIF(Tableau1[Prj1_Affaire],"&lt;"&amp;Tableau1[Prj1_Affaire])),0)),"")</f>
        <v>0_WE</v>
      </c>
      <c r="C12" s="11" t="str">
        <f t="array" ref="C12">IFERROR(INDEX(Tableau1[Matin Hrs début],MATCH(FH_Hebdomadaire!C$8 &amp; $B12,Tableau1[Prj1_Date] &amp; Tableau1[Prj1_Affaire],0)),"")</f>
        <v/>
      </c>
      <c r="D12" s="12" t="str">
        <f t="array" ref="D12">IFERROR(INDEX(Tableau1[Matin Hrs fin],MATCH(FH_Hebdomadaire!C$8 &amp; $B12,Tableau1[Prj1_Date] &amp; Tableau1[Prj1_Affaire],0)),"")</f>
        <v/>
      </c>
      <c r="E12" s="12" t="str">
        <f t="array" ref="E12">IFERROR(INDEX(Tableau1[Après-midi Hrs début],MATCH(FH_Hebdomadaire!C$8 &amp; FH_Hebdomadaire!$B12,Tableau1[Prj1_Date] &amp; Tableau1[Prj1_Affaire],0)),"")</f>
        <v/>
      </c>
      <c r="F12" s="13" t="str">
        <f t="array" ref="F12">IFERROR(INDEX(Tableau1[Après-midi Hrs fin],MATCH(FH_Hebdomadaire!C$8 &amp; FH_Hebdomadaire!$B12,Tableau1[Prj1_Date] &amp; Tableau1[Prj1_Affaire],0)),"")</f>
        <v/>
      </c>
      <c r="G12" s="11" t="str">
        <f t="array" ref="G12">IFERROR(INDEX(Tableau1[Matin Hrs début],MATCH(FH_Hebdomadaire!G$8 &amp; $B12,Tableau1[Prj1_Date] &amp; Tableau1[Prj1_Affaire],0)),"")</f>
        <v/>
      </c>
      <c r="H12" s="12" t="str">
        <f t="array" ref="H12">IFERROR(INDEX(Tableau1[Matin Hrs fin],MATCH(FH_Hebdomadaire!G$8 &amp; $B12,Tableau1[Prj1_Date] &amp; Tableau1[Prj1_Affaire],0)),"")</f>
        <v/>
      </c>
      <c r="I12" s="12" t="str">
        <f t="array" ref="I12">IFERROR(INDEX(Tableau1[Après-midi Hrs début],MATCH(FH_Hebdomadaire!G$8 &amp; FH_Hebdomadaire!$B12,Tableau1[Prj1_Date] &amp; Tableau1[Prj1_Affaire],0)),"")</f>
        <v/>
      </c>
      <c r="J12" s="13" t="str">
        <f t="array" ref="J12">IFERROR(INDEX(Tableau1[Après-midi Hrs fin],MATCH(FH_Hebdomadaire!G$8 &amp; FH_Hebdomadaire!$B12,Tableau1[Prj1_Date] &amp; Tableau1[Prj1_Affaire],0)),"")</f>
        <v/>
      </c>
      <c r="K12" s="11" t="str">
        <f t="array" ref="K12">IFERROR(INDEX(Tableau1[Matin Hrs début],MATCH(FH_Hebdomadaire!K$8 &amp; $B12,Tableau1[Prj1_Date] &amp; Tableau1[Prj1_Affaire],0)),"")</f>
        <v/>
      </c>
      <c r="L12" s="12" t="str">
        <f t="array" ref="L12">IFERROR(INDEX(Tableau1[Matin Hrs fin],MATCH(FH_Hebdomadaire!K$8 &amp; $B12,Tableau1[Prj1_Date] &amp; Tableau1[Prj1_Affaire],0)),"")</f>
        <v/>
      </c>
      <c r="M12" s="12" t="str">
        <f t="array" ref="M12">IFERROR(INDEX(Tableau1[Après-midi Hrs début],MATCH(FH_Hebdomadaire!K$8 &amp; FH_Hebdomadaire!$B12,Tableau1[Prj1_Date] &amp; Tableau1[Prj1_Affaire],0)),"")</f>
        <v/>
      </c>
      <c r="N12" s="13" t="str">
        <f t="array" ref="N12">IFERROR(INDEX(Tableau1[Après-midi Hrs fin],MATCH(FH_Hebdomadaire!K$8 &amp; FH_Hebdomadaire!$B12,Tableau1[Prj1_Date] &amp; Tableau1[Prj1_Affaire],0)),"")</f>
        <v/>
      </c>
      <c r="O12" s="11" t="str">
        <f t="array" ref="O12">IFERROR(INDEX(Tableau1[Matin Hrs début],MATCH(FH_Hebdomadaire!O$8 &amp; $B12,Tableau1[Prj1_Date] &amp; Tableau1[Prj1_Affaire],0)),"")</f>
        <v/>
      </c>
      <c r="P12" s="12" t="str">
        <f t="array" ref="P12">IFERROR(INDEX(Tableau1[Matin Hrs fin],MATCH(FH_Hebdomadaire!O$8 &amp; $B12,Tableau1[Prj1_Date] &amp; Tableau1[Prj1_Affaire],0)),"")</f>
        <v/>
      </c>
      <c r="Q12" s="12" t="str">
        <f t="array" ref="Q12">IFERROR(INDEX(Tableau1[Après-midi Hrs début],MATCH(FH_Hebdomadaire!O$8 &amp; FH_Hebdomadaire!$B12,Tableau1[Prj1_Date] &amp; Tableau1[Prj1_Affaire],0)),"")</f>
        <v/>
      </c>
      <c r="R12" s="13" t="str">
        <f t="array" ref="R12">IFERROR(INDEX(Tableau1[Après-midi Hrs fin],MATCH(FH_Hebdomadaire!O$8 &amp; FH_Hebdomadaire!$B12,Tableau1[Prj1_Date] &amp; Tableau1[Prj1_Affaire],0)),"")</f>
        <v/>
      </c>
      <c r="S12" s="11" t="str">
        <f t="array" ref="S12">IFERROR(INDEX(Tableau1[Matin Hrs début],MATCH(FH_Hebdomadaire!S$8 &amp; $B12,Tableau1[Prj1_Date] &amp; Tableau1[Prj1_Affaire],0)),"")</f>
        <v/>
      </c>
      <c r="T12" s="12" t="str">
        <f t="array" ref="T12">IFERROR(INDEX(Tableau1[Matin Hrs fin],MATCH(FH_Hebdomadaire!S$8 &amp; $B12,Tableau1[Prj1_Date] &amp; Tableau1[Prj1_Affaire],0)),"")</f>
        <v/>
      </c>
      <c r="U12" s="12" t="str">
        <f t="array" ref="U12">IFERROR(INDEX(Tableau1[Après-midi Hrs début],MATCH(FH_Hebdomadaire!S$8 &amp; FH_Hebdomadaire!$B12,Tableau1[Prj1_Date] &amp; Tableau1[Prj1_Affaire],0)),"")</f>
        <v/>
      </c>
      <c r="V12" s="13" t="str">
        <f t="array" ref="V12">IFERROR(INDEX(Tableau1[Après-midi Hrs fin],MATCH(FH_Hebdomadaire!S$8 &amp; FH_Hebdomadaire!$B12,Tableau1[Prj1_Date] &amp; Tableau1[Prj1_Affaire],0)),"")</f>
        <v/>
      </c>
      <c r="W12" s="11">
        <f t="array" ref="W12">IFERROR(INDEX(Tableau1[Matin Hrs début],MATCH(FH_Hebdomadaire!W$8 &amp; $B12,Tableau1[Prj1_Date] &amp; Tableau1[Prj1_Affaire],0)),"")</f>
        <v>0.33333333333333331</v>
      </c>
      <c r="X12" s="12">
        <f t="array" ref="X12">IFERROR(INDEX(Tableau1[Matin Hrs fin],MATCH(FH_Hebdomadaire!W$8 &amp; $B12,Tableau1[Prj1_Date] &amp; Tableau1[Prj1_Affaire],0)),"")</f>
        <v>0.5</v>
      </c>
      <c r="Y12" s="12">
        <f t="array" ref="Y12">IFERROR(INDEX(Tableau1[Après-midi Hrs début],MATCH(FH_Hebdomadaire!W$8 &amp; FH_Hebdomadaire!$B12,Tableau1[Prj1_Date] &amp; Tableau1[Prj1_Affaire],0)),"")</f>
        <v>0.5625</v>
      </c>
      <c r="Z12" s="13">
        <f t="array" ref="Z12">IFERROR(INDEX(Tableau1[Après-midi Hrs fin],MATCH(FH_Hebdomadaire!W$8 &amp; FH_Hebdomadaire!$B12,Tableau1[Prj1_Date] &amp; Tableau1[Prj1_Affaire],0)),"")</f>
        <v>0.72916666666666663</v>
      </c>
      <c r="AA12" s="12">
        <f t="array" ref="AA12">IFERROR(INDEX(Tableau1[Matin Hrs début],MATCH(FH_Hebdomadaire!AA$8 &amp; $B12,Tableau1[Prj1_Date] &amp; Tableau1[Prj1_Affaire],0)),"")</f>
        <v>0.33333333333333331</v>
      </c>
      <c r="AB12" s="12">
        <f t="array" ref="AB12">IFERROR(INDEX(Tableau1[Matin Hrs fin],MATCH(FH_Hebdomadaire!AA$8 &amp; $B12,Tableau1[Prj1_Date] &amp; Tableau1[Prj1_Affaire],0)),"")</f>
        <v>0.5</v>
      </c>
      <c r="AC12" s="12">
        <f t="array" ref="AC12">IFERROR(INDEX(Tableau1[Après-midi Hrs début],MATCH(FH_Hebdomadaire!AA$8 &amp; FH_Hebdomadaire!$B12,Tableau1[Prj1_Date] &amp; Tableau1[Prj1_Affaire],0)),"")</f>
        <v>0.5625</v>
      </c>
      <c r="AD12" s="12">
        <f t="array" ref="AD12">IFERROR(INDEX(Tableau1[Après-midi Hrs fin],MATCH(FH_Hebdomadaire!AA$8 &amp; FH_Hebdomadaire!$B12,Tableau1[Prj1_Date] &amp; Tableau1[Prj1_Affaire],0)),"")</f>
        <v>0.72916666666666663</v>
      </c>
    </row>
    <row r="13" spans="2:31" x14ac:dyDescent="0.3">
      <c r="B13" s="18" t="str">
        <f t="array" ref="B13">IFERROR(INDEX(Tableau1[Prj1_Affaire],MATCH(SMALL(IF((COUNTIF(B$8:B12,Tableau1[Prj1_Affaire])=0)*(Tableau1[Prj1_Affaire]&lt;&gt;""),COUNTIF(Tableau1[Prj1_Affaire],"&lt;"&amp;Tableau1[Prj1_Affaire])),1),IF(Tableau1[Prj1_Affaire]&lt;&gt;"",COUNTIF(Tableau1[Prj1_Affaire],"&lt;"&amp;Tableau1[Prj1_Affaire])),0)),"")</f>
        <v>Client_1</v>
      </c>
      <c r="C13" s="11" t="str">
        <f t="array" ref="C13">IFERROR(INDEX(Tableau1[Matin Hrs début],MATCH(FH_Hebdomadaire!C$8 &amp; $B13,Tableau1[Prj1_Date] &amp; Tableau1[Prj1_Affaire],0)),"")</f>
        <v/>
      </c>
      <c r="D13" s="12" t="str">
        <f t="array" ref="D13">IFERROR(INDEX(Tableau1[Matin Hrs fin],MATCH(FH_Hebdomadaire!C$8 &amp; $B13,Tableau1[Prj1_Date] &amp; Tableau1[Prj1_Affaire],0)),"")</f>
        <v/>
      </c>
      <c r="E13" s="12" t="str">
        <f t="array" ref="E13">IFERROR(INDEX(Tableau1[Après-midi Hrs début],MATCH(FH_Hebdomadaire!C$8 &amp; FH_Hebdomadaire!$B13,Tableau1[Prj1_Date] &amp; Tableau1[Prj1_Affaire],0)),"")</f>
        <v/>
      </c>
      <c r="F13" s="13" t="str">
        <f t="array" ref="F13">IFERROR(INDEX(Tableau1[Après-midi Hrs fin],MATCH(FH_Hebdomadaire!C$8 &amp; FH_Hebdomadaire!$B13,Tableau1[Prj1_Date] &amp; Tableau1[Prj1_Affaire],0)),"")</f>
        <v/>
      </c>
      <c r="G13" s="11" t="str">
        <f t="array" ref="G13">IFERROR(INDEX(Tableau1[Matin Hrs début],MATCH(FH_Hebdomadaire!G$8 &amp; $B13,Tableau1[Prj1_Date] &amp; Tableau1[Prj1_Affaire],0)),"")</f>
        <v/>
      </c>
      <c r="H13" s="12" t="str">
        <f t="array" ref="H13">IFERROR(INDEX(Tableau1[Matin Hrs fin],MATCH(FH_Hebdomadaire!G$8 &amp; $B13,Tableau1[Prj1_Date] &amp; Tableau1[Prj1_Affaire],0)),"")</f>
        <v/>
      </c>
      <c r="I13" s="12" t="str">
        <f t="array" ref="I13">IFERROR(INDEX(Tableau1[Après-midi Hrs début],MATCH(FH_Hebdomadaire!G$8 &amp; FH_Hebdomadaire!$B13,Tableau1[Prj1_Date] &amp; Tableau1[Prj1_Affaire],0)),"")</f>
        <v/>
      </c>
      <c r="J13" s="13" t="str">
        <f t="array" ref="J13">IFERROR(INDEX(Tableau1[Après-midi Hrs fin],MATCH(FH_Hebdomadaire!G$8 &amp; FH_Hebdomadaire!$B13,Tableau1[Prj1_Date] &amp; Tableau1[Prj1_Affaire],0)),"")</f>
        <v/>
      </c>
      <c r="K13" s="11" t="str">
        <f t="array" ref="K13">IFERROR(INDEX(Tableau1[Matin Hrs début],MATCH(FH_Hebdomadaire!K$8 &amp; $B13,Tableau1[Prj1_Date] &amp; Tableau1[Prj1_Affaire],0)),"")</f>
        <v/>
      </c>
      <c r="L13" s="12" t="str">
        <f t="array" ref="L13">IFERROR(INDEX(Tableau1[Matin Hrs fin],MATCH(FH_Hebdomadaire!K$8 &amp; $B13,Tableau1[Prj1_Date] &amp; Tableau1[Prj1_Affaire],0)),"")</f>
        <v/>
      </c>
      <c r="M13" s="12" t="str">
        <f t="array" ref="M13">IFERROR(INDEX(Tableau1[Après-midi Hrs début],MATCH(FH_Hebdomadaire!K$8 &amp; FH_Hebdomadaire!$B13,Tableau1[Prj1_Date] &amp; Tableau1[Prj1_Affaire],0)),"")</f>
        <v/>
      </c>
      <c r="N13" s="13" t="str">
        <f t="array" ref="N13">IFERROR(INDEX(Tableau1[Après-midi Hrs fin],MATCH(FH_Hebdomadaire!K$8 &amp; FH_Hebdomadaire!$B13,Tableau1[Prj1_Date] &amp; Tableau1[Prj1_Affaire],0)),"")</f>
        <v/>
      </c>
      <c r="O13" s="11" t="str">
        <f t="array" ref="O13">IFERROR(INDEX(Tableau1[Matin Hrs début],MATCH(FH_Hebdomadaire!O$8 &amp; $B13,Tableau1[Prj1_Date] &amp; Tableau1[Prj1_Affaire],0)),"")</f>
        <v/>
      </c>
      <c r="P13" s="12" t="str">
        <f t="array" ref="P13">IFERROR(INDEX(Tableau1[Matin Hrs fin],MATCH(FH_Hebdomadaire!O$8 &amp; $B13,Tableau1[Prj1_Date] &amp; Tableau1[Prj1_Affaire],0)),"")</f>
        <v/>
      </c>
      <c r="Q13" s="12" t="str">
        <f t="array" ref="Q13">IFERROR(INDEX(Tableau1[Après-midi Hrs début],MATCH(FH_Hebdomadaire!O$8 &amp; FH_Hebdomadaire!$B13,Tableau1[Prj1_Date] &amp; Tableau1[Prj1_Affaire],0)),"")</f>
        <v/>
      </c>
      <c r="R13" s="13" t="str">
        <f t="array" ref="R13">IFERROR(INDEX(Tableau1[Après-midi Hrs fin],MATCH(FH_Hebdomadaire!O$8 &amp; FH_Hebdomadaire!$B13,Tableau1[Prj1_Date] &amp; Tableau1[Prj1_Affaire],0)),"")</f>
        <v/>
      </c>
      <c r="S13" s="11" t="str">
        <f t="array" ref="S13">IFERROR(INDEX(Tableau1[Matin Hrs début],MATCH(FH_Hebdomadaire!S$8 &amp; $B13,Tableau1[Prj1_Date] &amp; Tableau1[Prj1_Affaire],0)),"")</f>
        <v/>
      </c>
      <c r="T13" s="12" t="str">
        <f t="array" ref="T13">IFERROR(INDEX(Tableau1[Matin Hrs fin],MATCH(FH_Hebdomadaire!S$8 &amp; $B13,Tableau1[Prj1_Date] &amp; Tableau1[Prj1_Affaire],0)),"")</f>
        <v/>
      </c>
      <c r="U13" s="12" t="str">
        <f t="array" ref="U13">IFERROR(INDEX(Tableau1[Après-midi Hrs début],MATCH(FH_Hebdomadaire!S$8 &amp; FH_Hebdomadaire!$B13,Tableau1[Prj1_Date] &amp; Tableau1[Prj1_Affaire],0)),"")</f>
        <v/>
      </c>
      <c r="V13" s="13" t="str">
        <f t="array" ref="V13">IFERROR(INDEX(Tableau1[Après-midi Hrs fin],MATCH(FH_Hebdomadaire!S$8 &amp; FH_Hebdomadaire!$B13,Tableau1[Prj1_Date] &amp; Tableau1[Prj1_Affaire],0)),"")</f>
        <v/>
      </c>
      <c r="W13" s="11" t="str">
        <f t="array" ref="W13">IFERROR(INDEX(Tableau1[Matin Hrs début],MATCH(FH_Hebdomadaire!W$8 &amp; $B13,Tableau1[Prj1_Date] &amp; Tableau1[Prj1_Affaire],0)),"")</f>
        <v/>
      </c>
      <c r="X13" s="12" t="str">
        <f t="array" ref="X13">IFERROR(INDEX(Tableau1[Matin Hrs fin],MATCH(FH_Hebdomadaire!W$8 &amp; $B13,Tableau1[Prj1_Date] &amp; Tableau1[Prj1_Affaire],0)),"")</f>
        <v/>
      </c>
      <c r="Y13" s="12" t="str">
        <f t="array" ref="Y13">IFERROR(INDEX(Tableau1[Après-midi Hrs début],MATCH(FH_Hebdomadaire!W$8 &amp; FH_Hebdomadaire!$B13,Tableau1[Prj1_Date] &amp; Tableau1[Prj1_Affaire],0)),"")</f>
        <v/>
      </c>
      <c r="Z13" s="13" t="str">
        <f t="array" ref="Z13">IFERROR(INDEX(Tableau1[Après-midi Hrs fin],MATCH(FH_Hebdomadaire!W$8 &amp; FH_Hebdomadaire!$B13,Tableau1[Prj1_Date] &amp; Tableau1[Prj1_Affaire],0)),"")</f>
        <v/>
      </c>
      <c r="AA13" s="12" t="str">
        <f t="array" ref="AA13">IFERROR(INDEX(Tableau1[Matin Hrs début],MATCH(FH_Hebdomadaire!AA$8 &amp; $B13,Tableau1[Prj1_Date] &amp; Tableau1[Prj1_Affaire],0)),"")</f>
        <v/>
      </c>
      <c r="AB13" s="12" t="str">
        <f t="array" ref="AB13">IFERROR(INDEX(Tableau1[Matin Hrs fin],MATCH(FH_Hebdomadaire!AA$8 &amp; $B13,Tableau1[Prj1_Date] &amp; Tableau1[Prj1_Affaire],0)),"")</f>
        <v/>
      </c>
      <c r="AC13" s="12" t="str">
        <f t="array" ref="AC13">IFERROR(INDEX(Tableau1[Après-midi Hrs début],MATCH(FH_Hebdomadaire!AA$8 &amp; FH_Hebdomadaire!$B13,Tableau1[Prj1_Date] &amp; Tableau1[Prj1_Affaire],0)),"")</f>
        <v/>
      </c>
      <c r="AD13" s="12" t="str">
        <f t="array" ref="AD13">IFERROR(INDEX(Tableau1[Après-midi Hrs fin],MATCH(FH_Hebdomadaire!AA$8 &amp; FH_Hebdomadaire!$B13,Tableau1[Prj1_Date] &amp; Tableau1[Prj1_Affaire],0)),"")</f>
        <v/>
      </c>
    </row>
    <row r="14" spans="2:31" x14ac:dyDescent="0.3">
      <c r="B14" s="18" t="str">
        <f t="array" ref="B14">IFERROR(INDEX(Tableau1[Prj1_Affaire],MATCH(SMALL(IF((COUNTIF(B$8:B13,Tableau1[Prj1_Affaire])=0)*(Tableau1[Prj1_Affaire]&lt;&gt;""),COUNTIF(Tableau1[Prj1_Affaire],"&lt;"&amp;Tableau1[Prj1_Affaire])),1),IF(Tableau1[Prj1_Affaire]&lt;&gt;"",COUNTIF(Tableau1[Prj1_Affaire],"&lt;"&amp;Tableau1[Prj1_Affaire])),0)),"")</f>
        <v>Client_2</v>
      </c>
      <c r="C14" s="11" t="str">
        <f t="array" ref="C14">IFERROR(INDEX(Tableau1[Matin Hrs début],MATCH(FH_Hebdomadaire!C$8 &amp; $B14,Tableau1[Prj1_Date] &amp; Tableau1[Prj1_Affaire],0)),"")</f>
        <v/>
      </c>
      <c r="D14" s="12" t="str">
        <f t="array" ref="D14">IFERROR(INDEX(Tableau1[Matin Hrs fin],MATCH(FH_Hebdomadaire!C$8 &amp; $B14,Tableau1[Prj1_Date] &amp; Tableau1[Prj1_Affaire],0)),"")</f>
        <v/>
      </c>
      <c r="E14" s="12" t="str">
        <f t="array" ref="E14">IFERROR(INDEX(Tableau1[Après-midi Hrs début],MATCH(FH_Hebdomadaire!C$8 &amp; FH_Hebdomadaire!$B14,Tableau1[Prj1_Date] &amp; Tableau1[Prj1_Affaire],0)),"")</f>
        <v/>
      </c>
      <c r="F14" s="13" t="str">
        <f t="array" ref="F14">IFERROR(INDEX(Tableau1[Après-midi Hrs fin],MATCH(FH_Hebdomadaire!C$8 &amp; FH_Hebdomadaire!$B14,Tableau1[Prj1_Date] &amp; Tableau1[Prj1_Affaire],0)),"")</f>
        <v/>
      </c>
      <c r="G14" s="11">
        <f t="array" ref="G14">IFERROR(INDEX(Tableau1[Matin Hrs début],MATCH(FH_Hebdomadaire!G$8 &amp; $B14,Tableau1[Prj1_Date] &amp; Tableau1[Prj1_Affaire],0)),"")</f>
        <v>0.33333333333333331</v>
      </c>
      <c r="H14" s="12">
        <f t="array" ref="H14">IFERROR(INDEX(Tableau1[Matin Hrs fin],MATCH(FH_Hebdomadaire!G$8 &amp; $B14,Tableau1[Prj1_Date] &amp; Tableau1[Prj1_Affaire],0)),"")</f>
        <v>0.5</v>
      </c>
      <c r="I14" s="12">
        <f t="array" ref="I14">IFERROR(INDEX(Tableau1[Après-midi Hrs début],MATCH(FH_Hebdomadaire!G$8 &amp; FH_Hebdomadaire!$B14,Tableau1[Prj1_Date] &amp; Tableau1[Prj1_Affaire],0)),"")</f>
        <v>0.5625</v>
      </c>
      <c r="J14" s="13">
        <f t="array" ref="J14">IFERROR(INDEX(Tableau1[Après-midi Hrs fin],MATCH(FH_Hebdomadaire!G$8 &amp; FH_Hebdomadaire!$B14,Tableau1[Prj1_Date] &amp; Tableau1[Prj1_Affaire],0)),"")</f>
        <v>0.75</v>
      </c>
      <c r="K14" s="11" t="str">
        <f t="array" ref="K14">IFERROR(INDEX(Tableau1[Matin Hrs début],MATCH(FH_Hebdomadaire!K$8 &amp; $B14,Tableau1[Prj1_Date] &amp; Tableau1[Prj1_Affaire],0)),"")</f>
        <v/>
      </c>
      <c r="L14" s="12" t="str">
        <f t="array" ref="L14">IFERROR(INDEX(Tableau1[Matin Hrs fin],MATCH(FH_Hebdomadaire!K$8 &amp; $B14,Tableau1[Prj1_Date] &amp; Tableau1[Prj1_Affaire],0)),"")</f>
        <v/>
      </c>
      <c r="M14" s="12" t="str">
        <f t="array" ref="M14">IFERROR(INDEX(Tableau1[Après-midi Hrs début],MATCH(FH_Hebdomadaire!K$8 &amp; FH_Hebdomadaire!$B14,Tableau1[Prj1_Date] &amp; Tableau1[Prj1_Affaire],0)),"")</f>
        <v/>
      </c>
      <c r="N14" s="13" t="str">
        <f t="array" ref="N14">IFERROR(INDEX(Tableau1[Après-midi Hrs fin],MATCH(FH_Hebdomadaire!K$8 &amp; FH_Hebdomadaire!$B14,Tableau1[Prj1_Date] &amp; Tableau1[Prj1_Affaire],0)),"")</f>
        <v/>
      </c>
      <c r="O14" s="11">
        <f t="array" ref="O14">IFERROR(INDEX(Tableau1[Matin Hrs début],MATCH(FH_Hebdomadaire!O$8 &amp; $B14,Tableau1[Prj1_Date] &amp; Tableau1[Prj1_Affaire],0)),"")</f>
        <v>0.33333333333333331</v>
      </c>
      <c r="P14" s="12">
        <f t="array" ref="P14">IFERROR(INDEX(Tableau1[Matin Hrs fin],MATCH(FH_Hebdomadaire!O$8 &amp; $B14,Tableau1[Prj1_Date] &amp; Tableau1[Prj1_Affaire],0)),"")</f>
        <v>0.5</v>
      </c>
      <c r="Q14" s="12">
        <f t="array" ref="Q14">IFERROR(INDEX(Tableau1[Après-midi Hrs début],MATCH(FH_Hebdomadaire!O$8 &amp; FH_Hebdomadaire!$B14,Tableau1[Prj1_Date] &amp; Tableau1[Prj1_Affaire],0)),"")</f>
        <v>0.5625</v>
      </c>
      <c r="R14" s="13">
        <f t="array" ref="R14">IFERROR(INDEX(Tableau1[Après-midi Hrs fin],MATCH(FH_Hebdomadaire!O$8 &amp; FH_Hebdomadaire!$B14,Tableau1[Prj1_Date] &amp; Tableau1[Prj1_Affaire],0)),"")</f>
        <v>0.72916666666666663</v>
      </c>
      <c r="S14" s="11">
        <f t="array" ref="S14">IFERROR(INDEX(Tableau1[Matin Hrs début],MATCH(FH_Hebdomadaire!S$8 &amp; $B14,Tableau1[Prj1_Date] &amp; Tableau1[Prj1_Affaire],0)),"")</f>
        <v>0.33333333333333331</v>
      </c>
      <c r="T14" s="12">
        <f t="array" ref="T14">IFERROR(INDEX(Tableau1[Matin Hrs fin],MATCH(FH_Hebdomadaire!S$8 &amp; $B14,Tableau1[Prj1_Date] &amp; Tableau1[Prj1_Affaire],0)),"")</f>
        <v>0.5</v>
      </c>
      <c r="U14" s="12">
        <f t="array" ref="U14">IFERROR(INDEX(Tableau1[Après-midi Hrs début],MATCH(FH_Hebdomadaire!S$8 &amp; FH_Hebdomadaire!$B14,Tableau1[Prj1_Date] &amp; Tableau1[Prj1_Affaire],0)),"")</f>
        <v>0.5625</v>
      </c>
      <c r="V14" s="13">
        <f t="array" ref="V14">IFERROR(INDEX(Tableau1[Après-midi Hrs fin],MATCH(FH_Hebdomadaire!S$8 &amp; FH_Hebdomadaire!$B14,Tableau1[Prj1_Date] &amp; Tableau1[Prj1_Affaire],0)),"")</f>
        <v>0.72916666666666663</v>
      </c>
      <c r="W14" s="11" t="str">
        <f t="array" ref="W14">IFERROR(INDEX(Tableau1[Matin Hrs début],MATCH(FH_Hebdomadaire!W$8 &amp; $B14,Tableau1[Prj1_Date] &amp; Tableau1[Prj1_Affaire],0)),"")</f>
        <v/>
      </c>
      <c r="X14" s="12" t="str">
        <f t="array" ref="X14">IFERROR(INDEX(Tableau1[Matin Hrs fin],MATCH(FH_Hebdomadaire!W$8 &amp; $B14,Tableau1[Prj1_Date] &amp; Tableau1[Prj1_Affaire],0)),"")</f>
        <v/>
      </c>
      <c r="Y14" s="12" t="str">
        <f t="array" ref="Y14">IFERROR(INDEX(Tableau1[Après-midi Hrs début],MATCH(FH_Hebdomadaire!W$8 &amp; FH_Hebdomadaire!$B14,Tableau1[Prj1_Date] &amp; Tableau1[Prj1_Affaire],0)),"")</f>
        <v/>
      </c>
      <c r="Z14" s="13" t="str">
        <f t="array" ref="Z14">IFERROR(INDEX(Tableau1[Après-midi Hrs fin],MATCH(FH_Hebdomadaire!W$8 &amp; FH_Hebdomadaire!$B14,Tableau1[Prj1_Date] &amp; Tableau1[Prj1_Affaire],0)),"")</f>
        <v/>
      </c>
      <c r="AA14" s="12" t="str">
        <f t="array" ref="AA14">IFERROR(INDEX(Tableau1[Matin Hrs début],MATCH(FH_Hebdomadaire!AA$8 &amp; $B14,Tableau1[Prj1_Date] &amp; Tableau1[Prj1_Affaire],0)),"")</f>
        <v/>
      </c>
      <c r="AB14" s="12" t="str">
        <f t="array" ref="AB14">IFERROR(INDEX(Tableau1[Matin Hrs fin],MATCH(FH_Hebdomadaire!AA$8 &amp; $B14,Tableau1[Prj1_Date] &amp; Tableau1[Prj1_Affaire],0)),"")</f>
        <v/>
      </c>
      <c r="AC14" s="12" t="str">
        <f t="array" ref="AC14">IFERROR(INDEX(Tableau1[Après-midi Hrs début],MATCH(FH_Hebdomadaire!AA$8 &amp; FH_Hebdomadaire!$B14,Tableau1[Prj1_Date] &amp; Tableau1[Prj1_Affaire],0)),"")</f>
        <v/>
      </c>
      <c r="AD14" s="12" t="str">
        <f t="array" ref="AD14">IFERROR(INDEX(Tableau1[Après-midi Hrs fin],MATCH(FH_Hebdomadaire!AA$8 &amp; FH_Hebdomadaire!$B14,Tableau1[Prj1_Date] &amp; Tableau1[Prj1_Affaire],0)),"")</f>
        <v/>
      </c>
    </row>
    <row r="15" spans="2:31" x14ac:dyDescent="0.3">
      <c r="B15" s="18" t="str">
        <f t="array" ref="B15">IFERROR(INDEX(Tableau1[Prj1_Affaire],MATCH(SMALL(IF((COUNTIF(B$8:B14,Tableau1[Prj1_Affaire])=0)*(Tableau1[Prj1_Affaire]&lt;&gt;""),COUNTIF(Tableau1[Prj1_Affaire],"&lt;"&amp;Tableau1[Prj1_Affaire])),1),IF(Tableau1[Prj1_Affaire]&lt;&gt;"",COUNTIF(Tableau1[Prj1_Affaire],"&lt;"&amp;Tableau1[Prj1_Affaire])),0)),"")</f>
        <v>Client_3</v>
      </c>
      <c r="C15" s="11" t="str">
        <f t="array" ref="C15">IFERROR(INDEX(Tableau1[Matin Hrs début],MATCH(FH_Hebdomadaire!C$8 &amp; $B15,Tableau1[Prj1_Date] &amp; Tableau1[Prj1_Affaire],0)),"")</f>
        <v/>
      </c>
      <c r="D15" s="12" t="str">
        <f t="array" ref="D15">IFERROR(INDEX(Tableau1[Matin Hrs fin],MATCH(FH_Hebdomadaire!C$8 &amp; $B15,Tableau1[Prj1_Date] &amp; Tableau1[Prj1_Affaire],0)),"")</f>
        <v/>
      </c>
      <c r="E15" s="12" t="str">
        <f t="array" ref="E15">IFERROR(INDEX(Tableau1[Après-midi Hrs début],MATCH(FH_Hebdomadaire!C$8 &amp; FH_Hebdomadaire!$B15,Tableau1[Prj1_Date] &amp; Tableau1[Prj1_Affaire],0)),"")</f>
        <v/>
      </c>
      <c r="F15" s="13" t="str">
        <f t="array" ref="F15">IFERROR(INDEX(Tableau1[Après-midi Hrs fin],MATCH(FH_Hebdomadaire!C$8 &amp; FH_Hebdomadaire!$B15,Tableau1[Prj1_Date] &amp; Tableau1[Prj1_Affaire],0)),"")</f>
        <v/>
      </c>
      <c r="G15" s="11" t="str">
        <f t="array" ref="G15">IFERROR(INDEX(Tableau1[Matin Hrs début],MATCH(FH_Hebdomadaire!G$8 &amp; $B15,Tableau1[Prj1_Date] &amp; Tableau1[Prj1_Affaire],0)),"")</f>
        <v/>
      </c>
      <c r="H15" s="12" t="str">
        <f t="array" ref="H15">IFERROR(INDEX(Tableau1[Matin Hrs fin],MATCH(FH_Hebdomadaire!G$8 &amp; $B15,Tableau1[Prj1_Date] &amp; Tableau1[Prj1_Affaire],0)),"")</f>
        <v/>
      </c>
      <c r="I15" s="12" t="str">
        <f t="array" ref="I15">IFERROR(INDEX(Tableau1[Après-midi Hrs début],MATCH(FH_Hebdomadaire!G$8 &amp; FH_Hebdomadaire!$B15,Tableau1[Prj1_Date] &amp; Tableau1[Prj1_Affaire],0)),"")</f>
        <v/>
      </c>
      <c r="J15" s="13" t="str">
        <f t="array" ref="J15">IFERROR(INDEX(Tableau1[Après-midi Hrs fin],MATCH(FH_Hebdomadaire!G$8 &amp; FH_Hebdomadaire!$B15,Tableau1[Prj1_Date] &amp; Tableau1[Prj1_Affaire],0)),"")</f>
        <v/>
      </c>
      <c r="K15" s="11" t="str">
        <f t="array" ref="K15">IFERROR(INDEX(Tableau1[Matin Hrs début],MATCH(FH_Hebdomadaire!K$8 &amp; $B15,Tableau1[Prj1_Date] &amp; Tableau1[Prj1_Affaire],0)),"")</f>
        <v/>
      </c>
      <c r="L15" s="12" t="str">
        <f t="array" ref="L15">IFERROR(INDEX(Tableau1[Matin Hrs fin],MATCH(FH_Hebdomadaire!K$8 &amp; $B15,Tableau1[Prj1_Date] &amp; Tableau1[Prj1_Affaire],0)),"")</f>
        <v/>
      </c>
      <c r="M15" s="12" t="str">
        <f t="array" ref="M15">IFERROR(INDEX(Tableau1[Après-midi Hrs début],MATCH(FH_Hebdomadaire!K$8 &amp; FH_Hebdomadaire!$B15,Tableau1[Prj1_Date] &amp; Tableau1[Prj1_Affaire],0)),"")</f>
        <v/>
      </c>
      <c r="N15" s="13" t="str">
        <f t="array" ref="N15">IFERROR(INDEX(Tableau1[Après-midi Hrs fin],MATCH(FH_Hebdomadaire!K$8 &amp; FH_Hebdomadaire!$B15,Tableau1[Prj1_Date] &amp; Tableau1[Prj1_Affaire],0)),"")</f>
        <v/>
      </c>
      <c r="O15" s="11" t="str">
        <f t="array" ref="O15">IFERROR(INDEX(Tableau1[Matin Hrs début],MATCH(FH_Hebdomadaire!O$8 &amp; $B15,Tableau1[Prj1_Date] &amp; Tableau1[Prj1_Affaire],0)),"")</f>
        <v/>
      </c>
      <c r="P15" s="12" t="str">
        <f t="array" ref="P15">IFERROR(INDEX(Tableau1[Matin Hrs fin],MATCH(FH_Hebdomadaire!O$8 &amp; $B15,Tableau1[Prj1_Date] &amp; Tableau1[Prj1_Affaire],0)),"")</f>
        <v/>
      </c>
      <c r="Q15" s="12" t="str">
        <f t="array" ref="Q15">IFERROR(INDEX(Tableau1[Après-midi Hrs début],MATCH(FH_Hebdomadaire!O$8 &amp; FH_Hebdomadaire!$B15,Tableau1[Prj1_Date] &amp; Tableau1[Prj1_Affaire],0)),"")</f>
        <v/>
      </c>
      <c r="R15" s="13" t="str">
        <f t="array" ref="R15">IFERROR(INDEX(Tableau1[Après-midi Hrs fin],MATCH(FH_Hebdomadaire!O$8 &amp; FH_Hebdomadaire!$B15,Tableau1[Prj1_Date] &amp; Tableau1[Prj1_Affaire],0)),"")</f>
        <v/>
      </c>
      <c r="S15" s="11" t="str">
        <f t="array" ref="S15">IFERROR(INDEX(Tableau1[Matin Hrs début],MATCH(FH_Hebdomadaire!S$8 &amp; $B15,Tableau1[Prj1_Date] &amp; Tableau1[Prj1_Affaire],0)),"")</f>
        <v/>
      </c>
      <c r="T15" s="12" t="str">
        <f t="array" ref="T15">IFERROR(INDEX(Tableau1[Matin Hrs fin],MATCH(FH_Hebdomadaire!S$8 &amp; $B15,Tableau1[Prj1_Date] &amp; Tableau1[Prj1_Affaire],0)),"")</f>
        <v/>
      </c>
      <c r="U15" s="12" t="str">
        <f t="array" ref="U15">IFERROR(INDEX(Tableau1[Après-midi Hrs début],MATCH(FH_Hebdomadaire!S$8 &amp; FH_Hebdomadaire!$B15,Tableau1[Prj1_Date] &amp; Tableau1[Prj1_Affaire],0)),"")</f>
        <v/>
      </c>
      <c r="V15" s="13" t="str">
        <f t="array" ref="V15">IFERROR(INDEX(Tableau1[Après-midi Hrs fin],MATCH(FH_Hebdomadaire!S$8 &amp; FH_Hebdomadaire!$B15,Tableau1[Prj1_Date] &amp; Tableau1[Prj1_Affaire],0)),"")</f>
        <v/>
      </c>
      <c r="W15" s="11" t="str">
        <f t="array" ref="W15">IFERROR(INDEX(Tableau1[Matin Hrs début],MATCH(FH_Hebdomadaire!W$8 &amp; $B15,Tableau1[Prj1_Date] &amp; Tableau1[Prj1_Affaire],0)),"")</f>
        <v/>
      </c>
      <c r="X15" s="12" t="str">
        <f t="array" ref="X15">IFERROR(INDEX(Tableau1[Matin Hrs fin],MATCH(FH_Hebdomadaire!W$8 &amp; $B15,Tableau1[Prj1_Date] &amp; Tableau1[Prj1_Affaire],0)),"")</f>
        <v/>
      </c>
      <c r="Y15" s="12" t="str">
        <f t="array" ref="Y15">IFERROR(INDEX(Tableau1[Après-midi Hrs début],MATCH(FH_Hebdomadaire!W$8 &amp; FH_Hebdomadaire!$B15,Tableau1[Prj1_Date] &amp; Tableau1[Prj1_Affaire],0)),"")</f>
        <v/>
      </c>
      <c r="Z15" s="13" t="str">
        <f t="array" ref="Z15">IFERROR(INDEX(Tableau1[Après-midi Hrs fin],MATCH(FH_Hebdomadaire!W$8 &amp; FH_Hebdomadaire!$B15,Tableau1[Prj1_Date] &amp; Tableau1[Prj1_Affaire],0)),"")</f>
        <v/>
      </c>
      <c r="AA15" s="12" t="str">
        <f t="array" ref="AA15">IFERROR(INDEX(Tableau1[Matin Hrs début],MATCH(FH_Hebdomadaire!AA$8 &amp; $B15,Tableau1[Prj1_Date] &amp; Tableau1[Prj1_Affaire],0)),"")</f>
        <v/>
      </c>
      <c r="AB15" s="12" t="str">
        <f t="array" ref="AB15">IFERROR(INDEX(Tableau1[Matin Hrs fin],MATCH(FH_Hebdomadaire!AA$8 &amp; $B15,Tableau1[Prj1_Date] &amp; Tableau1[Prj1_Affaire],0)),"")</f>
        <v/>
      </c>
      <c r="AC15" s="12" t="str">
        <f t="array" ref="AC15">IFERROR(INDEX(Tableau1[Après-midi Hrs début],MATCH(FH_Hebdomadaire!AA$8 &amp; FH_Hebdomadaire!$B15,Tableau1[Prj1_Date] &amp; Tableau1[Prj1_Affaire],0)),"")</f>
        <v/>
      </c>
      <c r="AD15" s="12" t="str">
        <f t="array" ref="AD15">IFERROR(INDEX(Tableau1[Après-midi Hrs fin],MATCH(FH_Hebdomadaire!AA$8 &amp; FH_Hebdomadaire!$B15,Tableau1[Prj1_Date] &amp; Tableau1[Prj1_Affaire],0)),"")</f>
        <v/>
      </c>
    </row>
    <row r="16" spans="2:31" x14ac:dyDescent="0.3">
      <c r="B16" s="18" t="str">
        <f t="array" ref="B16">IFERROR(INDEX(Tableau1[Prj1_Affaire],MATCH(SMALL(IF((COUNTIF(B$8:B15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16" s="11" t="str">
        <f t="array" ref="C16">IFERROR(INDEX(Tableau1[Matin Hrs début],MATCH(FH_Hebdomadaire!C$8 &amp; $B16,Tableau1[Prj1_Date] &amp; Tableau1[Prj1_Affaire],0)),"")</f>
        <v/>
      </c>
      <c r="D16" s="12" t="str">
        <f t="array" ref="D16">IFERROR(INDEX(Tableau1[Matin Hrs fin],MATCH(FH_Hebdomadaire!C$8 &amp; $B16,Tableau1[Prj1_Date] &amp; Tableau1[Prj1_Affaire],0)),"")</f>
        <v/>
      </c>
      <c r="E16" s="12" t="str">
        <f t="array" ref="E16">IFERROR(INDEX(Tableau1[Après-midi Hrs début],MATCH(FH_Hebdomadaire!C$8 &amp; FH_Hebdomadaire!$B16,Tableau1[Prj1_Date] &amp; Tableau1[Prj1_Affaire],0)),"")</f>
        <v/>
      </c>
      <c r="F16" s="13" t="str">
        <f t="array" ref="F16">IFERROR(INDEX(Tableau1[Après-midi Hrs fin],MATCH(FH_Hebdomadaire!C$8 &amp; FH_Hebdomadaire!$B16,Tableau1[Prj1_Date] &amp; Tableau1[Prj1_Affaire],0)),"")</f>
        <v/>
      </c>
      <c r="G16" s="11" t="str">
        <f t="array" ref="G16">IFERROR(INDEX(Tableau1[Matin Hrs début],MATCH(FH_Hebdomadaire!G$8 &amp; $B16,Tableau1[Prj1_Date] &amp; Tableau1[Prj1_Affaire],0)),"")</f>
        <v/>
      </c>
      <c r="H16" s="12" t="str">
        <f t="array" ref="H16">IFERROR(INDEX(Tableau1[Matin Hrs fin],MATCH(FH_Hebdomadaire!G$8 &amp; $B16,Tableau1[Prj1_Date] &amp; Tableau1[Prj1_Affaire],0)),"")</f>
        <v/>
      </c>
      <c r="I16" s="12" t="str">
        <f t="array" ref="I16">IFERROR(INDEX(Tableau1[Après-midi Hrs début],MATCH(FH_Hebdomadaire!G$8 &amp; FH_Hebdomadaire!$B16,Tableau1[Prj1_Date] &amp; Tableau1[Prj1_Affaire],0)),"")</f>
        <v/>
      </c>
      <c r="J16" s="13" t="str">
        <f t="array" ref="J16">IFERROR(INDEX(Tableau1[Après-midi Hrs fin],MATCH(FH_Hebdomadaire!G$8 &amp; FH_Hebdomadaire!$B16,Tableau1[Prj1_Date] &amp; Tableau1[Prj1_Affaire],0)),"")</f>
        <v/>
      </c>
      <c r="K16" s="11" t="str">
        <f t="array" ref="K16">IFERROR(INDEX(Tableau1[Matin Hrs début],MATCH(FH_Hebdomadaire!K$8 &amp; $B16,Tableau1[Prj1_Date] &amp; Tableau1[Prj1_Affaire],0)),"")</f>
        <v/>
      </c>
      <c r="L16" s="12" t="str">
        <f t="array" ref="L16">IFERROR(INDEX(Tableau1[Matin Hrs fin],MATCH(FH_Hebdomadaire!K$8 &amp; $B16,Tableau1[Prj1_Date] &amp; Tableau1[Prj1_Affaire],0)),"")</f>
        <v/>
      </c>
      <c r="M16" s="12" t="str">
        <f t="array" ref="M16">IFERROR(INDEX(Tableau1[Après-midi Hrs début],MATCH(FH_Hebdomadaire!K$8 &amp; FH_Hebdomadaire!$B16,Tableau1[Prj1_Date] &amp; Tableau1[Prj1_Affaire],0)),"")</f>
        <v/>
      </c>
      <c r="N16" s="13" t="str">
        <f t="array" ref="N16">IFERROR(INDEX(Tableau1[Après-midi Hrs fin],MATCH(FH_Hebdomadaire!K$8 &amp; FH_Hebdomadaire!$B16,Tableau1[Prj1_Date] &amp; Tableau1[Prj1_Affaire],0)),"")</f>
        <v/>
      </c>
      <c r="O16" s="11" t="str">
        <f t="array" ref="O16">IFERROR(INDEX(Tableau1[Matin Hrs début],MATCH(FH_Hebdomadaire!O$8 &amp; $B16,Tableau1[Prj1_Date] &amp; Tableau1[Prj1_Affaire],0)),"")</f>
        <v/>
      </c>
      <c r="P16" s="12" t="str">
        <f t="array" ref="P16">IFERROR(INDEX(Tableau1[Matin Hrs fin],MATCH(FH_Hebdomadaire!O$8 &amp; $B16,Tableau1[Prj1_Date] &amp; Tableau1[Prj1_Affaire],0)),"")</f>
        <v/>
      </c>
      <c r="Q16" s="12" t="str">
        <f t="array" ref="Q16">IFERROR(INDEX(Tableau1[Après-midi Hrs début],MATCH(FH_Hebdomadaire!O$8 &amp; FH_Hebdomadaire!$B16,Tableau1[Prj1_Date] &amp; Tableau1[Prj1_Affaire],0)),"")</f>
        <v/>
      </c>
      <c r="R16" s="13" t="str">
        <f t="array" ref="R16">IFERROR(INDEX(Tableau1[Après-midi Hrs fin],MATCH(FH_Hebdomadaire!O$8 &amp; FH_Hebdomadaire!$B16,Tableau1[Prj1_Date] &amp; Tableau1[Prj1_Affaire],0)),"")</f>
        <v/>
      </c>
      <c r="S16" s="11" t="str">
        <f t="array" ref="S16">IFERROR(INDEX(Tableau1[Matin Hrs début],MATCH(FH_Hebdomadaire!S$8 &amp; $B16,Tableau1[Prj1_Date] &amp; Tableau1[Prj1_Affaire],0)),"")</f>
        <v/>
      </c>
      <c r="T16" s="12" t="str">
        <f t="array" ref="T16">IFERROR(INDEX(Tableau1[Matin Hrs fin],MATCH(FH_Hebdomadaire!S$8 &amp; $B16,Tableau1[Prj1_Date] &amp; Tableau1[Prj1_Affaire],0)),"")</f>
        <v/>
      </c>
      <c r="U16" s="12" t="str">
        <f t="array" ref="U16">IFERROR(INDEX(Tableau1[Après-midi Hrs début],MATCH(FH_Hebdomadaire!S$8 &amp; FH_Hebdomadaire!$B16,Tableau1[Prj1_Date] &amp; Tableau1[Prj1_Affaire],0)),"")</f>
        <v/>
      </c>
      <c r="V16" s="13" t="str">
        <f t="array" ref="V16">IFERROR(INDEX(Tableau1[Après-midi Hrs fin],MATCH(FH_Hebdomadaire!S$8 &amp; FH_Hebdomadaire!$B16,Tableau1[Prj1_Date] &amp; Tableau1[Prj1_Affaire],0)),"")</f>
        <v/>
      </c>
      <c r="W16" s="11" t="str">
        <f t="array" ref="W16">IFERROR(INDEX(Tableau1[Matin Hrs début],MATCH(FH_Hebdomadaire!W$8 &amp; $B16,Tableau1[Prj1_Date] &amp; Tableau1[Prj1_Affaire],0)),"")</f>
        <v/>
      </c>
      <c r="X16" s="12" t="str">
        <f t="array" ref="X16">IFERROR(INDEX(Tableau1[Matin Hrs fin],MATCH(FH_Hebdomadaire!W$8 &amp; $B16,Tableau1[Prj1_Date] &amp; Tableau1[Prj1_Affaire],0)),"")</f>
        <v/>
      </c>
      <c r="Y16" s="12" t="str">
        <f t="array" ref="Y16">IFERROR(INDEX(Tableau1[Après-midi Hrs début],MATCH(FH_Hebdomadaire!W$8 &amp; FH_Hebdomadaire!$B16,Tableau1[Prj1_Date] &amp; Tableau1[Prj1_Affaire],0)),"")</f>
        <v/>
      </c>
      <c r="Z16" s="13" t="str">
        <f t="array" ref="Z16">IFERROR(INDEX(Tableau1[Après-midi Hrs fin],MATCH(FH_Hebdomadaire!W$8 &amp; FH_Hebdomadaire!$B16,Tableau1[Prj1_Date] &amp; Tableau1[Prj1_Affaire],0)),"")</f>
        <v/>
      </c>
      <c r="AA16" s="12" t="str">
        <f t="array" ref="AA16">IFERROR(INDEX(Tableau1[Matin Hrs début],MATCH(FH_Hebdomadaire!AA$8 &amp; $B16,Tableau1[Prj1_Date] &amp; Tableau1[Prj1_Affaire],0)),"")</f>
        <v/>
      </c>
      <c r="AB16" s="12" t="str">
        <f t="array" ref="AB16">IFERROR(INDEX(Tableau1[Matin Hrs fin],MATCH(FH_Hebdomadaire!AA$8 &amp; $B16,Tableau1[Prj1_Date] &amp; Tableau1[Prj1_Affaire],0)),"")</f>
        <v/>
      </c>
      <c r="AC16" s="12" t="str">
        <f t="array" ref="AC16">IFERROR(INDEX(Tableau1[Après-midi Hrs début],MATCH(FH_Hebdomadaire!AA$8 &amp; FH_Hebdomadaire!$B16,Tableau1[Prj1_Date] &amp; Tableau1[Prj1_Affaire],0)),"")</f>
        <v/>
      </c>
      <c r="AD16" s="12" t="str">
        <f t="array" ref="AD16">IFERROR(INDEX(Tableau1[Après-midi Hrs fin],MATCH(FH_Hebdomadaire!AA$8 &amp; FH_Hebdomadaire!$B16,Tableau1[Prj1_Date] &amp; Tableau1[Prj1_Affaire],0)),"")</f>
        <v/>
      </c>
    </row>
    <row r="17" spans="2:30" x14ac:dyDescent="0.3">
      <c r="B17" s="18" t="str">
        <f t="array" ref="B17">IFERROR(INDEX(Tableau1[Prj1_Affaire],MATCH(SMALL(IF((COUNTIF(B$8:B16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17" s="11" t="str">
        <f t="array" ref="C17">IFERROR(INDEX(Tableau1[Matin Hrs début],MATCH(FH_Hebdomadaire!C$8 &amp; $B17,Tableau1[Prj1_Date] &amp; Tableau1[Prj1_Affaire],0)),"")</f>
        <v/>
      </c>
      <c r="D17" s="12" t="str">
        <f t="array" ref="D17">IFERROR(INDEX(Tableau1[Matin Hrs fin],MATCH(FH_Hebdomadaire!C$8 &amp; $B17,Tableau1[Prj1_Date] &amp; Tableau1[Prj1_Affaire],0)),"")</f>
        <v/>
      </c>
      <c r="E17" s="12" t="str">
        <f t="array" ref="E17">IFERROR(INDEX(Tableau1[Après-midi Hrs début],MATCH(FH_Hebdomadaire!C$8 &amp; FH_Hebdomadaire!$B17,Tableau1[Prj1_Date] &amp; Tableau1[Prj1_Affaire],0)),"")</f>
        <v/>
      </c>
      <c r="F17" s="13" t="str">
        <f t="array" ref="F17">IFERROR(INDEX(Tableau1[Après-midi Hrs fin],MATCH(FH_Hebdomadaire!C$8 &amp; FH_Hebdomadaire!$B17,Tableau1[Prj1_Date] &amp; Tableau1[Prj1_Affaire],0)),"")</f>
        <v/>
      </c>
      <c r="G17" s="11" t="str">
        <f t="array" ref="G17">IFERROR(INDEX(Tableau1[Matin Hrs début],MATCH(FH_Hebdomadaire!G$8 &amp; $B17,Tableau1[Prj1_Date] &amp; Tableau1[Prj1_Affaire],0)),"")</f>
        <v/>
      </c>
      <c r="H17" s="12" t="str">
        <f t="array" ref="H17">IFERROR(INDEX(Tableau1[Matin Hrs fin],MATCH(FH_Hebdomadaire!G$8 &amp; $B17,Tableau1[Prj1_Date] &amp; Tableau1[Prj1_Affaire],0)),"")</f>
        <v/>
      </c>
      <c r="I17" s="12" t="str">
        <f t="array" ref="I17">IFERROR(INDEX(Tableau1[Après-midi Hrs début],MATCH(FH_Hebdomadaire!G$8 &amp; FH_Hebdomadaire!$B17,Tableau1[Prj1_Date] &amp; Tableau1[Prj1_Affaire],0)),"")</f>
        <v/>
      </c>
      <c r="J17" s="13" t="str">
        <f t="array" ref="J17">IFERROR(INDEX(Tableau1[Après-midi Hrs fin],MATCH(FH_Hebdomadaire!G$8 &amp; FH_Hebdomadaire!$B17,Tableau1[Prj1_Date] &amp; Tableau1[Prj1_Affaire],0)),"")</f>
        <v/>
      </c>
      <c r="K17" s="11" t="str">
        <f t="array" ref="K17">IFERROR(INDEX(Tableau1[Matin Hrs début],MATCH(FH_Hebdomadaire!K$8 &amp; $B17,Tableau1[Prj1_Date] &amp; Tableau1[Prj1_Affaire],0)),"")</f>
        <v/>
      </c>
      <c r="L17" s="12" t="str">
        <f t="array" ref="L17">IFERROR(INDEX(Tableau1[Matin Hrs fin],MATCH(FH_Hebdomadaire!K$8 &amp; $B17,Tableau1[Prj1_Date] &amp; Tableau1[Prj1_Affaire],0)),"")</f>
        <v/>
      </c>
      <c r="M17" s="12" t="str">
        <f t="array" ref="M17">IFERROR(INDEX(Tableau1[Après-midi Hrs début],MATCH(FH_Hebdomadaire!K$8 &amp; FH_Hebdomadaire!$B17,Tableau1[Prj1_Date] &amp; Tableau1[Prj1_Affaire],0)),"")</f>
        <v/>
      </c>
      <c r="N17" s="13" t="str">
        <f t="array" ref="N17">IFERROR(INDEX(Tableau1[Après-midi Hrs fin],MATCH(FH_Hebdomadaire!K$8 &amp; FH_Hebdomadaire!$B17,Tableau1[Prj1_Date] &amp; Tableau1[Prj1_Affaire],0)),"")</f>
        <v/>
      </c>
      <c r="O17" s="11" t="str">
        <f t="array" ref="O17">IFERROR(INDEX(Tableau1[Matin Hrs début],MATCH(FH_Hebdomadaire!O$8 &amp; $B17,Tableau1[Prj1_Date] &amp; Tableau1[Prj1_Affaire],0)),"")</f>
        <v/>
      </c>
      <c r="P17" s="12" t="str">
        <f t="array" ref="P17">IFERROR(INDEX(Tableau1[Matin Hrs fin],MATCH(FH_Hebdomadaire!O$8 &amp; $B17,Tableau1[Prj1_Date] &amp; Tableau1[Prj1_Affaire],0)),"")</f>
        <v/>
      </c>
      <c r="Q17" s="12" t="str">
        <f t="array" ref="Q17">IFERROR(INDEX(Tableau1[Après-midi Hrs début],MATCH(FH_Hebdomadaire!O$8 &amp; FH_Hebdomadaire!$B17,Tableau1[Prj1_Date] &amp; Tableau1[Prj1_Affaire],0)),"")</f>
        <v/>
      </c>
      <c r="R17" s="13" t="str">
        <f t="array" ref="R17">IFERROR(INDEX(Tableau1[Après-midi Hrs fin],MATCH(FH_Hebdomadaire!O$8 &amp; FH_Hebdomadaire!$B17,Tableau1[Prj1_Date] &amp; Tableau1[Prj1_Affaire],0)),"")</f>
        <v/>
      </c>
      <c r="S17" s="11" t="str">
        <f t="array" ref="S17">IFERROR(INDEX(Tableau1[Matin Hrs début],MATCH(FH_Hebdomadaire!S$8 &amp; $B17,Tableau1[Prj1_Date] &amp; Tableau1[Prj1_Affaire],0)),"")</f>
        <v/>
      </c>
      <c r="T17" s="12" t="str">
        <f t="array" ref="T17">IFERROR(INDEX(Tableau1[Matin Hrs fin],MATCH(FH_Hebdomadaire!S$8 &amp; $B17,Tableau1[Prj1_Date] &amp; Tableau1[Prj1_Affaire],0)),"")</f>
        <v/>
      </c>
      <c r="U17" s="12" t="str">
        <f t="array" ref="U17">IFERROR(INDEX(Tableau1[Après-midi Hrs début],MATCH(FH_Hebdomadaire!S$8 &amp; FH_Hebdomadaire!$B17,Tableau1[Prj1_Date] &amp; Tableau1[Prj1_Affaire],0)),"")</f>
        <v/>
      </c>
      <c r="V17" s="13" t="str">
        <f t="array" ref="V17">IFERROR(INDEX(Tableau1[Après-midi Hrs fin],MATCH(FH_Hebdomadaire!S$8 &amp; FH_Hebdomadaire!$B17,Tableau1[Prj1_Date] &amp; Tableau1[Prj1_Affaire],0)),"")</f>
        <v/>
      </c>
      <c r="W17" s="11" t="str">
        <f t="array" ref="W17">IFERROR(INDEX(Tableau1[Matin Hrs début],MATCH(FH_Hebdomadaire!W$8 &amp; $B17,Tableau1[Prj1_Date] &amp; Tableau1[Prj1_Affaire],0)),"")</f>
        <v/>
      </c>
      <c r="X17" s="12" t="str">
        <f t="array" ref="X17">IFERROR(INDEX(Tableau1[Matin Hrs fin],MATCH(FH_Hebdomadaire!W$8 &amp; $B17,Tableau1[Prj1_Date] &amp; Tableau1[Prj1_Affaire],0)),"")</f>
        <v/>
      </c>
      <c r="Y17" s="12" t="str">
        <f t="array" ref="Y17">IFERROR(INDEX(Tableau1[Après-midi Hrs début],MATCH(FH_Hebdomadaire!W$8 &amp; FH_Hebdomadaire!$B17,Tableau1[Prj1_Date] &amp; Tableau1[Prj1_Affaire],0)),"")</f>
        <v/>
      </c>
      <c r="Z17" s="13" t="str">
        <f t="array" ref="Z17">IFERROR(INDEX(Tableau1[Après-midi Hrs fin],MATCH(FH_Hebdomadaire!W$8 &amp; FH_Hebdomadaire!$B17,Tableau1[Prj1_Date] &amp; Tableau1[Prj1_Affaire],0)),"")</f>
        <v/>
      </c>
      <c r="AA17" s="12" t="str">
        <f t="array" ref="AA17">IFERROR(INDEX(Tableau1[Matin Hrs début],MATCH(FH_Hebdomadaire!AA$8 &amp; $B17,Tableau1[Prj1_Date] &amp; Tableau1[Prj1_Affaire],0)),"")</f>
        <v/>
      </c>
      <c r="AB17" s="12" t="str">
        <f t="array" ref="AB17">IFERROR(INDEX(Tableau1[Matin Hrs fin],MATCH(FH_Hebdomadaire!AA$8 &amp; $B17,Tableau1[Prj1_Date] &amp; Tableau1[Prj1_Affaire],0)),"")</f>
        <v/>
      </c>
      <c r="AC17" s="12" t="str">
        <f t="array" ref="AC17">IFERROR(INDEX(Tableau1[Après-midi Hrs début],MATCH(FH_Hebdomadaire!AA$8 &amp; FH_Hebdomadaire!$B17,Tableau1[Prj1_Date] &amp; Tableau1[Prj1_Affaire],0)),"")</f>
        <v/>
      </c>
      <c r="AD17" s="12" t="str">
        <f t="array" ref="AD17">IFERROR(INDEX(Tableau1[Après-midi Hrs fin],MATCH(FH_Hebdomadaire!AA$8 &amp; FH_Hebdomadaire!$B17,Tableau1[Prj1_Date] &amp; Tableau1[Prj1_Affaire],0)),"")</f>
        <v/>
      </c>
    </row>
    <row r="18" spans="2:30" x14ac:dyDescent="0.3">
      <c r="B18" s="18" t="str">
        <f t="array" ref="B18">IFERROR(INDEX(Tableau1[Prj1_Affaire],MATCH(SMALL(IF((COUNTIF(B$8:B17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18" s="11" t="str">
        <f t="array" ref="C18">IFERROR(INDEX(Tableau1[Matin Hrs début],MATCH(FH_Hebdomadaire!C$8 &amp; $B18,Tableau1[Prj1_Date] &amp; Tableau1[Prj1_Affaire],0)),"")</f>
        <v/>
      </c>
      <c r="D18" s="12" t="str">
        <f t="array" ref="D18">IFERROR(INDEX(Tableau1[Matin Hrs fin],MATCH(FH_Hebdomadaire!C$8 &amp; $B18,Tableau1[Prj1_Date] &amp; Tableau1[Prj1_Affaire],0)),"")</f>
        <v/>
      </c>
      <c r="E18" s="12" t="str">
        <f t="array" ref="E18">IFERROR(INDEX(Tableau1[Après-midi Hrs début],MATCH(FH_Hebdomadaire!C$8 &amp; FH_Hebdomadaire!$B18,Tableau1[Prj1_Date] &amp; Tableau1[Prj1_Affaire],0)),"")</f>
        <v/>
      </c>
      <c r="F18" s="13" t="str">
        <f t="array" ref="F18">IFERROR(INDEX(Tableau1[Après-midi Hrs fin],MATCH(FH_Hebdomadaire!C$8 &amp; FH_Hebdomadaire!$B18,Tableau1[Prj1_Date] &amp; Tableau1[Prj1_Affaire],0)),"")</f>
        <v/>
      </c>
      <c r="G18" s="11" t="str">
        <f t="array" ref="G18">IFERROR(INDEX(Tableau1[Matin Hrs début],MATCH(FH_Hebdomadaire!G$8 &amp; $B18,Tableau1[Prj1_Date] &amp; Tableau1[Prj1_Affaire],0)),"")</f>
        <v/>
      </c>
      <c r="H18" s="12" t="str">
        <f t="array" ref="H18">IFERROR(INDEX(Tableau1[Matin Hrs fin],MATCH(FH_Hebdomadaire!G$8 &amp; $B18,Tableau1[Prj1_Date] &amp; Tableau1[Prj1_Affaire],0)),"")</f>
        <v/>
      </c>
      <c r="I18" s="12" t="str">
        <f t="array" ref="I18">IFERROR(INDEX(Tableau1[Après-midi Hrs début],MATCH(FH_Hebdomadaire!G$8 &amp; FH_Hebdomadaire!$B18,Tableau1[Prj1_Date] &amp; Tableau1[Prj1_Affaire],0)),"")</f>
        <v/>
      </c>
      <c r="J18" s="13" t="str">
        <f t="array" ref="J18">IFERROR(INDEX(Tableau1[Après-midi Hrs fin],MATCH(FH_Hebdomadaire!G$8 &amp; FH_Hebdomadaire!$B18,Tableau1[Prj1_Date] &amp; Tableau1[Prj1_Affaire],0)),"")</f>
        <v/>
      </c>
      <c r="K18" s="11" t="str">
        <f t="array" ref="K18">IFERROR(INDEX(Tableau1[Matin Hrs début],MATCH(FH_Hebdomadaire!K$8 &amp; $B18,Tableau1[Prj1_Date] &amp; Tableau1[Prj1_Affaire],0)),"")</f>
        <v/>
      </c>
      <c r="L18" s="12" t="str">
        <f t="array" ref="L18">IFERROR(INDEX(Tableau1[Matin Hrs fin],MATCH(FH_Hebdomadaire!K$8 &amp; $B18,Tableau1[Prj1_Date] &amp; Tableau1[Prj1_Affaire],0)),"")</f>
        <v/>
      </c>
      <c r="M18" s="12" t="str">
        <f t="array" ref="M18">IFERROR(INDEX(Tableau1[Après-midi Hrs début],MATCH(FH_Hebdomadaire!K$8 &amp; FH_Hebdomadaire!$B18,Tableau1[Prj1_Date] &amp; Tableau1[Prj1_Affaire],0)),"")</f>
        <v/>
      </c>
      <c r="N18" s="13" t="str">
        <f t="array" ref="N18">IFERROR(INDEX(Tableau1[Après-midi Hrs fin],MATCH(FH_Hebdomadaire!K$8 &amp; FH_Hebdomadaire!$B18,Tableau1[Prj1_Date] &amp; Tableau1[Prj1_Affaire],0)),"")</f>
        <v/>
      </c>
      <c r="O18" s="11" t="str">
        <f t="array" ref="O18">IFERROR(INDEX(Tableau1[Matin Hrs début],MATCH(FH_Hebdomadaire!O$8 &amp; $B18,Tableau1[Prj1_Date] &amp; Tableau1[Prj1_Affaire],0)),"")</f>
        <v/>
      </c>
      <c r="P18" s="12" t="str">
        <f t="array" ref="P18">IFERROR(INDEX(Tableau1[Matin Hrs fin],MATCH(FH_Hebdomadaire!O$8 &amp; $B18,Tableau1[Prj1_Date] &amp; Tableau1[Prj1_Affaire],0)),"")</f>
        <v/>
      </c>
      <c r="Q18" s="12" t="str">
        <f t="array" ref="Q18">IFERROR(INDEX(Tableau1[Après-midi Hrs début],MATCH(FH_Hebdomadaire!O$8 &amp; FH_Hebdomadaire!$B18,Tableau1[Prj1_Date] &amp; Tableau1[Prj1_Affaire],0)),"")</f>
        <v/>
      </c>
      <c r="R18" s="13" t="str">
        <f t="array" ref="R18">IFERROR(INDEX(Tableau1[Après-midi Hrs fin],MATCH(FH_Hebdomadaire!O$8 &amp; FH_Hebdomadaire!$B18,Tableau1[Prj1_Date] &amp; Tableau1[Prj1_Affaire],0)),"")</f>
        <v/>
      </c>
      <c r="S18" s="11" t="str">
        <f t="array" ref="S18">IFERROR(INDEX(Tableau1[Matin Hrs début],MATCH(FH_Hebdomadaire!S$8 &amp; $B18,Tableau1[Prj1_Date] &amp; Tableau1[Prj1_Affaire],0)),"")</f>
        <v/>
      </c>
      <c r="T18" s="12" t="str">
        <f t="array" ref="T18">IFERROR(INDEX(Tableau1[Matin Hrs fin],MATCH(FH_Hebdomadaire!S$8 &amp; $B18,Tableau1[Prj1_Date] &amp; Tableau1[Prj1_Affaire],0)),"")</f>
        <v/>
      </c>
      <c r="U18" s="12" t="str">
        <f t="array" ref="U18">IFERROR(INDEX(Tableau1[Après-midi Hrs début],MATCH(FH_Hebdomadaire!S$8 &amp; FH_Hebdomadaire!$B18,Tableau1[Prj1_Date] &amp; Tableau1[Prj1_Affaire],0)),"")</f>
        <v/>
      </c>
      <c r="V18" s="13" t="str">
        <f t="array" ref="V18">IFERROR(INDEX(Tableau1[Après-midi Hrs fin],MATCH(FH_Hebdomadaire!S$8 &amp; FH_Hebdomadaire!$B18,Tableau1[Prj1_Date] &amp; Tableau1[Prj1_Affaire],0)),"")</f>
        <v/>
      </c>
      <c r="W18" s="11" t="str">
        <f t="array" ref="W18">IFERROR(INDEX(Tableau1[Matin Hrs début],MATCH(FH_Hebdomadaire!W$8 &amp; $B18,Tableau1[Prj1_Date] &amp; Tableau1[Prj1_Affaire],0)),"")</f>
        <v/>
      </c>
      <c r="X18" s="12" t="str">
        <f t="array" ref="X18">IFERROR(INDEX(Tableau1[Matin Hrs fin],MATCH(FH_Hebdomadaire!W$8 &amp; $B18,Tableau1[Prj1_Date] &amp; Tableau1[Prj1_Affaire],0)),"")</f>
        <v/>
      </c>
      <c r="Y18" s="12" t="str">
        <f t="array" ref="Y18">IFERROR(INDEX(Tableau1[Après-midi Hrs début],MATCH(FH_Hebdomadaire!W$8 &amp; FH_Hebdomadaire!$B18,Tableau1[Prj1_Date] &amp; Tableau1[Prj1_Affaire],0)),"")</f>
        <v/>
      </c>
      <c r="Z18" s="13" t="str">
        <f t="array" ref="Z18">IFERROR(INDEX(Tableau1[Après-midi Hrs fin],MATCH(FH_Hebdomadaire!W$8 &amp; FH_Hebdomadaire!$B18,Tableau1[Prj1_Date] &amp; Tableau1[Prj1_Affaire],0)),"")</f>
        <v/>
      </c>
      <c r="AA18" s="12" t="str">
        <f t="array" ref="AA18">IFERROR(INDEX(Tableau1[Matin Hrs début],MATCH(FH_Hebdomadaire!AA$8 &amp; $B18,Tableau1[Prj1_Date] &amp; Tableau1[Prj1_Affaire],0)),"")</f>
        <v/>
      </c>
      <c r="AB18" s="12" t="str">
        <f t="array" ref="AB18">IFERROR(INDEX(Tableau1[Matin Hrs fin],MATCH(FH_Hebdomadaire!AA$8 &amp; $B18,Tableau1[Prj1_Date] &amp; Tableau1[Prj1_Affaire],0)),"")</f>
        <v/>
      </c>
      <c r="AC18" s="12" t="str">
        <f t="array" ref="AC18">IFERROR(INDEX(Tableau1[Après-midi Hrs début],MATCH(FH_Hebdomadaire!AA$8 &amp; FH_Hebdomadaire!$B18,Tableau1[Prj1_Date] &amp; Tableau1[Prj1_Affaire],0)),"")</f>
        <v/>
      </c>
      <c r="AD18" s="12" t="str">
        <f t="array" ref="AD18">IFERROR(INDEX(Tableau1[Après-midi Hrs fin],MATCH(FH_Hebdomadaire!AA$8 &amp; FH_Hebdomadaire!$B18,Tableau1[Prj1_Date] &amp; Tableau1[Prj1_Affaire],0)),"")</f>
        <v/>
      </c>
    </row>
    <row r="19" spans="2:30" x14ac:dyDescent="0.3">
      <c r="B19" s="18" t="str">
        <f t="array" ref="B19">IFERROR(INDEX(Tableau1[Prj1_Affaire],MATCH(SMALL(IF((COUNTIF(B$8:B18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19" s="11" t="str">
        <f t="array" ref="C19">IFERROR(INDEX(Tableau1[Matin Hrs début],MATCH(FH_Hebdomadaire!C$8 &amp; $B19,Tableau1[Prj1_Date] &amp; Tableau1[Prj1_Affaire],0)),"")</f>
        <v/>
      </c>
      <c r="D19" s="12" t="str">
        <f t="array" ref="D19">IFERROR(INDEX(Tableau1[Matin Hrs fin],MATCH(FH_Hebdomadaire!C$8 &amp; $B19,Tableau1[Prj1_Date] &amp; Tableau1[Prj1_Affaire],0)),"")</f>
        <v/>
      </c>
      <c r="E19" s="12" t="str">
        <f t="array" ref="E19">IFERROR(INDEX(Tableau1[Après-midi Hrs début],MATCH(FH_Hebdomadaire!C$8 &amp; FH_Hebdomadaire!$B19,Tableau1[Prj1_Date] &amp; Tableau1[Prj1_Affaire],0)),"")</f>
        <v/>
      </c>
      <c r="F19" s="13" t="str">
        <f t="array" ref="F19">IFERROR(INDEX(Tableau1[Après-midi Hrs fin],MATCH(FH_Hebdomadaire!C$8 &amp; FH_Hebdomadaire!$B19,Tableau1[Prj1_Date] &amp; Tableau1[Prj1_Affaire],0)),"")</f>
        <v/>
      </c>
      <c r="G19" s="11" t="str">
        <f t="array" ref="G19">IFERROR(INDEX(Tableau1[Matin Hrs début],MATCH(FH_Hebdomadaire!G$8 &amp; $B19,Tableau1[Prj1_Date] &amp; Tableau1[Prj1_Affaire],0)),"")</f>
        <v/>
      </c>
      <c r="H19" s="12" t="str">
        <f t="array" ref="H19">IFERROR(INDEX(Tableau1[Matin Hrs fin],MATCH(FH_Hebdomadaire!G$8 &amp; $B19,Tableau1[Prj1_Date] &amp; Tableau1[Prj1_Affaire],0)),"")</f>
        <v/>
      </c>
      <c r="I19" s="12" t="str">
        <f t="array" ref="I19">IFERROR(INDEX(Tableau1[Après-midi Hrs début],MATCH(FH_Hebdomadaire!G$8 &amp; FH_Hebdomadaire!$B19,Tableau1[Prj1_Date] &amp; Tableau1[Prj1_Affaire],0)),"")</f>
        <v/>
      </c>
      <c r="J19" s="13" t="str">
        <f t="array" ref="J19">IFERROR(INDEX(Tableau1[Après-midi Hrs fin],MATCH(FH_Hebdomadaire!G$8 &amp; FH_Hebdomadaire!$B19,Tableau1[Prj1_Date] &amp; Tableau1[Prj1_Affaire],0)),"")</f>
        <v/>
      </c>
      <c r="K19" s="11" t="str">
        <f t="array" ref="K19">IFERROR(INDEX(Tableau1[Matin Hrs début],MATCH(FH_Hebdomadaire!K$8 &amp; $B19,Tableau1[Prj1_Date] &amp; Tableau1[Prj1_Affaire],0)),"")</f>
        <v/>
      </c>
      <c r="L19" s="12" t="str">
        <f t="array" ref="L19">IFERROR(INDEX(Tableau1[Matin Hrs fin],MATCH(FH_Hebdomadaire!K$8 &amp; $B19,Tableau1[Prj1_Date] &amp; Tableau1[Prj1_Affaire],0)),"")</f>
        <v/>
      </c>
      <c r="M19" s="12" t="str">
        <f t="array" ref="M19">IFERROR(INDEX(Tableau1[Après-midi Hrs début],MATCH(FH_Hebdomadaire!K$8 &amp; FH_Hebdomadaire!$B19,Tableau1[Prj1_Date] &amp; Tableau1[Prj1_Affaire],0)),"")</f>
        <v/>
      </c>
      <c r="N19" s="13" t="str">
        <f t="array" ref="N19">IFERROR(INDEX(Tableau1[Après-midi Hrs fin],MATCH(FH_Hebdomadaire!K$8 &amp; FH_Hebdomadaire!$B19,Tableau1[Prj1_Date] &amp; Tableau1[Prj1_Affaire],0)),"")</f>
        <v/>
      </c>
      <c r="O19" s="11" t="str">
        <f t="array" ref="O19">IFERROR(INDEX(Tableau1[Matin Hrs début],MATCH(FH_Hebdomadaire!O$8 &amp; $B19,Tableau1[Prj1_Date] &amp; Tableau1[Prj1_Affaire],0)),"")</f>
        <v/>
      </c>
      <c r="P19" s="12" t="str">
        <f t="array" ref="P19">IFERROR(INDEX(Tableau1[Matin Hrs fin],MATCH(FH_Hebdomadaire!O$8 &amp; $B19,Tableau1[Prj1_Date] &amp; Tableau1[Prj1_Affaire],0)),"")</f>
        <v/>
      </c>
      <c r="Q19" s="12" t="str">
        <f t="array" ref="Q19">IFERROR(INDEX(Tableau1[Après-midi Hrs début],MATCH(FH_Hebdomadaire!O$8 &amp; FH_Hebdomadaire!$B19,Tableau1[Prj1_Date] &amp; Tableau1[Prj1_Affaire],0)),"")</f>
        <v/>
      </c>
      <c r="R19" s="13" t="str">
        <f t="array" ref="R19">IFERROR(INDEX(Tableau1[Après-midi Hrs fin],MATCH(FH_Hebdomadaire!O$8 &amp; FH_Hebdomadaire!$B19,Tableau1[Prj1_Date] &amp; Tableau1[Prj1_Affaire],0)),"")</f>
        <v/>
      </c>
      <c r="S19" s="11" t="str">
        <f t="array" ref="S19">IFERROR(INDEX(Tableau1[Matin Hrs début],MATCH(FH_Hebdomadaire!S$8 &amp; $B19,Tableau1[Prj1_Date] &amp; Tableau1[Prj1_Affaire],0)),"")</f>
        <v/>
      </c>
      <c r="T19" s="12" t="str">
        <f t="array" ref="T19">IFERROR(INDEX(Tableau1[Matin Hrs fin],MATCH(FH_Hebdomadaire!S$8 &amp; $B19,Tableau1[Prj1_Date] &amp; Tableau1[Prj1_Affaire],0)),"")</f>
        <v/>
      </c>
      <c r="U19" s="12" t="str">
        <f t="array" ref="U19">IFERROR(INDEX(Tableau1[Après-midi Hrs début],MATCH(FH_Hebdomadaire!S$8 &amp; FH_Hebdomadaire!$B19,Tableau1[Prj1_Date] &amp; Tableau1[Prj1_Affaire],0)),"")</f>
        <v/>
      </c>
      <c r="V19" s="13" t="str">
        <f t="array" ref="V19">IFERROR(INDEX(Tableau1[Après-midi Hrs fin],MATCH(FH_Hebdomadaire!S$8 &amp; FH_Hebdomadaire!$B19,Tableau1[Prj1_Date] &amp; Tableau1[Prj1_Affaire],0)),"")</f>
        <v/>
      </c>
      <c r="W19" s="11" t="str">
        <f t="array" ref="W19">IFERROR(INDEX(Tableau1[Matin Hrs début],MATCH(FH_Hebdomadaire!W$8 &amp; $B19,Tableau1[Prj1_Date] &amp; Tableau1[Prj1_Affaire],0)),"")</f>
        <v/>
      </c>
      <c r="X19" s="12" t="str">
        <f t="array" ref="X19">IFERROR(INDEX(Tableau1[Matin Hrs fin],MATCH(FH_Hebdomadaire!W$8 &amp; $B19,Tableau1[Prj1_Date] &amp; Tableau1[Prj1_Affaire],0)),"")</f>
        <v/>
      </c>
      <c r="Y19" s="12" t="str">
        <f t="array" ref="Y19">IFERROR(INDEX(Tableau1[Après-midi Hrs début],MATCH(FH_Hebdomadaire!W$8 &amp; FH_Hebdomadaire!$B19,Tableau1[Prj1_Date] &amp; Tableau1[Prj1_Affaire],0)),"")</f>
        <v/>
      </c>
      <c r="Z19" s="13" t="str">
        <f t="array" ref="Z19">IFERROR(INDEX(Tableau1[Après-midi Hrs fin],MATCH(FH_Hebdomadaire!W$8 &amp; FH_Hebdomadaire!$B19,Tableau1[Prj1_Date] &amp; Tableau1[Prj1_Affaire],0)),"")</f>
        <v/>
      </c>
      <c r="AA19" s="12" t="str">
        <f t="array" ref="AA19">IFERROR(INDEX(Tableau1[Matin Hrs début],MATCH(FH_Hebdomadaire!AA$8 &amp; $B19,Tableau1[Prj1_Date] &amp; Tableau1[Prj1_Affaire],0)),"")</f>
        <v/>
      </c>
      <c r="AB19" s="12" t="str">
        <f t="array" ref="AB19">IFERROR(INDEX(Tableau1[Matin Hrs fin],MATCH(FH_Hebdomadaire!AA$8 &amp; $B19,Tableau1[Prj1_Date] &amp; Tableau1[Prj1_Affaire],0)),"")</f>
        <v/>
      </c>
      <c r="AC19" s="12" t="str">
        <f t="array" ref="AC19">IFERROR(INDEX(Tableau1[Après-midi Hrs début],MATCH(FH_Hebdomadaire!AA$8 &amp; FH_Hebdomadaire!$B19,Tableau1[Prj1_Date] &amp; Tableau1[Prj1_Affaire],0)),"")</f>
        <v/>
      </c>
      <c r="AD19" s="12" t="str">
        <f t="array" ref="AD19">IFERROR(INDEX(Tableau1[Après-midi Hrs fin],MATCH(FH_Hebdomadaire!AA$8 &amp; FH_Hebdomadaire!$B19,Tableau1[Prj1_Date] &amp; Tableau1[Prj1_Affaire],0)),"")</f>
        <v/>
      </c>
    </row>
    <row r="20" spans="2:30" x14ac:dyDescent="0.3">
      <c r="B20" s="18" t="str">
        <f t="array" ref="B20">IFERROR(INDEX(Tableau1[Prj1_Affaire],MATCH(SMALL(IF((COUNTIF(B$8:B19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0" s="11" t="str">
        <f t="array" ref="C20">IFERROR(INDEX(Tableau1[Matin Hrs début],MATCH(FH_Hebdomadaire!C$8 &amp; $B20,Tableau1[Prj1_Date] &amp; Tableau1[Prj1_Affaire],0)),"")</f>
        <v/>
      </c>
      <c r="D20" s="12" t="str">
        <f t="array" ref="D20">IFERROR(INDEX(Tableau1[Matin Hrs fin],MATCH(FH_Hebdomadaire!C$8 &amp; $B20,Tableau1[Prj1_Date] &amp; Tableau1[Prj1_Affaire],0)),"")</f>
        <v/>
      </c>
      <c r="E20" s="12" t="str">
        <f t="array" ref="E20">IFERROR(INDEX(Tableau1[Après-midi Hrs début],MATCH(FH_Hebdomadaire!C$8 &amp; FH_Hebdomadaire!$B20,Tableau1[Prj1_Date] &amp; Tableau1[Prj1_Affaire],0)),"")</f>
        <v/>
      </c>
      <c r="F20" s="13" t="str">
        <f t="array" ref="F20">IFERROR(INDEX(Tableau1[Après-midi Hrs fin],MATCH(FH_Hebdomadaire!C$8 &amp; FH_Hebdomadaire!$B20,Tableau1[Prj1_Date] &amp; Tableau1[Prj1_Affaire],0)),"")</f>
        <v/>
      </c>
      <c r="G20" s="11" t="str">
        <f t="array" ref="G20">IFERROR(INDEX(Tableau1[Matin Hrs début],MATCH(FH_Hebdomadaire!G$8 &amp; $B20,Tableau1[Prj1_Date] &amp; Tableau1[Prj1_Affaire],0)),"")</f>
        <v/>
      </c>
      <c r="H20" s="12" t="str">
        <f t="array" ref="H20">IFERROR(INDEX(Tableau1[Matin Hrs fin],MATCH(FH_Hebdomadaire!G$8 &amp; $B20,Tableau1[Prj1_Date] &amp; Tableau1[Prj1_Affaire],0)),"")</f>
        <v/>
      </c>
      <c r="I20" s="12" t="str">
        <f t="array" ref="I20">IFERROR(INDEX(Tableau1[Après-midi Hrs début],MATCH(FH_Hebdomadaire!G$8 &amp; FH_Hebdomadaire!$B20,Tableau1[Prj1_Date] &amp; Tableau1[Prj1_Affaire],0)),"")</f>
        <v/>
      </c>
      <c r="J20" s="13" t="str">
        <f t="array" ref="J20">IFERROR(INDEX(Tableau1[Après-midi Hrs fin],MATCH(FH_Hebdomadaire!G$8 &amp; FH_Hebdomadaire!$B20,Tableau1[Prj1_Date] &amp; Tableau1[Prj1_Affaire],0)),"")</f>
        <v/>
      </c>
      <c r="K20" s="11" t="str">
        <f t="array" ref="K20">IFERROR(INDEX(Tableau1[Matin Hrs début],MATCH(FH_Hebdomadaire!K$8 &amp; $B20,Tableau1[Prj1_Date] &amp; Tableau1[Prj1_Affaire],0)),"")</f>
        <v/>
      </c>
      <c r="L20" s="12" t="str">
        <f t="array" ref="L20">IFERROR(INDEX(Tableau1[Matin Hrs fin],MATCH(FH_Hebdomadaire!K$8 &amp; $B20,Tableau1[Prj1_Date] &amp; Tableau1[Prj1_Affaire],0)),"")</f>
        <v/>
      </c>
      <c r="M20" s="12" t="str">
        <f t="array" ref="M20">IFERROR(INDEX(Tableau1[Après-midi Hrs début],MATCH(FH_Hebdomadaire!K$8 &amp; FH_Hebdomadaire!$B20,Tableau1[Prj1_Date] &amp; Tableau1[Prj1_Affaire],0)),"")</f>
        <v/>
      </c>
      <c r="N20" s="13" t="str">
        <f t="array" ref="N20">IFERROR(INDEX(Tableau1[Après-midi Hrs fin],MATCH(FH_Hebdomadaire!K$8 &amp; FH_Hebdomadaire!$B20,Tableau1[Prj1_Date] &amp; Tableau1[Prj1_Affaire],0)),"")</f>
        <v/>
      </c>
      <c r="O20" s="11" t="str">
        <f t="array" ref="O20">IFERROR(INDEX(Tableau1[Matin Hrs début],MATCH(FH_Hebdomadaire!O$8 &amp; $B20,Tableau1[Prj1_Date] &amp; Tableau1[Prj1_Affaire],0)),"")</f>
        <v/>
      </c>
      <c r="P20" s="12" t="str">
        <f t="array" ref="P20">IFERROR(INDEX(Tableau1[Matin Hrs fin],MATCH(FH_Hebdomadaire!O$8 &amp; $B20,Tableau1[Prj1_Date] &amp; Tableau1[Prj1_Affaire],0)),"")</f>
        <v/>
      </c>
      <c r="Q20" s="12" t="str">
        <f t="array" ref="Q20">IFERROR(INDEX(Tableau1[Après-midi Hrs début],MATCH(FH_Hebdomadaire!O$8 &amp; FH_Hebdomadaire!$B20,Tableau1[Prj1_Date] &amp; Tableau1[Prj1_Affaire],0)),"")</f>
        <v/>
      </c>
      <c r="R20" s="13" t="str">
        <f t="array" ref="R20">IFERROR(INDEX(Tableau1[Après-midi Hrs fin],MATCH(FH_Hebdomadaire!O$8 &amp; FH_Hebdomadaire!$B20,Tableau1[Prj1_Date] &amp; Tableau1[Prj1_Affaire],0)),"")</f>
        <v/>
      </c>
      <c r="S20" s="11" t="str">
        <f t="array" ref="S20">IFERROR(INDEX(Tableau1[Matin Hrs début],MATCH(FH_Hebdomadaire!S$8 &amp; $B20,Tableau1[Prj1_Date] &amp; Tableau1[Prj1_Affaire],0)),"")</f>
        <v/>
      </c>
      <c r="T20" s="12" t="str">
        <f t="array" ref="T20">IFERROR(INDEX(Tableau1[Matin Hrs fin],MATCH(FH_Hebdomadaire!S$8 &amp; $B20,Tableau1[Prj1_Date] &amp; Tableau1[Prj1_Affaire],0)),"")</f>
        <v/>
      </c>
      <c r="U20" s="12" t="str">
        <f t="array" ref="U20">IFERROR(INDEX(Tableau1[Après-midi Hrs début],MATCH(FH_Hebdomadaire!S$8 &amp; FH_Hebdomadaire!$B20,Tableau1[Prj1_Date] &amp; Tableau1[Prj1_Affaire],0)),"")</f>
        <v/>
      </c>
      <c r="V20" s="13" t="str">
        <f t="array" ref="V20">IFERROR(INDEX(Tableau1[Après-midi Hrs fin],MATCH(FH_Hebdomadaire!S$8 &amp; FH_Hebdomadaire!$B20,Tableau1[Prj1_Date] &amp; Tableau1[Prj1_Affaire],0)),"")</f>
        <v/>
      </c>
      <c r="W20" s="11" t="str">
        <f t="array" ref="W20">IFERROR(INDEX(Tableau1[Matin Hrs début],MATCH(FH_Hebdomadaire!W$8 &amp; $B20,Tableau1[Prj1_Date] &amp; Tableau1[Prj1_Affaire],0)),"")</f>
        <v/>
      </c>
      <c r="X20" s="12" t="str">
        <f t="array" ref="X20">IFERROR(INDEX(Tableau1[Matin Hrs fin],MATCH(FH_Hebdomadaire!W$8 &amp; $B20,Tableau1[Prj1_Date] &amp; Tableau1[Prj1_Affaire],0)),"")</f>
        <v/>
      </c>
      <c r="Y20" s="12" t="str">
        <f t="array" ref="Y20">IFERROR(INDEX(Tableau1[Après-midi Hrs début],MATCH(FH_Hebdomadaire!W$8 &amp; FH_Hebdomadaire!$B20,Tableau1[Prj1_Date] &amp; Tableau1[Prj1_Affaire],0)),"")</f>
        <v/>
      </c>
      <c r="Z20" s="13" t="str">
        <f t="array" ref="Z20">IFERROR(INDEX(Tableau1[Après-midi Hrs fin],MATCH(FH_Hebdomadaire!W$8 &amp; FH_Hebdomadaire!$B20,Tableau1[Prj1_Date] &amp; Tableau1[Prj1_Affaire],0)),"")</f>
        <v/>
      </c>
      <c r="AA20" s="12" t="str">
        <f t="array" ref="AA20">IFERROR(INDEX(Tableau1[Matin Hrs début],MATCH(FH_Hebdomadaire!AA$8 &amp; $B20,Tableau1[Prj1_Date] &amp; Tableau1[Prj1_Affaire],0)),"")</f>
        <v/>
      </c>
      <c r="AB20" s="12" t="str">
        <f t="array" ref="AB20">IFERROR(INDEX(Tableau1[Matin Hrs fin],MATCH(FH_Hebdomadaire!AA$8 &amp; $B20,Tableau1[Prj1_Date] &amp; Tableau1[Prj1_Affaire],0)),"")</f>
        <v/>
      </c>
      <c r="AC20" s="12" t="str">
        <f t="array" ref="AC20">IFERROR(INDEX(Tableau1[Après-midi Hrs début],MATCH(FH_Hebdomadaire!AA$8 &amp; FH_Hebdomadaire!$B20,Tableau1[Prj1_Date] &amp; Tableau1[Prj1_Affaire],0)),"")</f>
        <v/>
      </c>
      <c r="AD20" s="12" t="str">
        <f t="array" ref="AD20">IFERROR(INDEX(Tableau1[Après-midi Hrs fin],MATCH(FH_Hebdomadaire!AA$8 &amp; FH_Hebdomadaire!$B20,Tableau1[Prj1_Date] &amp; Tableau1[Prj1_Affaire],0)),"")</f>
        <v/>
      </c>
    </row>
    <row r="21" spans="2:30" x14ac:dyDescent="0.3">
      <c r="B21" s="18" t="str">
        <f t="array" ref="B21">IFERROR(INDEX(Tableau1[Prj1_Affaire],MATCH(SMALL(IF((COUNTIF(B$8:B20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1" s="11" t="str">
        <f t="array" ref="C21">IFERROR(INDEX(Tableau1[Matin Hrs début],MATCH(FH_Hebdomadaire!C$8 &amp; $B21,Tableau1[Prj1_Date] &amp; Tableau1[Prj1_Affaire],0)),"")</f>
        <v/>
      </c>
      <c r="D21" s="12" t="str">
        <f t="array" ref="D21">IFERROR(INDEX(Tableau1[Matin Hrs fin],MATCH(FH_Hebdomadaire!C$8 &amp; $B21,Tableau1[Prj1_Date] &amp; Tableau1[Prj1_Affaire],0)),"")</f>
        <v/>
      </c>
      <c r="E21" s="12" t="str">
        <f t="array" ref="E21">IFERROR(INDEX(Tableau1[Après-midi Hrs début],MATCH(FH_Hebdomadaire!C$8 &amp; FH_Hebdomadaire!$B21,Tableau1[Prj1_Date] &amp; Tableau1[Prj1_Affaire],0)),"")</f>
        <v/>
      </c>
      <c r="F21" s="13" t="str">
        <f t="array" ref="F21">IFERROR(INDEX(Tableau1[Après-midi Hrs fin],MATCH(FH_Hebdomadaire!C$8 &amp; FH_Hebdomadaire!$B21,Tableau1[Prj1_Date] &amp; Tableau1[Prj1_Affaire],0)),"")</f>
        <v/>
      </c>
      <c r="G21" s="11" t="str">
        <f t="array" ref="G21">IFERROR(INDEX(Tableau1[Matin Hrs début],MATCH(FH_Hebdomadaire!G$8 &amp; $B21,Tableau1[Prj1_Date] &amp; Tableau1[Prj1_Affaire],0)),"")</f>
        <v/>
      </c>
      <c r="H21" s="12" t="str">
        <f t="array" ref="H21">IFERROR(INDEX(Tableau1[Matin Hrs fin],MATCH(FH_Hebdomadaire!G$8 &amp; $B21,Tableau1[Prj1_Date] &amp; Tableau1[Prj1_Affaire],0)),"")</f>
        <v/>
      </c>
      <c r="I21" s="12" t="str">
        <f t="array" ref="I21">IFERROR(INDEX(Tableau1[Après-midi Hrs début],MATCH(FH_Hebdomadaire!G$8 &amp; FH_Hebdomadaire!$B21,Tableau1[Prj1_Date] &amp; Tableau1[Prj1_Affaire],0)),"")</f>
        <v/>
      </c>
      <c r="J21" s="13" t="str">
        <f t="array" ref="J21">IFERROR(INDEX(Tableau1[Après-midi Hrs fin],MATCH(FH_Hebdomadaire!G$8 &amp; FH_Hebdomadaire!$B21,Tableau1[Prj1_Date] &amp; Tableau1[Prj1_Affaire],0)),"")</f>
        <v/>
      </c>
      <c r="K21" s="11" t="str">
        <f t="array" ref="K21">IFERROR(INDEX(Tableau1[Matin Hrs début],MATCH(FH_Hebdomadaire!K$8 &amp; $B21,Tableau1[Prj1_Date] &amp; Tableau1[Prj1_Affaire],0)),"")</f>
        <v/>
      </c>
      <c r="L21" s="12" t="str">
        <f t="array" ref="L21">IFERROR(INDEX(Tableau1[Matin Hrs fin],MATCH(FH_Hebdomadaire!K$8 &amp; $B21,Tableau1[Prj1_Date] &amp; Tableau1[Prj1_Affaire],0)),"")</f>
        <v/>
      </c>
      <c r="M21" s="12" t="str">
        <f t="array" ref="M21">IFERROR(INDEX(Tableau1[Après-midi Hrs début],MATCH(FH_Hebdomadaire!K$8 &amp; FH_Hebdomadaire!$B21,Tableau1[Prj1_Date] &amp; Tableau1[Prj1_Affaire],0)),"")</f>
        <v/>
      </c>
      <c r="N21" s="13" t="str">
        <f t="array" ref="N21">IFERROR(INDEX(Tableau1[Après-midi Hrs fin],MATCH(FH_Hebdomadaire!K$8 &amp; FH_Hebdomadaire!$B21,Tableau1[Prj1_Date] &amp; Tableau1[Prj1_Affaire],0)),"")</f>
        <v/>
      </c>
      <c r="O21" s="11" t="str">
        <f t="array" ref="O21">IFERROR(INDEX(Tableau1[Matin Hrs début],MATCH(FH_Hebdomadaire!O$8 &amp; $B21,Tableau1[Prj1_Date] &amp; Tableau1[Prj1_Affaire],0)),"")</f>
        <v/>
      </c>
      <c r="P21" s="12" t="str">
        <f t="array" ref="P21">IFERROR(INDEX(Tableau1[Matin Hrs fin],MATCH(FH_Hebdomadaire!O$8 &amp; $B21,Tableau1[Prj1_Date] &amp; Tableau1[Prj1_Affaire],0)),"")</f>
        <v/>
      </c>
      <c r="Q21" s="12" t="str">
        <f t="array" ref="Q21">IFERROR(INDEX(Tableau1[Après-midi Hrs début],MATCH(FH_Hebdomadaire!O$8 &amp; FH_Hebdomadaire!$B21,Tableau1[Prj1_Date] &amp; Tableau1[Prj1_Affaire],0)),"")</f>
        <v/>
      </c>
      <c r="R21" s="13" t="str">
        <f t="array" ref="R21">IFERROR(INDEX(Tableau1[Après-midi Hrs fin],MATCH(FH_Hebdomadaire!O$8 &amp; FH_Hebdomadaire!$B21,Tableau1[Prj1_Date] &amp; Tableau1[Prj1_Affaire],0)),"")</f>
        <v/>
      </c>
      <c r="S21" s="11" t="str">
        <f t="array" ref="S21">IFERROR(INDEX(Tableau1[Matin Hrs début],MATCH(FH_Hebdomadaire!S$8 &amp; $B21,Tableau1[Prj1_Date] &amp; Tableau1[Prj1_Affaire],0)),"")</f>
        <v/>
      </c>
      <c r="T21" s="12" t="str">
        <f t="array" ref="T21">IFERROR(INDEX(Tableau1[Matin Hrs fin],MATCH(FH_Hebdomadaire!S$8 &amp; $B21,Tableau1[Prj1_Date] &amp; Tableau1[Prj1_Affaire],0)),"")</f>
        <v/>
      </c>
      <c r="U21" s="12" t="str">
        <f t="array" ref="U21">IFERROR(INDEX(Tableau1[Après-midi Hrs début],MATCH(FH_Hebdomadaire!S$8 &amp; FH_Hebdomadaire!$B21,Tableau1[Prj1_Date] &amp; Tableau1[Prj1_Affaire],0)),"")</f>
        <v/>
      </c>
      <c r="V21" s="13" t="str">
        <f t="array" ref="V21">IFERROR(INDEX(Tableau1[Après-midi Hrs fin],MATCH(FH_Hebdomadaire!S$8 &amp; FH_Hebdomadaire!$B21,Tableau1[Prj1_Date] &amp; Tableau1[Prj1_Affaire],0)),"")</f>
        <v/>
      </c>
      <c r="W21" s="11" t="str">
        <f t="array" ref="W21">IFERROR(INDEX(Tableau1[Matin Hrs début],MATCH(FH_Hebdomadaire!W$8 &amp; $B21,Tableau1[Prj1_Date] &amp; Tableau1[Prj1_Affaire],0)),"")</f>
        <v/>
      </c>
      <c r="X21" s="12" t="str">
        <f t="array" ref="X21">IFERROR(INDEX(Tableau1[Matin Hrs fin],MATCH(FH_Hebdomadaire!W$8 &amp; $B21,Tableau1[Prj1_Date] &amp; Tableau1[Prj1_Affaire],0)),"")</f>
        <v/>
      </c>
      <c r="Y21" s="12" t="str">
        <f t="array" ref="Y21">IFERROR(INDEX(Tableau1[Après-midi Hrs début],MATCH(FH_Hebdomadaire!W$8 &amp; FH_Hebdomadaire!$B21,Tableau1[Prj1_Date] &amp; Tableau1[Prj1_Affaire],0)),"")</f>
        <v/>
      </c>
      <c r="Z21" s="13" t="str">
        <f t="array" ref="Z21">IFERROR(INDEX(Tableau1[Après-midi Hrs fin],MATCH(FH_Hebdomadaire!W$8 &amp; FH_Hebdomadaire!$B21,Tableau1[Prj1_Date] &amp; Tableau1[Prj1_Affaire],0)),"")</f>
        <v/>
      </c>
      <c r="AA21" s="12" t="str">
        <f t="array" ref="AA21">IFERROR(INDEX(Tableau1[Matin Hrs début],MATCH(FH_Hebdomadaire!AA$8 &amp; $B21,Tableau1[Prj1_Date] &amp; Tableau1[Prj1_Affaire],0)),"")</f>
        <v/>
      </c>
      <c r="AB21" s="12" t="str">
        <f t="array" ref="AB21">IFERROR(INDEX(Tableau1[Matin Hrs fin],MATCH(FH_Hebdomadaire!AA$8 &amp; $B21,Tableau1[Prj1_Date] &amp; Tableau1[Prj1_Affaire],0)),"")</f>
        <v/>
      </c>
      <c r="AC21" s="12" t="str">
        <f t="array" ref="AC21">IFERROR(INDEX(Tableau1[Après-midi Hrs début],MATCH(FH_Hebdomadaire!AA$8 &amp; FH_Hebdomadaire!$B21,Tableau1[Prj1_Date] &amp; Tableau1[Prj1_Affaire],0)),"")</f>
        <v/>
      </c>
      <c r="AD21" s="12" t="str">
        <f t="array" ref="AD21">IFERROR(INDEX(Tableau1[Après-midi Hrs fin],MATCH(FH_Hebdomadaire!AA$8 &amp; FH_Hebdomadaire!$B21,Tableau1[Prj1_Date] &amp; Tableau1[Prj1_Affaire],0)),"")</f>
        <v/>
      </c>
    </row>
    <row r="22" spans="2:30" x14ac:dyDescent="0.3">
      <c r="B22" s="18" t="str">
        <f t="array" ref="B22">IFERROR(INDEX(Tableau1[Prj1_Affaire],MATCH(SMALL(IF((COUNTIF(B$8:B21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2" s="11" t="str">
        <f t="array" ref="C22">IFERROR(INDEX(Tableau1[Matin Hrs début],MATCH(FH_Hebdomadaire!C$8 &amp; $B22,Tableau1[Prj1_Date] &amp; Tableau1[Prj1_Affaire],0)),"")</f>
        <v/>
      </c>
      <c r="D22" s="12" t="str">
        <f t="array" ref="D22">IFERROR(INDEX(Tableau1[Matin Hrs fin],MATCH(FH_Hebdomadaire!C$8 &amp; $B22,Tableau1[Prj1_Date] &amp; Tableau1[Prj1_Affaire],0)),"")</f>
        <v/>
      </c>
      <c r="E22" s="12" t="str">
        <f t="array" ref="E22">IFERROR(INDEX(Tableau1[Après-midi Hrs début],MATCH(FH_Hebdomadaire!C$8 &amp; FH_Hebdomadaire!$B22,Tableau1[Prj1_Date] &amp; Tableau1[Prj1_Affaire],0)),"")</f>
        <v/>
      </c>
      <c r="F22" s="13" t="str">
        <f t="array" ref="F22">IFERROR(INDEX(Tableau1[Après-midi Hrs fin],MATCH(FH_Hebdomadaire!C$8 &amp; FH_Hebdomadaire!$B22,Tableau1[Prj1_Date] &amp; Tableau1[Prj1_Affaire],0)),"")</f>
        <v/>
      </c>
      <c r="G22" s="11" t="str">
        <f t="array" ref="G22">IFERROR(INDEX(Tableau1[Matin Hrs début],MATCH(FH_Hebdomadaire!G$8 &amp; $B22,Tableau1[Prj1_Date] &amp; Tableau1[Prj1_Affaire],0)),"")</f>
        <v/>
      </c>
      <c r="H22" s="12" t="str">
        <f t="array" ref="H22">IFERROR(INDEX(Tableau1[Matin Hrs fin],MATCH(FH_Hebdomadaire!G$8 &amp; $B22,Tableau1[Prj1_Date] &amp; Tableau1[Prj1_Affaire],0)),"")</f>
        <v/>
      </c>
      <c r="I22" s="12" t="str">
        <f t="array" ref="I22">IFERROR(INDEX(Tableau1[Après-midi Hrs début],MATCH(FH_Hebdomadaire!G$8 &amp; FH_Hebdomadaire!$B22,Tableau1[Prj1_Date] &amp; Tableau1[Prj1_Affaire],0)),"")</f>
        <v/>
      </c>
      <c r="J22" s="13" t="str">
        <f t="array" ref="J22">IFERROR(INDEX(Tableau1[Après-midi Hrs fin],MATCH(FH_Hebdomadaire!G$8 &amp; FH_Hebdomadaire!$B22,Tableau1[Prj1_Date] &amp; Tableau1[Prj1_Affaire],0)),"")</f>
        <v/>
      </c>
      <c r="K22" s="11" t="str">
        <f t="array" ref="K22">IFERROR(INDEX(Tableau1[Matin Hrs début],MATCH(FH_Hebdomadaire!K$8 &amp; $B22,Tableau1[Prj1_Date] &amp; Tableau1[Prj1_Affaire],0)),"")</f>
        <v/>
      </c>
      <c r="L22" s="12" t="str">
        <f t="array" ref="L22">IFERROR(INDEX(Tableau1[Matin Hrs fin],MATCH(FH_Hebdomadaire!K$8 &amp; $B22,Tableau1[Prj1_Date] &amp; Tableau1[Prj1_Affaire],0)),"")</f>
        <v/>
      </c>
      <c r="M22" s="12" t="str">
        <f t="array" ref="M22">IFERROR(INDEX(Tableau1[Après-midi Hrs début],MATCH(FH_Hebdomadaire!K$8 &amp; FH_Hebdomadaire!$B22,Tableau1[Prj1_Date] &amp; Tableau1[Prj1_Affaire],0)),"")</f>
        <v/>
      </c>
      <c r="N22" s="13" t="str">
        <f t="array" ref="N22">IFERROR(INDEX(Tableau1[Après-midi Hrs fin],MATCH(FH_Hebdomadaire!K$8 &amp; FH_Hebdomadaire!$B22,Tableau1[Prj1_Date] &amp; Tableau1[Prj1_Affaire],0)),"")</f>
        <v/>
      </c>
      <c r="O22" s="11" t="str">
        <f t="array" ref="O22">IFERROR(INDEX(Tableau1[Matin Hrs début],MATCH(FH_Hebdomadaire!O$8 &amp; $B22,Tableau1[Prj1_Date] &amp; Tableau1[Prj1_Affaire],0)),"")</f>
        <v/>
      </c>
      <c r="P22" s="12" t="str">
        <f t="array" ref="P22">IFERROR(INDEX(Tableau1[Matin Hrs fin],MATCH(FH_Hebdomadaire!O$8 &amp; $B22,Tableau1[Prj1_Date] &amp; Tableau1[Prj1_Affaire],0)),"")</f>
        <v/>
      </c>
      <c r="Q22" s="12" t="str">
        <f t="array" ref="Q22">IFERROR(INDEX(Tableau1[Après-midi Hrs début],MATCH(FH_Hebdomadaire!O$8 &amp; FH_Hebdomadaire!$B22,Tableau1[Prj1_Date] &amp; Tableau1[Prj1_Affaire],0)),"")</f>
        <v/>
      </c>
      <c r="R22" s="13" t="str">
        <f t="array" ref="R22">IFERROR(INDEX(Tableau1[Après-midi Hrs fin],MATCH(FH_Hebdomadaire!O$8 &amp; FH_Hebdomadaire!$B22,Tableau1[Prj1_Date] &amp; Tableau1[Prj1_Affaire],0)),"")</f>
        <v/>
      </c>
      <c r="S22" s="11" t="str">
        <f t="array" ref="S22">IFERROR(INDEX(Tableau1[Matin Hrs début],MATCH(FH_Hebdomadaire!S$8 &amp; $B22,Tableau1[Prj1_Date] &amp; Tableau1[Prj1_Affaire],0)),"")</f>
        <v/>
      </c>
      <c r="T22" s="12" t="str">
        <f t="array" ref="T22">IFERROR(INDEX(Tableau1[Matin Hrs fin],MATCH(FH_Hebdomadaire!S$8 &amp; $B22,Tableau1[Prj1_Date] &amp; Tableau1[Prj1_Affaire],0)),"")</f>
        <v/>
      </c>
      <c r="U22" s="12" t="str">
        <f t="array" ref="U22">IFERROR(INDEX(Tableau1[Après-midi Hrs début],MATCH(FH_Hebdomadaire!S$8 &amp; FH_Hebdomadaire!$B22,Tableau1[Prj1_Date] &amp; Tableau1[Prj1_Affaire],0)),"")</f>
        <v/>
      </c>
      <c r="V22" s="13" t="str">
        <f t="array" ref="V22">IFERROR(INDEX(Tableau1[Après-midi Hrs fin],MATCH(FH_Hebdomadaire!S$8 &amp; FH_Hebdomadaire!$B22,Tableau1[Prj1_Date] &amp; Tableau1[Prj1_Affaire],0)),"")</f>
        <v/>
      </c>
      <c r="W22" s="11" t="str">
        <f t="array" ref="W22">IFERROR(INDEX(Tableau1[Matin Hrs début],MATCH(FH_Hebdomadaire!W$8 &amp; $B22,Tableau1[Prj1_Date] &amp; Tableau1[Prj1_Affaire],0)),"")</f>
        <v/>
      </c>
      <c r="X22" s="12" t="str">
        <f t="array" ref="X22">IFERROR(INDEX(Tableau1[Matin Hrs fin],MATCH(FH_Hebdomadaire!W$8 &amp; $B22,Tableau1[Prj1_Date] &amp; Tableau1[Prj1_Affaire],0)),"")</f>
        <v/>
      </c>
      <c r="Y22" s="12" t="str">
        <f t="array" ref="Y22">IFERROR(INDEX(Tableau1[Après-midi Hrs début],MATCH(FH_Hebdomadaire!W$8 &amp; FH_Hebdomadaire!$B22,Tableau1[Prj1_Date] &amp; Tableau1[Prj1_Affaire],0)),"")</f>
        <v/>
      </c>
      <c r="Z22" s="13" t="str">
        <f t="array" ref="Z22">IFERROR(INDEX(Tableau1[Après-midi Hrs fin],MATCH(FH_Hebdomadaire!W$8 &amp; FH_Hebdomadaire!$B22,Tableau1[Prj1_Date] &amp; Tableau1[Prj1_Affaire],0)),"")</f>
        <v/>
      </c>
      <c r="AA22" s="12" t="str">
        <f t="array" ref="AA22">IFERROR(INDEX(Tableau1[Matin Hrs début],MATCH(FH_Hebdomadaire!AA$8 &amp; $B22,Tableau1[Prj1_Date] &amp; Tableau1[Prj1_Affaire],0)),"")</f>
        <v/>
      </c>
      <c r="AB22" s="12" t="str">
        <f t="array" ref="AB22">IFERROR(INDEX(Tableau1[Matin Hrs fin],MATCH(FH_Hebdomadaire!AA$8 &amp; $B22,Tableau1[Prj1_Date] &amp; Tableau1[Prj1_Affaire],0)),"")</f>
        <v/>
      </c>
      <c r="AC22" s="12" t="str">
        <f t="array" ref="AC22">IFERROR(INDEX(Tableau1[Après-midi Hrs début],MATCH(FH_Hebdomadaire!AA$8 &amp; FH_Hebdomadaire!$B22,Tableau1[Prj1_Date] &amp; Tableau1[Prj1_Affaire],0)),"")</f>
        <v/>
      </c>
      <c r="AD22" s="12" t="str">
        <f t="array" ref="AD22">IFERROR(INDEX(Tableau1[Après-midi Hrs fin],MATCH(FH_Hebdomadaire!AA$8 &amp; FH_Hebdomadaire!$B22,Tableau1[Prj1_Date] &amp; Tableau1[Prj1_Affaire],0)),"")</f>
        <v/>
      </c>
    </row>
    <row r="23" spans="2:30" x14ac:dyDescent="0.3">
      <c r="B23" s="18" t="str">
        <f t="array" ref="B23">IFERROR(INDEX(Tableau1[Prj1_Affaire],MATCH(SMALL(IF((COUNTIF(B$8:B22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3" s="11" t="str">
        <f t="array" ref="C23">IFERROR(INDEX(Tableau1[Matin Hrs début],MATCH(FH_Hebdomadaire!C$8 &amp; $B23,Tableau1[Prj1_Date] &amp; Tableau1[Prj1_Affaire],0)),"")</f>
        <v/>
      </c>
      <c r="D23" s="12" t="str">
        <f t="array" ref="D23">IFERROR(INDEX(Tableau1[Matin Hrs fin],MATCH(FH_Hebdomadaire!C$8 &amp; $B23,Tableau1[Prj1_Date] &amp; Tableau1[Prj1_Affaire],0)),"")</f>
        <v/>
      </c>
      <c r="E23" s="12" t="str">
        <f t="array" ref="E23">IFERROR(INDEX(Tableau1[Après-midi Hrs début],MATCH(FH_Hebdomadaire!C$8 &amp; FH_Hebdomadaire!$B23,Tableau1[Prj1_Date] &amp; Tableau1[Prj1_Affaire],0)),"")</f>
        <v/>
      </c>
      <c r="F23" s="13" t="str">
        <f t="array" ref="F23">IFERROR(INDEX(Tableau1[Après-midi Hrs fin],MATCH(FH_Hebdomadaire!C$8 &amp; FH_Hebdomadaire!$B23,Tableau1[Prj1_Date] &amp; Tableau1[Prj1_Affaire],0)),"")</f>
        <v/>
      </c>
      <c r="G23" s="11" t="str">
        <f t="array" ref="G23">IFERROR(INDEX(Tableau1[Matin Hrs début],MATCH(FH_Hebdomadaire!G$8 &amp; $B23,Tableau1[Prj1_Date] &amp; Tableau1[Prj1_Affaire],0)),"")</f>
        <v/>
      </c>
      <c r="H23" s="12" t="str">
        <f t="array" ref="H23">IFERROR(INDEX(Tableau1[Matin Hrs fin],MATCH(FH_Hebdomadaire!G$8 &amp; $B23,Tableau1[Prj1_Date] &amp; Tableau1[Prj1_Affaire],0)),"")</f>
        <v/>
      </c>
      <c r="I23" s="12" t="str">
        <f t="array" ref="I23">IFERROR(INDEX(Tableau1[Après-midi Hrs début],MATCH(FH_Hebdomadaire!G$8 &amp; FH_Hebdomadaire!$B23,Tableau1[Prj1_Date] &amp; Tableau1[Prj1_Affaire],0)),"")</f>
        <v/>
      </c>
      <c r="J23" s="13" t="str">
        <f t="array" ref="J23">IFERROR(INDEX(Tableau1[Après-midi Hrs fin],MATCH(FH_Hebdomadaire!G$8 &amp; FH_Hebdomadaire!$B23,Tableau1[Prj1_Date] &amp; Tableau1[Prj1_Affaire],0)),"")</f>
        <v/>
      </c>
      <c r="K23" s="11" t="str">
        <f t="array" ref="K23">IFERROR(INDEX(Tableau1[Matin Hrs début],MATCH(FH_Hebdomadaire!K$8 &amp; $B23,Tableau1[Prj1_Date] &amp; Tableau1[Prj1_Affaire],0)),"")</f>
        <v/>
      </c>
      <c r="L23" s="12" t="str">
        <f t="array" ref="L23">IFERROR(INDEX(Tableau1[Matin Hrs fin],MATCH(FH_Hebdomadaire!K$8 &amp; $B23,Tableau1[Prj1_Date] &amp; Tableau1[Prj1_Affaire],0)),"")</f>
        <v/>
      </c>
      <c r="M23" s="12" t="str">
        <f t="array" ref="M23">IFERROR(INDEX(Tableau1[Après-midi Hrs début],MATCH(FH_Hebdomadaire!K$8 &amp; FH_Hebdomadaire!$B23,Tableau1[Prj1_Date] &amp; Tableau1[Prj1_Affaire],0)),"")</f>
        <v/>
      </c>
      <c r="N23" s="13" t="str">
        <f t="array" ref="N23">IFERROR(INDEX(Tableau1[Après-midi Hrs fin],MATCH(FH_Hebdomadaire!K$8 &amp; FH_Hebdomadaire!$B23,Tableau1[Prj1_Date] &amp; Tableau1[Prj1_Affaire],0)),"")</f>
        <v/>
      </c>
      <c r="O23" s="11" t="str">
        <f t="array" ref="O23">IFERROR(INDEX(Tableau1[Matin Hrs début],MATCH(FH_Hebdomadaire!O$8 &amp; $B23,Tableau1[Prj1_Date] &amp; Tableau1[Prj1_Affaire],0)),"")</f>
        <v/>
      </c>
      <c r="P23" s="12" t="str">
        <f t="array" ref="P23">IFERROR(INDEX(Tableau1[Matin Hrs fin],MATCH(FH_Hebdomadaire!O$8 &amp; $B23,Tableau1[Prj1_Date] &amp; Tableau1[Prj1_Affaire],0)),"")</f>
        <v/>
      </c>
      <c r="Q23" s="12" t="str">
        <f t="array" ref="Q23">IFERROR(INDEX(Tableau1[Après-midi Hrs début],MATCH(FH_Hebdomadaire!O$8 &amp; FH_Hebdomadaire!$B23,Tableau1[Prj1_Date] &amp; Tableau1[Prj1_Affaire],0)),"")</f>
        <v/>
      </c>
      <c r="R23" s="13" t="str">
        <f t="array" ref="R23">IFERROR(INDEX(Tableau1[Après-midi Hrs fin],MATCH(FH_Hebdomadaire!O$8 &amp; FH_Hebdomadaire!$B23,Tableau1[Prj1_Date] &amp; Tableau1[Prj1_Affaire],0)),"")</f>
        <v/>
      </c>
      <c r="S23" s="11" t="str">
        <f t="array" ref="S23">IFERROR(INDEX(Tableau1[Matin Hrs début],MATCH(FH_Hebdomadaire!S$8 &amp; $B23,Tableau1[Prj1_Date] &amp; Tableau1[Prj1_Affaire],0)),"")</f>
        <v/>
      </c>
      <c r="T23" s="12" t="str">
        <f t="array" ref="T23">IFERROR(INDEX(Tableau1[Matin Hrs fin],MATCH(FH_Hebdomadaire!S$8 &amp; $B23,Tableau1[Prj1_Date] &amp; Tableau1[Prj1_Affaire],0)),"")</f>
        <v/>
      </c>
      <c r="U23" s="12" t="str">
        <f t="array" ref="U23">IFERROR(INDEX(Tableau1[Après-midi Hrs début],MATCH(FH_Hebdomadaire!S$8 &amp; FH_Hebdomadaire!$B23,Tableau1[Prj1_Date] &amp; Tableau1[Prj1_Affaire],0)),"")</f>
        <v/>
      </c>
      <c r="V23" s="13" t="str">
        <f t="array" ref="V23">IFERROR(INDEX(Tableau1[Après-midi Hrs fin],MATCH(FH_Hebdomadaire!S$8 &amp; FH_Hebdomadaire!$B23,Tableau1[Prj1_Date] &amp; Tableau1[Prj1_Affaire],0)),"")</f>
        <v/>
      </c>
      <c r="W23" s="11" t="str">
        <f t="array" ref="W23">IFERROR(INDEX(Tableau1[Matin Hrs début],MATCH(FH_Hebdomadaire!W$8 &amp; $B23,Tableau1[Prj1_Date] &amp; Tableau1[Prj1_Affaire],0)),"")</f>
        <v/>
      </c>
      <c r="X23" s="12" t="str">
        <f t="array" ref="X23">IFERROR(INDEX(Tableau1[Matin Hrs fin],MATCH(FH_Hebdomadaire!W$8 &amp; $B23,Tableau1[Prj1_Date] &amp; Tableau1[Prj1_Affaire],0)),"")</f>
        <v/>
      </c>
      <c r="Y23" s="12" t="str">
        <f t="array" ref="Y23">IFERROR(INDEX(Tableau1[Après-midi Hrs début],MATCH(FH_Hebdomadaire!W$8 &amp; FH_Hebdomadaire!$B23,Tableau1[Prj1_Date] &amp; Tableau1[Prj1_Affaire],0)),"")</f>
        <v/>
      </c>
      <c r="Z23" s="13" t="str">
        <f t="array" ref="Z23">IFERROR(INDEX(Tableau1[Après-midi Hrs fin],MATCH(FH_Hebdomadaire!W$8 &amp; FH_Hebdomadaire!$B23,Tableau1[Prj1_Date] &amp; Tableau1[Prj1_Affaire],0)),"")</f>
        <v/>
      </c>
      <c r="AA23" s="12" t="str">
        <f t="array" ref="AA23">IFERROR(INDEX(Tableau1[Matin Hrs début],MATCH(FH_Hebdomadaire!AA$8 &amp; $B23,Tableau1[Prj1_Date] &amp; Tableau1[Prj1_Affaire],0)),"")</f>
        <v/>
      </c>
      <c r="AB23" s="12" t="str">
        <f t="array" ref="AB23">IFERROR(INDEX(Tableau1[Matin Hrs fin],MATCH(FH_Hebdomadaire!AA$8 &amp; $B23,Tableau1[Prj1_Date] &amp; Tableau1[Prj1_Affaire],0)),"")</f>
        <v/>
      </c>
      <c r="AC23" s="12" t="str">
        <f t="array" ref="AC23">IFERROR(INDEX(Tableau1[Après-midi Hrs début],MATCH(FH_Hebdomadaire!AA$8 &amp; FH_Hebdomadaire!$B23,Tableau1[Prj1_Date] &amp; Tableau1[Prj1_Affaire],0)),"")</f>
        <v/>
      </c>
      <c r="AD23" s="12" t="str">
        <f t="array" ref="AD23">IFERROR(INDEX(Tableau1[Après-midi Hrs fin],MATCH(FH_Hebdomadaire!AA$8 &amp; FH_Hebdomadaire!$B23,Tableau1[Prj1_Date] &amp; Tableau1[Prj1_Affaire],0)),"")</f>
        <v/>
      </c>
    </row>
    <row r="24" spans="2:30" x14ac:dyDescent="0.3">
      <c r="B24" s="18" t="str">
        <f t="array" ref="B24">IFERROR(INDEX(Tableau1[Prj1_Affaire],MATCH(SMALL(IF((COUNTIF(B$8:B23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4" s="11" t="str">
        <f t="array" ref="C24">IFERROR(INDEX(Tableau1[Matin Hrs début],MATCH(FH_Hebdomadaire!C$8 &amp; $B24,Tableau1[Prj1_Date] &amp; Tableau1[Prj1_Affaire],0)),"")</f>
        <v/>
      </c>
      <c r="D24" s="12" t="str">
        <f t="array" ref="D24">IFERROR(INDEX(Tableau1[Matin Hrs fin],MATCH(FH_Hebdomadaire!C$8 &amp; $B24,Tableau1[Prj1_Date] &amp; Tableau1[Prj1_Affaire],0)),"")</f>
        <v/>
      </c>
      <c r="E24" s="12" t="str">
        <f t="array" ref="E24">IFERROR(INDEX(Tableau1[Après-midi Hrs début],MATCH(FH_Hebdomadaire!C$8 &amp; FH_Hebdomadaire!$B24,Tableau1[Prj1_Date] &amp; Tableau1[Prj1_Affaire],0)),"")</f>
        <v/>
      </c>
      <c r="F24" s="13" t="str">
        <f t="array" ref="F24">IFERROR(INDEX(Tableau1[Après-midi Hrs fin],MATCH(FH_Hebdomadaire!C$8 &amp; FH_Hebdomadaire!$B24,Tableau1[Prj1_Date] &amp; Tableau1[Prj1_Affaire],0)),"")</f>
        <v/>
      </c>
      <c r="G24" s="11" t="str">
        <f t="array" ref="G24">IFERROR(INDEX(Tableau1[Matin Hrs début],MATCH(FH_Hebdomadaire!G$8 &amp; $B24,Tableau1[Prj1_Date] &amp; Tableau1[Prj1_Affaire],0)),"")</f>
        <v/>
      </c>
      <c r="H24" s="12" t="str">
        <f t="array" ref="H24">IFERROR(INDEX(Tableau1[Matin Hrs fin],MATCH(FH_Hebdomadaire!G$8 &amp; $B24,Tableau1[Prj1_Date] &amp; Tableau1[Prj1_Affaire],0)),"")</f>
        <v/>
      </c>
      <c r="I24" s="12" t="str">
        <f t="array" ref="I24">IFERROR(INDEX(Tableau1[Après-midi Hrs début],MATCH(FH_Hebdomadaire!G$8 &amp; FH_Hebdomadaire!$B24,Tableau1[Prj1_Date] &amp; Tableau1[Prj1_Affaire],0)),"")</f>
        <v/>
      </c>
      <c r="J24" s="13" t="str">
        <f t="array" ref="J24">IFERROR(INDEX(Tableau1[Après-midi Hrs fin],MATCH(FH_Hebdomadaire!G$8 &amp; FH_Hebdomadaire!$B24,Tableau1[Prj1_Date] &amp; Tableau1[Prj1_Affaire],0)),"")</f>
        <v/>
      </c>
      <c r="K24" s="11" t="str">
        <f t="array" ref="K24">IFERROR(INDEX(Tableau1[Matin Hrs début],MATCH(FH_Hebdomadaire!K$8 &amp; $B24,Tableau1[Prj1_Date] &amp; Tableau1[Prj1_Affaire],0)),"")</f>
        <v/>
      </c>
      <c r="L24" s="12" t="str">
        <f t="array" ref="L24">IFERROR(INDEX(Tableau1[Matin Hrs fin],MATCH(FH_Hebdomadaire!K$8 &amp; $B24,Tableau1[Prj1_Date] &amp; Tableau1[Prj1_Affaire],0)),"")</f>
        <v/>
      </c>
      <c r="M24" s="12" t="str">
        <f t="array" ref="M24">IFERROR(INDEX(Tableau1[Après-midi Hrs début],MATCH(FH_Hebdomadaire!K$8 &amp; FH_Hebdomadaire!$B24,Tableau1[Prj1_Date] &amp; Tableau1[Prj1_Affaire],0)),"")</f>
        <v/>
      </c>
      <c r="N24" s="13" t="str">
        <f t="array" ref="N24">IFERROR(INDEX(Tableau1[Après-midi Hrs fin],MATCH(FH_Hebdomadaire!K$8 &amp; FH_Hebdomadaire!$B24,Tableau1[Prj1_Date] &amp; Tableau1[Prj1_Affaire],0)),"")</f>
        <v/>
      </c>
      <c r="O24" s="11" t="str">
        <f t="array" ref="O24">IFERROR(INDEX(Tableau1[Matin Hrs début],MATCH(FH_Hebdomadaire!O$8 &amp; $B24,Tableau1[Prj1_Date] &amp; Tableau1[Prj1_Affaire],0)),"")</f>
        <v/>
      </c>
      <c r="P24" s="12" t="str">
        <f t="array" ref="P24">IFERROR(INDEX(Tableau1[Matin Hrs fin],MATCH(FH_Hebdomadaire!O$8 &amp; $B24,Tableau1[Prj1_Date] &amp; Tableau1[Prj1_Affaire],0)),"")</f>
        <v/>
      </c>
      <c r="Q24" s="12" t="str">
        <f t="array" ref="Q24">IFERROR(INDEX(Tableau1[Après-midi Hrs début],MATCH(FH_Hebdomadaire!O$8 &amp; FH_Hebdomadaire!$B24,Tableau1[Prj1_Date] &amp; Tableau1[Prj1_Affaire],0)),"")</f>
        <v/>
      </c>
      <c r="R24" s="13" t="str">
        <f t="array" ref="R24">IFERROR(INDEX(Tableau1[Après-midi Hrs fin],MATCH(FH_Hebdomadaire!O$8 &amp; FH_Hebdomadaire!$B24,Tableau1[Prj1_Date] &amp; Tableau1[Prj1_Affaire],0)),"")</f>
        <v/>
      </c>
      <c r="S24" s="11" t="str">
        <f t="array" ref="S24">IFERROR(INDEX(Tableau1[Matin Hrs début],MATCH(FH_Hebdomadaire!S$8 &amp; $B24,Tableau1[Prj1_Date] &amp; Tableau1[Prj1_Affaire],0)),"")</f>
        <v/>
      </c>
      <c r="T24" s="12" t="str">
        <f t="array" ref="T24">IFERROR(INDEX(Tableau1[Matin Hrs fin],MATCH(FH_Hebdomadaire!S$8 &amp; $B24,Tableau1[Prj1_Date] &amp; Tableau1[Prj1_Affaire],0)),"")</f>
        <v/>
      </c>
      <c r="U24" s="12" t="str">
        <f t="array" ref="U24">IFERROR(INDEX(Tableau1[Après-midi Hrs début],MATCH(FH_Hebdomadaire!S$8 &amp; FH_Hebdomadaire!$B24,Tableau1[Prj1_Date] &amp; Tableau1[Prj1_Affaire],0)),"")</f>
        <v/>
      </c>
      <c r="V24" s="13" t="str">
        <f t="array" ref="V24">IFERROR(INDEX(Tableau1[Après-midi Hrs fin],MATCH(FH_Hebdomadaire!S$8 &amp; FH_Hebdomadaire!$B24,Tableau1[Prj1_Date] &amp; Tableau1[Prj1_Affaire],0)),"")</f>
        <v/>
      </c>
      <c r="W24" s="11" t="str">
        <f t="array" ref="W24">IFERROR(INDEX(Tableau1[Matin Hrs début],MATCH(FH_Hebdomadaire!W$8 &amp; $B24,Tableau1[Prj1_Date] &amp; Tableau1[Prj1_Affaire],0)),"")</f>
        <v/>
      </c>
      <c r="X24" s="12" t="str">
        <f t="array" ref="X24">IFERROR(INDEX(Tableau1[Matin Hrs fin],MATCH(FH_Hebdomadaire!W$8 &amp; $B24,Tableau1[Prj1_Date] &amp; Tableau1[Prj1_Affaire],0)),"")</f>
        <v/>
      </c>
      <c r="Y24" s="12" t="str">
        <f t="array" ref="Y24">IFERROR(INDEX(Tableau1[Après-midi Hrs début],MATCH(FH_Hebdomadaire!W$8 &amp; FH_Hebdomadaire!$B24,Tableau1[Prj1_Date] &amp; Tableau1[Prj1_Affaire],0)),"")</f>
        <v/>
      </c>
      <c r="Z24" s="13" t="str">
        <f t="array" ref="Z24">IFERROR(INDEX(Tableau1[Après-midi Hrs fin],MATCH(FH_Hebdomadaire!W$8 &amp; FH_Hebdomadaire!$B24,Tableau1[Prj1_Date] &amp; Tableau1[Prj1_Affaire],0)),"")</f>
        <v/>
      </c>
      <c r="AA24" s="12" t="str">
        <f t="array" ref="AA24">IFERROR(INDEX(Tableau1[Matin Hrs début],MATCH(FH_Hebdomadaire!AA$8 &amp; $B24,Tableau1[Prj1_Date] &amp; Tableau1[Prj1_Affaire],0)),"")</f>
        <v/>
      </c>
      <c r="AB24" s="12" t="str">
        <f t="array" ref="AB24">IFERROR(INDEX(Tableau1[Matin Hrs fin],MATCH(FH_Hebdomadaire!AA$8 &amp; $B24,Tableau1[Prj1_Date] &amp; Tableau1[Prj1_Affaire],0)),"")</f>
        <v/>
      </c>
      <c r="AC24" s="12" t="str">
        <f t="array" ref="AC24">IFERROR(INDEX(Tableau1[Après-midi Hrs début],MATCH(FH_Hebdomadaire!AA$8 &amp; FH_Hebdomadaire!$B24,Tableau1[Prj1_Date] &amp; Tableau1[Prj1_Affaire],0)),"")</f>
        <v/>
      </c>
      <c r="AD24" s="12" t="str">
        <f t="array" ref="AD24">IFERROR(INDEX(Tableau1[Après-midi Hrs fin],MATCH(FH_Hebdomadaire!AA$8 &amp; FH_Hebdomadaire!$B24,Tableau1[Prj1_Date] &amp; Tableau1[Prj1_Affaire],0)),"")</f>
        <v/>
      </c>
    </row>
    <row r="25" spans="2:30" x14ac:dyDescent="0.3">
      <c r="B25" s="18" t="str">
        <f t="array" ref="B25">IFERROR(INDEX(Tableau1[Prj1_Affaire],MATCH(SMALL(IF((COUNTIF(B$8:B24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5" s="11" t="str">
        <f t="array" ref="C25">IFERROR(INDEX(Tableau1[Matin Hrs début],MATCH(FH_Hebdomadaire!C$8 &amp; $B25,Tableau1[Prj1_Date] &amp; Tableau1[Prj1_Affaire],0)),"")</f>
        <v/>
      </c>
      <c r="D25" s="12" t="str">
        <f t="array" ref="D25">IFERROR(INDEX(Tableau1[Matin Hrs fin],MATCH(FH_Hebdomadaire!C$8 &amp; $B25,Tableau1[Prj1_Date] &amp; Tableau1[Prj1_Affaire],0)),"")</f>
        <v/>
      </c>
      <c r="E25" s="12" t="str">
        <f t="array" ref="E25">IFERROR(INDEX(Tableau1[Après-midi Hrs début],MATCH(FH_Hebdomadaire!C$8 &amp; FH_Hebdomadaire!$B25,Tableau1[Prj1_Date] &amp; Tableau1[Prj1_Affaire],0)),"")</f>
        <v/>
      </c>
      <c r="F25" s="13" t="str">
        <f t="array" ref="F25">IFERROR(INDEX(Tableau1[Après-midi Hrs fin],MATCH(FH_Hebdomadaire!C$8 &amp; FH_Hebdomadaire!$B25,Tableau1[Prj1_Date] &amp; Tableau1[Prj1_Affaire],0)),"")</f>
        <v/>
      </c>
      <c r="G25" s="11" t="str">
        <f t="array" ref="G25">IFERROR(INDEX(Tableau1[Matin Hrs début],MATCH(FH_Hebdomadaire!G$8 &amp; $B25,Tableau1[Prj1_Date] &amp; Tableau1[Prj1_Affaire],0)),"")</f>
        <v/>
      </c>
      <c r="H25" s="12" t="str">
        <f t="array" ref="H25">IFERROR(INDEX(Tableau1[Matin Hrs fin],MATCH(FH_Hebdomadaire!G$8 &amp; $B25,Tableau1[Prj1_Date] &amp; Tableau1[Prj1_Affaire],0)),"")</f>
        <v/>
      </c>
      <c r="I25" s="12" t="str">
        <f t="array" ref="I25">IFERROR(INDEX(Tableau1[Après-midi Hrs début],MATCH(FH_Hebdomadaire!G$8 &amp; FH_Hebdomadaire!$B25,Tableau1[Prj1_Date] &amp; Tableau1[Prj1_Affaire],0)),"")</f>
        <v/>
      </c>
      <c r="J25" s="13" t="str">
        <f t="array" ref="J25">IFERROR(INDEX(Tableau1[Après-midi Hrs fin],MATCH(FH_Hebdomadaire!G$8 &amp; FH_Hebdomadaire!$B25,Tableau1[Prj1_Date] &amp; Tableau1[Prj1_Affaire],0)),"")</f>
        <v/>
      </c>
      <c r="K25" s="11" t="str">
        <f t="array" ref="K25">IFERROR(INDEX(Tableau1[Matin Hrs début],MATCH(FH_Hebdomadaire!K$8 &amp; $B25,Tableau1[Prj1_Date] &amp; Tableau1[Prj1_Affaire],0)),"")</f>
        <v/>
      </c>
      <c r="L25" s="12" t="str">
        <f t="array" ref="L25">IFERROR(INDEX(Tableau1[Matin Hrs fin],MATCH(FH_Hebdomadaire!K$8 &amp; $B25,Tableau1[Prj1_Date] &amp; Tableau1[Prj1_Affaire],0)),"")</f>
        <v/>
      </c>
      <c r="M25" s="12" t="str">
        <f t="array" ref="M25">IFERROR(INDEX(Tableau1[Après-midi Hrs début],MATCH(FH_Hebdomadaire!K$8 &amp; FH_Hebdomadaire!$B25,Tableau1[Prj1_Date] &amp; Tableau1[Prj1_Affaire],0)),"")</f>
        <v/>
      </c>
      <c r="N25" s="13" t="str">
        <f t="array" ref="N25">IFERROR(INDEX(Tableau1[Après-midi Hrs fin],MATCH(FH_Hebdomadaire!K$8 &amp; FH_Hebdomadaire!$B25,Tableau1[Prj1_Date] &amp; Tableau1[Prj1_Affaire],0)),"")</f>
        <v/>
      </c>
      <c r="O25" s="11" t="str">
        <f t="array" ref="O25">IFERROR(INDEX(Tableau1[Matin Hrs début],MATCH(FH_Hebdomadaire!O$8 &amp; $B25,Tableau1[Prj1_Date] &amp; Tableau1[Prj1_Affaire],0)),"")</f>
        <v/>
      </c>
      <c r="P25" s="12" t="str">
        <f t="array" ref="P25">IFERROR(INDEX(Tableau1[Matin Hrs fin],MATCH(FH_Hebdomadaire!O$8 &amp; $B25,Tableau1[Prj1_Date] &amp; Tableau1[Prj1_Affaire],0)),"")</f>
        <v/>
      </c>
      <c r="Q25" s="12" t="str">
        <f t="array" ref="Q25">IFERROR(INDEX(Tableau1[Après-midi Hrs début],MATCH(FH_Hebdomadaire!O$8 &amp; FH_Hebdomadaire!$B25,Tableau1[Prj1_Date] &amp; Tableau1[Prj1_Affaire],0)),"")</f>
        <v/>
      </c>
      <c r="R25" s="13" t="str">
        <f t="array" ref="R25">IFERROR(INDEX(Tableau1[Après-midi Hrs fin],MATCH(FH_Hebdomadaire!O$8 &amp; FH_Hebdomadaire!$B25,Tableau1[Prj1_Date] &amp; Tableau1[Prj1_Affaire],0)),"")</f>
        <v/>
      </c>
      <c r="S25" s="11" t="str">
        <f t="array" ref="S25">IFERROR(INDEX(Tableau1[Matin Hrs début],MATCH(FH_Hebdomadaire!S$8 &amp; $B25,Tableau1[Prj1_Date] &amp; Tableau1[Prj1_Affaire],0)),"")</f>
        <v/>
      </c>
      <c r="T25" s="12" t="str">
        <f t="array" ref="T25">IFERROR(INDEX(Tableau1[Matin Hrs fin],MATCH(FH_Hebdomadaire!S$8 &amp; $B25,Tableau1[Prj1_Date] &amp; Tableau1[Prj1_Affaire],0)),"")</f>
        <v/>
      </c>
      <c r="U25" s="12" t="str">
        <f t="array" ref="U25">IFERROR(INDEX(Tableau1[Après-midi Hrs début],MATCH(FH_Hebdomadaire!S$8 &amp; FH_Hebdomadaire!$B25,Tableau1[Prj1_Date] &amp; Tableau1[Prj1_Affaire],0)),"")</f>
        <v/>
      </c>
      <c r="V25" s="13" t="str">
        <f t="array" ref="V25">IFERROR(INDEX(Tableau1[Après-midi Hrs fin],MATCH(FH_Hebdomadaire!S$8 &amp; FH_Hebdomadaire!$B25,Tableau1[Prj1_Date] &amp; Tableau1[Prj1_Affaire],0)),"")</f>
        <v/>
      </c>
      <c r="W25" s="11" t="str">
        <f t="array" ref="W25">IFERROR(INDEX(Tableau1[Matin Hrs début],MATCH(FH_Hebdomadaire!W$8 &amp; $B25,Tableau1[Prj1_Date] &amp; Tableau1[Prj1_Affaire],0)),"")</f>
        <v/>
      </c>
      <c r="X25" s="12" t="str">
        <f t="array" ref="X25">IFERROR(INDEX(Tableau1[Matin Hrs fin],MATCH(FH_Hebdomadaire!W$8 &amp; $B25,Tableau1[Prj1_Date] &amp; Tableau1[Prj1_Affaire],0)),"")</f>
        <v/>
      </c>
      <c r="Y25" s="12" t="str">
        <f t="array" ref="Y25">IFERROR(INDEX(Tableau1[Après-midi Hrs début],MATCH(FH_Hebdomadaire!W$8 &amp; FH_Hebdomadaire!$B25,Tableau1[Prj1_Date] &amp; Tableau1[Prj1_Affaire],0)),"")</f>
        <v/>
      </c>
      <c r="Z25" s="13" t="str">
        <f t="array" ref="Z25">IFERROR(INDEX(Tableau1[Après-midi Hrs fin],MATCH(FH_Hebdomadaire!W$8 &amp; FH_Hebdomadaire!$B25,Tableau1[Prj1_Date] &amp; Tableau1[Prj1_Affaire],0)),"")</f>
        <v/>
      </c>
      <c r="AA25" s="12" t="str">
        <f t="array" ref="AA25">IFERROR(INDEX(Tableau1[Matin Hrs début],MATCH(FH_Hebdomadaire!AA$8 &amp; $B25,Tableau1[Prj1_Date] &amp; Tableau1[Prj1_Affaire],0)),"")</f>
        <v/>
      </c>
      <c r="AB25" s="12" t="str">
        <f t="array" ref="AB25">IFERROR(INDEX(Tableau1[Matin Hrs fin],MATCH(FH_Hebdomadaire!AA$8 &amp; $B25,Tableau1[Prj1_Date] &amp; Tableau1[Prj1_Affaire],0)),"")</f>
        <v/>
      </c>
      <c r="AC25" s="12" t="str">
        <f t="array" ref="AC25">IFERROR(INDEX(Tableau1[Après-midi Hrs début],MATCH(FH_Hebdomadaire!AA$8 &amp; FH_Hebdomadaire!$B25,Tableau1[Prj1_Date] &amp; Tableau1[Prj1_Affaire],0)),"")</f>
        <v/>
      </c>
      <c r="AD25" s="12" t="str">
        <f t="array" ref="AD25">IFERROR(INDEX(Tableau1[Après-midi Hrs fin],MATCH(FH_Hebdomadaire!AA$8 &amp; FH_Hebdomadaire!$B25,Tableau1[Prj1_Date] &amp; Tableau1[Prj1_Affaire],0)),"")</f>
        <v/>
      </c>
    </row>
    <row r="26" spans="2:30" ht="15" thickBot="1" x14ac:dyDescent="0.35">
      <c r="B26" s="19" t="str">
        <f t="array" ref="B26">IFERROR(INDEX(Tableau1[Prj1_Affaire],MATCH(SMALL(IF((COUNTIF(B$8:B25,Tableau1[Prj1_Affaire])=0)*(Tableau1[Prj1_Affaire]&lt;&gt;""),COUNTIF(Tableau1[Prj1_Affaire],"&lt;"&amp;Tableau1[Prj1_Affaire])),1),IF(Tableau1[Prj1_Affaire]&lt;&gt;"",COUNTIF(Tableau1[Prj1_Affaire],"&lt;"&amp;Tableau1[Prj1_Affaire])),0)),"")</f>
        <v/>
      </c>
      <c r="C26" s="14" t="str">
        <f t="array" ref="C26">IFERROR(INDEX(Tableau1[Matin Hrs début],MATCH(FH_Hebdomadaire!C$8 &amp; $B26,Tableau1[Prj1_Date] &amp; Tableau1[Prj1_Affaire],0)),"")</f>
        <v/>
      </c>
      <c r="D26" s="15" t="str">
        <f t="array" ref="D26">IFERROR(INDEX(Tableau1[Matin Hrs fin],MATCH(FH_Hebdomadaire!C$8 &amp; $B26,Tableau1[Prj1_Date] &amp; Tableau1[Prj1_Affaire],0)),"")</f>
        <v/>
      </c>
      <c r="E26" s="15" t="str">
        <f t="array" ref="E26">IFERROR(INDEX(Tableau1[Après-midi Hrs début],MATCH(FH_Hebdomadaire!C$8 &amp; FH_Hebdomadaire!$B26,Tableau1[Prj1_Date] &amp; Tableau1[Prj1_Affaire],0)),"")</f>
        <v/>
      </c>
      <c r="F26" s="16" t="str">
        <f t="array" ref="F26">IFERROR(INDEX(Tableau1[Après-midi Hrs fin],MATCH(FH_Hebdomadaire!C$8 &amp; FH_Hebdomadaire!$B26,Tableau1[Prj1_Date] &amp; Tableau1[Prj1_Affaire],0)),"")</f>
        <v/>
      </c>
      <c r="G26" s="14" t="str">
        <f t="array" ref="G26">IFERROR(INDEX(Tableau1[Matin Hrs début],MATCH(FH_Hebdomadaire!G$8 &amp; $B26,Tableau1[Prj1_Date] &amp; Tableau1[Prj1_Affaire],0)),"")</f>
        <v/>
      </c>
      <c r="H26" s="15" t="str">
        <f t="array" ref="H26">IFERROR(INDEX(Tableau1[Matin Hrs fin],MATCH(FH_Hebdomadaire!G$8 &amp; $B26,Tableau1[Prj1_Date] &amp; Tableau1[Prj1_Affaire],0)),"")</f>
        <v/>
      </c>
      <c r="I26" s="15" t="str">
        <f t="array" ref="I26">IFERROR(INDEX(Tableau1[Après-midi Hrs début],MATCH(FH_Hebdomadaire!G$8 &amp; FH_Hebdomadaire!$B26,Tableau1[Prj1_Date] &amp; Tableau1[Prj1_Affaire],0)),"")</f>
        <v/>
      </c>
      <c r="J26" s="16" t="str">
        <f t="array" ref="J26">IFERROR(INDEX(Tableau1[Après-midi Hrs fin],MATCH(FH_Hebdomadaire!G$8 &amp; FH_Hebdomadaire!$B26,Tableau1[Prj1_Date] &amp; Tableau1[Prj1_Affaire],0)),"")</f>
        <v/>
      </c>
      <c r="K26" s="14" t="str">
        <f t="array" ref="K26">IFERROR(INDEX(Tableau1[Matin Hrs début],MATCH(FH_Hebdomadaire!K$8 &amp; $B26,Tableau1[Prj1_Date] &amp; Tableau1[Prj1_Affaire],0)),"")</f>
        <v/>
      </c>
      <c r="L26" s="15" t="str">
        <f t="array" ref="L26">IFERROR(INDEX(Tableau1[Matin Hrs fin],MATCH(FH_Hebdomadaire!K$8 &amp; $B26,Tableau1[Prj1_Date] &amp; Tableau1[Prj1_Affaire],0)),"")</f>
        <v/>
      </c>
      <c r="M26" s="15" t="str">
        <f t="array" ref="M26">IFERROR(INDEX(Tableau1[Après-midi Hrs début],MATCH(FH_Hebdomadaire!K$8 &amp; FH_Hebdomadaire!$B26,Tableau1[Prj1_Date] &amp; Tableau1[Prj1_Affaire],0)),"")</f>
        <v/>
      </c>
      <c r="N26" s="16" t="str">
        <f t="array" ref="N26">IFERROR(INDEX(Tableau1[Après-midi Hrs fin],MATCH(FH_Hebdomadaire!K$8 &amp; FH_Hebdomadaire!$B26,Tableau1[Prj1_Date] &amp; Tableau1[Prj1_Affaire],0)),"")</f>
        <v/>
      </c>
      <c r="O26" s="14" t="str">
        <f t="array" ref="O26">IFERROR(INDEX(Tableau1[Matin Hrs début],MATCH(FH_Hebdomadaire!O$8 &amp; $B26,Tableau1[Prj1_Date] &amp; Tableau1[Prj1_Affaire],0)),"")</f>
        <v/>
      </c>
      <c r="P26" s="15" t="str">
        <f t="array" ref="P26">IFERROR(INDEX(Tableau1[Matin Hrs fin],MATCH(FH_Hebdomadaire!O$8 &amp; $B26,Tableau1[Prj1_Date] &amp; Tableau1[Prj1_Affaire],0)),"")</f>
        <v/>
      </c>
      <c r="Q26" s="15" t="str">
        <f t="array" ref="Q26">IFERROR(INDEX(Tableau1[Après-midi Hrs début],MATCH(FH_Hebdomadaire!O$8 &amp; FH_Hebdomadaire!$B26,Tableau1[Prj1_Date] &amp; Tableau1[Prj1_Affaire],0)),"")</f>
        <v/>
      </c>
      <c r="R26" s="16" t="str">
        <f t="array" ref="R26">IFERROR(INDEX(Tableau1[Après-midi Hrs fin],MATCH(FH_Hebdomadaire!O$8 &amp; FH_Hebdomadaire!$B26,Tableau1[Prj1_Date] &amp; Tableau1[Prj1_Affaire],0)),"")</f>
        <v/>
      </c>
      <c r="S26" s="14" t="str">
        <f t="array" ref="S26">IFERROR(INDEX(Tableau1[Matin Hrs début],MATCH(FH_Hebdomadaire!S$8 &amp; $B26,Tableau1[Prj1_Date] &amp; Tableau1[Prj1_Affaire],0)),"")</f>
        <v/>
      </c>
      <c r="T26" s="15" t="str">
        <f t="array" ref="T26">IFERROR(INDEX(Tableau1[Matin Hrs fin],MATCH(FH_Hebdomadaire!S$8 &amp; $B26,Tableau1[Prj1_Date] &amp; Tableau1[Prj1_Affaire],0)),"")</f>
        <v/>
      </c>
      <c r="U26" s="15" t="str">
        <f t="array" ref="U26">IFERROR(INDEX(Tableau1[Après-midi Hrs début],MATCH(FH_Hebdomadaire!S$8 &amp; FH_Hebdomadaire!$B26,Tableau1[Prj1_Date] &amp; Tableau1[Prj1_Affaire],0)),"")</f>
        <v/>
      </c>
      <c r="V26" s="16" t="str">
        <f t="array" ref="V26">IFERROR(INDEX(Tableau1[Après-midi Hrs fin],MATCH(FH_Hebdomadaire!S$8 &amp; FH_Hebdomadaire!$B26,Tableau1[Prj1_Date] &amp; Tableau1[Prj1_Affaire],0)),"")</f>
        <v/>
      </c>
      <c r="W26" s="14" t="str">
        <f t="array" ref="W26">IFERROR(INDEX(Tableau1[Matin Hrs début],MATCH(FH_Hebdomadaire!W$8 &amp; $B26,Tableau1[Prj1_Date] &amp; Tableau1[Prj1_Affaire],0)),"")</f>
        <v/>
      </c>
      <c r="X26" s="15" t="str">
        <f t="array" ref="X26">IFERROR(INDEX(Tableau1[Matin Hrs fin],MATCH(FH_Hebdomadaire!W$8 &amp; $B26,Tableau1[Prj1_Date] &amp; Tableau1[Prj1_Affaire],0)),"")</f>
        <v/>
      </c>
      <c r="Y26" s="15" t="str">
        <f t="array" ref="Y26">IFERROR(INDEX(Tableau1[Après-midi Hrs début],MATCH(FH_Hebdomadaire!W$8 &amp; FH_Hebdomadaire!$B26,Tableau1[Prj1_Date] &amp; Tableau1[Prj1_Affaire],0)),"")</f>
        <v/>
      </c>
      <c r="Z26" s="16" t="str">
        <f t="array" ref="Z26">IFERROR(INDEX(Tableau1[Après-midi Hrs fin],MATCH(FH_Hebdomadaire!W$8 &amp; FH_Hebdomadaire!$B26,Tableau1[Prj1_Date] &amp; Tableau1[Prj1_Affaire],0)),"")</f>
        <v/>
      </c>
      <c r="AA26" s="15" t="str">
        <f t="array" ref="AA26">IFERROR(INDEX(Tableau1[Matin Hrs début],MATCH(FH_Hebdomadaire!AA$8 &amp; $B26,Tableau1[Prj1_Date] &amp; Tableau1[Prj1_Affaire],0)),"")</f>
        <v/>
      </c>
      <c r="AB26" s="15" t="str">
        <f t="array" ref="AB26">IFERROR(INDEX(Tableau1[Matin Hrs fin],MATCH(FH_Hebdomadaire!AA$8 &amp; $B26,Tableau1[Prj1_Date] &amp; Tableau1[Prj1_Affaire],0)),"")</f>
        <v/>
      </c>
      <c r="AC26" s="15" t="str">
        <f t="array" ref="AC26">IFERROR(INDEX(Tableau1[Après-midi Hrs début],MATCH(FH_Hebdomadaire!AA$8 &amp; FH_Hebdomadaire!$B26,Tableau1[Prj1_Date] &amp; Tableau1[Prj1_Affaire],0)),"")</f>
        <v/>
      </c>
      <c r="AD26" s="15" t="str">
        <f t="array" ref="AD26">IFERROR(INDEX(Tableau1[Après-midi Hrs fin],MATCH(FH_Hebdomadaire!AA$8 &amp; FH_Hebdomadaire!$B26,Tableau1[Prj1_Date] &amp; Tableau1[Prj1_Affaire],0)),"")</f>
        <v/>
      </c>
    </row>
  </sheetData>
  <mergeCells count="7">
    <mergeCell ref="W8:Z8"/>
    <mergeCell ref="AA8:AD8"/>
    <mergeCell ref="C8:F8"/>
    <mergeCell ref="G8:J8"/>
    <mergeCell ref="O8:R8"/>
    <mergeCell ref="K8:N8"/>
    <mergeCell ref="S8:V8"/>
  </mergeCell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FH_Hebdomadaire</vt:lpstr>
      <vt:lpstr>FH_Hebdomadaire!Zone_d_impression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Gwendal A.Perso</dc:creator>
  <cp:lastModifiedBy>Gwendal A.Perso</cp:lastModifiedBy>
  <dcterms:created xsi:type="dcterms:W3CDTF">2017-01-09T19:16:39Z</dcterms:created>
  <dcterms:modified xsi:type="dcterms:W3CDTF">2017-01-19T20:45:25Z</dcterms:modified>
</cp:coreProperties>
</file>