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205" yWindow="1380" windowWidth="15045" windowHeight="8040" activeTab="1"/>
  </bookViews>
  <sheets>
    <sheet name="Caisses Maladies 2018" sheetId="9" r:id="rId1"/>
    <sheet name="Feuil4" sheetId="12" r:id="rId2"/>
  </sheets>
  <definedNames>
    <definedName name="_xlnm._FilterDatabase" localSheetId="0" hidden="1">'Caisses Maladies 2018'!$A$3:$A$58</definedName>
    <definedName name="SectionA">#REF!&amp;" "&amp;#REF!</definedName>
    <definedName name="sectionb">#REF!&amp;"  "&amp;#REF!</definedName>
    <definedName name="sectionc">#REF!&amp;"  "&amp;#REF!</definedName>
  </definedNames>
  <calcPr calcId="145621" refMode="R1C1"/>
</workbook>
</file>

<file path=xl/calcChain.xml><?xml version="1.0" encoding="utf-8"?>
<calcChain xmlns="http://schemas.openxmlformats.org/spreadsheetml/2006/main">
  <c r="G14" i="12" l="1"/>
  <c r="G12" i="12"/>
  <c r="G13" i="12"/>
  <c r="G15" i="12"/>
  <c r="G16" i="12"/>
  <c r="G9" i="12"/>
  <c r="G10" i="12"/>
  <c r="G11" i="12"/>
  <c r="G17" i="12"/>
  <c r="G8" i="12"/>
  <c r="G5" i="12"/>
  <c r="G6" i="12"/>
  <c r="G7" i="12"/>
  <c r="G3" i="12"/>
  <c r="G4" i="12"/>
  <c r="G2" i="12"/>
  <c r="D54" i="9"/>
  <c r="C54" i="9"/>
  <c r="B54" i="9"/>
  <c r="D25" i="9"/>
  <c r="C25" i="9"/>
  <c r="B25" i="9"/>
</calcChain>
</file>

<file path=xl/sharedStrings.xml><?xml version="1.0" encoding="utf-8"?>
<sst xmlns="http://schemas.openxmlformats.org/spreadsheetml/2006/main" count="117" uniqueCount="80">
  <si>
    <t>Primes ordinaire FA CHF 300.- (-18 ans CHF 0.-)</t>
  </si>
  <si>
    <t>Fournisseur</t>
  </si>
  <si>
    <t>0-18</t>
  </si>
  <si>
    <t>19-25</t>
  </si>
  <si>
    <t>+ 26</t>
  </si>
  <si>
    <t>Agrisano Caisse Maladie Brugg5201_0</t>
  </si>
  <si>
    <t>Arcosana Lucerne6002_0</t>
  </si>
  <si>
    <t>Assura Pully1009_0</t>
  </si>
  <si>
    <t>Assura Pully1009_2</t>
  </si>
  <si>
    <t>Atupri Caisse-Maladie Berne3000_1</t>
  </si>
  <si>
    <t>Atupri Krankenkasse Berne3000_0</t>
  </si>
  <si>
    <t>Avenir Assurance Maladie S.A Martign1920_0</t>
  </si>
  <si>
    <t>Cigna International Health Antwerpe2140_0</t>
  </si>
  <si>
    <t>Concordia Ge Geneve 1211_0</t>
  </si>
  <si>
    <t>Concordia Lucerne6002_0</t>
  </si>
  <si>
    <t>Concordia Lucerne6002_1</t>
  </si>
  <si>
    <t>Cpt Caisse-Maladie Berne3001_0</t>
  </si>
  <si>
    <t>Cpt Caisse-Maladie Berne3001_1</t>
  </si>
  <si>
    <t>Css Assurance Lausann1000_0</t>
  </si>
  <si>
    <t>Css Chretienne Sociale Suisse Geneve1204_0</t>
  </si>
  <si>
    <t>Css Chretienne Sociale Suisse Lucerne6002_6</t>
  </si>
  <si>
    <t>Easy Sana Assurance Maladie S.A Martign1920_0</t>
  </si>
  <si>
    <t>Easy Sana Assurance Maladie S.A Martign1920_1</t>
  </si>
  <si>
    <t>Egk-Gesundheitskasse Lausanne1002_0</t>
  </si>
  <si>
    <t>Gemeinsame Einrichtung Kvg Solothu4503_0</t>
  </si>
  <si>
    <t>Gpafi Geneve 1211_1</t>
  </si>
  <si>
    <t>Groupe Mutuel Assurances Gma S.A Martign1920_0</t>
  </si>
  <si>
    <t>Helsana Assurances S.A Duebend8600_1</t>
  </si>
  <si>
    <t>Helsana Caisse Maladie Zurich8081_0</t>
  </si>
  <si>
    <t>Helsana Zurich8081_0</t>
  </si>
  <si>
    <t>Intras Caisse-Maladie Carouge1227_0</t>
  </si>
  <si>
    <t>Intras Caisse-Maladie Geneve 1211_1</t>
  </si>
  <si>
    <t>Intras Caisse-Maladie Geneve 1211_2</t>
  </si>
  <si>
    <t>Intras Caisse-Maladie Lausann1004_3</t>
  </si>
  <si>
    <t>Klug Krankenkasse Zug6300_0</t>
  </si>
  <si>
    <t>Kpt Assurances Voyages &amp; Vacances Berne3000_0</t>
  </si>
  <si>
    <t>Moove Sympany Berne3000_1</t>
  </si>
  <si>
    <t>Mutuel Assurance Maladie S.A Martigny1920_0</t>
  </si>
  <si>
    <t>Mutuel Assurance Maladie S.A Martigny1920_1</t>
  </si>
  <si>
    <t>Oms Caisse Maladie Geneve 1211_0</t>
  </si>
  <si>
    <t>Philos Assurance Maladie S.A Martign1920_0</t>
  </si>
  <si>
    <t>Progres Caisse Maladie Le Locl2400_0</t>
  </si>
  <si>
    <t>Provita Wintert8401_0</t>
  </si>
  <si>
    <t>Sanitas Assurance Maladie Geneve 1211_3</t>
  </si>
  <si>
    <t>Sanitas Assurance Maladie Neuchat2000_0</t>
  </si>
  <si>
    <t>Sanitas Assurance Maladie Zurich8021_1</t>
  </si>
  <si>
    <t>Sanitas Assurance Maladie Zurich8021_2</t>
  </si>
  <si>
    <t>Supra Caisse-Maladie Lausann1003_0</t>
  </si>
  <si>
    <t>Supra Lausann1000_0</t>
  </si>
  <si>
    <t>Supra Lausanne1006_0</t>
  </si>
  <si>
    <t>Swica Geneve Organisation De Sante Geneve1202_0</t>
  </si>
  <si>
    <t>Swica Wintert8401_0</t>
  </si>
  <si>
    <t>Swica Wintert8401_1</t>
  </si>
  <si>
    <t>Swica-Primes/Particip/Remboursement Wintert8401_0</t>
  </si>
  <si>
    <t>Swica-Primes/Particip/Remboursement Wintert8401_1</t>
  </si>
  <si>
    <t>Sympany Versicherungen Ag Basel4052_0</t>
  </si>
  <si>
    <t>Uniqa Assurance Sa Geneve 1211_0</t>
  </si>
  <si>
    <t>Visana Berne3000_0</t>
  </si>
  <si>
    <t>Vivacare Lausann1002_0</t>
  </si>
  <si>
    <t>Vivao Sympany Ag Basel4002_0</t>
  </si>
  <si>
    <t>Age</t>
  </si>
  <si>
    <t>Jeune/Adulte</t>
  </si>
  <si>
    <t xml:space="preserve">Nom assureur </t>
  </si>
  <si>
    <t>Nom assureur 2017</t>
  </si>
  <si>
    <t>Prime 2017</t>
  </si>
  <si>
    <t>Franchise</t>
  </si>
  <si>
    <t>Prime 2018</t>
  </si>
  <si>
    <t>Adulte</t>
  </si>
  <si>
    <t xml:space="preserve">Assura </t>
  </si>
  <si>
    <t xml:space="preserve">Mutuel </t>
  </si>
  <si>
    <t>Sanitas</t>
  </si>
  <si>
    <t>Helsana</t>
  </si>
  <si>
    <t>Css Chr</t>
  </si>
  <si>
    <t>Jeune</t>
  </si>
  <si>
    <t>Agrisan</t>
  </si>
  <si>
    <t>Egk-Ges</t>
  </si>
  <si>
    <t xml:space="preserve">Intras </t>
  </si>
  <si>
    <t>Arcosan</t>
  </si>
  <si>
    <t>=SI((LC(-6)+1)&gt;26;RECHERCHEV(LC(-4);'Caisses Maladies 2018'!C(-6):C(-3);4;FAUX);FAUX)</t>
  </si>
  <si>
    <t>=SI((LC(-6)+1)&lt;18;RECHERCHEV(LC(-4);'Caisses Maladies 2018'!C(-6):C(-3);2;FAUX);FAUX)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</si>
</sst>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[$CHF]\ * #,##0.00_ ;_ [$CHF]\ * \-#,##0.00_ ;_ [$CHF]\ * &quot;-&quot;??_ ;_ @_ "/>
  </numFmts>
  <fonts count="19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0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11">
    <xf numFmtId="0" fontId="0" fillId="0" borderId="0" xfId="0"/>
    <xf numFmtId="0" fontId="16" fillId="0" borderId="0" xfId="0" applyFont="1" applyAlignment="1">
      <alignment horizontal="center"/>
    </xf>
    <xf numFmtId="0" fontId="0" fillId="34" borderId="10" xfId="0" applyFill="1" applyBorder="1"/>
    <xf numFmtId="0" fontId="0" fillId="35" borderId="10" xfId="0" applyFill="1" applyBorder="1" applyAlignment="1">
      <alignment horizontal="center"/>
    </xf>
    <xf numFmtId="49" fontId="0" fillId="35" borderId="10" xfId="0" applyNumberFormat="1" applyFill="1" applyBorder="1" applyAlignment="1">
      <alignment horizontal="center"/>
    </xf>
    <xf numFmtId="0" fontId="0" fillId="0" borderId="10" xfId="0" applyBorder="1"/>
    <xf numFmtId="164" fontId="0" fillId="0" borderId="10" xfId="0" applyNumberFormat="1" applyBorder="1"/>
    <xf numFmtId="4" fontId="0" fillId="0" borderId="0" xfId="0" applyNumberFormat="1"/>
    <xf numFmtId="49" fontId="0" fillId="0" borderId="0" xfId="0" applyNumberFormat="1"/>
    <xf numFmtId="0" fontId="0" fillId="33" borderId="0" xfId="0" applyFill="1"/>
    <xf numFmtId="4" fontId="0" fillId="33" borderId="0" xfId="0" applyNumberFormat="1" applyFill="1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58"/>
  <sheetViews>
    <sheetView showGridLines="0" workbookViewId="0">
      <selection activeCell="G12" sqref="G12"/>
    </sheetView>
  </sheetViews>
  <sheetFormatPr baseColWidth="10" defaultRowHeight="14.25" customHeight="1" x14ac:dyDescent="0.2"/>
  <cols>
    <col min="1" max="1" width="45.7109375" bestFit="1" customWidth="1"/>
    <col min="2" max="4" width="15.85546875" customWidth="1"/>
  </cols>
  <sheetData>
    <row r="2" spans="1:4" ht="14.25" customHeight="1" x14ac:dyDescent="0.2">
      <c r="B2" s="1" t="s">
        <v>0</v>
      </c>
      <c r="C2" s="1"/>
      <c r="D2" s="1"/>
    </row>
    <row r="3" spans="1:4" ht="14.25" customHeight="1" x14ac:dyDescent="0.2">
      <c r="A3" s="2" t="s">
        <v>1</v>
      </c>
      <c r="B3" s="3" t="s">
        <v>2</v>
      </c>
      <c r="C3" s="3" t="s">
        <v>3</v>
      </c>
      <c r="D3" s="4" t="s">
        <v>4</v>
      </c>
    </row>
    <row r="4" spans="1:4" ht="14.25" customHeight="1" x14ac:dyDescent="0.2">
      <c r="A4" s="5" t="s">
        <v>5</v>
      </c>
      <c r="B4" s="6">
        <v>161.80000000000001</v>
      </c>
      <c r="C4" s="6">
        <v>691.5</v>
      </c>
      <c r="D4" s="6">
        <v>735.6</v>
      </c>
    </row>
    <row r="5" spans="1:4" ht="14.25" customHeight="1" x14ac:dyDescent="0.2">
      <c r="A5" s="5" t="s">
        <v>6</v>
      </c>
      <c r="B5" s="6">
        <v>126.9</v>
      </c>
      <c r="C5" s="6">
        <v>577</v>
      </c>
      <c r="D5" s="6">
        <v>577</v>
      </c>
    </row>
    <row r="6" spans="1:4" ht="14.25" customHeight="1" x14ac:dyDescent="0.2">
      <c r="A6" s="5" t="s">
        <v>7</v>
      </c>
      <c r="B6" s="6">
        <v>106.8</v>
      </c>
      <c r="C6" s="6">
        <v>503.6</v>
      </c>
      <c r="D6" s="6">
        <v>503.6</v>
      </c>
    </row>
    <row r="7" spans="1:4" ht="14.25" customHeight="1" x14ac:dyDescent="0.2">
      <c r="A7" s="5" t="s">
        <v>8</v>
      </c>
      <c r="B7" s="6">
        <v>106.8</v>
      </c>
      <c r="C7" s="6">
        <v>503.6</v>
      </c>
      <c r="D7" s="6">
        <v>503.6</v>
      </c>
    </row>
    <row r="8" spans="1:4" ht="14.25" customHeight="1" x14ac:dyDescent="0.2">
      <c r="A8" s="5" t="s">
        <v>9</v>
      </c>
      <c r="B8" s="6">
        <v>152.19999999999999</v>
      </c>
      <c r="C8" s="6">
        <v>556</v>
      </c>
      <c r="D8" s="6">
        <v>585.20000000000005</v>
      </c>
    </row>
    <row r="9" spans="1:4" ht="14.25" customHeight="1" x14ac:dyDescent="0.2">
      <c r="A9" s="5" t="s">
        <v>10</v>
      </c>
      <c r="B9" s="6">
        <v>152.19999999999999</v>
      </c>
      <c r="C9" s="6">
        <v>556</v>
      </c>
      <c r="D9" s="6">
        <v>585.20000000000005</v>
      </c>
    </row>
    <row r="10" spans="1:4" ht="14.25" customHeight="1" x14ac:dyDescent="0.2">
      <c r="A10" s="5" t="s">
        <v>11</v>
      </c>
      <c r="B10" s="6">
        <v>149.4</v>
      </c>
      <c r="C10" s="6">
        <v>611.4</v>
      </c>
      <c r="D10" s="6">
        <v>650.4</v>
      </c>
    </row>
    <row r="11" spans="1:4" ht="14.25" customHeight="1" x14ac:dyDescent="0.2">
      <c r="A11" s="5" t="s">
        <v>12</v>
      </c>
      <c r="B11" s="6"/>
      <c r="C11" s="6"/>
      <c r="D11" s="6"/>
    </row>
    <row r="12" spans="1:4" ht="14.25" customHeight="1" x14ac:dyDescent="0.2">
      <c r="A12" s="5" t="s">
        <v>13</v>
      </c>
      <c r="B12" s="6">
        <v>155.4</v>
      </c>
      <c r="C12" s="6">
        <v>558</v>
      </c>
      <c r="D12" s="6">
        <v>575.20000000000005</v>
      </c>
    </row>
    <row r="13" spans="1:4" ht="14.25" customHeight="1" x14ac:dyDescent="0.2">
      <c r="A13" s="5" t="s">
        <v>14</v>
      </c>
      <c r="B13" s="6">
        <v>155.4</v>
      </c>
      <c r="C13" s="6">
        <v>558</v>
      </c>
      <c r="D13" s="6">
        <v>575.20000000000005</v>
      </c>
    </row>
    <row r="14" spans="1:4" ht="14.25" customHeight="1" x14ac:dyDescent="0.2">
      <c r="A14" s="5" t="s">
        <v>15</v>
      </c>
      <c r="B14" s="6">
        <v>155.4</v>
      </c>
      <c r="C14" s="6">
        <v>558</v>
      </c>
      <c r="D14" s="6">
        <v>575.20000000000005</v>
      </c>
    </row>
    <row r="15" spans="1:4" ht="14.25" customHeight="1" x14ac:dyDescent="0.2">
      <c r="A15" s="5" t="s">
        <v>16</v>
      </c>
      <c r="B15" s="6">
        <v>135</v>
      </c>
      <c r="C15" s="6">
        <v>596.6</v>
      </c>
      <c r="D15" s="6">
        <v>645</v>
      </c>
    </row>
    <row r="16" spans="1:4" ht="14.25" customHeight="1" x14ac:dyDescent="0.2">
      <c r="A16" s="5" t="s">
        <v>17</v>
      </c>
      <c r="B16" s="6">
        <v>135</v>
      </c>
      <c r="C16" s="6">
        <v>596.6</v>
      </c>
      <c r="D16" s="6">
        <v>645</v>
      </c>
    </row>
    <row r="17" spans="1:4" ht="14.25" customHeight="1" x14ac:dyDescent="0.2">
      <c r="A17" s="5" t="s">
        <v>18</v>
      </c>
      <c r="B17" s="6">
        <v>130.69999999999999</v>
      </c>
      <c r="C17" s="6">
        <v>546.5</v>
      </c>
      <c r="D17" s="6">
        <v>594</v>
      </c>
    </row>
    <row r="18" spans="1:4" ht="14.25" customHeight="1" x14ac:dyDescent="0.2">
      <c r="A18" s="5" t="s">
        <v>19</v>
      </c>
      <c r="B18" s="6">
        <v>130.69999999999999</v>
      </c>
      <c r="C18" s="6">
        <v>546.5</v>
      </c>
      <c r="D18" s="6">
        <v>594</v>
      </c>
    </row>
    <row r="19" spans="1:4" ht="14.25" customHeight="1" x14ac:dyDescent="0.2">
      <c r="A19" s="5" t="s">
        <v>20</v>
      </c>
      <c r="B19" s="6">
        <v>130.69999999999999</v>
      </c>
      <c r="C19" s="6">
        <v>546.5</v>
      </c>
      <c r="D19" s="6">
        <v>594</v>
      </c>
    </row>
    <row r="20" spans="1:4" ht="14.25" customHeight="1" x14ac:dyDescent="0.2">
      <c r="A20" s="5" t="s">
        <v>21</v>
      </c>
      <c r="B20" s="6">
        <v>149.6</v>
      </c>
      <c r="C20" s="6">
        <v>592.4</v>
      </c>
      <c r="D20" s="6">
        <v>630.20000000000005</v>
      </c>
    </row>
    <row r="21" spans="1:4" ht="14.25" customHeight="1" x14ac:dyDescent="0.2">
      <c r="A21" s="5" t="s">
        <v>22</v>
      </c>
      <c r="B21" s="6">
        <v>149.6</v>
      </c>
      <c r="C21" s="6">
        <v>592.4</v>
      </c>
      <c r="D21" s="6">
        <v>630.20000000000005</v>
      </c>
    </row>
    <row r="22" spans="1:4" ht="14.25" customHeight="1" x14ac:dyDescent="0.2">
      <c r="A22" s="5" t="s">
        <v>23</v>
      </c>
      <c r="B22" s="6">
        <v>130.4</v>
      </c>
      <c r="C22" s="6">
        <v>566.79999999999995</v>
      </c>
      <c r="D22" s="6">
        <v>566.79999999999995</v>
      </c>
    </row>
    <row r="23" spans="1:4" ht="14.25" customHeight="1" x14ac:dyDescent="0.2">
      <c r="A23" s="5" t="s">
        <v>24</v>
      </c>
      <c r="B23" s="6"/>
      <c r="C23" s="6"/>
      <c r="D23" s="6"/>
    </row>
    <row r="24" spans="1:4" ht="14.25" customHeight="1" x14ac:dyDescent="0.2">
      <c r="A24" s="5" t="s">
        <v>25</v>
      </c>
      <c r="B24" s="6"/>
      <c r="C24" s="6"/>
      <c r="D24" s="6"/>
    </row>
    <row r="25" spans="1:4" ht="14.25" customHeight="1" x14ac:dyDescent="0.2">
      <c r="A25" s="5" t="s">
        <v>26</v>
      </c>
      <c r="B25" s="6">
        <f>B36</f>
        <v>149.9</v>
      </c>
      <c r="C25" s="6">
        <f>C36</f>
        <v>592.6</v>
      </c>
      <c r="D25" s="6">
        <f>D36</f>
        <v>630.4</v>
      </c>
    </row>
    <row r="26" spans="1:4" ht="14.25" customHeight="1" x14ac:dyDescent="0.2">
      <c r="A26" s="5" t="s">
        <v>27</v>
      </c>
      <c r="B26" s="6">
        <v>154.5</v>
      </c>
      <c r="C26" s="6">
        <v>556.20000000000005</v>
      </c>
      <c r="D26" s="6">
        <v>618</v>
      </c>
    </row>
    <row r="27" spans="1:4" ht="14.25" customHeight="1" x14ac:dyDescent="0.2">
      <c r="A27" s="5" t="s">
        <v>28</v>
      </c>
      <c r="B27" s="6">
        <v>154.5</v>
      </c>
      <c r="C27" s="6">
        <v>556.20000000000005</v>
      </c>
      <c r="D27" s="6">
        <v>618</v>
      </c>
    </row>
    <row r="28" spans="1:4" ht="14.25" customHeight="1" x14ac:dyDescent="0.2">
      <c r="A28" s="5" t="s">
        <v>29</v>
      </c>
      <c r="B28" s="6">
        <v>154.5</v>
      </c>
      <c r="C28" s="6">
        <v>556.20000000000005</v>
      </c>
      <c r="D28" s="6">
        <v>618</v>
      </c>
    </row>
    <row r="29" spans="1:4" ht="14.25" customHeight="1" x14ac:dyDescent="0.2">
      <c r="A29" s="5" t="s">
        <v>30</v>
      </c>
      <c r="B29" s="6">
        <v>121.4</v>
      </c>
      <c r="C29" s="6">
        <v>507.8</v>
      </c>
      <c r="D29" s="6">
        <v>552</v>
      </c>
    </row>
    <row r="30" spans="1:4" ht="14.25" customHeight="1" x14ac:dyDescent="0.2">
      <c r="A30" s="5" t="s">
        <v>31</v>
      </c>
      <c r="B30" s="6">
        <v>121.4</v>
      </c>
      <c r="C30" s="6">
        <v>507.8</v>
      </c>
      <c r="D30" s="6">
        <v>552</v>
      </c>
    </row>
    <row r="31" spans="1:4" ht="14.25" customHeight="1" x14ac:dyDescent="0.2">
      <c r="A31" s="5" t="s">
        <v>32</v>
      </c>
      <c r="B31" s="6">
        <v>121.4</v>
      </c>
      <c r="C31" s="6">
        <v>507.8</v>
      </c>
      <c r="D31" s="6">
        <v>552</v>
      </c>
    </row>
    <row r="32" spans="1:4" ht="14.25" customHeight="1" x14ac:dyDescent="0.2">
      <c r="A32" s="5" t="s">
        <v>33</v>
      </c>
      <c r="B32" s="6">
        <v>121.4</v>
      </c>
      <c r="C32" s="6">
        <v>507.8</v>
      </c>
      <c r="D32" s="6">
        <v>552</v>
      </c>
    </row>
    <row r="33" spans="1:4" ht="14.25" customHeight="1" x14ac:dyDescent="0.2">
      <c r="A33" s="5" t="s">
        <v>34</v>
      </c>
      <c r="B33" s="6">
        <v>179.1</v>
      </c>
      <c r="C33" s="6">
        <v>688.8</v>
      </c>
      <c r="D33" s="6">
        <v>688.8</v>
      </c>
    </row>
    <row r="34" spans="1:4" ht="14.25" customHeight="1" x14ac:dyDescent="0.2">
      <c r="A34" s="5" t="s">
        <v>35</v>
      </c>
      <c r="B34" s="6">
        <v>135</v>
      </c>
      <c r="C34" s="6">
        <v>596.6</v>
      </c>
      <c r="D34" s="6">
        <v>645</v>
      </c>
    </row>
    <row r="35" spans="1:4" ht="14.25" customHeight="1" x14ac:dyDescent="0.2">
      <c r="A35" s="5" t="s">
        <v>36</v>
      </c>
      <c r="B35" s="6">
        <v>168.6</v>
      </c>
      <c r="C35" s="6">
        <v>571.9</v>
      </c>
      <c r="D35" s="6">
        <v>602</v>
      </c>
    </row>
    <row r="36" spans="1:4" ht="14.25" customHeight="1" x14ac:dyDescent="0.2">
      <c r="A36" s="5" t="s">
        <v>37</v>
      </c>
      <c r="B36" s="6">
        <v>149.9</v>
      </c>
      <c r="C36" s="6">
        <v>592.6</v>
      </c>
      <c r="D36" s="6">
        <v>630.4</v>
      </c>
    </row>
    <row r="37" spans="1:4" ht="14.25" customHeight="1" x14ac:dyDescent="0.2">
      <c r="A37" s="5" t="s">
        <v>38</v>
      </c>
      <c r="B37" s="6">
        <v>149.9</v>
      </c>
      <c r="C37" s="6">
        <v>592.6</v>
      </c>
      <c r="D37" s="6">
        <v>630.4</v>
      </c>
    </row>
    <row r="38" spans="1:4" ht="14.25" customHeight="1" x14ac:dyDescent="0.2">
      <c r="A38" s="5" t="s">
        <v>39</v>
      </c>
      <c r="B38" s="6"/>
      <c r="C38" s="6"/>
      <c r="D38" s="6"/>
    </row>
    <row r="39" spans="1:4" ht="14.25" customHeight="1" x14ac:dyDescent="0.2">
      <c r="A39" s="5" t="s">
        <v>40</v>
      </c>
      <c r="B39" s="6">
        <v>149.5</v>
      </c>
      <c r="C39" s="6">
        <v>621.9</v>
      </c>
      <c r="D39" s="6">
        <v>661.5</v>
      </c>
    </row>
    <row r="40" spans="1:4" ht="14.25" customHeight="1" x14ac:dyDescent="0.2">
      <c r="A40" s="5" t="s">
        <v>41</v>
      </c>
      <c r="B40" s="6">
        <v>159.19999999999999</v>
      </c>
      <c r="C40" s="6">
        <v>573.29999999999995</v>
      </c>
      <c r="D40" s="6">
        <v>637</v>
      </c>
    </row>
    <row r="41" spans="1:4" ht="14.25" customHeight="1" x14ac:dyDescent="0.2">
      <c r="A41" s="5" t="s">
        <v>42</v>
      </c>
      <c r="B41" s="6">
        <v>137.69999999999999</v>
      </c>
      <c r="C41" s="6">
        <v>550.79999999999995</v>
      </c>
      <c r="D41" s="6">
        <v>625.9</v>
      </c>
    </row>
    <row r="42" spans="1:4" ht="14.25" customHeight="1" x14ac:dyDescent="0.2">
      <c r="A42" s="5" t="s">
        <v>43</v>
      </c>
      <c r="B42" s="6">
        <v>147.69999999999999</v>
      </c>
      <c r="C42" s="6">
        <v>531.79999999999995</v>
      </c>
      <c r="D42" s="6">
        <v>590.79999999999995</v>
      </c>
    </row>
    <row r="43" spans="1:4" ht="14.25" customHeight="1" x14ac:dyDescent="0.2">
      <c r="A43" s="5" t="s">
        <v>44</v>
      </c>
      <c r="B43" s="6">
        <v>147.69999999999999</v>
      </c>
      <c r="C43" s="6">
        <v>531.79999999999995</v>
      </c>
      <c r="D43" s="6">
        <v>590.79999999999995</v>
      </c>
    </row>
    <row r="44" spans="1:4" ht="14.25" customHeight="1" x14ac:dyDescent="0.2">
      <c r="A44" s="5" t="s">
        <v>45</v>
      </c>
      <c r="B44" s="6">
        <v>147.69999999999999</v>
      </c>
      <c r="C44" s="6">
        <v>531.79999999999995</v>
      </c>
      <c r="D44" s="6">
        <v>590.79999999999995</v>
      </c>
    </row>
    <row r="45" spans="1:4" ht="14.25" customHeight="1" x14ac:dyDescent="0.2">
      <c r="A45" s="5" t="s">
        <v>46</v>
      </c>
      <c r="B45" s="6">
        <v>147.69999999999999</v>
      </c>
      <c r="C45" s="6">
        <v>531.79999999999995</v>
      </c>
      <c r="D45" s="6">
        <v>590.79999999999995</v>
      </c>
    </row>
    <row r="46" spans="1:4" ht="14.25" customHeight="1" x14ac:dyDescent="0.2">
      <c r="A46" s="5" t="s">
        <v>47</v>
      </c>
      <c r="B46" s="6">
        <v>129.4</v>
      </c>
      <c r="C46" s="6">
        <v>577.1</v>
      </c>
      <c r="D46" s="6">
        <v>577.1</v>
      </c>
    </row>
    <row r="47" spans="1:4" ht="14.25" customHeight="1" x14ac:dyDescent="0.2">
      <c r="A47" s="5" t="s">
        <v>48</v>
      </c>
      <c r="B47" s="6">
        <v>129.4</v>
      </c>
      <c r="C47" s="6">
        <v>577.1</v>
      </c>
      <c r="D47" s="6">
        <v>577.1</v>
      </c>
    </row>
    <row r="48" spans="1:4" ht="14.25" customHeight="1" x14ac:dyDescent="0.2">
      <c r="A48" s="5" t="s">
        <v>49</v>
      </c>
      <c r="B48" s="6">
        <v>129.4</v>
      </c>
      <c r="C48" s="6">
        <v>577.1</v>
      </c>
      <c r="D48" s="6">
        <v>577.1</v>
      </c>
    </row>
    <row r="49" spans="1:4" ht="14.25" customHeight="1" x14ac:dyDescent="0.2">
      <c r="A49" s="5" t="s">
        <v>50</v>
      </c>
      <c r="B49" s="6">
        <v>137.5</v>
      </c>
      <c r="C49" s="6">
        <v>504.2</v>
      </c>
      <c r="D49" s="6">
        <v>572.9</v>
      </c>
    </row>
    <row r="50" spans="1:4" ht="14.25" customHeight="1" x14ac:dyDescent="0.2">
      <c r="A50" s="5" t="s">
        <v>51</v>
      </c>
      <c r="B50" s="6">
        <v>137.5</v>
      </c>
      <c r="C50" s="6">
        <v>504.2</v>
      </c>
      <c r="D50" s="6">
        <v>572.9</v>
      </c>
    </row>
    <row r="51" spans="1:4" ht="14.25" customHeight="1" x14ac:dyDescent="0.2">
      <c r="A51" s="5" t="s">
        <v>52</v>
      </c>
      <c r="B51" s="6">
        <v>137.5</v>
      </c>
      <c r="C51" s="6">
        <v>504.2</v>
      </c>
      <c r="D51" s="6">
        <v>572.9</v>
      </c>
    </row>
    <row r="52" spans="1:4" ht="14.25" customHeight="1" x14ac:dyDescent="0.2">
      <c r="A52" s="5" t="s">
        <v>53</v>
      </c>
      <c r="B52" s="6">
        <v>137.5</v>
      </c>
      <c r="C52" s="6">
        <v>504.2</v>
      </c>
      <c r="D52" s="6">
        <v>572.9</v>
      </c>
    </row>
    <row r="53" spans="1:4" ht="14.25" customHeight="1" x14ac:dyDescent="0.2">
      <c r="A53" s="5" t="s">
        <v>54</v>
      </c>
      <c r="B53" s="6">
        <v>137.5</v>
      </c>
      <c r="C53" s="6">
        <v>504.2</v>
      </c>
      <c r="D53" s="6">
        <v>572.9</v>
      </c>
    </row>
    <row r="54" spans="1:4" ht="14.25" customHeight="1" x14ac:dyDescent="0.2">
      <c r="A54" s="5" t="s">
        <v>55</v>
      </c>
      <c r="B54" s="6">
        <f>B58</f>
        <v>170</v>
      </c>
      <c r="C54" s="6">
        <f>C58</f>
        <v>629</v>
      </c>
      <c r="D54" s="6">
        <f>D58</f>
        <v>680</v>
      </c>
    </row>
    <row r="55" spans="1:4" ht="14.25" customHeight="1" x14ac:dyDescent="0.2">
      <c r="A55" s="5" t="s">
        <v>56</v>
      </c>
      <c r="B55" s="6"/>
      <c r="C55" s="6"/>
      <c r="D55" s="6"/>
    </row>
    <row r="56" spans="1:4" ht="14.25" customHeight="1" x14ac:dyDescent="0.2">
      <c r="A56" s="5" t="s">
        <v>57</v>
      </c>
      <c r="B56" s="6">
        <v>150.80000000000001</v>
      </c>
      <c r="C56" s="6">
        <v>570.5</v>
      </c>
      <c r="D56" s="6">
        <v>626.9</v>
      </c>
    </row>
    <row r="57" spans="1:4" ht="14.25" customHeight="1" x14ac:dyDescent="0.2">
      <c r="A57" s="5" t="s">
        <v>58</v>
      </c>
      <c r="B57" s="6">
        <v>159.19999999999999</v>
      </c>
      <c r="C57" s="6">
        <v>580.6</v>
      </c>
      <c r="D57" s="6">
        <v>611.1</v>
      </c>
    </row>
    <row r="58" spans="1:4" ht="14.25" customHeight="1" x14ac:dyDescent="0.2">
      <c r="A58" s="5" t="s">
        <v>59</v>
      </c>
      <c r="B58" s="6">
        <v>170</v>
      </c>
      <c r="C58" s="6">
        <v>629</v>
      </c>
      <c r="D58" s="6">
        <v>680</v>
      </c>
    </row>
  </sheetData>
  <autoFilter ref="A3:A58">
    <sortState ref="A2:A56">
      <sortCondition ref="A1:A56"/>
    </sortState>
  </autoFilter>
  <mergeCells count="1">
    <mergeCell ref="B2:D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>
      <selection activeCell="I8" sqref="I8"/>
    </sheetView>
  </sheetViews>
  <sheetFormatPr baseColWidth="10" defaultRowHeight="12.75" x14ac:dyDescent="0.2"/>
  <cols>
    <col min="1" max="1" width="4.28515625" bestFit="1" customWidth="1"/>
    <col min="2" max="2" width="11.7109375" bestFit="1" customWidth="1"/>
    <col min="3" max="3" width="41.140625" bestFit="1" customWidth="1"/>
    <col min="4" max="4" width="17.28515625" bestFit="1" customWidth="1"/>
    <col min="5" max="5" width="10.42578125" bestFit="1" customWidth="1"/>
    <col min="6" max="6" width="9.140625" bestFit="1" customWidth="1"/>
    <col min="7" max="7" width="10.42578125" bestFit="1" customWidth="1"/>
  </cols>
  <sheetData>
    <row r="1" spans="1:9" x14ac:dyDescent="0.2">
      <c r="A1" t="s">
        <v>60</v>
      </c>
      <c r="B1" t="s">
        <v>61</v>
      </c>
      <c r="C1" t="s">
        <v>62</v>
      </c>
      <c r="D1" t="s">
        <v>63</v>
      </c>
      <c r="E1" t="s">
        <v>64</v>
      </c>
      <c r="F1" t="s">
        <v>65</v>
      </c>
      <c r="G1" s="9" t="s">
        <v>66</v>
      </c>
    </row>
    <row r="2" spans="1:9" x14ac:dyDescent="0.2">
      <c r="A2">
        <v>76</v>
      </c>
      <c r="B2" t="s">
        <v>67</v>
      </c>
      <c r="C2" t="s">
        <v>7</v>
      </c>
      <c r="D2" t="s">
        <v>68</v>
      </c>
      <c r="E2" s="7">
        <v>469.8</v>
      </c>
      <c r="G2" s="10">
        <f>IF((A2+1)&gt;26,VLOOKUP(C2,'Caisses Maladies 2018'!A:D,4,FALSE),FALSE)</f>
        <v>503.6</v>
      </c>
    </row>
    <row r="3" spans="1:9" x14ac:dyDescent="0.2">
      <c r="A3">
        <v>77</v>
      </c>
      <c r="B3" t="s">
        <v>67</v>
      </c>
      <c r="C3" t="s">
        <v>37</v>
      </c>
      <c r="D3" t="s">
        <v>69</v>
      </c>
      <c r="E3" s="7">
        <v>577</v>
      </c>
      <c r="G3" s="10">
        <f>IF((A3+1)&gt;26,VLOOKUP(C3,'Caisses Maladies 2018'!A:D,4,FALSE),FALSE)</f>
        <v>630.4</v>
      </c>
    </row>
    <row r="4" spans="1:9" x14ac:dyDescent="0.2">
      <c r="A4">
        <v>74</v>
      </c>
      <c r="B4" t="s">
        <v>67</v>
      </c>
      <c r="C4" t="s">
        <v>45</v>
      </c>
      <c r="D4" t="s">
        <v>70</v>
      </c>
      <c r="E4" s="7">
        <v>525.25</v>
      </c>
      <c r="G4" s="10">
        <f>IF((A4+1)&gt;26,VLOOKUP(C4,'Caisses Maladies 2018'!A:D,4,FALSE),FALSE)</f>
        <v>590.79999999999995</v>
      </c>
    </row>
    <row r="5" spans="1:9" x14ac:dyDescent="0.2">
      <c r="A5">
        <v>72</v>
      </c>
      <c r="B5" t="s">
        <v>67</v>
      </c>
      <c r="C5" t="s">
        <v>29</v>
      </c>
      <c r="D5" t="s">
        <v>71</v>
      </c>
      <c r="E5" s="7">
        <v>459.5</v>
      </c>
      <c r="G5" s="10">
        <f>IF((A5+1)&gt;26,VLOOKUP(C5,'Caisses Maladies 2018'!A:D,4,FALSE),FALSE)</f>
        <v>618</v>
      </c>
      <c r="I5" s="8" t="s">
        <v>78</v>
      </c>
    </row>
    <row r="6" spans="1:9" x14ac:dyDescent="0.2">
      <c r="A6">
        <v>67</v>
      </c>
      <c r="B6" t="s">
        <v>67</v>
      </c>
      <c r="C6" t="s">
        <v>20</v>
      </c>
      <c r="D6" t="s">
        <v>72</v>
      </c>
      <c r="E6" s="7">
        <v>578</v>
      </c>
      <c r="G6" s="10">
        <f>IF((A6+1)&gt;26,VLOOKUP(C6,'Caisses Maladies 2018'!A:D,4,FALSE),FALSE)</f>
        <v>594</v>
      </c>
      <c r="I6" s="8"/>
    </row>
    <row r="7" spans="1:9" x14ac:dyDescent="0.2">
      <c r="A7">
        <v>64</v>
      </c>
      <c r="B7" t="s">
        <v>67</v>
      </c>
      <c r="C7" t="s">
        <v>37</v>
      </c>
      <c r="D7" t="s">
        <v>69</v>
      </c>
      <c r="E7" s="7">
        <v>577</v>
      </c>
      <c r="G7" s="10">
        <f>IF((A7+1)&gt;26,VLOOKUP(C7,'Caisses Maladies 2018'!A:D,4,FALSE),FALSE)</f>
        <v>630.4</v>
      </c>
      <c r="I7" s="8" t="s">
        <v>79</v>
      </c>
    </row>
    <row r="8" spans="1:9" x14ac:dyDescent="0.2">
      <c r="A8">
        <v>21</v>
      </c>
      <c r="B8" t="s">
        <v>73</v>
      </c>
      <c r="C8" t="s">
        <v>29</v>
      </c>
      <c r="D8" t="s">
        <v>71</v>
      </c>
      <c r="E8" s="7">
        <v>483.5</v>
      </c>
      <c r="G8" s="10" t="b">
        <f>IF((A8+1)&lt;18,VLOOKUP(C8,'Caisses Maladies 2018'!A:D,3,FALSE),FALSE)</f>
        <v>0</v>
      </c>
      <c r="I8" s="8"/>
    </row>
    <row r="9" spans="1:9" x14ac:dyDescent="0.2">
      <c r="A9">
        <v>20</v>
      </c>
      <c r="B9" t="s">
        <v>73</v>
      </c>
      <c r="C9" t="s">
        <v>29</v>
      </c>
      <c r="D9" t="s">
        <v>71</v>
      </c>
      <c r="E9" s="7">
        <v>537.29999999999995</v>
      </c>
      <c r="G9" s="10" t="b">
        <f>IF((A9+1)&lt;18,VLOOKUP(C9,'Caisses Maladies 2018'!A:D,3,FALSE),FALSE)</f>
        <v>0</v>
      </c>
      <c r="I9" s="8"/>
    </row>
    <row r="10" spans="1:9" x14ac:dyDescent="0.2">
      <c r="A10">
        <v>19</v>
      </c>
      <c r="B10" t="s">
        <v>73</v>
      </c>
      <c r="C10" t="s">
        <v>5</v>
      </c>
      <c r="D10" t="s">
        <v>74</v>
      </c>
      <c r="E10" s="7">
        <v>646.29999999999995</v>
      </c>
      <c r="G10" s="10" t="b">
        <f>IF((A10+1)&lt;18,VLOOKUP(C10,'Caisses Maladies 2018'!A:D,3,FALSE),FALSE)</f>
        <v>0</v>
      </c>
      <c r="I10" s="8"/>
    </row>
    <row r="11" spans="1:9" x14ac:dyDescent="0.2">
      <c r="A11">
        <v>21</v>
      </c>
      <c r="B11" t="s">
        <v>73</v>
      </c>
      <c r="C11" t="s">
        <v>23</v>
      </c>
      <c r="D11" t="s">
        <v>75</v>
      </c>
      <c r="E11" s="7">
        <v>561.15</v>
      </c>
      <c r="G11" s="10" t="b">
        <f>IF((A11+1)&lt;18,VLOOKUP(C11,'Caisses Maladies 2018'!A:D,3,FALSE),FALSE)</f>
        <v>0</v>
      </c>
    </row>
    <row r="12" spans="1:9" x14ac:dyDescent="0.2">
      <c r="A12">
        <v>18</v>
      </c>
      <c r="B12" t="s">
        <v>73</v>
      </c>
      <c r="C12" t="s">
        <v>29</v>
      </c>
      <c r="D12" t="s">
        <v>71</v>
      </c>
      <c r="E12" s="7">
        <v>537.29999999999995</v>
      </c>
      <c r="G12" s="10" t="b">
        <f>IF((A12+1)&lt;18,VLOOKUP(C12,'Caisses Maladies 2018'!A:D,3,FALSE),FALSE)</f>
        <v>0</v>
      </c>
    </row>
    <row r="13" spans="1:9" x14ac:dyDescent="0.2">
      <c r="A13">
        <v>19</v>
      </c>
      <c r="B13" t="s">
        <v>73</v>
      </c>
      <c r="C13" t="s">
        <v>33</v>
      </c>
      <c r="D13" t="s">
        <v>76</v>
      </c>
      <c r="E13" s="7">
        <v>21.8</v>
      </c>
      <c r="G13" s="10" t="b">
        <f>IF((A13+1)&lt;18,VLOOKUP(C13,'Caisses Maladies 2018'!A:D,3,FALSE),FALSE)</f>
        <v>0</v>
      </c>
    </row>
    <row r="14" spans="1:9" x14ac:dyDescent="0.2">
      <c r="A14">
        <v>12</v>
      </c>
      <c r="B14" t="s">
        <v>73</v>
      </c>
      <c r="C14" t="s">
        <v>37</v>
      </c>
      <c r="D14" t="s">
        <v>69</v>
      </c>
      <c r="E14" s="7">
        <v>136</v>
      </c>
      <c r="G14" s="10">
        <f>IF((A14+1)&lt;18,VLOOKUP(C14,'Caisses Maladies 2018'!A:D,2,FALSE),FALSE)</f>
        <v>149.9</v>
      </c>
    </row>
    <row r="15" spans="1:9" x14ac:dyDescent="0.2">
      <c r="A15">
        <v>21</v>
      </c>
      <c r="B15" t="s">
        <v>73</v>
      </c>
      <c r="C15" t="s">
        <v>8</v>
      </c>
      <c r="D15" t="s">
        <v>68</v>
      </c>
      <c r="E15" s="7">
        <v>432.3</v>
      </c>
      <c r="G15" s="10" t="b">
        <f>IF((A15+1)&lt;18,VLOOKUP(C15,'Caisses Maladies 2018'!A:D,3,FALSE),FALSE)</f>
        <v>0</v>
      </c>
    </row>
    <row r="16" spans="1:9" x14ac:dyDescent="0.2">
      <c r="A16">
        <v>18</v>
      </c>
      <c r="B16" t="s">
        <v>73</v>
      </c>
      <c r="C16" t="s">
        <v>37</v>
      </c>
      <c r="D16" t="s">
        <v>69</v>
      </c>
      <c r="E16" s="7">
        <v>134</v>
      </c>
      <c r="G16" s="10" t="b">
        <f>IF((A16+1)&lt;18,VLOOKUP(C16,'Caisses Maladies 2018'!A:D,3,FALSE),FALSE)</f>
        <v>0</v>
      </c>
    </row>
    <row r="17" spans="1:7" x14ac:dyDescent="0.2">
      <c r="A17">
        <v>20</v>
      </c>
      <c r="B17" t="s">
        <v>73</v>
      </c>
      <c r="C17" t="s">
        <v>6</v>
      </c>
      <c r="D17" t="s">
        <v>77</v>
      </c>
      <c r="E17" s="7">
        <v>315.35000000000002</v>
      </c>
      <c r="G17" s="10" t="b">
        <f>IF((A17+1)&lt;18,VLOOKUP(C17,'Caisses Maladies 2018'!A:D,3,FALSE),FALSE)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Caisses Maladies 2018</vt:lpstr>
      <vt:lpstr>Feuil4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Bonvin Sergeï (DEAS)</dc:creator>
  <cp:lastModifiedBy>Bonvin Sergeï (DEAS)</cp:lastModifiedBy>
  <dcterms:created xsi:type="dcterms:W3CDTF">2017-07-21T06:35:42Z</dcterms:created>
  <dcterms:modified xsi:type="dcterms:W3CDTF">2017-10-06T10:09:06Z</dcterms:modified>
</cp:coreProperties>
</file>