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drawings/drawing22.xml" ContentType="application/vnd.openxmlformats-officedocument.drawing+xml"/>
  <Override PartName="/xl/ctrlProps/ctrlProp22.xml" ContentType="application/vnd.ms-excel.controlproperties+xml"/>
  <Override PartName="/xl/drawings/drawing23.xml" ContentType="application/vnd.openxmlformats-officedocument.drawing+xml"/>
  <Override PartName="/xl/ctrlProps/ctrlProp23.xml" ContentType="application/vnd.ms-excel.controlproperties+xml"/>
  <Override PartName="/xl/drawings/drawing24.xml" ContentType="application/vnd.openxmlformats-officedocument.drawing+xml"/>
  <Override PartName="/xl/ctrlProps/ctrlProp24.xml" ContentType="application/vnd.ms-excel.controlproperties+xml"/>
  <Override PartName="/xl/drawings/drawing25.xml" ContentType="application/vnd.openxmlformats-officedocument.drawing+xml"/>
  <Override PartName="/xl/ctrlProps/ctrlProp25.xml" ContentType="application/vnd.ms-excel.controlproperties+xml"/>
  <Override PartName="/xl/drawings/drawing26.xml" ContentType="application/vnd.openxmlformats-officedocument.drawing+xml"/>
  <Override PartName="/xl/ctrlProps/ctrlProp26.xml" ContentType="application/vnd.ms-excel.controlproperties+xml"/>
  <Override PartName="/xl/drawings/drawing27.xml" ContentType="application/vnd.openxmlformats-officedocument.drawing+xml"/>
  <Override PartName="/xl/ctrlProps/ctrlProp27.xml" ContentType="application/vnd.ms-excel.controlproperties+xml"/>
  <Override PartName="/xl/drawings/drawing28.xml" ContentType="application/vnd.openxmlformats-officedocument.drawing+xml"/>
  <Override PartName="/xl/ctrlProps/ctrlProp28.xml" ContentType="application/vnd.ms-excel.controlproperties+xml"/>
  <Override PartName="/xl/drawings/drawing29.xml" ContentType="application/vnd.openxmlformats-officedocument.drawing+xml"/>
  <Override PartName="/xl/ctrlProps/ctrlProp2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mitry\Desktop\"/>
    </mc:Choice>
  </mc:AlternateContent>
  <bookViews>
    <workbookView xWindow="0" yWindow="0" windowWidth="28800" windowHeight="12300"/>
  </bookViews>
  <sheets>
    <sheet name="Base" sheetId="1" r:id="rId1"/>
    <sheet name="Mod A" sheetId="3" r:id="rId2"/>
    <sheet name="MailingA" sheetId="30" r:id="rId3"/>
    <sheet name="Mod B" sheetId="5" r:id="rId4"/>
    <sheet name="MailingB" sheetId="31" r:id="rId5"/>
    <sheet name="Mod C" sheetId="7" r:id="rId6"/>
    <sheet name="MailingC" sheetId="29" r:id="rId7"/>
    <sheet name="Mod D" sheetId="8" r:id="rId8"/>
    <sheet name="MailingD" sheetId="32" r:id="rId9"/>
    <sheet name="Mod E" sheetId="9" r:id="rId10"/>
    <sheet name="MailingE" sheetId="33" r:id="rId11"/>
    <sheet name="Mod F" sheetId="10" r:id="rId12"/>
    <sheet name="MailingF" sheetId="34" r:id="rId13"/>
    <sheet name="Mod G" sheetId="11" r:id="rId14"/>
    <sheet name="MailingG" sheetId="35" r:id="rId15"/>
    <sheet name="Mod H" sheetId="12" r:id="rId16"/>
    <sheet name="MailingH" sheetId="36" r:id="rId17"/>
    <sheet name="Mod 1" sheetId="13" r:id="rId18"/>
    <sheet name="Mod 2" sheetId="14" r:id="rId19"/>
    <sheet name="Mod 3" sheetId="23" r:id="rId20"/>
    <sheet name="Mod 4" sheetId="16" r:id="rId21"/>
    <sheet name="Mod 5" sheetId="17" r:id="rId22"/>
    <sheet name="Mod 6" sheetId="19" r:id="rId23"/>
    <sheet name="Mod 7" sheetId="18" r:id="rId24"/>
    <sheet name="Mod 8" sheetId="21" r:id="rId25"/>
    <sheet name="Mod Z1" sheetId="24" r:id="rId26"/>
    <sheet name="Mod Z2" sheetId="25" r:id="rId27"/>
    <sheet name="Mod Y1" sheetId="27" r:id="rId28"/>
    <sheet name="Mod Y2" sheetId="28" r:id="rId29"/>
    <sheet name="DonnéesFX" sheetId="2" r:id="rId30"/>
  </sheets>
  <definedNames>
    <definedName name="_xlnm._FilterDatabase" localSheetId="0">Base!$F$3:$BF$3</definedName>
    <definedName name="ActiveRow">7</definedName>
    <definedName name="_xlnm.Criteria" localSheetId="0">Base!$AG$3:$AG$7</definedName>
    <definedName name="_xlnm.Extract" localSheetId="0">Base!$BE$2:$BF$2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1" i="28" l="1"/>
  <c r="P41" i="28"/>
  <c r="O41" i="28"/>
  <c r="N41" i="28"/>
  <c r="M41" i="28"/>
  <c r="L41" i="28"/>
  <c r="K41" i="28"/>
  <c r="J41" i="28"/>
  <c r="I41" i="28"/>
  <c r="H41" i="28"/>
  <c r="G41" i="28"/>
  <c r="F41" i="28"/>
  <c r="E41" i="28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C41" i="27"/>
  <c r="P41" i="27"/>
  <c r="O41" i="27"/>
  <c r="N41" i="27"/>
  <c r="M41" i="27"/>
  <c r="L41" i="27"/>
  <c r="K41" i="27"/>
  <c r="J41" i="27"/>
  <c r="I41" i="27"/>
  <c r="H41" i="27"/>
  <c r="G41" i="27"/>
  <c r="F41" i="27"/>
  <c r="E41" i="27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A17" i="28" l="1"/>
  <c r="Q17" i="28" s="1"/>
  <c r="A9" i="28"/>
  <c r="Q9" i="28" s="1"/>
  <c r="A40" i="28"/>
  <c r="A36" i="28"/>
  <c r="A32" i="28"/>
  <c r="A28" i="28"/>
  <c r="A24" i="28"/>
  <c r="A20" i="28"/>
  <c r="A16" i="28"/>
  <c r="A12" i="28"/>
  <c r="A8" i="28"/>
  <c r="A39" i="28"/>
  <c r="A35" i="28"/>
  <c r="A31" i="28"/>
  <c r="A27" i="28"/>
  <c r="A23" i="28"/>
  <c r="A19" i="28"/>
  <c r="A15" i="28"/>
  <c r="A11" i="28"/>
  <c r="A7" i="28"/>
  <c r="A38" i="28"/>
  <c r="A34" i="28"/>
  <c r="A30" i="28"/>
  <c r="A26" i="28"/>
  <c r="A22" i="28"/>
  <c r="A18" i="28"/>
  <c r="A14" i="28"/>
  <c r="A10" i="28"/>
  <c r="A6" i="28"/>
  <c r="A5" i="28"/>
  <c r="A37" i="28"/>
  <c r="A33" i="28"/>
  <c r="A29" i="28"/>
  <c r="A25" i="28"/>
  <c r="A21" i="28"/>
  <c r="A13" i="28"/>
  <c r="B17" i="28"/>
  <c r="C17" i="28"/>
  <c r="D17" i="28"/>
  <c r="A9" i="27"/>
  <c r="Q9" i="27" s="1"/>
  <c r="A40" i="27"/>
  <c r="Q40" i="27" s="1"/>
  <c r="A36" i="27"/>
  <c r="Q36" i="27" s="1"/>
  <c r="A32" i="27"/>
  <c r="Q32" i="27" s="1"/>
  <c r="A28" i="27"/>
  <c r="Q28" i="27" s="1"/>
  <c r="A24" i="27"/>
  <c r="Q24" i="27" s="1"/>
  <c r="A20" i="27"/>
  <c r="Q20" i="27" s="1"/>
  <c r="A16" i="27"/>
  <c r="Q16" i="27" s="1"/>
  <c r="A12" i="27"/>
  <c r="Q12" i="27" s="1"/>
  <c r="A8" i="27"/>
  <c r="Q8" i="27" s="1"/>
  <c r="A39" i="27"/>
  <c r="Q39" i="27" s="1"/>
  <c r="A35" i="27"/>
  <c r="Q35" i="27" s="1"/>
  <c r="A31" i="27"/>
  <c r="Q31" i="27" s="1"/>
  <c r="A27" i="27"/>
  <c r="Q27" i="27" s="1"/>
  <c r="A23" i="27"/>
  <c r="Q23" i="27" s="1"/>
  <c r="A19" i="27"/>
  <c r="Q19" i="27" s="1"/>
  <c r="A15" i="27"/>
  <c r="Q15" i="27" s="1"/>
  <c r="A11" i="27"/>
  <c r="Q11" i="27" s="1"/>
  <c r="A7" i="27"/>
  <c r="Q7" i="27" s="1"/>
  <c r="A38" i="27"/>
  <c r="Q38" i="27" s="1"/>
  <c r="A34" i="27"/>
  <c r="Q34" i="27" s="1"/>
  <c r="A30" i="27"/>
  <c r="Q30" i="27" s="1"/>
  <c r="A26" i="27"/>
  <c r="Q26" i="27" s="1"/>
  <c r="A22" i="27"/>
  <c r="Q22" i="27" s="1"/>
  <c r="A18" i="27"/>
  <c r="Q18" i="27" s="1"/>
  <c r="A14" i="27"/>
  <c r="Q14" i="27" s="1"/>
  <c r="A10" i="27"/>
  <c r="Q10" i="27" s="1"/>
  <c r="A6" i="27"/>
  <c r="Q6" i="27" s="1"/>
  <c r="A5" i="27"/>
  <c r="A37" i="27"/>
  <c r="Q37" i="27" s="1"/>
  <c r="A33" i="27"/>
  <c r="Q33" i="27" s="1"/>
  <c r="A29" i="27"/>
  <c r="Q29" i="27" s="1"/>
  <c r="A25" i="27"/>
  <c r="Q25" i="27" s="1"/>
  <c r="A21" i="27"/>
  <c r="Q21" i="27" s="1"/>
  <c r="A17" i="27"/>
  <c r="Q17" i="27" s="1"/>
  <c r="A13" i="27"/>
  <c r="Q13" i="27" s="1"/>
  <c r="C41" i="25"/>
  <c r="P41" i="25"/>
  <c r="O41" i="25"/>
  <c r="N41" i="25"/>
  <c r="M41" i="25"/>
  <c r="L41" i="25"/>
  <c r="K41" i="25"/>
  <c r="J41" i="25"/>
  <c r="I41" i="25"/>
  <c r="H41" i="25"/>
  <c r="G41" i="25"/>
  <c r="F41" i="25"/>
  <c r="E41" i="25"/>
  <c r="C41" i="24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4" i="1"/>
  <c r="C1793" i="1"/>
  <c r="C1792" i="1"/>
  <c r="C1791" i="1"/>
  <c r="C1790" i="1"/>
  <c r="C1789" i="1"/>
  <c r="C1788" i="1"/>
  <c r="C1787" i="1"/>
  <c r="C1786" i="1"/>
  <c r="C1785" i="1"/>
  <c r="C1784" i="1"/>
  <c r="C1783" i="1"/>
  <c r="C1782" i="1"/>
  <c r="C1781" i="1"/>
  <c r="C1780" i="1"/>
  <c r="C1779" i="1"/>
  <c r="C1778" i="1"/>
  <c r="C1777" i="1"/>
  <c r="C1776" i="1"/>
  <c r="C1775" i="1"/>
  <c r="C1774" i="1"/>
  <c r="C1773" i="1"/>
  <c r="C1772" i="1"/>
  <c r="C1771" i="1"/>
  <c r="C1770" i="1"/>
  <c r="C1769" i="1"/>
  <c r="C1768" i="1"/>
  <c r="C1767" i="1"/>
  <c r="C1766" i="1"/>
  <c r="C1765" i="1"/>
  <c r="C1764" i="1"/>
  <c r="C1763" i="1"/>
  <c r="C1762" i="1"/>
  <c r="C1761" i="1"/>
  <c r="C1760" i="1"/>
  <c r="C1759" i="1"/>
  <c r="C1758" i="1"/>
  <c r="C1757" i="1"/>
  <c r="C1756" i="1"/>
  <c r="C1755" i="1"/>
  <c r="C1754" i="1"/>
  <c r="C1753" i="1"/>
  <c r="C1752" i="1"/>
  <c r="C1751" i="1"/>
  <c r="C1750" i="1"/>
  <c r="C1749" i="1"/>
  <c r="C1748" i="1"/>
  <c r="C1747" i="1"/>
  <c r="C1746" i="1"/>
  <c r="C1745" i="1"/>
  <c r="C1744" i="1"/>
  <c r="C1743" i="1"/>
  <c r="C1742" i="1"/>
  <c r="C1741" i="1"/>
  <c r="C1740" i="1"/>
  <c r="C1739" i="1"/>
  <c r="C1738" i="1"/>
  <c r="C1737" i="1"/>
  <c r="C1736" i="1"/>
  <c r="C1735" i="1"/>
  <c r="C1734" i="1"/>
  <c r="C1733" i="1"/>
  <c r="C1732" i="1"/>
  <c r="C1731" i="1"/>
  <c r="C1730" i="1"/>
  <c r="C1729" i="1"/>
  <c r="C1728" i="1"/>
  <c r="C1727" i="1"/>
  <c r="C1726" i="1"/>
  <c r="C1725" i="1"/>
  <c r="C1724" i="1"/>
  <c r="C1723" i="1"/>
  <c r="C1722" i="1"/>
  <c r="C1721" i="1"/>
  <c r="C1720" i="1"/>
  <c r="C1719" i="1"/>
  <c r="C1718" i="1"/>
  <c r="C1717" i="1"/>
  <c r="C1716" i="1"/>
  <c r="C1715" i="1"/>
  <c r="C1714" i="1"/>
  <c r="C1713" i="1"/>
  <c r="C1712" i="1"/>
  <c r="C1711" i="1"/>
  <c r="C1710" i="1"/>
  <c r="C1709" i="1"/>
  <c r="C1708" i="1"/>
  <c r="C1707" i="1"/>
  <c r="C1706" i="1"/>
  <c r="C1705" i="1"/>
  <c r="C1704" i="1"/>
  <c r="C1703" i="1"/>
  <c r="C1702" i="1"/>
  <c r="C1701" i="1"/>
  <c r="C1700" i="1"/>
  <c r="C1699" i="1"/>
  <c r="C1698" i="1"/>
  <c r="C1697" i="1"/>
  <c r="C1696" i="1"/>
  <c r="C1695" i="1"/>
  <c r="C1694" i="1"/>
  <c r="C1693" i="1"/>
  <c r="C1692" i="1"/>
  <c r="C1691" i="1"/>
  <c r="C1690" i="1"/>
  <c r="C1689" i="1"/>
  <c r="C1688" i="1"/>
  <c r="C1687" i="1"/>
  <c r="C1686" i="1"/>
  <c r="C1685" i="1"/>
  <c r="C1684" i="1"/>
  <c r="C1683" i="1"/>
  <c r="C1682" i="1"/>
  <c r="C1681" i="1"/>
  <c r="C1680" i="1"/>
  <c r="C1679" i="1"/>
  <c r="C1678" i="1"/>
  <c r="C1677" i="1"/>
  <c r="C1676" i="1"/>
  <c r="C1675" i="1"/>
  <c r="C1674" i="1"/>
  <c r="C1673" i="1"/>
  <c r="C1672" i="1"/>
  <c r="C1671" i="1"/>
  <c r="C1670" i="1"/>
  <c r="C1669" i="1"/>
  <c r="C1668" i="1"/>
  <c r="C1667" i="1"/>
  <c r="C1666" i="1"/>
  <c r="C1665" i="1"/>
  <c r="C1664" i="1"/>
  <c r="C1663" i="1"/>
  <c r="C1662" i="1"/>
  <c r="C1661" i="1"/>
  <c r="C1660" i="1"/>
  <c r="C1659" i="1"/>
  <c r="C1658" i="1"/>
  <c r="C1657" i="1"/>
  <c r="C1656" i="1"/>
  <c r="C1655" i="1"/>
  <c r="C1654" i="1"/>
  <c r="C1653" i="1"/>
  <c r="C1652" i="1"/>
  <c r="C1651" i="1"/>
  <c r="C1650" i="1"/>
  <c r="C1649" i="1"/>
  <c r="C1648" i="1"/>
  <c r="C1647" i="1"/>
  <c r="C1646" i="1"/>
  <c r="C1645" i="1"/>
  <c r="C1644" i="1"/>
  <c r="C1643" i="1"/>
  <c r="C1642" i="1"/>
  <c r="C1641" i="1"/>
  <c r="C1640" i="1"/>
  <c r="C1639" i="1"/>
  <c r="C1638" i="1"/>
  <c r="C1637" i="1"/>
  <c r="C1636" i="1"/>
  <c r="C1635" i="1"/>
  <c r="C1634" i="1"/>
  <c r="C1633" i="1"/>
  <c r="C1632" i="1"/>
  <c r="C1631" i="1"/>
  <c r="C1630" i="1"/>
  <c r="C1629" i="1"/>
  <c r="C1628" i="1"/>
  <c r="C1627" i="1"/>
  <c r="C1626" i="1"/>
  <c r="C1625" i="1"/>
  <c r="C1624" i="1"/>
  <c r="C1623" i="1"/>
  <c r="C1622" i="1"/>
  <c r="C1621" i="1"/>
  <c r="C1620" i="1"/>
  <c r="C1619" i="1"/>
  <c r="C1618" i="1"/>
  <c r="C1617" i="1"/>
  <c r="C1616" i="1"/>
  <c r="C1615" i="1"/>
  <c r="C1614" i="1"/>
  <c r="C1613" i="1"/>
  <c r="C1612" i="1"/>
  <c r="C1611" i="1"/>
  <c r="C1610" i="1"/>
  <c r="C1609" i="1"/>
  <c r="C1608" i="1"/>
  <c r="C1607" i="1"/>
  <c r="C1606" i="1"/>
  <c r="C1605" i="1"/>
  <c r="C1604" i="1"/>
  <c r="C1603" i="1"/>
  <c r="C1602" i="1"/>
  <c r="C1601" i="1"/>
  <c r="C1600" i="1"/>
  <c r="C1599" i="1"/>
  <c r="C1598" i="1"/>
  <c r="C1597" i="1"/>
  <c r="C1596" i="1"/>
  <c r="C1595" i="1"/>
  <c r="C1594" i="1"/>
  <c r="C1593" i="1"/>
  <c r="C1592" i="1"/>
  <c r="C1591" i="1"/>
  <c r="C1590" i="1"/>
  <c r="C1589" i="1"/>
  <c r="C1588" i="1"/>
  <c r="C1587" i="1"/>
  <c r="C1586" i="1"/>
  <c r="C1585" i="1"/>
  <c r="C1584" i="1"/>
  <c r="C1583" i="1"/>
  <c r="C1582" i="1"/>
  <c r="C1581" i="1"/>
  <c r="C1580" i="1"/>
  <c r="C1579" i="1"/>
  <c r="C1578" i="1"/>
  <c r="C1577" i="1"/>
  <c r="C1576" i="1"/>
  <c r="C1575" i="1"/>
  <c r="C1574" i="1"/>
  <c r="C1573" i="1"/>
  <c r="C1572" i="1"/>
  <c r="C1571" i="1"/>
  <c r="C1570" i="1"/>
  <c r="C1569" i="1"/>
  <c r="C1568" i="1"/>
  <c r="C1567" i="1"/>
  <c r="C1566" i="1"/>
  <c r="C1565" i="1"/>
  <c r="C1564" i="1"/>
  <c r="C1563" i="1"/>
  <c r="C1562" i="1"/>
  <c r="C1561" i="1"/>
  <c r="C1560" i="1"/>
  <c r="C1559" i="1"/>
  <c r="C1558" i="1"/>
  <c r="C1557" i="1"/>
  <c r="C1556" i="1"/>
  <c r="C1555" i="1"/>
  <c r="C1554" i="1"/>
  <c r="C1553" i="1"/>
  <c r="C1552" i="1"/>
  <c r="C1551" i="1"/>
  <c r="C1550" i="1"/>
  <c r="C1549" i="1"/>
  <c r="C1548" i="1"/>
  <c r="C1547" i="1"/>
  <c r="C1546" i="1"/>
  <c r="C1545" i="1"/>
  <c r="C1544" i="1"/>
  <c r="C1543" i="1"/>
  <c r="C1542" i="1"/>
  <c r="C1541" i="1"/>
  <c r="C1540" i="1"/>
  <c r="C1539" i="1"/>
  <c r="C1538" i="1"/>
  <c r="C1537" i="1"/>
  <c r="C1536" i="1"/>
  <c r="C1535" i="1"/>
  <c r="C1534" i="1"/>
  <c r="C1533" i="1"/>
  <c r="C1532" i="1"/>
  <c r="C1531" i="1"/>
  <c r="C1530" i="1"/>
  <c r="C1529" i="1"/>
  <c r="C1528" i="1"/>
  <c r="C1527" i="1"/>
  <c r="C1526" i="1"/>
  <c r="C1525" i="1"/>
  <c r="C1524" i="1"/>
  <c r="C1523" i="1"/>
  <c r="C1522" i="1"/>
  <c r="C1521" i="1"/>
  <c r="C1520" i="1"/>
  <c r="C1519" i="1"/>
  <c r="C1518" i="1"/>
  <c r="C1517" i="1"/>
  <c r="C1516" i="1"/>
  <c r="C1515" i="1"/>
  <c r="C1514" i="1"/>
  <c r="C1513" i="1"/>
  <c r="C1512" i="1"/>
  <c r="C1511" i="1"/>
  <c r="C1510" i="1"/>
  <c r="C1509" i="1"/>
  <c r="C1508" i="1"/>
  <c r="C1507" i="1"/>
  <c r="C1506" i="1"/>
  <c r="C1505" i="1"/>
  <c r="C1504" i="1"/>
  <c r="C1503" i="1"/>
  <c r="C1502" i="1"/>
  <c r="C1501" i="1"/>
  <c r="C1500" i="1"/>
  <c r="C1499" i="1"/>
  <c r="C1498" i="1"/>
  <c r="C1497" i="1"/>
  <c r="C1496" i="1"/>
  <c r="C1495" i="1"/>
  <c r="C1494" i="1"/>
  <c r="C1493" i="1"/>
  <c r="C1492" i="1"/>
  <c r="C1491" i="1"/>
  <c r="C1490" i="1"/>
  <c r="C1489" i="1"/>
  <c r="C1488" i="1"/>
  <c r="C1487" i="1"/>
  <c r="C1486" i="1"/>
  <c r="C1485" i="1"/>
  <c r="C1484" i="1"/>
  <c r="C1483" i="1"/>
  <c r="C1482" i="1"/>
  <c r="C1481" i="1"/>
  <c r="C1480" i="1"/>
  <c r="C1479" i="1"/>
  <c r="C1478" i="1"/>
  <c r="C1477" i="1"/>
  <c r="C1476" i="1"/>
  <c r="C1475" i="1"/>
  <c r="C1474" i="1"/>
  <c r="C1473" i="1"/>
  <c r="C1472" i="1"/>
  <c r="C1471" i="1"/>
  <c r="C1470" i="1"/>
  <c r="C1469" i="1"/>
  <c r="C1468" i="1"/>
  <c r="C1467" i="1"/>
  <c r="C1466" i="1"/>
  <c r="C1465" i="1"/>
  <c r="C1464" i="1"/>
  <c r="C1463" i="1"/>
  <c r="C1462" i="1"/>
  <c r="C1461" i="1"/>
  <c r="C1460" i="1"/>
  <c r="C1459" i="1"/>
  <c r="C1458" i="1"/>
  <c r="C1457" i="1"/>
  <c r="C1456" i="1"/>
  <c r="C1455" i="1"/>
  <c r="C1454" i="1"/>
  <c r="C1453" i="1"/>
  <c r="C1452" i="1"/>
  <c r="C1451" i="1"/>
  <c r="C1450" i="1"/>
  <c r="C1449" i="1"/>
  <c r="C1448" i="1"/>
  <c r="C1447" i="1"/>
  <c r="C1446" i="1"/>
  <c r="C1445" i="1"/>
  <c r="C1444" i="1"/>
  <c r="C1443" i="1"/>
  <c r="C1442" i="1"/>
  <c r="C1441" i="1"/>
  <c r="C1440" i="1"/>
  <c r="C1439" i="1"/>
  <c r="C1438" i="1"/>
  <c r="C1437" i="1"/>
  <c r="C1436" i="1"/>
  <c r="C1435" i="1"/>
  <c r="C1434" i="1"/>
  <c r="C1433" i="1"/>
  <c r="C1432" i="1"/>
  <c r="C1431" i="1"/>
  <c r="C1430" i="1"/>
  <c r="C1429" i="1"/>
  <c r="C1428" i="1"/>
  <c r="C1427" i="1"/>
  <c r="C1426" i="1"/>
  <c r="C1425" i="1"/>
  <c r="C1424" i="1"/>
  <c r="C1423" i="1"/>
  <c r="C1422" i="1"/>
  <c r="C1421" i="1"/>
  <c r="C1420" i="1"/>
  <c r="C1419" i="1"/>
  <c r="C1418" i="1"/>
  <c r="C1417" i="1"/>
  <c r="C1416" i="1"/>
  <c r="C1415" i="1"/>
  <c r="C1414" i="1"/>
  <c r="C1413" i="1"/>
  <c r="C1412" i="1"/>
  <c r="C1411" i="1"/>
  <c r="C1410" i="1"/>
  <c r="C1409" i="1"/>
  <c r="C1408" i="1"/>
  <c r="C1407" i="1"/>
  <c r="C1406" i="1"/>
  <c r="C1405" i="1"/>
  <c r="C1404" i="1"/>
  <c r="C1403" i="1"/>
  <c r="C1402" i="1"/>
  <c r="C1401" i="1"/>
  <c r="C1400" i="1"/>
  <c r="C1399" i="1"/>
  <c r="C1398" i="1"/>
  <c r="C1397" i="1"/>
  <c r="C1396" i="1"/>
  <c r="C1395" i="1"/>
  <c r="C1394" i="1"/>
  <c r="C1393" i="1"/>
  <c r="C1392" i="1"/>
  <c r="C1391" i="1"/>
  <c r="C1390" i="1"/>
  <c r="C1389" i="1"/>
  <c r="C1388" i="1"/>
  <c r="C1387" i="1"/>
  <c r="C1386" i="1"/>
  <c r="C1385" i="1"/>
  <c r="C1384" i="1"/>
  <c r="C1383" i="1"/>
  <c r="C1382" i="1"/>
  <c r="C1381" i="1"/>
  <c r="C1380" i="1"/>
  <c r="C1379" i="1"/>
  <c r="C1378" i="1"/>
  <c r="C1377" i="1"/>
  <c r="C1376" i="1"/>
  <c r="C1375" i="1"/>
  <c r="C1374" i="1"/>
  <c r="C1373" i="1"/>
  <c r="C1372" i="1"/>
  <c r="C1371" i="1"/>
  <c r="C1370" i="1"/>
  <c r="C1369" i="1"/>
  <c r="C1368" i="1"/>
  <c r="C1367" i="1"/>
  <c r="C1366" i="1"/>
  <c r="C1365" i="1"/>
  <c r="C1364" i="1"/>
  <c r="C1363" i="1"/>
  <c r="C1362" i="1"/>
  <c r="C1361" i="1"/>
  <c r="C1360" i="1"/>
  <c r="C1359" i="1"/>
  <c r="C1358" i="1"/>
  <c r="C1357" i="1"/>
  <c r="C1356" i="1"/>
  <c r="C1355" i="1"/>
  <c r="C1354" i="1"/>
  <c r="C1353" i="1"/>
  <c r="C1352" i="1"/>
  <c r="C1351" i="1"/>
  <c r="C1350" i="1"/>
  <c r="C1349" i="1"/>
  <c r="C1348" i="1"/>
  <c r="C1347" i="1"/>
  <c r="C1346" i="1"/>
  <c r="C1345" i="1"/>
  <c r="C1344" i="1"/>
  <c r="C1343" i="1"/>
  <c r="C1342" i="1"/>
  <c r="C1341" i="1"/>
  <c r="C1340" i="1"/>
  <c r="C1339" i="1"/>
  <c r="C1338" i="1"/>
  <c r="C1337" i="1"/>
  <c r="C1336" i="1"/>
  <c r="C1335" i="1"/>
  <c r="C1334" i="1"/>
  <c r="C1333" i="1"/>
  <c r="C1332" i="1"/>
  <c r="C1331" i="1"/>
  <c r="C1330" i="1"/>
  <c r="C1329" i="1"/>
  <c r="C1328" i="1"/>
  <c r="C1327" i="1"/>
  <c r="C1326" i="1"/>
  <c r="C1325" i="1"/>
  <c r="C1324" i="1"/>
  <c r="C1323" i="1"/>
  <c r="C1322" i="1"/>
  <c r="C1321" i="1"/>
  <c r="C1320" i="1"/>
  <c r="C1319" i="1"/>
  <c r="C1318" i="1"/>
  <c r="C1317" i="1"/>
  <c r="C1316" i="1"/>
  <c r="C1315" i="1"/>
  <c r="C1314" i="1"/>
  <c r="C1313" i="1"/>
  <c r="C1312" i="1"/>
  <c r="C1311" i="1"/>
  <c r="C1310" i="1"/>
  <c r="C1309" i="1"/>
  <c r="C1308" i="1"/>
  <c r="C1307" i="1"/>
  <c r="C1306" i="1"/>
  <c r="C1305" i="1"/>
  <c r="C1304" i="1"/>
  <c r="C1303" i="1"/>
  <c r="C1302" i="1"/>
  <c r="C1301" i="1"/>
  <c r="C1300" i="1"/>
  <c r="C1299" i="1"/>
  <c r="C1298" i="1"/>
  <c r="C1297" i="1"/>
  <c r="C1296" i="1"/>
  <c r="C1295" i="1"/>
  <c r="C1294" i="1"/>
  <c r="C1293" i="1"/>
  <c r="C1292" i="1"/>
  <c r="C1291" i="1"/>
  <c r="C1290" i="1"/>
  <c r="C1289" i="1"/>
  <c r="C1288" i="1"/>
  <c r="C1287" i="1"/>
  <c r="C1286" i="1"/>
  <c r="C1285" i="1"/>
  <c r="C1284" i="1"/>
  <c r="C1283" i="1"/>
  <c r="C1282" i="1"/>
  <c r="C1281" i="1"/>
  <c r="C1280" i="1"/>
  <c r="C1279" i="1"/>
  <c r="C1278" i="1"/>
  <c r="C1277" i="1"/>
  <c r="C1276" i="1"/>
  <c r="C1275" i="1"/>
  <c r="C1274" i="1"/>
  <c r="C1273" i="1"/>
  <c r="C1272" i="1"/>
  <c r="C1271" i="1"/>
  <c r="C1270" i="1"/>
  <c r="C1269" i="1"/>
  <c r="C1268" i="1"/>
  <c r="C1267" i="1"/>
  <c r="C1266" i="1"/>
  <c r="C1265" i="1"/>
  <c r="C1264" i="1"/>
  <c r="C1263" i="1"/>
  <c r="C1262" i="1"/>
  <c r="C1261" i="1"/>
  <c r="C1260" i="1"/>
  <c r="C1259" i="1"/>
  <c r="C1258" i="1"/>
  <c r="C1257" i="1"/>
  <c r="C1256" i="1"/>
  <c r="C1255" i="1"/>
  <c r="C1254" i="1"/>
  <c r="C1253" i="1"/>
  <c r="C1252" i="1"/>
  <c r="C1251" i="1"/>
  <c r="C1250" i="1"/>
  <c r="C1249" i="1"/>
  <c r="C1248" i="1"/>
  <c r="C1247" i="1"/>
  <c r="C1246" i="1"/>
  <c r="C1245" i="1"/>
  <c r="C1244" i="1"/>
  <c r="C1243" i="1"/>
  <c r="C1242" i="1"/>
  <c r="C1241" i="1"/>
  <c r="C1240" i="1"/>
  <c r="C1239" i="1"/>
  <c r="C1238" i="1"/>
  <c r="C1237" i="1"/>
  <c r="C1236" i="1"/>
  <c r="C1235" i="1"/>
  <c r="C1234" i="1"/>
  <c r="C1233" i="1"/>
  <c r="C1232" i="1"/>
  <c r="C1231" i="1"/>
  <c r="C1230" i="1"/>
  <c r="C1229" i="1"/>
  <c r="C1228" i="1"/>
  <c r="C1227" i="1"/>
  <c r="C1226" i="1"/>
  <c r="C1225" i="1"/>
  <c r="C1224" i="1"/>
  <c r="C1223" i="1"/>
  <c r="C1222" i="1"/>
  <c r="C1221" i="1"/>
  <c r="C1220" i="1"/>
  <c r="C1219" i="1"/>
  <c r="C1218" i="1"/>
  <c r="C1217" i="1"/>
  <c r="C1216" i="1"/>
  <c r="C1215" i="1"/>
  <c r="C1214" i="1"/>
  <c r="C1213" i="1"/>
  <c r="C1212" i="1"/>
  <c r="C1211" i="1"/>
  <c r="C1210" i="1"/>
  <c r="C1209" i="1"/>
  <c r="C1208" i="1"/>
  <c r="C1207" i="1"/>
  <c r="C1206" i="1"/>
  <c r="C1205" i="1"/>
  <c r="C1204" i="1"/>
  <c r="C1203" i="1"/>
  <c r="C1202" i="1"/>
  <c r="C1201" i="1"/>
  <c r="C1200" i="1"/>
  <c r="C1199" i="1"/>
  <c r="C1198" i="1"/>
  <c r="C1197" i="1"/>
  <c r="C1196" i="1"/>
  <c r="C1195" i="1"/>
  <c r="C1194" i="1"/>
  <c r="C1193" i="1"/>
  <c r="C1192" i="1"/>
  <c r="C1191" i="1"/>
  <c r="C1190" i="1"/>
  <c r="C1189" i="1"/>
  <c r="C1188" i="1"/>
  <c r="C1187" i="1"/>
  <c r="C1186" i="1"/>
  <c r="C1185" i="1"/>
  <c r="C1184" i="1"/>
  <c r="C1183" i="1"/>
  <c r="C1182" i="1"/>
  <c r="C1181" i="1"/>
  <c r="C1180" i="1"/>
  <c r="C1179" i="1"/>
  <c r="C1178" i="1"/>
  <c r="C1177" i="1"/>
  <c r="C1176" i="1"/>
  <c r="C1175" i="1"/>
  <c r="C1174" i="1"/>
  <c r="C1173" i="1"/>
  <c r="C1172" i="1"/>
  <c r="C1171" i="1"/>
  <c r="C1170" i="1"/>
  <c r="C1169" i="1"/>
  <c r="C1168" i="1"/>
  <c r="C1167" i="1"/>
  <c r="C1166" i="1"/>
  <c r="C1165" i="1"/>
  <c r="C1164" i="1"/>
  <c r="C1163" i="1"/>
  <c r="C1162" i="1"/>
  <c r="C1161" i="1"/>
  <c r="C1160" i="1"/>
  <c r="C1159" i="1"/>
  <c r="C1158" i="1"/>
  <c r="C1157" i="1"/>
  <c r="C1156" i="1"/>
  <c r="C1155" i="1"/>
  <c r="C1154" i="1"/>
  <c r="C1153" i="1"/>
  <c r="C1152" i="1"/>
  <c r="C1151" i="1"/>
  <c r="C1150" i="1"/>
  <c r="C1149" i="1"/>
  <c r="C1148" i="1"/>
  <c r="C1147" i="1"/>
  <c r="C1146" i="1"/>
  <c r="C1145" i="1"/>
  <c r="C1144" i="1"/>
  <c r="C1143" i="1"/>
  <c r="C1142" i="1"/>
  <c r="C1141" i="1"/>
  <c r="C1140" i="1"/>
  <c r="C1139" i="1"/>
  <c r="C1138" i="1"/>
  <c r="C1137" i="1"/>
  <c r="C1136" i="1"/>
  <c r="C1135" i="1"/>
  <c r="C1134" i="1"/>
  <c r="C1133" i="1"/>
  <c r="C1132" i="1"/>
  <c r="C1131" i="1"/>
  <c r="C1130" i="1"/>
  <c r="C1129" i="1"/>
  <c r="C1128" i="1"/>
  <c r="C1127" i="1"/>
  <c r="C1126" i="1"/>
  <c r="C1125" i="1"/>
  <c r="C1124" i="1"/>
  <c r="C1123" i="1"/>
  <c r="C1122" i="1"/>
  <c r="C1121" i="1"/>
  <c r="C1120" i="1"/>
  <c r="C1119" i="1"/>
  <c r="C1118" i="1"/>
  <c r="C1117" i="1"/>
  <c r="C1116" i="1"/>
  <c r="C1115" i="1"/>
  <c r="C1114" i="1"/>
  <c r="C1113" i="1"/>
  <c r="C1112" i="1"/>
  <c r="C1111" i="1"/>
  <c r="C1110" i="1"/>
  <c r="C1109" i="1"/>
  <c r="C1108" i="1"/>
  <c r="C1107" i="1"/>
  <c r="C1106" i="1"/>
  <c r="C1105" i="1"/>
  <c r="C1104" i="1"/>
  <c r="C1103" i="1"/>
  <c r="C1102" i="1"/>
  <c r="C1101" i="1"/>
  <c r="C1100" i="1"/>
  <c r="C1099" i="1"/>
  <c r="C1098" i="1"/>
  <c r="C1097" i="1"/>
  <c r="C1096" i="1"/>
  <c r="C1095" i="1"/>
  <c r="C1094" i="1"/>
  <c r="C1093" i="1"/>
  <c r="C1092" i="1"/>
  <c r="C1091" i="1"/>
  <c r="C1090" i="1"/>
  <c r="C1089" i="1"/>
  <c r="C1088" i="1"/>
  <c r="C1087" i="1"/>
  <c r="C1086" i="1"/>
  <c r="C1085" i="1"/>
  <c r="C1084" i="1"/>
  <c r="C1083" i="1"/>
  <c r="C1082" i="1"/>
  <c r="C1081" i="1"/>
  <c r="C1080" i="1"/>
  <c r="C1079" i="1"/>
  <c r="C1078" i="1"/>
  <c r="C1077" i="1"/>
  <c r="C1076" i="1"/>
  <c r="C1075" i="1"/>
  <c r="C1074" i="1"/>
  <c r="C1073" i="1"/>
  <c r="C1072" i="1"/>
  <c r="C1071" i="1"/>
  <c r="C1070" i="1"/>
  <c r="C1069" i="1"/>
  <c r="C1068" i="1"/>
  <c r="C1067" i="1"/>
  <c r="C1066" i="1"/>
  <c r="C1065" i="1"/>
  <c r="C1064" i="1"/>
  <c r="C1063" i="1"/>
  <c r="C1062" i="1"/>
  <c r="C1061" i="1"/>
  <c r="C1060" i="1"/>
  <c r="C1059" i="1"/>
  <c r="C1058" i="1"/>
  <c r="C1057" i="1"/>
  <c r="C1056" i="1"/>
  <c r="C1055" i="1"/>
  <c r="C1054" i="1"/>
  <c r="C1053" i="1"/>
  <c r="C1052" i="1"/>
  <c r="C1051" i="1"/>
  <c r="C1050" i="1"/>
  <c r="C1049" i="1"/>
  <c r="C1048" i="1"/>
  <c r="C1047" i="1"/>
  <c r="C1046" i="1"/>
  <c r="C1045" i="1"/>
  <c r="C1044" i="1"/>
  <c r="C1043" i="1"/>
  <c r="C1042" i="1"/>
  <c r="C1041" i="1"/>
  <c r="C1040" i="1"/>
  <c r="C1039" i="1"/>
  <c r="C1038" i="1"/>
  <c r="C1037" i="1"/>
  <c r="C1036" i="1"/>
  <c r="C1035" i="1"/>
  <c r="C1034" i="1"/>
  <c r="C1033" i="1"/>
  <c r="C1032" i="1"/>
  <c r="C1031" i="1"/>
  <c r="C1030" i="1"/>
  <c r="C1029" i="1"/>
  <c r="C1028" i="1"/>
  <c r="C1027" i="1"/>
  <c r="C1026" i="1"/>
  <c r="C1025" i="1"/>
  <c r="C1024" i="1"/>
  <c r="C1023" i="1"/>
  <c r="C1022" i="1"/>
  <c r="C1021" i="1"/>
  <c r="C1020" i="1"/>
  <c r="C1019" i="1"/>
  <c r="C1018" i="1"/>
  <c r="C1017" i="1"/>
  <c r="C1016" i="1"/>
  <c r="C1015" i="1"/>
  <c r="C1014" i="1"/>
  <c r="C1013" i="1"/>
  <c r="C1012" i="1"/>
  <c r="C1011" i="1"/>
  <c r="C1010" i="1"/>
  <c r="C1009" i="1"/>
  <c r="C1008" i="1"/>
  <c r="C1007" i="1"/>
  <c r="C1006" i="1"/>
  <c r="C1005" i="1"/>
  <c r="C1004" i="1"/>
  <c r="C1003" i="1"/>
  <c r="C1002" i="1"/>
  <c r="C1001" i="1"/>
  <c r="C1000" i="1"/>
  <c r="C999" i="1"/>
  <c r="C998" i="1"/>
  <c r="C997" i="1"/>
  <c r="C996" i="1"/>
  <c r="C995" i="1"/>
  <c r="C994" i="1"/>
  <c r="C993" i="1"/>
  <c r="C992" i="1"/>
  <c r="C991" i="1"/>
  <c r="C990" i="1"/>
  <c r="C989" i="1"/>
  <c r="C988" i="1"/>
  <c r="C987" i="1"/>
  <c r="C986" i="1"/>
  <c r="C985" i="1"/>
  <c r="C984" i="1"/>
  <c r="C983" i="1"/>
  <c r="C982" i="1"/>
  <c r="C981" i="1"/>
  <c r="C980" i="1"/>
  <c r="C979" i="1"/>
  <c r="C978" i="1"/>
  <c r="C977" i="1"/>
  <c r="C976" i="1"/>
  <c r="C975" i="1"/>
  <c r="C974" i="1"/>
  <c r="C973" i="1"/>
  <c r="C972" i="1"/>
  <c r="C971" i="1"/>
  <c r="C970" i="1"/>
  <c r="C969" i="1"/>
  <c r="C968" i="1"/>
  <c r="C967" i="1"/>
  <c r="C966" i="1"/>
  <c r="C965" i="1"/>
  <c r="C964" i="1"/>
  <c r="C963" i="1"/>
  <c r="C962" i="1"/>
  <c r="C961" i="1"/>
  <c r="C960" i="1"/>
  <c r="C959" i="1"/>
  <c r="C958" i="1"/>
  <c r="C957" i="1"/>
  <c r="C956" i="1"/>
  <c r="C955" i="1"/>
  <c r="C954" i="1"/>
  <c r="C953" i="1"/>
  <c r="C952" i="1"/>
  <c r="C951" i="1"/>
  <c r="C950" i="1"/>
  <c r="C949" i="1"/>
  <c r="C948" i="1"/>
  <c r="C947" i="1"/>
  <c r="C946" i="1"/>
  <c r="C945" i="1"/>
  <c r="C944" i="1"/>
  <c r="C943" i="1"/>
  <c r="C942" i="1"/>
  <c r="C941" i="1"/>
  <c r="C940" i="1"/>
  <c r="C939" i="1"/>
  <c r="C938" i="1"/>
  <c r="C937" i="1"/>
  <c r="C936" i="1"/>
  <c r="C935" i="1"/>
  <c r="C934" i="1"/>
  <c r="C933" i="1"/>
  <c r="C932" i="1"/>
  <c r="C931" i="1"/>
  <c r="C930" i="1"/>
  <c r="C929" i="1"/>
  <c r="C928" i="1"/>
  <c r="C927" i="1"/>
  <c r="C926" i="1"/>
  <c r="C925" i="1"/>
  <c r="C924" i="1"/>
  <c r="C923" i="1"/>
  <c r="C922" i="1"/>
  <c r="C921" i="1"/>
  <c r="C920" i="1"/>
  <c r="C919" i="1"/>
  <c r="C918" i="1"/>
  <c r="C917" i="1"/>
  <c r="C916" i="1"/>
  <c r="C915" i="1"/>
  <c r="C914" i="1"/>
  <c r="C913" i="1"/>
  <c r="C912" i="1"/>
  <c r="C911" i="1"/>
  <c r="C910" i="1"/>
  <c r="C909" i="1"/>
  <c r="C908" i="1"/>
  <c r="C907" i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P41" i="24"/>
  <c r="O41" i="24"/>
  <c r="N41" i="24"/>
  <c r="M41" i="24"/>
  <c r="L41" i="24"/>
  <c r="K41" i="24"/>
  <c r="J41" i="24"/>
  <c r="I41" i="24"/>
  <c r="H41" i="24"/>
  <c r="G41" i="24"/>
  <c r="F41" i="24"/>
  <c r="E41" i="24"/>
  <c r="B9" i="28" l="1"/>
  <c r="C9" i="28"/>
  <c r="D9" i="28"/>
  <c r="Q25" i="28"/>
  <c r="D25" i="28"/>
  <c r="C25" i="28"/>
  <c r="B25" i="28"/>
  <c r="Q5" i="28"/>
  <c r="D5" i="28"/>
  <c r="C5" i="28"/>
  <c r="B5" i="28"/>
  <c r="Q18" i="28"/>
  <c r="D18" i="28"/>
  <c r="C18" i="28"/>
  <c r="B18" i="28"/>
  <c r="Q34" i="28"/>
  <c r="D34" i="28"/>
  <c r="C34" i="28"/>
  <c r="B34" i="28"/>
  <c r="Q15" i="28"/>
  <c r="D15" i="28"/>
  <c r="C15" i="28"/>
  <c r="B15" i="28"/>
  <c r="Q31" i="28"/>
  <c r="D31" i="28"/>
  <c r="C31" i="28"/>
  <c r="B31" i="28"/>
  <c r="Q12" i="28"/>
  <c r="D12" i="28"/>
  <c r="C12" i="28"/>
  <c r="B12" i="28"/>
  <c r="Q28" i="28"/>
  <c r="D28" i="28"/>
  <c r="C28" i="28"/>
  <c r="B28" i="28"/>
  <c r="Q29" i="28"/>
  <c r="D29" i="28"/>
  <c r="C29" i="28"/>
  <c r="B29" i="28"/>
  <c r="Q6" i="28"/>
  <c r="D6" i="28"/>
  <c r="C6" i="28"/>
  <c r="B6" i="28"/>
  <c r="Q22" i="28"/>
  <c r="D22" i="28"/>
  <c r="C22" i="28"/>
  <c r="B22" i="28"/>
  <c r="Q38" i="28"/>
  <c r="D38" i="28"/>
  <c r="C38" i="28"/>
  <c r="B38" i="28"/>
  <c r="Q19" i="28"/>
  <c r="D19" i="28"/>
  <c r="C19" i="28"/>
  <c r="B19" i="28"/>
  <c r="Q35" i="28"/>
  <c r="D35" i="28"/>
  <c r="C35" i="28"/>
  <c r="B35" i="28"/>
  <c r="Q16" i="28"/>
  <c r="D16" i="28"/>
  <c r="C16" i="28"/>
  <c r="B16" i="28"/>
  <c r="Q32" i="28"/>
  <c r="D32" i="28"/>
  <c r="C32" i="28"/>
  <c r="B32" i="28"/>
  <c r="Q13" i="28"/>
  <c r="D13" i="28"/>
  <c r="C13" i="28"/>
  <c r="B13" i="28"/>
  <c r="Q33" i="28"/>
  <c r="D33" i="28"/>
  <c r="C33" i="28"/>
  <c r="B33" i="28"/>
  <c r="Q10" i="28"/>
  <c r="D10" i="28"/>
  <c r="C10" i="28"/>
  <c r="B10" i="28"/>
  <c r="Q26" i="28"/>
  <c r="D26" i="28"/>
  <c r="C26" i="28"/>
  <c r="B26" i="28"/>
  <c r="Q7" i="28"/>
  <c r="D7" i="28"/>
  <c r="C7" i="28"/>
  <c r="B7" i="28"/>
  <c r="Q23" i="28"/>
  <c r="D23" i="28"/>
  <c r="C23" i="28"/>
  <c r="B23" i="28"/>
  <c r="Q39" i="28"/>
  <c r="D39" i="28"/>
  <c r="C39" i="28"/>
  <c r="B39" i="28"/>
  <c r="Q20" i="28"/>
  <c r="D20" i="28"/>
  <c r="C20" i="28"/>
  <c r="B20" i="28"/>
  <c r="Q36" i="28"/>
  <c r="D36" i="28"/>
  <c r="C36" i="28"/>
  <c r="B36" i="28"/>
  <c r="Q21" i="28"/>
  <c r="D21" i="28"/>
  <c r="C21" i="28"/>
  <c r="B21" i="28"/>
  <c r="Q37" i="28"/>
  <c r="D37" i="28"/>
  <c r="C37" i="28"/>
  <c r="B37" i="28"/>
  <c r="Q14" i="28"/>
  <c r="D14" i="28"/>
  <c r="C14" i="28"/>
  <c r="B14" i="28"/>
  <c r="Q30" i="28"/>
  <c r="D30" i="28"/>
  <c r="C30" i="28"/>
  <c r="B30" i="28"/>
  <c r="Q11" i="28"/>
  <c r="D11" i="28"/>
  <c r="C11" i="28"/>
  <c r="B11" i="28"/>
  <c r="Q27" i="28"/>
  <c r="D27" i="28"/>
  <c r="C27" i="28"/>
  <c r="B27" i="28"/>
  <c r="Q8" i="28"/>
  <c r="D8" i="28"/>
  <c r="C8" i="28"/>
  <c r="B8" i="28"/>
  <c r="Q24" i="28"/>
  <c r="D24" i="28"/>
  <c r="C24" i="28"/>
  <c r="B24" i="28"/>
  <c r="Q40" i="28"/>
  <c r="D40" i="28"/>
  <c r="C40" i="28"/>
  <c r="B40" i="28"/>
  <c r="C17" i="27"/>
  <c r="D17" i="27"/>
  <c r="B17" i="27"/>
  <c r="C33" i="27"/>
  <c r="D33" i="27"/>
  <c r="B33" i="27"/>
  <c r="D10" i="27"/>
  <c r="B10" i="27"/>
  <c r="C10" i="27"/>
  <c r="D26" i="27"/>
  <c r="B26" i="27"/>
  <c r="C26" i="27"/>
  <c r="D7" i="27"/>
  <c r="B7" i="27"/>
  <c r="C7" i="27"/>
  <c r="D23" i="27"/>
  <c r="B23" i="27"/>
  <c r="C23" i="27"/>
  <c r="D39" i="27"/>
  <c r="B39" i="27"/>
  <c r="C39" i="27"/>
  <c r="C20" i="27"/>
  <c r="D20" i="27"/>
  <c r="B20" i="27"/>
  <c r="D36" i="27"/>
  <c r="B36" i="27"/>
  <c r="C36" i="27"/>
  <c r="C21" i="27"/>
  <c r="D21" i="27"/>
  <c r="B21" i="27"/>
  <c r="C37" i="27"/>
  <c r="D37" i="27"/>
  <c r="B37" i="27"/>
  <c r="D14" i="27"/>
  <c r="B14" i="27"/>
  <c r="C14" i="27"/>
  <c r="D30" i="27"/>
  <c r="B30" i="27"/>
  <c r="C30" i="27"/>
  <c r="D11" i="27"/>
  <c r="B11" i="27"/>
  <c r="C11" i="27"/>
  <c r="D27" i="27"/>
  <c r="B27" i="27"/>
  <c r="C27" i="27"/>
  <c r="D8" i="27"/>
  <c r="B8" i="27"/>
  <c r="C8" i="27"/>
  <c r="D24" i="27"/>
  <c r="B24" i="27"/>
  <c r="C24" i="27"/>
  <c r="C40" i="27"/>
  <c r="D40" i="27"/>
  <c r="B40" i="27"/>
  <c r="C25" i="27"/>
  <c r="D25" i="27"/>
  <c r="B25" i="27"/>
  <c r="C5" i="27"/>
  <c r="D5" i="27"/>
  <c r="Q5" i="27"/>
  <c r="Q41" i="27" s="1"/>
  <c r="D18" i="27"/>
  <c r="B18" i="27"/>
  <c r="C18" i="27"/>
  <c r="D34" i="27"/>
  <c r="B34" i="27"/>
  <c r="C34" i="27"/>
  <c r="D15" i="27"/>
  <c r="B15" i="27"/>
  <c r="C15" i="27"/>
  <c r="D31" i="27"/>
  <c r="B31" i="27"/>
  <c r="C31" i="27"/>
  <c r="C12" i="27"/>
  <c r="D12" i="27"/>
  <c r="B12" i="27"/>
  <c r="D28" i="27"/>
  <c r="B28" i="27"/>
  <c r="C28" i="27"/>
  <c r="C13" i="27"/>
  <c r="D13" i="27"/>
  <c r="B13" i="27"/>
  <c r="C29" i="27"/>
  <c r="D29" i="27"/>
  <c r="B29" i="27"/>
  <c r="D6" i="27"/>
  <c r="B6" i="27"/>
  <c r="C6" i="27"/>
  <c r="D22" i="27"/>
  <c r="B22" i="27"/>
  <c r="C22" i="27"/>
  <c r="D38" i="27"/>
  <c r="B38" i="27"/>
  <c r="C38" i="27"/>
  <c r="D19" i="27"/>
  <c r="B19" i="27"/>
  <c r="C19" i="27"/>
  <c r="D35" i="27"/>
  <c r="B35" i="27"/>
  <c r="C35" i="27"/>
  <c r="D16" i="27"/>
  <c r="B16" i="27"/>
  <c r="C16" i="27"/>
  <c r="C32" i="27"/>
  <c r="D32" i="27"/>
  <c r="B32" i="27"/>
  <c r="C9" i="27"/>
  <c r="D9" i="27"/>
  <c r="B9" i="27"/>
  <c r="B5" i="27"/>
  <c r="A8" i="25"/>
  <c r="D8" i="25" s="1"/>
  <c r="A12" i="25"/>
  <c r="B12" i="25" s="1"/>
  <c r="A19" i="24"/>
  <c r="Q19" i="24" s="1"/>
  <c r="A35" i="24"/>
  <c r="A23" i="24"/>
  <c r="A15" i="24"/>
  <c r="A28" i="25"/>
  <c r="A6" i="24"/>
  <c r="A10" i="24"/>
  <c r="A14" i="24"/>
  <c r="A38" i="24"/>
  <c r="A34" i="24"/>
  <c r="A30" i="24"/>
  <c r="A26" i="24"/>
  <c r="A22" i="24"/>
  <c r="A18" i="24"/>
  <c r="A13" i="24"/>
  <c r="A8" i="24"/>
  <c r="A40" i="25"/>
  <c r="A24" i="25"/>
  <c r="A39" i="24"/>
  <c r="A27" i="24"/>
  <c r="A9" i="24"/>
  <c r="A9" i="25"/>
  <c r="A13" i="25"/>
  <c r="A17" i="25"/>
  <c r="A21" i="25"/>
  <c r="A25" i="25"/>
  <c r="A29" i="25"/>
  <c r="A33" i="25"/>
  <c r="A37" i="25"/>
  <c r="A5" i="25"/>
  <c r="A6" i="25"/>
  <c r="A10" i="25"/>
  <c r="A14" i="25"/>
  <c r="A18" i="25"/>
  <c r="A22" i="25"/>
  <c r="A26" i="25"/>
  <c r="A30" i="25"/>
  <c r="A34" i="25"/>
  <c r="A38" i="25"/>
  <c r="A7" i="25"/>
  <c r="A11" i="25"/>
  <c r="A15" i="25"/>
  <c r="A19" i="25"/>
  <c r="A23" i="25"/>
  <c r="A27" i="25"/>
  <c r="A31" i="25"/>
  <c r="A35" i="25"/>
  <c r="A39" i="25"/>
  <c r="A5" i="24"/>
  <c r="A37" i="24"/>
  <c r="A33" i="24"/>
  <c r="A29" i="24"/>
  <c r="A25" i="24"/>
  <c r="A21" i="24"/>
  <c r="A17" i="24"/>
  <c r="A12" i="24"/>
  <c r="A7" i="24"/>
  <c r="A36" i="25"/>
  <c r="A20" i="25"/>
  <c r="A31" i="24"/>
  <c r="A40" i="24"/>
  <c r="A36" i="24"/>
  <c r="A32" i="24"/>
  <c r="A28" i="24"/>
  <c r="A24" i="24"/>
  <c r="A20" i="24"/>
  <c r="A16" i="24"/>
  <c r="A11" i="24"/>
  <c r="A32" i="25"/>
  <c r="A16" i="25"/>
  <c r="C41" i="23"/>
  <c r="P41" i="23"/>
  <c r="O41" i="23"/>
  <c r="N41" i="23"/>
  <c r="M41" i="23"/>
  <c r="L41" i="23"/>
  <c r="K41" i="23"/>
  <c r="J41" i="23"/>
  <c r="I41" i="23"/>
  <c r="H41" i="23"/>
  <c r="G41" i="23"/>
  <c r="F41" i="23"/>
  <c r="E41" i="23"/>
  <c r="J4" i="1"/>
  <c r="I4" i="1"/>
  <c r="Q41" i="28" l="1"/>
  <c r="Q42" i="27"/>
  <c r="Q8" i="25"/>
  <c r="B8" i="25"/>
  <c r="C8" i="25"/>
  <c r="Q12" i="25"/>
  <c r="C12" i="25"/>
  <c r="D12" i="25"/>
  <c r="C19" i="24"/>
  <c r="B19" i="24"/>
  <c r="D19" i="24"/>
  <c r="Q24" i="24"/>
  <c r="D24" i="24"/>
  <c r="C24" i="24"/>
  <c r="B24" i="24"/>
  <c r="Q25" i="24"/>
  <c r="D25" i="24"/>
  <c r="C25" i="24"/>
  <c r="B25" i="24"/>
  <c r="Q11" i="25"/>
  <c r="D11" i="25"/>
  <c r="C11" i="25"/>
  <c r="B11" i="25"/>
  <c r="Q37" i="25"/>
  <c r="D37" i="25"/>
  <c r="C37" i="25"/>
  <c r="B37" i="25"/>
  <c r="C40" i="25"/>
  <c r="B40" i="25"/>
  <c r="D40" i="25"/>
  <c r="Q40" i="25"/>
  <c r="Q22" i="24"/>
  <c r="D22" i="24"/>
  <c r="C22" i="24"/>
  <c r="B22" i="24"/>
  <c r="Q38" i="24"/>
  <c r="D38" i="24"/>
  <c r="C38" i="24"/>
  <c r="B38" i="24"/>
  <c r="D28" i="25"/>
  <c r="Q28" i="25"/>
  <c r="C28" i="25"/>
  <c r="B28" i="25"/>
  <c r="C11" i="24"/>
  <c r="Q11" i="24"/>
  <c r="B11" i="24"/>
  <c r="D11" i="24"/>
  <c r="Q28" i="24"/>
  <c r="D28" i="24"/>
  <c r="C28" i="24"/>
  <c r="B28" i="24"/>
  <c r="B31" i="24"/>
  <c r="D31" i="24"/>
  <c r="C31" i="24"/>
  <c r="Q31" i="24"/>
  <c r="Q12" i="24"/>
  <c r="D12" i="24"/>
  <c r="C12" i="24"/>
  <c r="B12" i="24"/>
  <c r="Q29" i="24"/>
  <c r="D29" i="24"/>
  <c r="C29" i="24"/>
  <c r="B29" i="24"/>
  <c r="Q39" i="25"/>
  <c r="D39" i="25"/>
  <c r="C39" i="25"/>
  <c r="B39" i="25"/>
  <c r="Q23" i="25"/>
  <c r="D23" i="25"/>
  <c r="C23" i="25"/>
  <c r="B23" i="25"/>
  <c r="Q7" i="25"/>
  <c r="D7" i="25"/>
  <c r="C7" i="25"/>
  <c r="B7" i="25"/>
  <c r="Q26" i="25"/>
  <c r="D26" i="25"/>
  <c r="C26" i="25"/>
  <c r="B26" i="25"/>
  <c r="Q10" i="25"/>
  <c r="D10" i="25"/>
  <c r="C10" i="25"/>
  <c r="B10" i="25"/>
  <c r="Q33" i="25"/>
  <c r="D33" i="25"/>
  <c r="C33" i="25"/>
  <c r="B33" i="25"/>
  <c r="Q17" i="25"/>
  <c r="D17" i="25"/>
  <c r="C17" i="25"/>
  <c r="B17" i="25"/>
  <c r="Q27" i="24"/>
  <c r="B27" i="24"/>
  <c r="C27" i="24"/>
  <c r="D27" i="24"/>
  <c r="Q8" i="24"/>
  <c r="D8" i="24"/>
  <c r="C8" i="24"/>
  <c r="B8" i="24"/>
  <c r="Q26" i="24"/>
  <c r="D26" i="24"/>
  <c r="C26" i="24"/>
  <c r="B26" i="24"/>
  <c r="Q14" i="24"/>
  <c r="D14" i="24"/>
  <c r="C14" i="24"/>
  <c r="B14" i="24"/>
  <c r="B15" i="24"/>
  <c r="C15" i="24"/>
  <c r="Q15" i="24"/>
  <c r="D15" i="24"/>
  <c r="Q40" i="24"/>
  <c r="D40" i="24"/>
  <c r="C40" i="24"/>
  <c r="B40" i="24"/>
  <c r="Q5" i="24"/>
  <c r="D5" i="24"/>
  <c r="B5" i="24"/>
  <c r="C5" i="24"/>
  <c r="Q30" i="25"/>
  <c r="D30" i="25"/>
  <c r="C30" i="25"/>
  <c r="B30" i="25"/>
  <c r="Q21" i="25"/>
  <c r="D21" i="25"/>
  <c r="C21" i="25"/>
  <c r="B21" i="25"/>
  <c r="Q32" i="24"/>
  <c r="D32" i="24"/>
  <c r="B32" i="24"/>
  <c r="C32" i="24"/>
  <c r="B20" i="25"/>
  <c r="C20" i="25"/>
  <c r="Q20" i="25"/>
  <c r="D20" i="25"/>
  <c r="Q17" i="24"/>
  <c r="D17" i="24"/>
  <c r="C17" i="24"/>
  <c r="B17" i="24"/>
  <c r="Q33" i="24"/>
  <c r="D33" i="24"/>
  <c r="C33" i="24"/>
  <c r="B33" i="24"/>
  <c r="Q35" i="25"/>
  <c r="D35" i="25"/>
  <c r="C35" i="25"/>
  <c r="B35" i="25"/>
  <c r="Q19" i="25"/>
  <c r="D19" i="25"/>
  <c r="C19" i="25"/>
  <c r="B19" i="25"/>
  <c r="Q38" i="25"/>
  <c r="D38" i="25"/>
  <c r="C38" i="25"/>
  <c r="B38" i="25"/>
  <c r="Q22" i="25"/>
  <c r="D22" i="25"/>
  <c r="C22" i="25"/>
  <c r="B22" i="25"/>
  <c r="Q6" i="25"/>
  <c r="D6" i="25"/>
  <c r="C6" i="25"/>
  <c r="B6" i="25"/>
  <c r="Q29" i="25"/>
  <c r="D29" i="25"/>
  <c r="C29" i="25"/>
  <c r="B29" i="25"/>
  <c r="Q13" i="25"/>
  <c r="D13" i="25"/>
  <c r="C13" i="25"/>
  <c r="B13" i="25"/>
  <c r="Q39" i="24"/>
  <c r="C39" i="24"/>
  <c r="D39" i="24"/>
  <c r="B39" i="24"/>
  <c r="Q13" i="24"/>
  <c r="D13" i="24"/>
  <c r="C13" i="24"/>
  <c r="B13" i="24"/>
  <c r="Q30" i="24"/>
  <c r="D30" i="24"/>
  <c r="C30" i="24"/>
  <c r="B30" i="24"/>
  <c r="Q10" i="24"/>
  <c r="D10" i="24"/>
  <c r="C10" i="24"/>
  <c r="B10" i="24"/>
  <c r="Q23" i="24"/>
  <c r="D23" i="24"/>
  <c r="C23" i="24"/>
  <c r="B23" i="24"/>
  <c r="Q32" i="25"/>
  <c r="B32" i="25"/>
  <c r="D32" i="25"/>
  <c r="C32" i="25"/>
  <c r="Q7" i="24"/>
  <c r="D7" i="24"/>
  <c r="C7" i="24"/>
  <c r="B7" i="24"/>
  <c r="Q27" i="25"/>
  <c r="D27" i="25"/>
  <c r="C27" i="25"/>
  <c r="B27" i="25"/>
  <c r="Q14" i="25"/>
  <c r="D14" i="25"/>
  <c r="C14" i="25"/>
  <c r="B14" i="25"/>
  <c r="Q9" i="24"/>
  <c r="D9" i="24"/>
  <c r="C9" i="24"/>
  <c r="B9" i="24"/>
  <c r="Q16" i="24"/>
  <c r="D16" i="24"/>
  <c r="B16" i="24"/>
  <c r="C16" i="24"/>
  <c r="Q16" i="25"/>
  <c r="D16" i="25"/>
  <c r="B16" i="25"/>
  <c r="C16" i="25"/>
  <c r="Q20" i="24"/>
  <c r="D20" i="24"/>
  <c r="C20" i="24"/>
  <c r="B20" i="24"/>
  <c r="Q36" i="24"/>
  <c r="B36" i="24"/>
  <c r="C36" i="24"/>
  <c r="D36" i="24"/>
  <c r="B36" i="25"/>
  <c r="Q36" i="25"/>
  <c r="D36" i="25"/>
  <c r="C36" i="25"/>
  <c r="Q21" i="24"/>
  <c r="D21" i="24"/>
  <c r="C21" i="24"/>
  <c r="B21" i="24"/>
  <c r="Q37" i="24"/>
  <c r="D37" i="24"/>
  <c r="B37" i="24"/>
  <c r="C37" i="24"/>
  <c r="Q31" i="25"/>
  <c r="D31" i="25"/>
  <c r="C31" i="25"/>
  <c r="B31" i="25"/>
  <c r="Q15" i="25"/>
  <c r="D15" i="25"/>
  <c r="C15" i="25"/>
  <c r="B15" i="25"/>
  <c r="Q34" i="25"/>
  <c r="D34" i="25"/>
  <c r="C34" i="25"/>
  <c r="B34" i="25"/>
  <c r="Q18" i="25"/>
  <c r="D18" i="25"/>
  <c r="C18" i="25"/>
  <c r="B18" i="25"/>
  <c r="Q5" i="25"/>
  <c r="D5" i="25"/>
  <c r="C5" i="25"/>
  <c r="B5" i="25"/>
  <c r="Q25" i="25"/>
  <c r="D25" i="25"/>
  <c r="C25" i="25"/>
  <c r="B25" i="25"/>
  <c r="Q9" i="25"/>
  <c r="D9" i="25"/>
  <c r="C9" i="25"/>
  <c r="B9" i="25"/>
  <c r="C24" i="25"/>
  <c r="B24" i="25"/>
  <c r="Q24" i="25"/>
  <c r="D24" i="25"/>
  <c r="Q18" i="24"/>
  <c r="D18" i="24"/>
  <c r="C18" i="24"/>
  <c r="B18" i="24"/>
  <c r="Q34" i="24"/>
  <c r="D34" i="24"/>
  <c r="C34" i="24"/>
  <c r="B34" i="24"/>
  <c r="Q6" i="24"/>
  <c r="D6" i="24"/>
  <c r="C6" i="24"/>
  <c r="B6" i="24"/>
  <c r="C35" i="24"/>
  <c r="Q35" i="24"/>
  <c r="D35" i="24"/>
  <c r="B35" i="24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4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4" i="1"/>
  <c r="P41" i="21"/>
  <c r="O41" i="21"/>
  <c r="N41" i="21"/>
  <c r="M41" i="21"/>
  <c r="L41" i="21"/>
  <c r="K41" i="21"/>
  <c r="J41" i="21"/>
  <c r="I41" i="21"/>
  <c r="H41" i="21"/>
  <c r="G41" i="21"/>
  <c r="F41" i="21"/>
  <c r="E41" i="21"/>
  <c r="C41" i="21"/>
  <c r="E4" i="1"/>
  <c r="E5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6" i="1"/>
  <c r="Q42" i="28" l="1"/>
  <c r="Q41" i="25"/>
  <c r="A9" i="17"/>
  <c r="Q9" i="17" s="1"/>
  <c r="A13" i="17"/>
  <c r="Q13" i="17" s="1"/>
  <c r="A17" i="17"/>
  <c r="Q17" i="17" s="1"/>
  <c r="A21" i="17"/>
  <c r="Q21" i="17" s="1"/>
  <c r="A25" i="17"/>
  <c r="Q25" i="17" s="1"/>
  <c r="A29" i="17"/>
  <c r="Q29" i="17" s="1"/>
  <c r="A33" i="17"/>
  <c r="Q33" i="17" s="1"/>
  <c r="A37" i="17"/>
  <c r="Q37" i="17" s="1"/>
  <c r="A5" i="17"/>
  <c r="Q5" i="17" s="1"/>
  <c r="A6" i="17"/>
  <c r="Q6" i="17" s="1"/>
  <c r="A10" i="17"/>
  <c r="Q10" i="17" s="1"/>
  <c r="A14" i="17"/>
  <c r="Q14" i="17" s="1"/>
  <c r="A18" i="17"/>
  <c r="Q18" i="17" s="1"/>
  <c r="A22" i="17"/>
  <c r="Q22" i="17" s="1"/>
  <c r="A26" i="17"/>
  <c r="Q26" i="17" s="1"/>
  <c r="A30" i="17"/>
  <c r="Q30" i="17" s="1"/>
  <c r="A34" i="17"/>
  <c r="Q34" i="17" s="1"/>
  <c r="A38" i="17"/>
  <c r="Q38" i="17" s="1"/>
  <c r="A8" i="17"/>
  <c r="Q8" i="17" s="1"/>
  <c r="A16" i="17"/>
  <c r="Q16" i="17" s="1"/>
  <c r="A24" i="17"/>
  <c r="Q24" i="17" s="1"/>
  <c r="A32" i="17"/>
  <c r="Q32" i="17" s="1"/>
  <c r="A40" i="17"/>
  <c r="Q40" i="17" s="1"/>
  <c r="A11" i="17"/>
  <c r="Q11" i="17" s="1"/>
  <c r="A19" i="17"/>
  <c r="Q19" i="17" s="1"/>
  <c r="A27" i="17"/>
  <c r="Q27" i="17" s="1"/>
  <c r="A35" i="17"/>
  <c r="Q35" i="17" s="1"/>
  <c r="A12" i="17"/>
  <c r="Q12" i="17" s="1"/>
  <c r="A20" i="17"/>
  <c r="Q20" i="17" s="1"/>
  <c r="A28" i="17"/>
  <c r="Q28" i="17" s="1"/>
  <c r="A36" i="17"/>
  <c r="Q36" i="17" s="1"/>
  <c r="A7" i="17"/>
  <c r="Q7" i="17" s="1"/>
  <c r="A15" i="17"/>
  <c r="Q15" i="17" s="1"/>
  <c r="A23" i="17"/>
  <c r="Q23" i="17" s="1"/>
  <c r="A31" i="17"/>
  <c r="Q31" i="17" s="1"/>
  <c r="A39" i="17"/>
  <c r="Q39" i="17" s="1"/>
  <c r="A19" i="21"/>
  <c r="Q19" i="21" s="1"/>
  <c r="A9" i="21"/>
  <c r="Q9" i="21" s="1"/>
  <c r="A13" i="21"/>
  <c r="Q13" i="21" s="1"/>
  <c r="A17" i="21"/>
  <c r="Q17" i="21" s="1"/>
  <c r="A21" i="21"/>
  <c r="Q21" i="21" s="1"/>
  <c r="A25" i="21"/>
  <c r="Q25" i="21" s="1"/>
  <c r="A29" i="21"/>
  <c r="Q29" i="21" s="1"/>
  <c r="A33" i="21"/>
  <c r="Q33" i="21" s="1"/>
  <c r="A37" i="21"/>
  <c r="Q37" i="21" s="1"/>
  <c r="A5" i="21"/>
  <c r="Q5" i="21" s="1"/>
  <c r="A6" i="21"/>
  <c r="Q6" i="21" s="1"/>
  <c r="A10" i="21"/>
  <c r="Q10" i="21" s="1"/>
  <c r="A14" i="21"/>
  <c r="Q14" i="21" s="1"/>
  <c r="A18" i="21"/>
  <c r="Q18" i="21" s="1"/>
  <c r="A22" i="21"/>
  <c r="Q22" i="21" s="1"/>
  <c r="A26" i="21"/>
  <c r="Q26" i="21" s="1"/>
  <c r="A30" i="21"/>
  <c r="Q30" i="21" s="1"/>
  <c r="A34" i="21"/>
  <c r="Q34" i="21" s="1"/>
  <c r="A38" i="21"/>
  <c r="Q38" i="21" s="1"/>
  <c r="A7" i="21"/>
  <c r="Q7" i="21" s="1"/>
  <c r="A11" i="21"/>
  <c r="Q11" i="21" s="1"/>
  <c r="A15" i="21"/>
  <c r="Q15" i="21" s="1"/>
  <c r="A23" i="21"/>
  <c r="Q23" i="21" s="1"/>
  <c r="A27" i="21"/>
  <c r="Q27" i="21" s="1"/>
  <c r="A31" i="21"/>
  <c r="Q31" i="21" s="1"/>
  <c r="A35" i="21"/>
  <c r="Q35" i="21" s="1"/>
  <c r="A39" i="21"/>
  <c r="Q39" i="21" s="1"/>
  <c r="A16" i="21"/>
  <c r="Q16" i="21" s="1"/>
  <c r="A32" i="21"/>
  <c r="Q32" i="21" s="1"/>
  <c r="A20" i="21"/>
  <c r="Q20" i="21" s="1"/>
  <c r="A36" i="21"/>
  <c r="Q36" i="21" s="1"/>
  <c r="A8" i="21"/>
  <c r="Q8" i="21" s="1"/>
  <c r="A24" i="21"/>
  <c r="Q24" i="21" s="1"/>
  <c r="A40" i="21"/>
  <c r="Q40" i="21" s="1"/>
  <c r="A12" i="21"/>
  <c r="Q12" i="21" s="1"/>
  <c r="A28" i="21"/>
  <c r="Q28" i="21" s="1"/>
  <c r="A14" i="14"/>
  <c r="Q14" i="14" s="1"/>
  <c r="A7" i="14"/>
  <c r="Q7" i="14" s="1"/>
  <c r="A11" i="14"/>
  <c r="Q11" i="14" s="1"/>
  <c r="A15" i="14"/>
  <c r="Q15" i="14" s="1"/>
  <c r="A19" i="14"/>
  <c r="Q19" i="14" s="1"/>
  <c r="A23" i="14"/>
  <c r="Q23" i="14" s="1"/>
  <c r="A27" i="14"/>
  <c r="Q27" i="14" s="1"/>
  <c r="A31" i="14"/>
  <c r="Q31" i="14" s="1"/>
  <c r="A35" i="14"/>
  <c r="Q35" i="14" s="1"/>
  <c r="A39" i="14"/>
  <c r="Q39" i="14" s="1"/>
  <c r="A8" i="14"/>
  <c r="Q8" i="14" s="1"/>
  <c r="A16" i="14"/>
  <c r="Q16" i="14" s="1"/>
  <c r="A20" i="14"/>
  <c r="Q20" i="14" s="1"/>
  <c r="A24" i="14"/>
  <c r="Q24" i="14" s="1"/>
  <c r="A28" i="14"/>
  <c r="Q28" i="14" s="1"/>
  <c r="A32" i="14"/>
  <c r="Q32" i="14" s="1"/>
  <c r="A36" i="14"/>
  <c r="Q36" i="14" s="1"/>
  <c r="A40" i="14"/>
  <c r="Q40" i="14" s="1"/>
  <c r="A12" i="14"/>
  <c r="Q12" i="14" s="1"/>
  <c r="A9" i="14"/>
  <c r="Q9" i="14" s="1"/>
  <c r="A13" i="14"/>
  <c r="Q13" i="14" s="1"/>
  <c r="A17" i="14"/>
  <c r="Q17" i="14" s="1"/>
  <c r="A21" i="14"/>
  <c r="Q21" i="14" s="1"/>
  <c r="A25" i="14"/>
  <c r="Q25" i="14" s="1"/>
  <c r="A29" i="14"/>
  <c r="Q29" i="14" s="1"/>
  <c r="A33" i="14"/>
  <c r="Q33" i="14" s="1"/>
  <c r="A37" i="14"/>
  <c r="Q37" i="14" s="1"/>
  <c r="A5" i="14"/>
  <c r="A6" i="14"/>
  <c r="Q6" i="14" s="1"/>
  <c r="A10" i="14"/>
  <c r="Q10" i="14" s="1"/>
  <c r="A18" i="14"/>
  <c r="Q18" i="14" s="1"/>
  <c r="A22" i="14"/>
  <c r="Q22" i="14" s="1"/>
  <c r="A26" i="14"/>
  <c r="Q26" i="14" s="1"/>
  <c r="A30" i="14"/>
  <c r="Q30" i="14" s="1"/>
  <c r="A34" i="14"/>
  <c r="Q34" i="14" s="1"/>
  <c r="A38" i="14"/>
  <c r="Q38" i="14" s="1"/>
  <c r="A8" i="16"/>
  <c r="Q8" i="16" s="1"/>
  <c r="A16" i="16"/>
  <c r="Q16" i="16" s="1"/>
  <c r="A36" i="16"/>
  <c r="Q36" i="16" s="1"/>
  <c r="A25" i="16"/>
  <c r="Q25" i="16" s="1"/>
  <c r="A6" i="16"/>
  <c r="Q6" i="16" s="1"/>
  <c r="A26" i="16"/>
  <c r="Q26" i="16" s="1"/>
  <c r="A20" i="16"/>
  <c r="Q20" i="16" s="1"/>
  <c r="A9" i="16"/>
  <c r="Q9" i="16" s="1"/>
  <c r="A29" i="16"/>
  <c r="Q29" i="16" s="1"/>
  <c r="A10" i="16"/>
  <c r="Q10" i="16" s="1"/>
  <c r="A34" i="16"/>
  <c r="Q34" i="16" s="1"/>
  <c r="A28" i="16"/>
  <c r="Q28" i="16" s="1"/>
  <c r="A13" i="16"/>
  <c r="A33" i="16"/>
  <c r="Q33" i="16" s="1"/>
  <c r="A18" i="16"/>
  <c r="Q18" i="16" s="1"/>
  <c r="A38" i="16"/>
  <c r="Q38" i="16" s="1"/>
  <c r="A12" i="16"/>
  <c r="Q12" i="16" s="1"/>
  <c r="A32" i="16"/>
  <c r="Q32" i="16" s="1"/>
  <c r="A17" i="16"/>
  <c r="Q17" i="16" s="1"/>
  <c r="A5" i="16"/>
  <c r="Q5" i="16" s="1"/>
  <c r="A22" i="16"/>
  <c r="Q22" i="16" s="1"/>
  <c r="A15" i="16"/>
  <c r="Q15" i="16" s="1"/>
  <c r="A31" i="16"/>
  <c r="Q31" i="16" s="1"/>
  <c r="A19" i="16"/>
  <c r="Q19" i="16" s="1"/>
  <c r="A35" i="16"/>
  <c r="Q35" i="16" s="1"/>
  <c r="A7" i="16"/>
  <c r="Q7" i="16" s="1"/>
  <c r="A23" i="16"/>
  <c r="Q23" i="16" s="1"/>
  <c r="A39" i="16"/>
  <c r="Q39" i="16" s="1"/>
  <c r="A11" i="16"/>
  <c r="A27" i="16"/>
  <c r="Q27" i="16" s="1"/>
  <c r="A24" i="16"/>
  <c r="Q24" i="16" s="1"/>
  <c r="A40" i="16"/>
  <c r="Q40" i="16" s="1"/>
  <c r="A21" i="16"/>
  <c r="Q21" i="16" s="1"/>
  <c r="A37" i="16"/>
  <c r="Q37" i="16" s="1"/>
  <c r="A14" i="16"/>
  <c r="Q14" i="16" s="1"/>
  <c r="A30" i="16"/>
  <c r="Q30" i="16" s="1"/>
  <c r="A18" i="23"/>
  <c r="D18" i="23" s="1"/>
  <c r="A20" i="23"/>
  <c r="A34" i="23"/>
  <c r="A39" i="23"/>
  <c r="A28" i="23"/>
  <c r="A7" i="23"/>
  <c r="A38" i="23"/>
  <c r="A31" i="23"/>
  <c r="A26" i="23"/>
  <c r="A22" i="23"/>
  <c r="A15" i="23"/>
  <c r="A10" i="23"/>
  <c r="A6" i="23"/>
  <c r="A12" i="23"/>
  <c r="A37" i="23"/>
  <c r="A30" i="23"/>
  <c r="A25" i="23"/>
  <c r="A21" i="23"/>
  <c r="A14" i="23"/>
  <c r="A9" i="23"/>
  <c r="A5" i="23"/>
  <c r="A16" i="23"/>
  <c r="A40" i="23"/>
  <c r="A35" i="23"/>
  <c r="A29" i="23"/>
  <c r="A24" i="23"/>
  <c r="A19" i="23"/>
  <c r="A13" i="23"/>
  <c r="A8" i="23"/>
  <c r="A32" i="23"/>
  <c r="A23" i="23"/>
  <c r="A33" i="23"/>
  <c r="Q33" i="23" s="1"/>
  <c r="A17" i="23"/>
  <c r="Q17" i="23" s="1"/>
  <c r="A27" i="23"/>
  <c r="A11" i="23"/>
  <c r="A36" i="23"/>
  <c r="C1" i="2"/>
  <c r="P41" i="5"/>
  <c r="Q42" i="25" l="1"/>
  <c r="D5" i="14"/>
  <c r="Q5" i="14"/>
  <c r="Q18" i="23"/>
  <c r="B18" i="23"/>
  <c r="C18" i="23"/>
  <c r="D11" i="23"/>
  <c r="C11" i="23"/>
  <c r="B11" i="23"/>
  <c r="D32" i="23"/>
  <c r="C32" i="23"/>
  <c r="B32" i="23"/>
  <c r="Q32" i="23"/>
  <c r="D17" i="23"/>
  <c r="C17" i="23"/>
  <c r="B17" i="23"/>
  <c r="Q19" i="23"/>
  <c r="D19" i="23"/>
  <c r="C19" i="23"/>
  <c r="B19" i="23"/>
  <c r="D40" i="23"/>
  <c r="C40" i="23"/>
  <c r="B40" i="23"/>
  <c r="Q40" i="23"/>
  <c r="Q9" i="23"/>
  <c r="D9" i="23"/>
  <c r="C9" i="23"/>
  <c r="B9" i="23"/>
  <c r="D30" i="23"/>
  <c r="C30" i="23"/>
  <c r="B30" i="23"/>
  <c r="Q30" i="23"/>
  <c r="D12" i="23"/>
  <c r="C12" i="23"/>
  <c r="B12" i="23"/>
  <c r="Q12" i="23"/>
  <c r="C22" i="23"/>
  <c r="B22" i="23"/>
  <c r="D22" i="23"/>
  <c r="Q22" i="23"/>
  <c r="D8" i="23"/>
  <c r="C8" i="23"/>
  <c r="B8" i="23"/>
  <c r="Q8" i="23"/>
  <c r="D27" i="23"/>
  <c r="C27" i="23"/>
  <c r="B27" i="23"/>
  <c r="D13" i="23"/>
  <c r="C13" i="23"/>
  <c r="B13" i="23"/>
  <c r="Q11" i="23"/>
  <c r="D36" i="23"/>
  <c r="C36" i="23"/>
  <c r="B36" i="23"/>
  <c r="Q36" i="23"/>
  <c r="D33" i="23"/>
  <c r="C33" i="23"/>
  <c r="B33" i="23"/>
  <c r="D24" i="23"/>
  <c r="C24" i="23"/>
  <c r="B24" i="23"/>
  <c r="Q24" i="23"/>
  <c r="B14" i="23"/>
  <c r="D14" i="23"/>
  <c r="C14" i="23"/>
  <c r="Q14" i="23"/>
  <c r="Q37" i="23"/>
  <c r="D37" i="23"/>
  <c r="C37" i="23"/>
  <c r="B37" i="23"/>
  <c r="D6" i="23"/>
  <c r="B6" i="23"/>
  <c r="C6" i="23"/>
  <c r="Q6" i="23"/>
  <c r="D26" i="23"/>
  <c r="C26" i="23"/>
  <c r="B26" i="23"/>
  <c r="Q26" i="23"/>
  <c r="D7" i="23"/>
  <c r="C7" i="23"/>
  <c r="B7" i="23"/>
  <c r="Q23" i="23"/>
  <c r="D23" i="23"/>
  <c r="C23" i="23"/>
  <c r="B23" i="23"/>
  <c r="D16" i="23"/>
  <c r="C16" i="23"/>
  <c r="B16" i="23"/>
  <c r="Q21" i="23"/>
  <c r="D21" i="23"/>
  <c r="C21" i="23"/>
  <c r="B21" i="23"/>
  <c r="C10" i="23"/>
  <c r="D10" i="23"/>
  <c r="B10" i="23"/>
  <c r="Q10" i="23"/>
  <c r="Q31" i="23"/>
  <c r="D31" i="23"/>
  <c r="C31" i="23"/>
  <c r="B31" i="23"/>
  <c r="D28" i="23"/>
  <c r="C28" i="23"/>
  <c r="B28" i="23"/>
  <c r="Q28" i="23"/>
  <c r="B34" i="23"/>
  <c r="D34" i="23"/>
  <c r="C34" i="23"/>
  <c r="Q34" i="23"/>
  <c r="Q29" i="23"/>
  <c r="D29" i="23"/>
  <c r="C29" i="23"/>
  <c r="B29" i="23"/>
  <c r="Q27" i="23"/>
  <c r="Q35" i="23"/>
  <c r="D35" i="23"/>
  <c r="C35" i="23"/>
  <c r="B35" i="23"/>
  <c r="D5" i="23"/>
  <c r="C5" i="23"/>
  <c r="B5" i="23"/>
  <c r="Q25" i="23"/>
  <c r="D25" i="23"/>
  <c r="C25" i="23"/>
  <c r="B25" i="23"/>
  <c r="Q15" i="23"/>
  <c r="D15" i="23"/>
  <c r="C15" i="23"/>
  <c r="B15" i="23"/>
  <c r="D38" i="23"/>
  <c r="C38" i="23"/>
  <c r="B38" i="23"/>
  <c r="Q38" i="23"/>
  <c r="Q39" i="23"/>
  <c r="D39" i="23"/>
  <c r="C39" i="23"/>
  <c r="B39" i="23"/>
  <c r="D20" i="23"/>
  <c r="C20" i="23"/>
  <c r="B20" i="23"/>
  <c r="Q20" i="23"/>
  <c r="K41" i="3"/>
  <c r="Q41" i="24" l="1"/>
  <c r="Q41" i="23"/>
  <c r="F41" i="18"/>
  <c r="G41" i="18"/>
  <c r="H41" i="18"/>
  <c r="I41" i="18"/>
  <c r="J41" i="18"/>
  <c r="K41" i="18"/>
  <c r="L41" i="18"/>
  <c r="M41" i="18"/>
  <c r="N41" i="18"/>
  <c r="O41" i="18"/>
  <c r="P41" i="18"/>
  <c r="E41" i="18"/>
  <c r="C41" i="18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4" i="1"/>
  <c r="F41" i="19"/>
  <c r="G41" i="19"/>
  <c r="H41" i="19"/>
  <c r="I41" i="19"/>
  <c r="J41" i="19"/>
  <c r="K41" i="19"/>
  <c r="L41" i="19"/>
  <c r="M41" i="19"/>
  <c r="N41" i="19"/>
  <c r="O41" i="19"/>
  <c r="P41" i="19"/>
  <c r="E41" i="19"/>
  <c r="C41" i="19"/>
  <c r="F41" i="17"/>
  <c r="G41" i="17"/>
  <c r="H41" i="17"/>
  <c r="I41" i="17"/>
  <c r="J41" i="17"/>
  <c r="K41" i="17"/>
  <c r="L41" i="17"/>
  <c r="M41" i="17"/>
  <c r="N41" i="17"/>
  <c r="O41" i="17"/>
  <c r="P41" i="17"/>
  <c r="E41" i="17"/>
  <c r="C41" i="17"/>
  <c r="F41" i="16"/>
  <c r="G41" i="16"/>
  <c r="H41" i="16"/>
  <c r="I41" i="16"/>
  <c r="J41" i="16"/>
  <c r="K41" i="16"/>
  <c r="L41" i="16"/>
  <c r="M41" i="16"/>
  <c r="N41" i="16"/>
  <c r="O41" i="16"/>
  <c r="P41" i="16"/>
  <c r="E41" i="16"/>
  <c r="C41" i="16"/>
  <c r="Q42" i="23" l="1"/>
  <c r="Q42" i="24"/>
  <c r="A37" i="18"/>
  <c r="C37" i="18" s="1"/>
  <c r="A32" i="18"/>
  <c r="A29" i="18"/>
  <c r="B29" i="18" s="1"/>
  <c r="A21" i="18"/>
  <c r="A8" i="18"/>
  <c r="A13" i="18"/>
  <c r="A9" i="18"/>
  <c r="A24" i="18"/>
  <c r="A40" i="18"/>
  <c r="A36" i="18"/>
  <c r="B36" i="18" s="1"/>
  <c r="A28" i="18"/>
  <c r="A17" i="18"/>
  <c r="A5" i="18"/>
  <c r="B5" i="18" s="1"/>
  <c r="A33" i="18"/>
  <c r="C33" i="18" s="1"/>
  <c r="A25" i="18"/>
  <c r="A39" i="18"/>
  <c r="Q39" i="18" s="1"/>
  <c r="A35" i="18"/>
  <c r="Q35" i="18" s="1"/>
  <c r="A31" i="18"/>
  <c r="Q31" i="18" s="1"/>
  <c r="A27" i="18"/>
  <c r="Q27" i="18" s="1"/>
  <c r="A23" i="18"/>
  <c r="Q23" i="18" s="1"/>
  <c r="A19" i="18"/>
  <c r="Q19" i="18" s="1"/>
  <c r="A15" i="18"/>
  <c r="Q15" i="18" s="1"/>
  <c r="A11" i="18"/>
  <c r="Q11" i="18" s="1"/>
  <c r="A7" i="18"/>
  <c r="Q7" i="18" s="1"/>
  <c r="A38" i="18"/>
  <c r="Q38" i="18" s="1"/>
  <c r="A34" i="18"/>
  <c r="Q34" i="18" s="1"/>
  <c r="A30" i="18"/>
  <c r="Q30" i="18" s="1"/>
  <c r="A26" i="18"/>
  <c r="Q26" i="18" s="1"/>
  <c r="A22" i="18"/>
  <c r="Q22" i="18" s="1"/>
  <c r="A18" i="18"/>
  <c r="Q18" i="18" s="1"/>
  <c r="A14" i="18"/>
  <c r="Q14" i="18" s="1"/>
  <c r="A10" i="18"/>
  <c r="Q10" i="18" s="1"/>
  <c r="A6" i="18"/>
  <c r="Q6" i="18" s="1"/>
  <c r="A20" i="18"/>
  <c r="Q20" i="18" s="1"/>
  <c r="A16" i="18"/>
  <c r="Q16" i="18" s="1"/>
  <c r="A12" i="18"/>
  <c r="Q12" i="18" s="1"/>
  <c r="A9" i="19"/>
  <c r="A40" i="19"/>
  <c r="A35" i="19"/>
  <c r="A29" i="19"/>
  <c r="A24" i="19"/>
  <c r="A19" i="19"/>
  <c r="A13" i="19"/>
  <c r="A8" i="19"/>
  <c r="A39" i="19"/>
  <c r="A33" i="19"/>
  <c r="A28" i="19"/>
  <c r="A23" i="19"/>
  <c r="A17" i="19"/>
  <c r="A12" i="19"/>
  <c r="A7" i="19"/>
  <c r="A6" i="19"/>
  <c r="A37" i="19"/>
  <c r="A32" i="19"/>
  <c r="A27" i="19"/>
  <c r="A21" i="19"/>
  <c r="A16" i="19"/>
  <c r="A11" i="19"/>
  <c r="A5" i="19"/>
  <c r="A36" i="19"/>
  <c r="A31" i="19"/>
  <c r="A25" i="19"/>
  <c r="A20" i="19"/>
  <c r="A15" i="19"/>
  <c r="B39" i="19"/>
  <c r="A38" i="19"/>
  <c r="Q38" i="19" s="1"/>
  <c r="A34" i="19"/>
  <c r="Q34" i="19" s="1"/>
  <c r="A30" i="19"/>
  <c r="Q30" i="19" s="1"/>
  <c r="A26" i="19"/>
  <c r="Q26" i="19" s="1"/>
  <c r="A22" i="19"/>
  <c r="Q22" i="19" s="1"/>
  <c r="A18" i="19"/>
  <c r="Q18" i="19" s="1"/>
  <c r="A14" i="19"/>
  <c r="Q14" i="19" s="1"/>
  <c r="A10" i="19"/>
  <c r="Q10" i="19" s="1"/>
  <c r="B21" i="16"/>
  <c r="B23" i="16"/>
  <c r="B22" i="16"/>
  <c r="B24" i="16"/>
  <c r="F41" i="14"/>
  <c r="G41" i="14"/>
  <c r="H41" i="14"/>
  <c r="I41" i="14"/>
  <c r="J41" i="14"/>
  <c r="K41" i="14"/>
  <c r="L41" i="14"/>
  <c r="M41" i="14"/>
  <c r="N41" i="14"/>
  <c r="O41" i="14"/>
  <c r="P41" i="14"/>
  <c r="E41" i="14"/>
  <c r="C41" i="14"/>
  <c r="F41" i="13"/>
  <c r="G41" i="13"/>
  <c r="H41" i="13"/>
  <c r="I41" i="13"/>
  <c r="J41" i="13"/>
  <c r="K41" i="13"/>
  <c r="L41" i="13"/>
  <c r="M41" i="13"/>
  <c r="N41" i="13"/>
  <c r="O41" i="13"/>
  <c r="P41" i="13"/>
  <c r="E41" i="13"/>
  <c r="C41" i="13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4" i="1"/>
  <c r="G41" i="12"/>
  <c r="H41" i="12"/>
  <c r="I41" i="12"/>
  <c r="J41" i="12"/>
  <c r="K41" i="12"/>
  <c r="L41" i="12"/>
  <c r="M41" i="12"/>
  <c r="N41" i="12"/>
  <c r="O41" i="12"/>
  <c r="P41" i="12"/>
  <c r="Q41" i="12"/>
  <c r="F41" i="12"/>
  <c r="G41" i="11"/>
  <c r="H41" i="11"/>
  <c r="I41" i="11"/>
  <c r="J41" i="11"/>
  <c r="K41" i="11"/>
  <c r="L41" i="11"/>
  <c r="M41" i="11"/>
  <c r="N41" i="11"/>
  <c r="O41" i="11"/>
  <c r="P41" i="11"/>
  <c r="Q41" i="11"/>
  <c r="F41" i="11"/>
  <c r="C41" i="12"/>
  <c r="M19" i="1"/>
  <c r="M18" i="1"/>
  <c r="M17" i="1"/>
  <c r="M16" i="1"/>
  <c r="M15" i="1"/>
  <c r="M11" i="1"/>
  <c r="M14" i="1"/>
  <c r="M13" i="1"/>
  <c r="M12" i="1"/>
  <c r="M10" i="1"/>
  <c r="M9" i="1"/>
  <c r="M7" i="1"/>
  <c r="M8" i="1"/>
  <c r="M6" i="1"/>
  <c r="M4" i="1"/>
  <c r="M5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0" i="1"/>
  <c r="C41" i="11"/>
  <c r="N19" i="1"/>
  <c r="N18" i="1"/>
  <c r="N17" i="1"/>
  <c r="N16" i="1"/>
  <c r="N15" i="1"/>
  <c r="N11" i="1"/>
  <c r="N14" i="1"/>
  <c r="N13" i="1"/>
  <c r="N12" i="1"/>
  <c r="N10" i="1"/>
  <c r="N9" i="1"/>
  <c r="N7" i="1"/>
  <c r="N8" i="1"/>
  <c r="N6" i="1"/>
  <c r="N4" i="1"/>
  <c r="N5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0" i="1"/>
  <c r="E41" i="10"/>
  <c r="C41" i="9"/>
  <c r="C41" i="10"/>
  <c r="F41" i="10"/>
  <c r="G41" i="10"/>
  <c r="H41" i="10"/>
  <c r="I41" i="10"/>
  <c r="J41" i="10"/>
  <c r="K41" i="10"/>
  <c r="L41" i="10"/>
  <c r="M41" i="10"/>
  <c r="N41" i="10"/>
  <c r="O41" i="10"/>
  <c r="P41" i="10"/>
  <c r="O19" i="1"/>
  <c r="O18" i="1"/>
  <c r="O17" i="1"/>
  <c r="O16" i="1"/>
  <c r="O15" i="1"/>
  <c r="O11" i="1"/>
  <c r="O14" i="1"/>
  <c r="O13" i="1"/>
  <c r="O12" i="1"/>
  <c r="O10" i="1"/>
  <c r="O9" i="1"/>
  <c r="O7" i="1"/>
  <c r="O8" i="1"/>
  <c r="O6" i="1"/>
  <c r="O4" i="1"/>
  <c r="O5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0" i="1"/>
  <c r="A31" i="36" l="1"/>
  <c r="A37" i="36"/>
  <c r="A17" i="36"/>
  <c r="A6" i="36"/>
  <c r="A36" i="36"/>
  <c r="A30" i="36"/>
  <c r="A27" i="36"/>
  <c r="A23" i="36"/>
  <c r="A19" i="36"/>
  <c r="A16" i="36"/>
  <c r="A12" i="36"/>
  <c r="A9" i="36"/>
  <c r="A5" i="36"/>
  <c r="A39" i="36"/>
  <c r="A33" i="36"/>
  <c r="A29" i="36"/>
  <c r="A26" i="36"/>
  <c r="A22" i="36"/>
  <c r="A18" i="36"/>
  <c r="A15" i="36"/>
  <c r="A8" i="36"/>
  <c r="A38" i="36"/>
  <c r="A35" i="36"/>
  <c r="A32" i="36"/>
  <c r="A28" i="36"/>
  <c r="A25" i="36"/>
  <c r="A21" i="36"/>
  <c r="A14" i="36"/>
  <c r="A11" i="36"/>
  <c r="A7" i="36"/>
  <c r="A34" i="36"/>
  <c r="A24" i="36"/>
  <c r="A20" i="36"/>
  <c r="A13" i="36"/>
  <c r="A10" i="36"/>
  <c r="A39" i="35"/>
  <c r="A35" i="35"/>
  <c r="A32" i="35"/>
  <c r="A28" i="35"/>
  <c r="A25" i="35"/>
  <c r="A21" i="35"/>
  <c r="A14" i="35"/>
  <c r="A38" i="35"/>
  <c r="A34" i="35"/>
  <c r="A31" i="35"/>
  <c r="A27" i="35"/>
  <c r="A24" i="35"/>
  <c r="A20" i="35"/>
  <c r="A17" i="35"/>
  <c r="A13" i="35"/>
  <c r="A9" i="35"/>
  <c r="A37" i="35"/>
  <c r="A30" i="35"/>
  <c r="A26" i="35"/>
  <c r="A23" i="35"/>
  <c r="A19" i="35"/>
  <c r="A16" i="35"/>
  <c r="A12" i="35"/>
  <c r="A8" i="35"/>
  <c r="A10" i="35"/>
  <c r="A5" i="35"/>
  <c r="A36" i="35"/>
  <c r="A33" i="35"/>
  <c r="A29" i="35"/>
  <c r="A22" i="35"/>
  <c r="A18" i="35"/>
  <c r="A15" i="35"/>
  <c r="A11" i="35"/>
  <c r="A7" i="35"/>
  <c r="A6" i="35"/>
  <c r="A36" i="34"/>
  <c r="A33" i="34"/>
  <c r="A26" i="34"/>
  <c r="A22" i="34"/>
  <c r="A18" i="34"/>
  <c r="A15" i="34"/>
  <c r="A12" i="34"/>
  <c r="A8" i="34"/>
  <c r="A35" i="34"/>
  <c r="A32" i="34"/>
  <c r="A25" i="34"/>
  <c r="A14" i="34"/>
  <c r="A7" i="34"/>
  <c r="A30" i="34"/>
  <c r="A23" i="34"/>
  <c r="A16" i="34"/>
  <c r="A5" i="34"/>
  <c r="A39" i="34"/>
  <c r="A29" i="34"/>
  <c r="A21" i="34"/>
  <c r="A11" i="34"/>
  <c r="A13" i="34"/>
  <c r="A38" i="34"/>
  <c r="A34" i="34"/>
  <c r="A31" i="34"/>
  <c r="A28" i="34"/>
  <c r="A24" i="34"/>
  <c r="A20" i="34"/>
  <c r="A17" i="34"/>
  <c r="A10" i="34"/>
  <c r="A6" i="34"/>
  <c r="A37" i="34"/>
  <c r="A27" i="34"/>
  <c r="A19" i="34"/>
  <c r="A9" i="34"/>
  <c r="B37" i="18"/>
  <c r="D5" i="21"/>
  <c r="C5" i="21"/>
  <c r="B5" i="21"/>
  <c r="C19" i="21"/>
  <c r="B19" i="21"/>
  <c r="D19" i="21"/>
  <c r="D37" i="21"/>
  <c r="C37" i="21"/>
  <c r="B37" i="21"/>
  <c r="B14" i="21"/>
  <c r="D14" i="21"/>
  <c r="C14" i="21"/>
  <c r="B30" i="21"/>
  <c r="D30" i="21"/>
  <c r="C30" i="21"/>
  <c r="C11" i="21"/>
  <c r="B11" i="21"/>
  <c r="D11" i="21"/>
  <c r="C27" i="21"/>
  <c r="B27" i="21"/>
  <c r="D27" i="21"/>
  <c r="D8" i="21"/>
  <c r="C8" i="21"/>
  <c r="B8" i="21"/>
  <c r="D24" i="21"/>
  <c r="C24" i="21"/>
  <c r="B24" i="21"/>
  <c r="D9" i="21"/>
  <c r="C9" i="21"/>
  <c r="B9" i="21"/>
  <c r="D25" i="21"/>
  <c r="C25" i="21"/>
  <c r="B25" i="21"/>
  <c r="B38" i="21"/>
  <c r="D38" i="21"/>
  <c r="C38" i="21"/>
  <c r="D16" i="21"/>
  <c r="C16" i="21"/>
  <c r="B16" i="21"/>
  <c r="D32" i="21"/>
  <c r="C32" i="21"/>
  <c r="B32" i="21"/>
  <c r="D17" i="21"/>
  <c r="C17" i="21"/>
  <c r="B17" i="21"/>
  <c r="D33" i="21"/>
  <c r="C33" i="21"/>
  <c r="B33" i="21"/>
  <c r="C15" i="21"/>
  <c r="B15" i="21"/>
  <c r="D15" i="21"/>
  <c r="C31" i="21"/>
  <c r="B31" i="21"/>
  <c r="D31" i="21"/>
  <c r="B10" i="21"/>
  <c r="D10" i="21"/>
  <c r="C10" i="21"/>
  <c r="B26" i="21"/>
  <c r="D26" i="21"/>
  <c r="C26" i="21"/>
  <c r="C7" i="21"/>
  <c r="B7" i="21"/>
  <c r="D7" i="21"/>
  <c r="C23" i="21"/>
  <c r="B23" i="21"/>
  <c r="D23" i="21"/>
  <c r="C35" i="21"/>
  <c r="B35" i="21"/>
  <c r="D35" i="21"/>
  <c r="B18" i="21"/>
  <c r="D18" i="21"/>
  <c r="C18" i="21"/>
  <c r="B34" i="21"/>
  <c r="D34" i="21"/>
  <c r="C34" i="21"/>
  <c r="D21" i="21"/>
  <c r="C21" i="21"/>
  <c r="B21" i="21"/>
  <c r="D36" i="21"/>
  <c r="C36" i="21"/>
  <c r="B36" i="21"/>
  <c r="D12" i="21"/>
  <c r="C12" i="21"/>
  <c r="B12" i="21"/>
  <c r="D28" i="21"/>
  <c r="C28" i="21"/>
  <c r="B28" i="21"/>
  <c r="D13" i="21"/>
  <c r="C13" i="21"/>
  <c r="B13" i="21"/>
  <c r="D29" i="21"/>
  <c r="C29" i="21"/>
  <c r="B29" i="21"/>
  <c r="D40" i="21"/>
  <c r="C40" i="21"/>
  <c r="B40" i="21"/>
  <c r="D20" i="21"/>
  <c r="C20" i="21"/>
  <c r="B20" i="21"/>
  <c r="B6" i="21"/>
  <c r="D6" i="21"/>
  <c r="C6" i="21"/>
  <c r="B22" i="21"/>
  <c r="D22" i="21"/>
  <c r="C22" i="21"/>
  <c r="C39" i="21"/>
  <c r="B39" i="21"/>
  <c r="D39" i="21"/>
  <c r="C21" i="17"/>
  <c r="B21" i="17"/>
  <c r="D21" i="17"/>
  <c r="C37" i="17"/>
  <c r="B37" i="17"/>
  <c r="D37" i="17"/>
  <c r="D10" i="17"/>
  <c r="C10" i="17"/>
  <c r="B10" i="17"/>
  <c r="D26" i="17"/>
  <c r="C26" i="17"/>
  <c r="B26" i="17"/>
  <c r="D19" i="17"/>
  <c r="C19" i="17"/>
  <c r="B19" i="17"/>
  <c r="B28" i="17"/>
  <c r="D28" i="17"/>
  <c r="C28" i="17"/>
  <c r="D7" i="17"/>
  <c r="C7" i="17"/>
  <c r="B7" i="17"/>
  <c r="D27" i="17"/>
  <c r="C27" i="17"/>
  <c r="B27" i="17"/>
  <c r="B16" i="17"/>
  <c r="D16" i="17"/>
  <c r="C16" i="17"/>
  <c r="C25" i="17"/>
  <c r="B25" i="17"/>
  <c r="D25" i="17"/>
  <c r="C5" i="17"/>
  <c r="B5" i="17"/>
  <c r="D5" i="17"/>
  <c r="D14" i="17"/>
  <c r="C14" i="17"/>
  <c r="B14" i="17"/>
  <c r="D30" i="17"/>
  <c r="C30" i="17"/>
  <c r="B30" i="17"/>
  <c r="B8" i="17"/>
  <c r="D8" i="17"/>
  <c r="C8" i="17"/>
  <c r="B32" i="17"/>
  <c r="D32" i="17"/>
  <c r="C32" i="17"/>
  <c r="D11" i="17"/>
  <c r="C11" i="17"/>
  <c r="B11" i="17"/>
  <c r="D31" i="17"/>
  <c r="C31" i="17"/>
  <c r="B31" i="17"/>
  <c r="C9" i="17"/>
  <c r="B9" i="17"/>
  <c r="D9" i="17"/>
  <c r="C13" i="17"/>
  <c r="B13" i="17"/>
  <c r="D13" i="17"/>
  <c r="C29" i="17"/>
  <c r="B29" i="17"/>
  <c r="D29" i="17"/>
  <c r="B24" i="17"/>
  <c r="D24" i="17"/>
  <c r="C24" i="17"/>
  <c r="D18" i="17"/>
  <c r="C18" i="17"/>
  <c r="B18" i="17"/>
  <c r="D34" i="17"/>
  <c r="C34" i="17"/>
  <c r="B34" i="17"/>
  <c r="B12" i="17"/>
  <c r="D12" i="17"/>
  <c r="C12" i="17"/>
  <c r="B36" i="17"/>
  <c r="D36" i="17"/>
  <c r="C36" i="17"/>
  <c r="D15" i="17"/>
  <c r="C15" i="17"/>
  <c r="B15" i="17"/>
  <c r="D35" i="17"/>
  <c r="C35" i="17"/>
  <c r="B35" i="17"/>
  <c r="C17" i="17"/>
  <c r="B17" i="17"/>
  <c r="D17" i="17"/>
  <c r="C33" i="17"/>
  <c r="B33" i="17"/>
  <c r="D33" i="17"/>
  <c r="D6" i="17"/>
  <c r="C6" i="17"/>
  <c r="B6" i="17"/>
  <c r="D22" i="17"/>
  <c r="C22" i="17"/>
  <c r="B22" i="17"/>
  <c r="D38" i="17"/>
  <c r="C38" i="17"/>
  <c r="B38" i="17"/>
  <c r="B20" i="17"/>
  <c r="D20" i="17"/>
  <c r="C20" i="17"/>
  <c r="B40" i="17"/>
  <c r="D40" i="17"/>
  <c r="C40" i="17"/>
  <c r="D23" i="17"/>
  <c r="C23" i="17"/>
  <c r="B23" i="17"/>
  <c r="D39" i="17"/>
  <c r="C39" i="17"/>
  <c r="B39" i="17"/>
  <c r="C20" i="16"/>
  <c r="D20" i="16"/>
  <c r="B20" i="16"/>
  <c r="C36" i="16"/>
  <c r="B36" i="16"/>
  <c r="D36" i="16"/>
  <c r="D14" i="16"/>
  <c r="C14" i="16"/>
  <c r="B14" i="16"/>
  <c r="B30" i="16"/>
  <c r="D30" i="16"/>
  <c r="C30" i="16"/>
  <c r="B15" i="16"/>
  <c r="D15" i="16"/>
  <c r="C15" i="16"/>
  <c r="D9" i="16"/>
  <c r="C9" i="16"/>
  <c r="B9" i="16"/>
  <c r="D5" i="16"/>
  <c r="C5" i="16"/>
  <c r="B5" i="16"/>
  <c r="D21" i="16"/>
  <c r="C21" i="16"/>
  <c r="D13" i="16"/>
  <c r="C13" i="16"/>
  <c r="B13" i="16"/>
  <c r="C24" i="16"/>
  <c r="D24" i="16"/>
  <c r="C40" i="16"/>
  <c r="D40" i="16"/>
  <c r="B40" i="16"/>
  <c r="B18" i="16"/>
  <c r="D18" i="16"/>
  <c r="C18" i="16"/>
  <c r="D34" i="16"/>
  <c r="C34" i="16"/>
  <c r="B34" i="16"/>
  <c r="D23" i="16"/>
  <c r="C23" i="16"/>
  <c r="D17" i="16"/>
  <c r="C17" i="16"/>
  <c r="B17" i="16"/>
  <c r="D29" i="16"/>
  <c r="C29" i="16"/>
  <c r="B29" i="16"/>
  <c r="D37" i="16"/>
  <c r="C37" i="16"/>
  <c r="B37" i="16"/>
  <c r="B27" i="16"/>
  <c r="C27" i="16"/>
  <c r="D27" i="16"/>
  <c r="C12" i="16"/>
  <c r="D12" i="16"/>
  <c r="B12" i="16"/>
  <c r="C28" i="16"/>
  <c r="D28" i="16"/>
  <c r="B28" i="16"/>
  <c r="B6" i="16"/>
  <c r="D6" i="16"/>
  <c r="C6" i="16"/>
  <c r="D22" i="16"/>
  <c r="C22" i="16"/>
  <c r="B38" i="16"/>
  <c r="D38" i="16"/>
  <c r="C38" i="16"/>
  <c r="B31" i="16"/>
  <c r="D31" i="16"/>
  <c r="C31" i="16"/>
  <c r="D25" i="16"/>
  <c r="C25" i="16"/>
  <c r="B25" i="16"/>
  <c r="B19" i="16"/>
  <c r="C19" i="16"/>
  <c r="D19" i="16"/>
  <c r="B11" i="16"/>
  <c r="C11" i="16"/>
  <c r="D11" i="16"/>
  <c r="C16" i="16"/>
  <c r="B16" i="16"/>
  <c r="D16" i="16"/>
  <c r="C32" i="16"/>
  <c r="B32" i="16"/>
  <c r="D32" i="16"/>
  <c r="D10" i="16"/>
  <c r="B10" i="16"/>
  <c r="C10" i="16"/>
  <c r="B26" i="16"/>
  <c r="D26" i="16"/>
  <c r="C26" i="16"/>
  <c r="B7" i="16"/>
  <c r="D7" i="16"/>
  <c r="C7" i="16"/>
  <c r="B39" i="16"/>
  <c r="C39" i="16"/>
  <c r="D39" i="16"/>
  <c r="D33" i="16"/>
  <c r="C33" i="16"/>
  <c r="B33" i="16"/>
  <c r="B35" i="16"/>
  <c r="C35" i="16"/>
  <c r="D35" i="16"/>
  <c r="C8" i="16"/>
  <c r="B8" i="16"/>
  <c r="D8" i="16"/>
  <c r="D5" i="19"/>
  <c r="Q5" i="19"/>
  <c r="C27" i="19"/>
  <c r="Q27" i="19"/>
  <c r="D13" i="19"/>
  <c r="Q13" i="19"/>
  <c r="D25" i="19"/>
  <c r="Q25" i="19"/>
  <c r="D11" i="19"/>
  <c r="Q11" i="19"/>
  <c r="D32" i="19"/>
  <c r="Q32" i="19"/>
  <c r="D12" i="19"/>
  <c r="Q12" i="19"/>
  <c r="D33" i="19"/>
  <c r="Q33" i="19"/>
  <c r="D19" i="19"/>
  <c r="Q19" i="19"/>
  <c r="D40" i="19"/>
  <c r="Q40" i="19"/>
  <c r="D20" i="19"/>
  <c r="Q20" i="19"/>
  <c r="D7" i="19"/>
  <c r="Q7" i="19"/>
  <c r="D28" i="19"/>
  <c r="Q28" i="19"/>
  <c r="D35" i="19"/>
  <c r="Q35" i="19"/>
  <c r="D31" i="19"/>
  <c r="Q31" i="19"/>
  <c r="D16" i="19"/>
  <c r="Q16" i="19"/>
  <c r="D37" i="19"/>
  <c r="Q37" i="19"/>
  <c r="D17" i="19"/>
  <c r="Q17" i="19"/>
  <c r="D39" i="19"/>
  <c r="Q39" i="19"/>
  <c r="D24" i="19"/>
  <c r="Q24" i="19"/>
  <c r="D9" i="19"/>
  <c r="Q9" i="19"/>
  <c r="D15" i="19"/>
  <c r="Q15" i="19"/>
  <c r="D36" i="19"/>
  <c r="Q36" i="19"/>
  <c r="D21" i="19"/>
  <c r="Q21" i="19"/>
  <c r="D6" i="19"/>
  <c r="Q6" i="19"/>
  <c r="D23" i="19"/>
  <c r="Q23" i="19"/>
  <c r="D8" i="19"/>
  <c r="Q8" i="19"/>
  <c r="D29" i="19"/>
  <c r="Q29" i="19"/>
  <c r="D17" i="18"/>
  <c r="Q17" i="18"/>
  <c r="D25" i="18"/>
  <c r="Q25" i="18"/>
  <c r="D28" i="18"/>
  <c r="Q28" i="18"/>
  <c r="D9" i="18"/>
  <c r="Q9" i="18"/>
  <c r="D29" i="18"/>
  <c r="Q29" i="18"/>
  <c r="D24" i="18"/>
  <c r="Q24" i="18"/>
  <c r="D33" i="18"/>
  <c r="Q33" i="18"/>
  <c r="D36" i="18"/>
  <c r="Q36" i="18"/>
  <c r="D13" i="18"/>
  <c r="Q13" i="18"/>
  <c r="D32" i="18"/>
  <c r="Q32" i="18"/>
  <c r="D21" i="18"/>
  <c r="Q21" i="18"/>
  <c r="Q5" i="18"/>
  <c r="D5" i="18"/>
  <c r="D40" i="18"/>
  <c r="Q40" i="18"/>
  <c r="D8" i="18"/>
  <c r="Q8" i="18"/>
  <c r="D37" i="18"/>
  <c r="Q37" i="18"/>
  <c r="B33" i="18"/>
  <c r="B37" i="19"/>
  <c r="C40" i="19"/>
  <c r="B12" i="19"/>
  <c r="B33" i="19"/>
  <c r="B32" i="18"/>
  <c r="C33" i="19"/>
  <c r="C32" i="18"/>
  <c r="B5" i="19"/>
  <c r="B32" i="19"/>
  <c r="B8" i="18"/>
  <c r="C40" i="18"/>
  <c r="C5" i="18"/>
  <c r="C8" i="18"/>
  <c r="C7" i="19"/>
  <c r="B13" i="19"/>
  <c r="C35" i="19"/>
  <c r="B28" i="19"/>
  <c r="C28" i="19"/>
  <c r="C36" i="18"/>
  <c r="B40" i="18"/>
  <c r="C13" i="18"/>
  <c r="B9" i="19"/>
  <c r="C9" i="19"/>
  <c r="C24" i="19"/>
  <c r="B16" i="19"/>
  <c r="C13" i="19"/>
  <c r="B35" i="19"/>
  <c r="C17" i="18"/>
  <c r="B13" i="18"/>
  <c r="C24" i="18"/>
  <c r="C21" i="18"/>
  <c r="B17" i="18"/>
  <c r="C17" i="19"/>
  <c r="B17" i="19"/>
  <c r="C28" i="18"/>
  <c r="B24" i="18"/>
  <c r="C9" i="18"/>
  <c r="C25" i="18"/>
  <c r="B21" i="18"/>
  <c r="B24" i="19"/>
  <c r="C16" i="19"/>
  <c r="B28" i="18"/>
  <c r="C29" i="18"/>
  <c r="B9" i="18"/>
  <c r="B25" i="18"/>
  <c r="D20" i="18"/>
  <c r="C20" i="18"/>
  <c r="B20" i="18"/>
  <c r="D10" i="18"/>
  <c r="C10" i="18"/>
  <c r="B10" i="18"/>
  <c r="D26" i="18"/>
  <c r="C26" i="18"/>
  <c r="B26" i="18"/>
  <c r="D7" i="18"/>
  <c r="C7" i="18"/>
  <c r="B7" i="18"/>
  <c r="D23" i="18"/>
  <c r="C23" i="18"/>
  <c r="B23" i="18"/>
  <c r="D39" i="18"/>
  <c r="C39" i="18"/>
  <c r="B39" i="18"/>
  <c r="D14" i="18"/>
  <c r="C14" i="18"/>
  <c r="B14" i="18"/>
  <c r="D30" i="18"/>
  <c r="C30" i="18"/>
  <c r="B30" i="18"/>
  <c r="D11" i="18"/>
  <c r="C11" i="18"/>
  <c r="B11" i="18"/>
  <c r="D27" i="18"/>
  <c r="C27" i="18"/>
  <c r="B27" i="18"/>
  <c r="D12" i="18"/>
  <c r="C12" i="18"/>
  <c r="B12" i="18"/>
  <c r="D18" i="18"/>
  <c r="C18" i="18"/>
  <c r="B18" i="18"/>
  <c r="D34" i="18"/>
  <c r="C34" i="18"/>
  <c r="B34" i="18"/>
  <c r="D15" i="18"/>
  <c r="C15" i="18"/>
  <c r="B15" i="18"/>
  <c r="D31" i="18"/>
  <c r="C31" i="18"/>
  <c r="B31" i="18"/>
  <c r="D16" i="18"/>
  <c r="C16" i="18"/>
  <c r="B16" i="18"/>
  <c r="D6" i="18"/>
  <c r="C6" i="18"/>
  <c r="B6" i="18"/>
  <c r="D22" i="18"/>
  <c r="C22" i="18"/>
  <c r="B22" i="18"/>
  <c r="D38" i="18"/>
  <c r="C38" i="18"/>
  <c r="B38" i="18"/>
  <c r="D19" i="18"/>
  <c r="C19" i="18"/>
  <c r="B19" i="18"/>
  <c r="D35" i="18"/>
  <c r="C35" i="18"/>
  <c r="B35" i="18"/>
  <c r="C8" i="19"/>
  <c r="B8" i="19"/>
  <c r="B23" i="19"/>
  <c r="C29" i="19"/>
  <c r="B29" i="19"/>
  <c r="C23" i="19"/>
  <c r="C37" i="19"/>
  <c r="B25" i="19"/>
  <c r="B7" i="19"/>
  <c r="C31" i="19"/>
  <c r="B31" i="19"/>
  <c r="C39" i="19"/>
  <c r="C12" i="19"/>
  <c r="C32" i="19"/>
  <c r="B40" i="19"/>
  <c r="C25" i="19"/>
  <c r="C5" i="19"/>
  <c r="B21" i="19"/>
  <c r="C19" i="19"/>
  <c r="B27" i="19"/>
  <c r="B6" i="19"/>
  <c r="B15" i="19"/>
  <c r="C15" i="19"/>
  <c r="C20" i="19"/>
  <c r="C36" i="19"/>
  <c r="C21" i="19"/>
  <c r="C11" i="19"/>
  <c r="B11" i="19"/>
  <c r="C6" i="19"/>
  <c r="B20" i="19"/>
  <c r="B36" i="19"/>
  <c r="D27" i="19"/>
  <c r="B19" i="19"/>
  <c r="D14" i="19"/>
  <c r="C14" i="19"/>
  <c r="B14" i="19"/>
  <c r="D30" i="19"/>
  <c r="C30" i="19"/>
  <c r="B30" i="19"/>
  <c r="D18" i="19"/>
  <c r="C18" i="19"/>
  <c r="B18" i="19"/>
  <c r="D34" i="19"/>
  <c r="C34" i="19"/>
  <c r="B34" i="19"/>
  <c r="D22" i="19"/>
  <c r="C22" i="19"/>
  <c r="B22" i="19"/>
  <c r="D38" i="19"/>
  <c r="C38" i="19"/>
  <c r="B38" i="19"/>
  <c r="D10" i="19"/>
  <c r="C10" i="19"/>
  <c r="B10" i="19"/>
  <c r="D26" i="19"/>
  <c r="C26" i="19"/>
  <c r="B26" i="19"/>
  <c r="A17" i="13"/>
  <c r="A5" i="13"/>
  <c r="B5" i="13" s="1"/>
  <c r="A37" i="13"/>
  <c r="Q37" i="13" s="1"/>
  <c r="A33" i="13"/>
  <c r="Q33" i="13" s="1"/>
  <c r="A29" i="13"/>
  <c r="Q29" i="13" s="1"/>
  <c r="A25" i="13"/>
  <c r="Q25" i="13" s="1"/>
  <c r="A21" i="13"/>
  <c r="Q21" i="13" s="1"/>
  <c r="A13" i="13"/>
  <c r="Q13" i="13" s="1"/>
  <c r="A9" i="13"/>
  <c r="Q9" i="13" s="1"/>
  <c r="A40" i="13"/>
  <c r="Q40" i="13" s="1"/>
  <c r="A36" i="13"/>
  <c r="Q36" i="13" s="1"/>
  <c r="A32" i="13"/>
  <c r="Q32" i="13" s="1"/>
  <c r="A28" i="13"/>
  <c r="Q28" i="13" s="1"/>
  <c r="A24" i="13"/>
  <c r="Q24" i="13" s="1"/>
  <c r="A20" i="13"/>
  <c r="Q20" i="13" s="1"/>
  <c r="A16" i="13"/>
  <c r="Q16" i="13" s="1"/>
  <c r="A12" i="13"/>
  <c r="Q12" i="13" s="1"/>
  <c r="A8" i="13"/>
  <c r="Q8" i="13" s="1"/>
  <c r="A39" i="13"/>
  <c r="Q39" i="13" s="1"/>
  <c r="A35" i="13"/>
  <c r="Q35" i="13" s="1"/>
  <c r="A31" i="13"/>
  <c r="Q31" i="13" s="1"/>
  <c r="A27" i="13"/>
  <c r="Q27" i="13" s="1"/>
  <c r="A23" i="13"/>
  <c r="Q23" i="13" s="1"/>
  <c r="A19" i="13"/>
  <c r="Q19" i="13" s="1"/>
  <c r="A15" i="13"/>
  <c r="Q15" i="13" s="1"/>
  <c r="A11" i="13"/>
  <c r="Q11" i="13" s="1"/>
  <c r="A7" i="13"/>
  <c r="Q7" i="13" s="1"/>
  <c r="A38" i="13"/>
  <c r="Q38" i="13" s="1"/>
  <c r="A34" i="13"/>
  <c r="Q34" i="13" s="1"/>
  <c r="A30" i="13"/>
  <c r="Q30" i="13" s="1"/>
  <c r="A26" i="13"/>
  <c r="Q26" i="13" s="1"/>
  <c r="A22" i="13"/>
  <c r="Q22" i="13" s="1"/>
  <c r="A18" i="13"/>
  <c r="Q18" i="13" s="1"/>
  <c r="A14" i="13"/>
  <c r="Q14" i="13" s="1"/>
  <c r="A10" i="13"/>
  <c r="Q10" i="13" s="1"/>
  <c r="A6" i="13"/>
  <c r="Q6" i="13" s="1"/>
  <c r="A16" i="12"/>
  <c r="D16" i="12" s="1"/>
  <c r="A37" i="12"/>
  <c r="D37" i="12" s="1"/>
  <c r="A32" i="12"/>
  <c r="D32" i="12" s="1"/>
  <c r="A26" i="12"/>
  <c r="D26" i="12" s="1"/>
  <c r="A21" i="12"/>
  <c r="D21" i="12" s="1"/>
  <c r="A10" i="12"/>
  <c r="D10" i="12" s="1"/>
  <c r="A5" i="12"/>
  <c r="A36" i="12"/>
  <c r="D36" i="12" s="1"/>
  <c r="A30" i="12"/>
  <c r="D30" i="12" s="1"/>
  <c r="A25" i="12"/>
  <c r="D25" i="12" s="1"/>
  <c r="A20" i="12"/>
  <c r="D20" i="12" s="1"/>
  <c r="A14" i="12"/>
  <c r="D14" i="12" s="1"/>
  <c r="A9" i="12"/>
  <c r="D9" i="12" s="1"/>
  <c r="A40" i="12"/>
  <c r="B40" i="12" s="1"/>
  <c r="A34" i="12"/>
  <c r="D34" i="12" s="1"/>
  <c r="A29" i="12"/>
  <c r="D29" i="12" s="1"/>
  <c r="A24" i="12"/>
  <c r="D24" i="12" s="1"/>
  <c r="A18" i="12"/>
  <c r="D18" i="12" s="1"/>
  <c r="A13" i="12"/>
  <c r="D13" i="12" s="1"/>
  <c r="A8" i="12"/>
  <c r="D8" i="12" s="1"/>
  <c r="A7" i="12"/>
  <c r="A38" i="12"/>
  <c r="D38" i="12" s="1"/>
  <c r="A33" i="12"/>
  <c r="D33" i="12" s="1"/>
  <c r="A28" i="12"/>
  <c r="D28" i="12" s="1"/>
  <c r="A22" i="12"/>
  <c r="D22" i="12" s="1"/>
  <c r="A17" i="12"/>
  <c r="D17" i="12" s="1"/>
  <c r="A12" i="12"/>
  <c r="D12" i="12" s="1"/>
  <c r="A6" i="12"/>
  <c r="D6" i="12" s="1"/>
  <c r="B20" i="12"/>
  <c r="A39" i="12"/>
  <c r="A35" i="12"/>
  <c r="A31" i="12"/>
  <c r="A27" i="12"/>
  <c r="A23" i="12"/>
  <c r="A19" i="12"/>
  <c r="A15" i="12"/>
  <c r="A11" i="12"/>
  <c r="A33" i="11"/>
  <c r="D33" i="11" s="1"/>
  <c r="A38" i="11"/>
  <c r="A30" i="11"/>
  <c r="A22" i="11"/>
  <c r="A10" i="11"/>
  <c r="A5" i="11"/>
  <c r="D5" i="11" s="1"/>
  <c r="A37" i="11"/>
  <c r="A29" i="11"/>
  <c r="A25" i="11"/>
  <c r="A21" i="11"/>
  <c r="A17" i="11"/>
  <c r="A13" i="11"/>
  <c r="A9" i="11"/>
  <c r="A40" i="11"/>
  <c r="R40" i="11" s="1"/>
  <c r="A36" i="11"/>
  <c r="A32" i="11"/>
  <c r="A28" i="11"/>
  <c r="A24" i="11"/>
  <c r="A20" i="11"/>
  <c r="A16" i="11"/>
  <c r="A12" i="11"/>
  <c r="A8" i="11"/>
  <c r="D8" i="11" s="1"/>
  <c r="A39" i="11"/>
  <c r="A35" i="11"/>
  <c r="A31" i="11"/>
  <c r="A27" i="11"/>
  <c r="A23" i="11"/>
  <c r="A19" i="11"/>
  <c r="A15" i="11"/>
  <c r="A11" i="11"/>
  <c r="A7" i="11"/>
  <c r="D7" i="11" s="1"/>
  <c r="A34" i="11"/>
  <c r="A26" i="11"/>
  <c r="A18" i="11"/>
  <c r="A14" i="11"/>
  <c r="A6" i="11"/>
  <c r="A30" i="10"/>
  <c r="Q30" i="10" s="1"/>
  <c r="A34" i="10"/>
  <c r="Q34" i="10" s="1"/>
  <c r="A21" i="10"/>
  <c r="Q21" i="10" s="1"/>
  <c r="A38" i="10"/>
  <c r="Q38" i="10" s="1"/>
  <c r="A5" i="10"/>
  <c r="A37" i="10"/>
  <c r="Q37" i="10" s="1"/>
  <c r="A33" i="10"/>
  <c r="Q33" i="10" s="1"/>
  <c r="A29" i="10"/>
  <c r="Q29" i="10" s="1"/>
  <c r="A25" i="10"/>
  <c r="Q25" i="10" s="1"/>
  <c r="A17" i="10"/>
  <c r="Q17" i="10" s="1"/>
  <c r="A13" i="10"/>
  <c r="Q13" i="10" s="1"/>
  <c r="A9" i="10"/>
  <c r="Q9" i="10" s="1"/>
  <c r="A40" i="10"/>
  <c r="Q40" i="10" s="1"/>
  <c r="A36" i="10"/>
  <c r="Q36" i="10" s="1"/>
  <c r="A32" i="10"/>
  <c r="Q32" i="10" s="1"/>
  <c r="A28" i="10"/>
  <c r="Q28" i="10" s="1"/>
  <c r="A24" i="10"/>
  <c r="Q24" i="10" s="1"/>
  <c r="A20" i="10"/>
  <c r="Q20" i="10" s="1"/>
  <c r="A16" i="10"/>
  <c r="Q16" i="10" s="1"/>
  <c r="A12" i="10"/>
  <c r="Q12" i="10" s="1"/>
  <c r="A8" i="10"/>
  <c r="Q8" i="10" s="1"/>
  <c r="A39" i="10"/>
  <c r="Q39" i="10" s="1"/>
  <c r="A35" i="10"/>
  <c r="Q35" i="10" s="1"/>
  <c r="A31" i="10"/>
  <c r="Q31" i="10" s="1"/>
  <c r="A27" i="10"/>
  <c r="Q27" i="10" s="1"/>
  <c r="A23" i="10"/>
  <c r="Q23" i="10" s="1"/>
  <c r="A19" i="10"/>
  <c r="Q19" i="10" s="1"/>
  <c r="A15" i="10"/>
  <c r="Q15" i="10" s="1"/>
  <c r="A11" i="10"/>
  <c r="Q11" i="10" s="1"/>
  <c r="A7" i="10"/>
  <c r="Q7" i="10" s="1"/>
  <c r="A26" i="10"/>
  <c r="Q26" i="10" s="1"/>
  <c r="A22" i="10"/>
  <c r="Q22" i="10" s="1"/>
  <c r="A18" i="10"/>
  <c r="Q18" i="10" s="1"/>
  <c r="A14" i="10"/>
  <c r="Q14" i="10" s="1"/>
  <c r="A10" i="10"/>
  <c r="Q10" i="10" s="1"/>
  <c r="A6" i="10"/>
  <c r="Q6" i="10" s="1"/>
  <c r="G41" i="9"/>
  <c r="H41" i="9"/>
  <c r="I41" i="9"/>
  <c r="J41" i="9"/>
  <c r="K41" i="9"/>
  <c r="L41" i="9"/>
  <c r="M41" i="9"/>
  <c r="N41" i="9"/>
  <c r="O41" i="9"/>
  <c r="P41" i="9"/>
  <c r="Q41" i="9"/>
  <c r="F41" i="9"/>
  <c r="P19" i="1"/>
  <c r="P18" i="1"/>
  <c r="P17" i="1"/>
  <c r="P16" i="1"/>
  <c r="P15" i="1"/>
  <c r="P11" i="1"/>
  <c r="P14" i="1"/>
  <c r="P13" i="1"/>
  <c r="P12" i="1"/>
  <c r="P10" i="1"/>
  <c r="P9" i="1"/>
  <c r="P7" i="1"/>
  <c r="P8" i="1"/>
  <c r="P6" i="1"/>
  <c r="P4" i="1"/>
  <c r="P5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0" i="1"/>
  <c r="Q20" i="1"/>
  <c r="Q19" i="1"/>
  <c r="Q18" i="1"/>
  <c r="Q17" i="1"/>
  <c r="Q16" i="1"/>
  <c r="Q15" i="1"/>
  <c r="Q11" i="1"/>
  <c r="Q14" i="1"/>
  <c r="Q13" i="1"/>
  <c r="Q12" i="1"/>
  <c r="Q10" i="1"/>
  <c r="Q9" i="1"/>
  <c r="Q7" i="1"/>
  <c r="Q8" i="1"/>
  <c r="Q6" i="1"/>
  <c r="Q4" i="1"/>
  <c r="Q5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F41" i="5"/>
  <c r="G41" i="5"/>
  <c r="H41" i="5"/>
  <c r="I41" i="5"/>
  <c r="J41" i="5"/>
  <c r="K41" i="5"/>
  <c r="L41" i="5"/>
  <c r="M41" i="5"/>
  <c r="N41" i="5"/>
  <c r="O41" i="5"/>
  <c r="E41" i="5"/>
  <c r="F41" i="7"/>
  <c r="G41" i="7"/>
  <c r="H41" i="7"/>
  <c r="I41" i="7"/>
  <c r="J41" i="7"/>
  <c r="K41" i="7"/>
  <c r="L41" i="7"/>
  <c r="M41" i="7"/>
  <c r="N41" i="7"/>
  <c r="O41" i="7"/>
  <c r="P41" i="7"/>
  <c r="E41" i="7"/>
  <c r="G41" i="8"/>
  <c r="H41" i="8"/>
  <c r="I41" i="8"/>
  <c r="J41" i="8"/>
  <c r="K41" i="8"/>
  <c r="L41" i="8"/>
  <c r="M41" i="8"/>
  <c r="N41" i="8"/>
  <c r="O41" i="8"/>
  <c r="P41" i="8"/>
  <c r="F41" i="8"/>
  <c r="E41" i="8"/>
  <c r="C41" i="8"/>
  <c r="C41" i="7"/>
  <c r="R19" i="1"/>
  <c r="R18" i="1"/>
  <c r="R17" i="1"/>
  <c r="R16" i="1"/>
  <c r="R15" i="1"/>
  <c r="R11" i="1"/>
  <c r="R14" i="1"/>
  <c r="R13" i="1"/>
  <c r="R12" i="1"/>
  <c r="R10" i="1"/>
  <c r="R9" i="1"/>
  <c r="R7" i="1"/>
  <c r="R8" i="1"/>
  <c r="R6" i="1"/>
  <c r="R4" i="1"/>
  <c r="R5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0" i="1"/>
  <c r="D24" i="36" l="1"/>
  <c r="C24" i="36"/>
  <c r="B24" i="36"/>
  <c r="D14" i="36"/>
  <c r="B14" i="36"/>
  <c r="C14" i="36"/>
  <c r="D32" i="36"/>
  <c r="B32" i="36"/>
  <c r="C32" i="36"/>
  <c r="C15" i="36"/>
  <c r="D15" i="36"/>
  <c r="B15" i="36"/>
  <c r="C29" i="36"/>
  <c r="D29" i="36"/>
  <c r="B29" i="36"/>
  <c r="B9" i="36"/>
  <c r="D9" i="36"/>
  <c r="C9" i="36"/>
  <c r="C23" i="36"/>
  <c r="D23" i="36"/>
  <c r="B23" i="36"/>
  <c r="D6" i="36"/>
  <c r="B6" i="36"/>
  <c r="C6" i="36"/>
  <c r="R35" i="12"/>
  <c r="D35" i="12"/>
  <c r="R23" i="12"/>
  <c r="D23" i="12"/>
  <c r="R39" i="12"/>
  <c r="D39" i="12"/>
  <c r="C5" i="12"/>
  <c r="D5" i="12"/>
  <c r="D10" i="36"/>
  <c r="C10" i="36"/>
  <c r="B10" i="36"/>
  <c r="D34" i="36"/>
  <c r="C34" i="36"/>
  <c r="B34" i="36"/>
  <c r="C21" i="36"/>
  <c r="B21" i="36"/>
  <c r="D21" i="36"/>
  <c r="C35" i="36"/>
  <c r="D35" i="36"/>
  <c r="B35" i="36"/>
  <c r="D18" i="36"/>
  <c r="C18" i="36"/>
  <c r="B18" i="36"/>
  <c r="C33" i="36"/>
  <c r="B33" i="36"/>
  <c r="D33" i="36"/>
  <c r="D12" i="36"/>
  <c r="B12" i="36"/>
  <c r="C12" i="36"/>
  <c r="C27" i="36"/>
  <c r="D27" i="36"/>
  <c r="B27" i="36"/>
  <c r="C17" i="36"/>
  <c r="B17" i="36"/>
  <c r="D17" i="36"/>
  <c r="R11" i="12"/>
  <c r="D11" i="12"/>
  <c r="R27" i="12"/>
  <c r="D27" i="12"/>
  <c r="C13" i="36"/>
  <c r="D13" i="36"/>
  <c r="B13" i="36"/>
  <c r="D7" i="36"/>
  <c r="B7" i="36"/>
  <c r="C7" i="36"/>
  <c r="C25" i="36"/>
  <c r="B25" i="36"/>
  <c r="D25" i="36"/>
  <c r="D38" i="36"/>
  <c r="C38" i="36"/>
  <c r="B38" i="36"/>
  <c r="D22" i="36"/>
  <c r="B22" i="36"/>
  <c r="C22" i="36"/>
  <c r="C39" i="36"/>
  <c r="D39" i="36"/>
  <c r="B39" i="36"/>
  <c r="D16" i="36"/>
  <c r="C16" i="36"/>
  <c r="B16" i="36"/>
  <c r="D30" i="36"/>
  <c r="C30" i="36"/>
  <c r="B30" i="36"/>
  <c r="C37" i="36"/>
  <c r="D37" i="36"/>
  <c r="B37" i="36"/>
  <c r="R19" i="12"/>
  <c r="D19" i="12"/>
  <c r="R15" i="12"/>
  <c r="D15" i="12"/>
  <c r="R31" i="12"/>
  <c r="D31" i="12"/>
  <c r="E7" i="12"/>
  <c r="D7" i="12"/>
  <c r="D20" i="36"/>
  <c r="C20" i="36"/>
  <c r="B20" i="36"/>
  <c r="C11" i="36"/>
  <c r="D11" i="36"/>
  <c r="B11" i="36"/>
  <c r="D28" i="36"/>
  <c r="C28" i="36"/>
  <c r="B28" i="36"/>
  <c r="B8" i="36"/>
  <c r="C8" i="36"/>
  <c r="D8" i="36"/>
  <c r="D26" i="36"/>
  <c r="C26" i="36"/>
  <c r="B26" i="36"/>
  <c r="D5" i="36"/>
  <c r="B5" i="36"/>
  <c r="C5" i="36"/>
  <c r="C19" i="36"/>
  <c r="D19" i="36"/>
  <c r="B19" i="36"/>
  <c r="D36" i="36"/>
  <c r="B36" i="36"/>
  <c r="C36" i="36"/>
  <c r="C31" i="36"/>
  <c r="D31" i="36"/>
  <c r="B31" i="36"/>
  <c r="R27" i="11"/>
  <c r="D27" i="11"/>
  <c r="R15" i="11"/>
  <c r="D15" i="11"/>
  <c r="R31" i="11"/>
  <c r="D31" i="11"/>
  <c r="R12" i="11"/>
  <c r="D12" i="11"/>
  <c r="R28" i="11"/>
  <c r="D28" i="11"/>
  <c r="R9" i="11"/>
  <c r="D9" i="11"/>
  <c r="R25" i="11"/>
  <c r="D25" i="11"/>
  <c r="R10" i="11"/>
  <c r="D10" i="11"/>
  <c r="C15" i="35"/>
  <c r="B15" i="35"/>
  <c r="D15" i="35"/>
  <c r="C33" i="35"/>
  <c r="B33" i="35"/>
  <c r="D33" i="35"/>
  <c r="C8" i="35"/>
  <c r="B8" i="35"/>
  <c r="D8" i="35"/>
  <c r="C23" i="35"/>
  <c r="D23" i="35"/>
  <c r="B23" i="35"/>
  <c r="C9" i="35"/>
  <c r="D9" i="35"/>
  <c r="B9" i="35"/>
  <c r="D24" i="35"/>
  <c r="B24" i="35"/>
  <c r="C24" i="35"/>
  <c r="D38" i="35"/>
  <c r="C38" i="35"/>
  <c r="B38" i="35"/>
  <c r="D28" i="35"/>
  <c r="B28" i="35"/>
  <c r="C28" i="35"/>
  <c r="R18" i="11"/>
  <c r="D18" i="11"/>
  <c r="R26" i="11"/>
  <c r="D26" i="11"/>
  <c r="R6" i="11"/>
  <c r="D6" i="11"/>
  <c r="R34" i="11"/>
  <c r="D34" i="11"/>
  <c r="R19" i="11"/>
  <c r="D19" i="11"/>
  <c r="R35" i="11"/>
  <c r="D35" i="11"/>
  <c r="R16" i="11"/>
  <c r="D16" i="11"/>
  <c r="R32" i="11"/>
  <c r="D32" i="11"/>
  <c r="R13" i="11"/>
  <c r="D13" i="11"/>
  <c r="R29" i="11"/>
  <c r="D29" i="11"/>
  <c r="R22" i="11"/>
  <c r="D22" i="11"/>
  <c r="C6" i="35"/>
  <c r="B6" i="35"/>
  <c r="D6" i="35"/>
  <c r="D18" i="35"/>
  <c r="C18" i="35"/>
  <c r="B18" i="35"/>
  <c r="D36" i="35"/>
  <c r="B36" i="35"/>
  <c r="C36" i="35"/>
  <c r="D12" i="35"/>
  <c r="B12" i="35"/>
  <c r="C12" i="35"/>
  <c r="D26" i="35"/>
  <c r="B26" i="35"/>
  <c r="C26" i="35"/>
  <c r="C13" i="35"/>
  <c r="B13" i="35"/>
  <c r="D13" i="35"/>
  <c r="C27" i="35"/>
  <c r="B27" i="35"/>
  <c r="D27" i="35"/>
  <c r="D14" i="35"/>
  <c r="B14" i="35"/>
  <c r="C14" i="35"/>
  <c r="D32" i="35"/>
  <c r="B32" i="35"/>
  <c r="C32" i="35"/>
  <c r="R14" i="11"/>
  <c r="D14" i="11"/>
  <c r="R23" i="11"/>
  <c r="D23" i="11"/>
  <c r="R39" i="11"/>
  <c r="D39" i="11"/>
  <c r="R20" i="11"/>
  <c r="D20" i="11"/>
  <c r="R36" i="11"/>
  <c r="D36" i="11"/>
  <c r="R17" i="11"/>
  <c r="D17" i="11"/>
  <c r="R37" i="11"/>
  <c r="D37" i="11"/>
  <c r="R30" i="11"/>
  <c r="D30" i="11"/>
  <c r="D7" i="35"/>
  <c r="B7" i="35"/>
  <c r="C7" i="35"/>
  <c r="D22" i="35"/>
  <c r="C22" i="35"/>
  <c r="B22" i="35"/>
  <c r="D5" i="35"/>
  <c r="B5" i="35"/>
  <c r="C5" i="35"/>
  <c r="D16" i="35"/>
  <c r="C16" i="35"/>
  <c r="B16" i="35"/>
  <c r="D30" i="35"/>
  <c r="C30" i="35"/>
  <c r="B30" i="35"/>
  <c r="C17" i="35"/>
  <c r="D17" i="35"/>
  <c r="B17" i="35"/>
  <c r="C31" i="35"/>
  <c r="D31" i="35"/>
  <c r="B31" i="35"/>
  <c r="C21" i="35"/>
  <c r="B21" i="35"/>
  <c r="D21" i="35"/>
  <c r="C35" i="35"/>
  <c r="D35" i="35"/>
  <c r="B35" i="35"/>
  <c r="R11" i="11"/>
  <c r="D11" i="11"/>
  <c r="R24" i="11"/>
  <c r="D24" i="11"/>
  <c r="R21" i="11"/>
  <c r="D21" i="11"/>
  <c r="R38" i="11"/>
  <c r="D38" i="11"/>
  <c r="C11" i="35"/>
  <c r="D11" i="35"/>
  <c r="B11" i="35"/>
  <c r="C29" i="35"/>
  <c r="B29" i="35"/>
  <c r="D29" i="35"/>
  <c r="D10" i="35"/>
  <c r="B10" i="35"/>
  <c r="C10" i="35"/>
  <c r="C19" i="35"/>
  <c r="B19" i="35"/>
  <c r="D19" i="35"/>
  <c r="C37" i="35"/>
  <c r="B37" i="35"/>
  <c r="D37" i="35"/>
  <c r="D20" i="35"/>
  <c r="B20" i="35"/>
  <c r="C20" i="35"/>
  <c r="D34" i="35"/>
  <c r="B34" i="35"/>
  <c r="C34" i="35"/>
  <c r="C25" i="35"/>
  <c r="D25" i="35"/>
  <c r="B25" i="35"/>
  <c r="C39" i="35"/>
  <c r="D39" i="35"/>
  <c r="B39" i="35"/>
  <c r="C37" i="34"/>
  <c r="B37" i="34"/>
  <c r="D37" i="34"/>
  <c r="D20" i="34"/>
  <c r="B20" i="34"/>
  <c r="C20" i="34"/>
  <c r="D34" i="34"/>
  <c r="C34" i="34"/>
  <c r="B34" i="34"/>
  <c r="C21" i="34"/>
  <c r="B21" i="34"/>
  <c r="D21" i="34"/>
  <c r="D16" i="34"/>
  <c r="B16" i="34"/>
  <c r="C16" i="34"/>
  <c r="D14" i="34"/>
  <c r="B14" i="34"/>
  <c r="C14" i="34"/>
  <c r="D8" i="34"/>
  <c r="B8" i="34"/>
  <c r="C8" i="34"/>
  <c r="D22" i="34"/>
  <c r="C22" i="34"/>
  <c r="B22" i="34"/>
  <c r="C9" i="34"/>
  <c r="D9" i="34"/>
  <c r="B9" i="34"/>
  <c r="D6" i="34"/>
  <c r="C6" i="34"/>
  <c r="B6" i="34"/>
  <c r="D24" i="34"/>
  <c r="B24" i="34"/>
  <c r="C24" i="34"/>
  <c r="D38" i="34"/>
  <c r="C38" i="34"/>
  <c r="B38" i="34"/>
  <c r="C29" i="34"/>
  <c r="B29" i="34"/>
  <c r="D29" i="34"/>
  <c r="C23" i="34"/>
  <c r="D23" i="34"/>
  <c r="B23" i="34"/>
  <c r="C25" i="34"/>
  <c r="D25" i="34"/>
  <c r="B25" i="34"/>
  <c r="D12" i="34"/>
  <c r="B12" i="34"/>
  <c r="C12" i="34"/>
  <c r="D26" i="34"/>
  <c r="C26" i="34"/>
  <c r="B26" i="34"/>
  <c r="C19" i="34"/>
  <c r="B19" i="34"/>
  <c r="D19" i="34"/>
  <c r="D10" i="34"/>
  <c r="C10" i="34"/>
  <c r="B10" i="34"/>
  <c r="D28" i="34"/>
  <c r="B28" i="34"/>
  <c r="C28" i="34"/>
  <c r="C13" i="34"/>
  <c r="B13" i="34"/>
  <c r="D13" i="34"/>
  <c r="C39" i="34"/>
  <c r="D39" i="34"/>
  <c r="B39" i="34"/>
  <c r="D30" i="34"/>
  <c r="B30" i="34"/>
  <c r="C30" i="34"/>
  <c r="D32" i="34"/>
  <c r="B32" i="34"/>
  <c r="C32" i="34"/>
  <c r="C15" i="34"/>
  <c r="D15" i="34"/>
  <c r="B15" i="34"/>
  <c r="C33" i="34"/>
  <c r="D33" i="34"/>
  <c r="B33" i="34"/>
  <c r="C27" i="34"/>
  <c r="D27" i="34"/>
  <c r="B27" i="34"/>
  <c r="C17" i="34"/>
  <c r="D17" i="34"/>
  <c r="B17" i="34"/>
  <c r="C31" i="34"/>
  <c r="D31" i="34"/>
  <c r="B31" i="34"/>
  <c r="C11" i="34"/>
  <c r="D11" i="34"/>
  <c r="B11" i="34"/>
  <c r="D5" i="34"/>
  <c r="B5" i="34"/>
  <c r="C5" i="34"/>
  <c r="C7" i="34"/>
  <c r="D7" i="34"/>
  <c r="B7" i="34"/>
  <c r="C35" i="34"/>
  <c r="B35" i="34"/>
  <c r="D35" i="34"/>
  <c r="D18" i="34"/>
  <c r="B18" i="34"/>
  <c r="C18" i="34"/>
  <c r="D36" i="34"/>
  <c r="B36" i="34"/>
  <c r="C36" i="34"/>
  <c r="A39" i="33"/>
  <c r="A35" i="33"/>
  <c r="A31" i="33"/>
  <c r="A27" i="33"/>
  <c r="A23" i="33"/>
  <c r="A19" i="33"/>
  <c r="A15" i="33"/>
  <c r="A11" i="33"/>
  <c r="A7" i="33"/>
  <c r="A38" i="33"/>
  <c r="A34" i="33"/>
  <c r="A30" i="33"/>
  <c r="A26" i="33"/>
  <c r="A22" i="33"/>
  <c r="A18" i="33"/>
  <c r="A14" i="33"/>
  <c r="A9" i="33"/>
  <c r="A6" i="33"/>
  <c r="A37" i="33"/>
  <c r="A33" i="33"/>
  <c r="A25" i="33"/>
  <c r="A21" i="33"/>
  <c r="A17" i="33"/>
  <c r="A29" i="33"/>
  <c r="A13" i="33"/>
  <c r="A5" i="33"/>
  <c r="A36" i="33"/>
  <c r="A32" i="33"/>
  <c r="A28" i="33"/>
  <c r="A24" i="33"/>
  <c r="A20" i="33"/>
  <c r="A16" i="33"/>
  <c r="A12" i="33"/>
  <c r="A10" i="33"/>
  <c r="A8" i="33"/>
  <c r="A37" i="32"/>
  <c r="A30" i="32"/>
  <c r="A26" i="32"/>
  <c r="A23" i="32"/>
  <c r="A19" i="32"/>
  <c r="A16" i="32"/>
  <c r="A12" i="32"/>
  <c r="A8" i="32"/>
  <c r="A15" i="32"/>
  <c r="A7" i="32"/>
  <c r="A38" i="32"/>
  <c r="A31" i="32"/>
  <c r="A24" i="32"/>
  <c r="A17" i="32"/>
  <c r="A9" i="32"/>
  <c r="A36" i="32"/>
  <c r="A33" i="32"/>
  <c r="A29" i="32"/>
  <c r="A22" i="32"/>
  <c r="A18" i="32"/>
  <c r="A11" i="32"/>
  <c r="A34" i="32"/>
  <c r="A27" i="32"/>
  <c r="A20" i="32"/>
  <c r="A13" i="32"/>
  <c r="A5" i="32"/>
  <c r="A39" i="32"/>
  <c r="A35" i="32"/>
  <c r="A32" i="32"/>
  <c r="A28" i="32"/>
  <c r="A25" i="32"/>
  <c r="A21" i="32"/>
  <c r="A14" i="32"/>
  <c r="A10" i="32"/>
  <c r="A6" i="32"/>
  <c r="A36" i="29"/>
  <c r="A32" i="29"/>
  <c r="A28" i="29"/>
  <c r="A24" i="29"/>
  <c r="A20" i="29"/>
  <c r="A16" i="29"/>
  <c r="A12" i="29"/>
  <c r="A31" i="29"/>
  <c r="A15" i="29"/>
  <c r="A39" i="29"/>
  <c r="A27" i="29"/>
  <c r="A11" i="29"/>
  <c r="A38" i="29"/>
  <c r="A34" i="29"/>
  <c r="A30" i="29"/>
  <c r="A26" i="29"/>
  <c r="A22" i="29"/>
  <c r="A18" i="29"/>
  <c r="A14" i="29"/>
  <c r="A10" i="29"/>
  <c r="A6" i="29"/>
  <c r="A35" i="29"/>
  <c r="A19" i="29"/>
  <c r="A37" i="29"/>
  <c r="A33" i="29"/>
  <c r="A29" i="29"/>
  <c r="A25" i="29"/>
  <c r="A21" i="29"/>
  <c r="A17" i="29"/>
  <c r="A13" i="29"/>
  <c r="A9" i="29"/>
  <c r="A5" i="29"/>
  <c r="A8" i="29"/>
  <c r="A23" i="29"/>
  <c r="A7" i="29"/>
  <c r="D9" i="14"/>
  <c r="C9" i="14"/>
  <c r="B9" i="14"/>
  <c r="D25" i="14"/>
  <c r="C25" i="14"/>
  <c r="B25" i="14"/>
  <c r="D15" i="14"/>
  <c r="C15" i="14"/>
  <c r="B15" i="14"/>
  <c r="C31" i="14"/>
  <c r="D31" i="14"/>
  <c r="B31" i="14"/>
  <c r="C5" i="14"/>
  <c r="B5" i="14"/>
  <c r="D13" i="14"/>
  <c r="C13" i="14"/>
  <c r="B13" i="14"/>
  <c r="D22" i="14"/>
  <c r="C22" i="14"/>
  <c r="B22" i="14"/>
  <c r="D28" i="14"/>
  <c r="B28" i="14"/>
  <c r="C28" i="14"/>
  <c r="D34" i="14"/>
  <c r="C34" i="14"/>
  <c r="B34" i="14"/>
  <c r="C32" i="14"/>
  <c r="D32" i="14"/>
  <c r="B32" i="14"/>
  <c r="D6" i="14"/>
  <c r="C6" i="14"/>
  <c r="B6" i="14"/>
  <c r="D38" i="14"/>
  <c r="C38" i="14"/>
  <c r="B38" i="14"/>
  <c r="D35" i="14"/>
  <c r="B35" i="14"/>
  <c r="C35" i="14"/>
  <c r="D20" i="14"/>
  <c r="B20" i="14"/>
  <c r="C20" i="14"/>
  <c r="D36" i="14"/>
  <c r="B36" i="14"/>
  <c r="C36" i="14"/>
  <c r="D17" i="14"/>
  <c r="C17" i="14"/>
  <c r="B17" i="14"/>
  <c r="D33" i="14"/>
  <c r="C33" i="14"/>
  <c r="B33" i="14"/>
  <c r="D10" i="14"/>
  <c r="C10" i="14"/>
  <c r="B10" i="14"/>
  <c r="D26" i="14"/>
  <c r="C26" i="14"/>
  <c r="B26" i="14"/>
  <c r="D7" i="14"/>
  <c r="C7" i="14"/>
  <c r="B7" i="14"/>
  <c r="C23" i="14"/>
  <c r="D23" i="14"/>
  <c r="B23" i="14"/>
  <c r="C39" i="14"/>
  <c r="D39" i="14"/>
  <c r="B39" i="14"/>
  <c r="B12" i="14"/>
  <c r="D12" i="14"/>
  <c r="C12" i="14"/>
  <c r="D18" i="14"/>
  <c r="C18" i="14"/>
  <c r="B18" i="14"/>
  <c r="D16" i="14"/>
  <c r="C16" i="14"/>
  <c r="B16" i="14"/>
  <c r="D29" i="14"/>
  <c r="C29" i="14"/>
  <c r="B29" i="14"/>
  <c r="D19" i="14"/>
  <c r="B19" i="14"/>
  <c r="C19" i="14"/>
  <c r="C24" i="14"/>
  <c r="D24" i="14"/>
  <c r="B24" i="14"/>
  <c r="C40" i="14"/>
  <c r="D40" i="14"/>
  <c r="B40" i="14"/>
  <c r="D21" i="14"/>
  <c r="C21" i="14"/>
  <c r="B21" i="14"/>
  <c r="D37" i="14"/>
  <c r="C37" i="14"/>
  <c r="B37" i="14"/>
  <c r="D14" i="14"/>
  <c r="C14" i="14"/>
  <c r="B14" i="14"/>
  <c r="D30" i="14"/>
  <c r="C30" i="14"/>
  <c r="B30" i="14"/>
  <c r="D11" i="14"/>
  <c r="B11" i="14"/>
  <c r="C11" i="14"/>
  <c r="D27" i="14"/>
  <c r="B27" i="14"/>
  <c r="C27" i="14"/>
  <c r="C8" i="14"/>
  <c r="D8" i="14"/>
  <c r="B8" i="14"/>
  <c r="Q41" i="21"/>
  <c r="E33" i="11"/>
  <c r="R33" i="11"/>
  <c r="Q41" i="16"/>
  <c r="Q41" i="17"/>
  <c r="Q41" i="19"/>
  <c r="E5" i="11"/>
  <c r="R5" i="11"/>
  <c r="D17" i="13"/>
  <c r="Q17" i="13"/>
  <c r="Q41" i="18"/>
  <c r="Q5" i="13"/>
  <c r="D5" i="13"/>
  <c r="E17" i="12"/>
  <c r="R17" i="12"/>
  <c r="E38" i="12"/>
  <c r="R38" i="12"/>
  <c r="E18" i="12"/>
  <c r="R18" i="12"/>
  <c r="E40" i="12"/>
  <c r="R40" i="12"/>
  <c r="E25" i="12"/>
  <c r="R25" i="12"/>
  <c r="E10" i="12"/>
  <c r="R10" i="12"/>
  <c r="E37" i="12"/>
  <c r="R37" i="12"/>
  <c r="E22" i="12"/>
  <c r="R22" i="12"/>
  <c r="C7" i="12"/>
  <c r="R7" i="12"/>
  <c r="E24" i="12"/>
  <c r="R24" i="12"/>
  <c r="E9" i="12"/>
  <c r="E30" i="12"/>
  <c r="R30" i="12"/>
  <c r="E21" i="12"/>
  <c r="R21" i="12"/>
  <c r="C16" i="12"/>
  <c r="R16" i="12"/>
  <c r="E6" i="12"/>
  <c r="E28" i="12"/>
  <c r="R28" i="12"/>
  <c r="E8" i="12"/>
  <c r="E29" i="12"/>
  <c r="R29" i="12"/>
  <c r="E14" i="12"/>
  <c r="R14" i="12"/>
  <c r="E36" i="12"/>
  <c r="R36" i="12"/>
  <c r="E26" i="12"/>
  <c r="R26" i="12"/>
  <c r="E12" i="12"/>
  <c r="R12" i="12"/>
  <c r="E33" i="12"/>
  <c r="R33" i="12"/>
  <c r="E13" i="12"/>
  <c r="R13" i="12"/>
  <c r="E34" i="12"/>
  <c r="R34" i="12"/>
  <c r="E20" i="12"/>
  <c r="R20" i="12"/>
  <c r="E5" i="12"/>
  <c r="R5" i="12"/>
  <c r="E32" i="12"/>
  <c r="R32" i="12"/>
  <c r="D5" i="10"/>
  <c r="C40" i="12"/>
  <c r="C25" i="12"/>
  <c r="C37" i="12"/>
  <c r="B37" i="12"/>
  <c r="B16" i="12"/>
  <c r="C34" i="12"/>
  <c r="B38" i="12"/>
  <c r="C9" i="12"/>
  <c r="B9" i="12"/>
  <c r="C18" i="12"/>
  <c r="E16" i="12"/>
  <c r="C21" i="12"/>
  <c r="B17" i="12"/>
  <c r="C30" i="12"/>
  <c r="B21" i="12"/>
  <c r="C24" i="12"/>
  <c r="B24" i="12"/>
  <c r="B30" i="12"/>
  <c r="C32" i="12"/>
  <c r="C13" i="12"/>
  <c r="B5" i="12"/>
  <c r="B22" i="12"/>
  <c r="B36" i="12"/>
  <c r="C20" i="12"/>
  <c r="B12" i="12"/>
  <c r="B33" i="12"/>
  <c r="B17" i="13"/>
  <c r="C17" i="13"/>
  <c r="D22" i="13"/>
  <c r="C22" i="13"/>
  <c r="B22" i="13"/>
  <c r="D26" i="13"/>
  <c r="C26" i="13"/>
  <c r="B26" i="13"/>
  <c r="D23" i="13"/>
  <c r="C23" i="13"/>
  <c r="B23" i="13"/>
  <c r="D20" i="13"/>
  <c r="C20" i="13"/>
  <c r="B20" i="13"/>
  <c r="D21" i="13"/>
  <c r="C21" i="13"/>
  <c r="B21" i="13"/>
  <c r="D14" i="13"/>
  <c r="C14" i="13"/>
  <c r="B14" i="13"/>
  <c r="D30" i="13"/>
  <c r="C30" i="13"/>
  <c r="B30" i="13"/>
  <c r="D11" i="13"/>
  <c r="C11" i="13"/>
  <c r="B11" i="13"/>
  <c r="D27" i="13"/>
  <c r="C27" i="13"/>
  <c r="B27" i="13"/>
  <c r="D8" i="13"/>
  <c r="C8" i="13"/>
  <c r="B8" i="13"/>
  <c r="D24" i="13"/>
  <c r="C24" i="13"/>
  <c r="B24" i="13"/>
  <c r="D40" i="13"/>
  <c r="C40" i="13"/>
  <c r="B40" i="13"/>
  <c r="D25" i="13"/>
  <c r="C25" i="13"/>
  <c r="B25" i="13"/>
  <c r="C5" i="13"/>
  <c r="D18" i="13"/>
  <c r="C18" i="13"/>
  <c r="B18" i="13"/>
  <c r="D34" i="13"/>
  <c r="C34" i="13"/>
  <c r="B34" i="13"/>
  <c r="D15" i="13"/>
  <c r="C15" i="13"/>
  <c r="B15" i="13"/>
  <c r="D31" i="13"/>
  <c r="C31" i="13"/>
  <c r="B31" i="13"/>
  <c r="D12" i="13"/>
  <c r="C12" i="13"/>
  <c r="B12" i="13"/>
  <c r="D28" i="13"/>
  <c r="C28" i="13"/>
  <c r="B28" i="13"/>
  <c r="D9" i="13"/>
  <c r="C9" i="13"/>
  <c r="B9" i="13"/>
  <c r="B29" i="13"/>
  <c r="D29" i="13"/>
  <c r="C29" i="13"/>
  <c r="D6" i="13"/>
  <c r="C6" i="13"/>
  <c r="B6" i="13"/>
  <c r="D38" i="13"/>
  <c r="C38" i="13"/>
  <c r="B38" i="13"/>
  <c r="D19" i="13"/>
  <c r="C19" i="13"/>
  <c r="B19" i="13"/>
  <c r="D35" i="13"/>
  <c r="C35" i="13"/>
  <c r="B35" i="13"/>
  <c r="D16" i="13"/>
  <c r="C16" i="13"/>
  <c r="B16" i="13"/>
  <c r="D32" i="13"/>
  <c r="C32" i="13"/>
  <c r="B32" i="13"/>
  <c r="D13" i="13"/>
  <c r="C13" i="13"/>
  <c r="B13" i="13"/>
  <c r="D33" i="13"/>
  <c r="C33" i="13"/>
  <c r="B33" i="13"/>
  <c r="D10" i="13"/>
  <c r="C10" i="13"/>
  <c r="B10" i="13"/>
  <c r="D7" i="13"/>
  <c r="C7" i="13"/>
  <c r="B7" i="13"/>
  <c r="D39" i="13"/>
  <c r="C39" i="13"/>
  <c r="B39" i="13"/>
  <c r="D36" i="13"/>
  <c r="C36" i="13"/>
  <c r="B36" i="13"/>
  <c r="D37" i="13"/>
  <c r="C37" i="13"/>
  <c r="B37" i="13"/>
  <c r="C29" i="12"/>
  <c r="C14" i="12"/>
  <c r="B26" i="12"/>
  <c r="B6" i="12"/>
  <c r="C26" i="12"/>
  <c r="B14" i="12"/>
  <c r="C22" i="12"/>
  <c r="B7" i="12"/>
  <c r="C12" i="12"/>
  <c r="C36" i="12"/>
  <c r="B25" i="12"/>
  <c r="C10" i="12"/>
  <c r="B10" i="12"/>
  <c r="B32" i="12"/>
  <c r="C8" i="12"/>
  <c r="C28" i="12"/>
  <c r="B8" i="12"/>
  <c r="B28" i="12"/>
  <c r="C17" i="12"/>
  <c r="C33" i="12"/>
  <c r="B13" i="12"/>
  <c r="B29" i="12"/>
  <c r="C6" i="12"/>
  <c r="C38" i="12"/>
  <c r="B18" i="12"/>
  <c r="B34" i="12"/>
  <c r="E35" i="12"/>
  <c r="C35" i="12"/>
  <c r="B35" i="12"/>
  <c r="E23" i="12"/>
  <c r="C23" i="12"/>
  <c r="B23" i="12"/>
  <c r="E39" i="12"/>
  <c r="C39" i="12"/>
  <c r="B39" i="12"/>
  <c r="E11" i="12"/>
  <c r="C11" i="12"/>
  <c r="B11" i="12"/>
  <c r="E27" i="12"/>
  <c r="C27" i="12"/>
  <c r="B27" i="12"/>
  <c r="E15" i="12"/>
  <c r="C15" i="12"/>
  <c r="B15" i="12"/>
  <c r="E31" i="12"/>
  <c r="C31" i="12"/>
  <c r="B31" i="12"/>
  <c r="E19" i="12"/>
  <c r="C19" i="12"/>
  <c r="B19" i="12"/>
  <c r="B33" i="11"/>
  <c r="C33" i="11"/>
  <c r="E6" i="11"/>
  <c r="B6" i="11"/>
  <c r="C6" i="11"/>
  <c r="E14" i="11"/>
  <c r="B14" i="11"/>
  <c r="C14" i="11"/>
  <c r="C7" i="11"/>
  <c r="E7" i="11"/>
  <c r="B7" i="11"/>
  <c r="C23" i="11"/>
  <c r="E23" i="11"/>
  <c r="B23" i="11"/>
  <c r="C39" i="11"/>
  <c r="E39" i="11"/>
  <c r="B39" i="11"/>
  <c r="B20" i="11"/>
  <c r="C20" i="11"/>
  <c r="E20" i="11"/>
  <c r="C36" i="11"/>
  <c r="E36" i="11"/>
  <c r="B36" i="11"/>
  <c r="C17" i="11"/>
  <c r="E17" i="11"/>
  <c r="B17" i="11"/>
  <c r="E37" i="11"/>
  <c r="B37" i="11"/>
  <c r="C37" i="11"/>
  <c r="E30" i="11"/>
  <c r="B30" i="11"/>
  <c r="C30" i="11"/>
  <c r="C26" i="11"/>
  <c r="E26" i="11"/>
  <c r="B26" i="11"/>
  <c r="C18" i="11"/>
  <c r="E18" i="11"/>
  <c r="B18" i="11"/>
  <c r="C11" i="11"/>
  <c r="E11" i="11"/>
  <c r="B11" i="11"/>
  <c r="B27" i="11"/>
  <c r="C27" i="11"/>
  <c r="E27" i="11"/>
  <c r="E8" i="11"/>
  <c r="B8" i="11"/>
  <c r="C8" i="11"/>
  <c r="C24" i="11"/>
  <c r="E24" i="11"/>
  <c r="B24" i="11"/>
  <c r="E40" i="11"/>
  <c r="B40" i="11"/>
  <c r="C40" i="11"/>
  <c r="E21" i="11"/>
  <c r="B21" i="11"/>
  <c r="C21" i="11"/>
  <c r="B5" i="11"/>
  <c r="C5" i="11"/>
  <c r="C38" i="11"/>
  <c r="E38" i="11"/>
  <c r="B38" i="11"/>
  <c r="B15" i="11"/>
  <c r="C15" i="11"/>
  <c r="E15" i="11"/>
  <c r="C31" i="11"/>
  <c r="E31" i="11"/>
  <c r="B31" i="11"/>
  <c r="B12" i="11"/>
  <c r="C12" i="11"/>
  <c r="E12" i="11"/>
  <c r="B28" i="11"/>
  <c r="C28" i="11"/>
  <c r="E28" i="11"/>
  <c r="E9" i="11"/>
  <c r="B9" i="11"/>
  <c r="C9" i="11"/>
  <c r="E25" i="11"/>
  <c r="B25" i="11"/>
  <c r="C25" i="11"/>
  <c r="C10" i="11"/>
  <c r="E10" i="11"/>
  <c r="B10" i="11"/>
  <c r="E34" i="11"/>
  <c r="B34" i="11"/>
  <c r="C34" i="11"/>
  <c r="C19" i="11"/>
  <c r="E19" i="11"/>
  <c r="B19" i="11"/>
  <c r="B35" i="11"/>
  <c r="C35" i="11"/>
  <c r="E35" i="11"/>
  <c r="C16" i="11"/>
  <c r="E16" i="11"/>
  <c r="B16" i="11"/>
  <c r="B32" i="11"/>
  <c r="C32" i="11"/>
  <c r="E32" i="11"/>
  <c r="B13" i="11"/>
  <c r="C13" i="11"/>
  <c r="E13" i="11"/>
  <c r="C29" i="11"/>
  <c r="E29" i="11"/>
  <c r="B29" i="11"/>
  <c r="E22" i="11"/>
  <c r="B22" i="11"/>
  <c r="C22" i="11"/>
  <c r="D11" i="10"/>
  <c r="C11" i="10"/>
  <c r="B11" i="10"/>
  <c r="D6" i="10"/>
  <c r="C6" i="10"/>
  <c r="B6" i="10"/>
  <c r="D22" i="10"/>
  <c r="C22" i="10"/>
  <c r="B22" i="10"/>
  <c r="D15" i="10"/>
  <c r="C15" i="10"/>
  <c r="B15" i="10"/>
  <c r="D31" i="10"/>
  <c r="C31" i="10"/>
  <c r="B31" i="10"/>
  <c r="D12" i="10"/>
  <c r="C12" i="10"/>
  <c r="B12" i="10"/>
  <c r="D28" i="10"/>
  <c r="C28" i="10"/>
  <c r="B28" i="10"/>
  <c r="D9" i="10"/>
  <c r="C9" i="10"/>
  <c r="B9" i="10"/>
  <c r="D29" i="10"/>
  <c r="C29" i="10"/>
  <c r="B29" i="10"/>
  <c r="D38" i="10"/>
  <c r="C38" i="10"/>
  <c r="B38" i="10"/>
  <c r="D10" i="10"/>
  <c r="C10" i="10"/>
  <c r="B10" i="10"/>
  <c r="D26" i="10"/>
  <c r="C26" i="10"/>
  <c r="B26" i="10"/>
  <c r="D19" i="10"/>
  <c r="C19" i="10"/>
  <c r="B19" i="10"/>
  <c r="D35" i="10"/>
  <c r="C35" i="10"/>
  <c r="B35" i="10"/>
  <c r="D16" i="10"/>
  <c r="C16" i="10"/>
  <c r="B16" i="10"/>
  <c r="D32" i="10"/>
  <c r="C32" i="10"/>
  <c r="B32" i="10"/>
  <c r="D13" i="10"/>
  <c r="C13" i="10"/>
  <c r="B13" i="10"/>
  <c r="D33" i="10"/>
  <c r="C33" i="10"/>
  <c r="B33" i="10"/>
  <c r="D21" i="10"/>
  <c r="C21" i="10"/>
  <c r="B21" i="10"/>
  <c r="C14" i="10"/>
  <c r="B14" i="10"/>
  <c r="D14" i="10"/>
  <c r="D7" i="10"/>
  <c r="C7" i="10"/>
  <c r="B7" i="10"/>
  <c r="D23" i="10"/>
  <c r="C23" i="10"/>
  <c r="B23" i="10"/>
  <c r="D39" i="10"/>
  <c r="C39" i="10"/>
  <c r="B39" i="10"/>
  <c r="D20" i="10"/>
  <c r="C20" i="10"/>
  <c r="B20" i="10"/>
  <c r="D36" i="10"/>
  <c r="C36" i="10"/>
  <c r="B36" i="10"/>
  <c r="D17" i="10"/>
  <c r="C17" i="10"/>
  <c r="B17" i="10"/>
  <c r="D37" i="10"/>
  <c r="C37" i="10"/>
  <c r="B37" i="10"/>
  <c r="B34" i="10"/>
  <c r="D34" i="10"/>
  <c r="C34" i="10"/>
  <c r="D18" i="10"/>
  <c r="C18" i="10"/>
  <c r="B18" i="10"/>
  <c r="D27" i="10"/>
  <c r="C27" i="10"/>
  <c r="B27" i="10"/>
  <c r="D8" i="10"/>
  <c r="C8" i="10"/>
  <c r="B8" i="10"/>
  <c r="D24" i="10"/>
  <c r="C24" i="10"/>
  <c r="B24" i="10"/>
  <c r="D40" i="10"/>
  <c r="C40" i="10"/>
  <c r="B40" i="10"/>
  <c r="D25" i="10"/>
  <c r="C25" i="10"/>
  <c r="B25" i="10"/>
  <c r="C5" i="10"/>
  <c r="B5" i="10"/>
  <c r="D30" i="10"/>
  <c r="C30" i="10"/>
  <c r="B30" i="10"/>
  <c r="A6" i="9"/>
  <c r="A20" i="8"/>
  <c r="Q20" i="8" s="1"/>
  <c r="A19" i="7"/>
  <c r="Q19" i="7" s="1"/>
  <c r="A5" i="9"/>
  <c r="D5" i="9" s="1"/>
  <c r="A37" i="9"/>
  <c r="A33" i="9"/>
  <c r="A29" i="9"/>
  <c r="A25" i="9"/>
  <c r="A21" i="9"/>
  <c r="A17" i="9"/>
  <c r="A13" i="9"/>
  <c r="A9" i="9"/>
  <c r="A40" i="9"/>
  <c r="R40" i="9" s="1"/>
  <c r="A36" i="9"/>
  <c r="A32" i="9"/>
  <c r="A28" i="9"/>
  <c r="A24" i="9"/>
  <c r="A20" i="9"/>
  <c r="A16" i="9"/>
  <c r="A12" i="9"/>
  <c r="A8" i="9"/>
  <c r="A39" i="9"/>
  <c r="A35" i="9"/>
  <c r="A31" i="9"/>
  <c r="A27" i="9"/>
  <c r="A23" i="9"/>
  <c r="A19" i="9"/>
  <c r="A15" i="9"/>
  <c r="A11" i="9"/>
  <c r="D11" i="9" s="1"/>
  <c r="A7" i="9"/>
  <c r="A38" i="9"/>
  <c r="A34" i="9"/>
  <c r="A30" i="9"/>
  <c r="A26" i="9"/>
  <c r="A22" i="9"/>
  <c r="A18" i="9"/>
  <c r="A14" i="9"/>
  <c r="A10" i="9"/>
  <c r="A6" i="8"/>
  <c r="Q6" i="8" s="1"/>
  <c r="A31" i="7"/>
  <c r="Q31" i="7" s="1"/>
  <c r="A16" i="8"/>
  <c r="Q16" i="8" s="1"/>
  <c r="A5" i="8"/>
  <c r="A31" i="8"/>
  <c r="Q31" i="8" s="1"/>
  <c r="A25" i="8"/>
  <c r="Q25" i="8" s="1"/>
  <c r="A15" i="8"/>
  <c r="Q15" i="8" s="1"/>
  <c r="A40" i="8"/>
  <c r="Q40" i="8" s="1"/>
  <c r="A35" i="8"/>
  <c r="Q35" i="8" s="1"/>
  <c r="A29" i="8"/>
  <c r="Q29" i="8" s="1"/>
  <c r="A24" i="8"/>
  <c r="Q24" i="8" s="1"/>
  <c r="A19" i="8"/>
  <c r="Q19" i="8" s="1"/>
  <c r="A13" i="8"/>
  <c r="Q13" i="8" s="1"/>
  <c r="A8" i="8"/>
  <c r="Q8" i="8" s="1"/>
  <c r="A39" i="8"/>
  <c r="Q39" i="8" s="1"/>
  <c r="A33" i="8"/>
  <c r="Q33" i="8" s="1"/>
  <c r="A28" i="8"/>
  <c r="Q28" i="8" s="1"/>
  <c r="A23" i="8"/>
  <c r="Q23" i="8" s="1"/>
  <c r="A17" i="8"/>
  <c r="Q17" i="8" s="1"/>
  <c r="A12" i="8"/>
  <c r="Q12" i="8" s="1"/>
  <c r="A7" i="8"/>
  <c r="Q7" i="8" s="1"/>
  <c r="A37" i="8"/>
  <c r="Q37" i="8" s="1"/>
  <c r="A21" i="8"/>
  <c r="Q21" i="8" s="1"/>
  <c r="A11" i="8"/>
  <c r="Q11" i="8" s="1"/>
  <c r="A27" i="8"/>
  <c r="Q27" i="8" s="1"/>
  <c r="A36" i="8"/>
  <c r="Q36" i="8" s="1"/>
  <c r="A9" i="8"/>
  <c r="Q9" i="8" s="1"/>
  <c r="A32" i="8"/>
  <c r="Q32" i="8" s="1"/>
  <c r="A38" i="8"/>
  <c r="Q38" i="8" s="1"/>
  <c r="A34" i="8"/>
  <c r="Q34" i="8" s="1"/>
  <c r="A30" i="8"/>
  <c r="Q30" i="8" s="1"/>
  <c r="A26" i="8"/>
  <c r="Q26" i="8" s="1"/>
  <c r="A22" i="8"/>
  <c r="Q22" i="8" s="1"/>
  <c r="A18" i="8"/>
  <c r="Q18" i="8" s="1"/>
  <c r="A14" i="8"/>
  <c r="Q14" i="8" s="1"/>
  <c r="A10" i="8"/>
  <c r="Q10" i="8" s="1"/>
  <c r="A15" i="7"/>
  <c r="A8" i="7"/>
  <c r="Q8" i="7" s="1"/>
  <c r="A27" i="7"/>
  <c r="Q27" i="7" s="1"/>
  <c r="A11" i="7"/>
  <c r="Q11" i="7" s="1"/>
  <c r="A39" i="7"/>
  <c r="Q39" i="7" s="1"/>
  <c r="A23" i="7"/>
  <c r="Q23" i="7" s="1"/>
  <c r="A7" i="7"/>
  <c r="Q7" i="7" s="1"/>
  <c r="A35" i="7"/>
  <c r="Q35" i="7" s="1"/>
  <c r="A38" i="7"/>
  <c r="Q38" i="7" s="1"/>
  <c r="A30" i="7"/>
  <c r="Q30" i="7" s="1"/>
  <c r="A22" i="7"/>
  <c r="Q22" i="7" s="1"/>
  <c r="A14" i="7"/>
  <c r="Q14" i="7" s="1"/>
  <c r="A6" i="7"/>
  <c r="Q6" i="7" s="1"/>
  <c r="A5" i="7"/>
  <c r="A37" i="7"/>
  <c r="Q37" i="7" s="1"/>
  <c r="A33" i="7"/>
  <c r="Q33" i="7" s="1"/>
  <c r="A29" i="7"/>
  <c r="Q29" i="7" s="1"/>
  <c r="A25" i="7"/>
  <c r="Q25" i="7" s="1"/>
  <c r="A21" i="7"/>
  <c r="Q21" i="7" s="1"/>
  <c r="A17" i="7"/>
  <c r="Q17" i="7" s="1"/>
  <c r="A13" i="7"/>
  <c r="Q13" i="7" s="1"/>
  <c r="A9" i="7"/>
  <c r="Q9" i="7" s="1"/>
  <c r="A34" i="7"/>
  <c r="Q34" i="7" s="1"/>
  <c r="A26" i="7"/>
  <c r="Q26" i="7" s="1"/>
  <c r="A18" i="7"/>
  <c r="Q18" i="7" s="1"/>
  <c r="A10" i="7"/>
  <c r="Q10" i="7" s="1"/>
  <c r="A40" i="7"/>
  <c r="Q40" i="7" s="1"/>
  <c r="A36" i="7"/>
  <c r="Q36" i="7" s="1"/>
  <c r="A32" i="7"/>
  <c r="Q32" i="7" s="1"/>
  <c r="A28" i="7"/>
  <c r="Q28" i="7" s="1"/>
  <c r="A24" i="7"/>
  <c r="Q24" i="7" s="1"/>
  <c r="A20" i="7"/>
  <c r="Q20" i="7" s="1"/>
  <c r="A16" i="7"/>
  <c r="Q16" i="7" s="1"/>
  <c r="A12" i="7"/>
  <c r="Q12" i="7" s="1"/>
  <c r="H41" i="3"/>
  <c r="I41" i="3"/>
  <c r="J41" i="3"/>
  <c r="L41" i="3"/>
  <c r="M41" i="3"/>
  <c r="N41" i="3"/>
  <c r="O41" i="3"/>
  <c r="P41" i="3"/>
  <c r="Q41" i="3"/>
  <c r="G41" i="3"/>
  <c r="R35" i="9" l="1"/>
  <c r="D35" i="9"/>
  <c r="R29" i="9"/>
  <c r="D29" i="9"/>
  <c r="R14" i="9"/>
  <c r="D14" i="9"/>
  <c r="R30" i="9"/>
  <c r="D30" i="9"/>
  <c r="R8" i="9"/>
  <c r="D8" i="9"/>
  <c r="R6" i="9"/>
  <c r="D6" i="9"/>
  <c r="R18" i="9"/>
  <c r="D18" i="9"/>
  <c r="R34" i="9"/>
  <c r="D34" i="9"/>
  <c r="R15" i="9"/>
  <c r="D15" i="9"/>
  <c r="R31" i="9"/>
  <c r="D31" i="9"/>
  <c r="R12" i="9"/>
  <c r="D12" i="9"/>
  <c r="R28" i="9"/>
  <c r="D28" i="9"/>
  <c r="R9" i="9"/>
  <c r="D9" i="9"/>
  <c r="R25" i="9"/>
  <c r="D25" i="9"/>
  <c r="D16" i="33"/>
  <c r="B16" i="33"/>
  <c r="C16" i="33"/>
  <c r="D32" i="33"/>
  <c r="B32" i="33"/>
  <c r="C32" i="33"/>
  <c r="C29" i="33"/>
  <c r="D29" i="33"/>
  <c r="B29" i="33"/>
  <c r="C33" i="33"/>
  <c r="B33" i="33"/>
  <c r="D33" i="33"/>
  <c r="D14" i="33"/>
  <c r="C14" i="33"/>
  <c r="B14" i="33"/>
  <c r="D30" i="33"/>
  <c r="C30" i="33"/>
  <c r="B30" i="33"/>
  <c r="B11" i="33"/>
  <c r="D11" i="33"/>
  <c r="C11" i="33"/>
  <c r="C27" i="33"/>
  <c r="B27" i="33"/>
  <c r="D27" i="33"/>
  <c r="R38" i="9"/>
  <c r="D38" i="9"/>
  <c r="R13" i="9"/>
  <c r="D13" i="9"/>
  <c r="D8" i="33"/>
  <c r="B8" i="33"/>
  <c r="C8" i="33"/>
  <c r="D20" i="33"/>
  <c r="B20" i="33"/>
  <c r="C20" i="33"/>
  <c r="D36" i="33"/>
  <c r="B36" i="33"/>
  <c r="C36" i="33"/>
  <c r="C17" i="33"/>
  <c r="B17" i="33"/>
  <c r="D17" i="33"/>
  <c r="C37" i="33"/>
  <c r="D37" i="33"/>
  <c r="B37" i="33"/>
  <c r="D18" i="33"/>
  <c r="B18" i="33"/>
  <c r="C18" i="33"/>
  <c r="D34" i="33"/>
  <c r="B34" i="33"/>
  <c r="C34" i="33"/>
  <c r="C15" i="33"/>
  <c r="B15" i="33"/>
  <c r="D15" i="33"/>
  <c r="C31" i="33"/>
  <c r="B31" i="33"/>
  <c r="D31" i="33"/>
  <c r="R22" i="9"/>
  <c r="D22" i="9"/>
  <c r="R16" i="9"/>
  <c r="D16" i="9"/>
  <c r="R10" i="9"/>
  <c r="D10" i="9"/>
  <c r="R26" i="9"/>
  <c r="D26" i="9"/>
  <c r="R7" i="9"/>
  <c r="D7" i="9"/>
  <c r="R23" i="9"/>
  <c r="D23" i="9"/>
  <c r="R39" i="9"/>
  <c r="D39" i="9"/>
  <c r="R20" i="9"/>
  <c r="D20" i="9"/>
  <c r="R36" i="9"/>
  <c r="D36" i="9"/>
  <c r="R17" i="9"/>
  <c r="D17" i="9"/>
  <c r="R33" i="9"/>
  <c r="D33" i="9"/>
  <c r="B10" i="33"/>
  <c r="D10" i="33"/>
  <c r="C10" i="33"/>
  <c r="D24" i="33"/>
  <c r="B24" i="33"/>
  <c r="C24" i="33"/>
  <c r="D5" i="33"/>
  <c r="B5" i="33"/>
  <c r="C5" i="33"/>
  <c r="C21" i="33"/>
  <c r="D21" i="33"/>
  <c r="B21" i="33"/>
  <c r="D6" i="33"/>
  <c r="B6" i="33"/>
  <c r="C6" i="33"/>
  <c r="D22" i="33"/>
  <c r="C22" i="33"/>
  <c r="B22" i="33"/>
  <c r="D38" i="33"/>
  <c r="C38" i="33"/>
  <c r="B38" i="33"/>
  <c r="C19" i="33"/>
  <c r="B19" i="33"/>
  <c r="D19" i="33"/>
  <c r="C35" i="33"/>
  <c r="B35" i="33"/>
  <c r="D35" i="33"/>
  <c r="R19" i="9"/>
  <c r="D19" i="9"/>
  <c r="R32" i="9"/>
  <c r="D32" i="9"/>
  <c r="R27" i="9"/>
  <c r="D27" i="9"/>
  <c r="R24" i="9"/>
  <c r="D24" i="9"/>
  <c r="R21" i="9"/>
  <c r="D21" i="9"/>
  <c r="R37" i="9"/>
  <c r="D37" i="9"/>
  <c r="D12" i="33"/>
  <c r="B12" i="33"/>
  <c r="C12" i="33"/>
  <c r="D28" i="33"/>
  <c r="B28" i="33"/>
  <c r="C28" i="33"/>
  <c r="C13" i="33"/>
  <c r="D13" i="33"/>
  <c r="B13" i="33"/>
  <c r="C25" i="33"/>
  <c r="B25" i="33"/>
  <c r="D25" i="33"/>
  <c r="D9" i="33"/>
  <c r="B9" i="33"/>
  <c r="C9" i="33"/>
  <c r="D26" i="33"/>
  <c r="B26" i="33"/>
  <c r="C26" i="33"/>
  <c r="D7" i="33"/>
  <c r="B7" i="33"/>
  <c r="C7" i="33"/>
  <c r="C23" i="33"/>
  <c r="B23" i="33"/>
  <c r="D23" i="33"/>
  <c r="C39" i="33"/>
  <c r="B39" i="33"/>
  <c r="D39" i="33"/>
  <c r="C21" i="32"/>
  <c r="D21" i="32"/>
  <c r="B21" i="32"/>
  <c r="D20" i="32"/>
  <c r="B20" i="32"/>
  <c r="C20" i="32"/>
  <c r="D36" i="32"/>
  <c r="B36" i="32"/>
  <c r="C36" i="32"/>
  <c r="C31" i="32"/>
  <c r="B31" i="32"/>
  <c r="D31" i="32"/>
  <c r="C23" i="32"/>
  <c r="B23" i="32"/>
  <c r="D23" i="32"/>
  <c r="D6" i="32"/>
  <c r="C6" i="32"/>
  <c r="B6" i="32"/>
  <c r="C25" i="32"/>
  <c r="D25" i="32"/>
  <c r="B25" i="32"/>
  <c r="C39" i="32"/>
  <c r="B39" i="32"/>
  <c r="D39" i="32"/>
  <c r="C27" i="32"/>
  <c r="B27" i="32"/>
  <c r="D27" i="32"/>
  <c r="D22" i="32"/>
  <c r="C22" i="32"/>
  <c r="B22" i="32"/>
  <c r="C9" i="32"/>
  <c r="D9" i="32"/>
  <c r="B9" i="32"/>
  <c r="D38" i="32"/>
  <c r="C38" i="32"/>
  <c r="B38" i="32"/>
  <c r="D12" i="32"/>
  <c r="C12" i="32"/>
  <c r="B12" i="32"/>
  <c r="D26" i="32"/>
  <c r="C26" i="32"/>
  <c r="B26" i="32"/>
  <c r="C35" i="32"/>
  <c r="B35" i="32"/>
  <c r="D35" i="32"/>
  <c r="D18" i="32"/>
  <c r="B18" i="32"/>
  <c r="C18" i="32"/>
  <c r="D8" i="32"/>
  <c r="B8" i="32"/>
  <c r="C8" i="32"/>
  <c r="D10" i="32"/>
  <c r="C10" i="32"/>
  <c r="B10" i="32"/>
  <c r="D28" i="32"/>
  <c r="C28" i="32"/>
  <c r="B28" i="32"/>
  <c r="C5" i="32"/>
  <c r="D5" i="32"/>
  <c r="B5" i="32"/>
  <c r="D34" i="32"/>
  <c r="B34" i="32"/>
  <c r="C34" i="32"/>
  <c r="C29" i="32"/>
  <c r="D29" i="32"/>
  <c r="B29" i="32"/>
  <c r="C17" i="32"/>
  <c r="D17" i="32"/>
  <c r="B17" i="32"/>
  <c r="C7" i="32"/>
  <c r="B7" i="32"/>
  <c r="D7" i="32"/>
  <c r="D16" i="32"/>
  <c r="B16" i="32"/>
  <c r="C16" i="32"/>
  <c r="D30" i="32"/>
  <c r="B30" i="32"/>
  <c r="C30" i="32"/>
  <c r="D14" i="32"/>
  <c r="B14" i="32"/>
  <c r="C14" i="32"/>
  <c r="D32" i="32"/>
  <c r="B32" i="32"/>
  <c r="C32" i="32"/>
  <c r="C13" i="32"/>
  <c r="D13" i="32"/>
  <c r="B13" i="32"/>
  <c r="C11" i="32"/>
  <c r="B11" i="32"/>
  <c r="D11" i="32"/>
  <c r="C33" i="32"/>
  <c r="D33" i="32"/>
  <c r="B33" i="32"/>
  <c r="D24" i="32"/>
  <c r="B24" i="32"/>
  <c r="C24" i="32"/>
  <c r="C15" i="32"/>
  <c r="B15" i="32"/>
  <c r="D15" i="32"/>
  <c r="C19" i="32"/>
  <c r="B19" i="32"/>
  <c r="D19" i="32"/>
  <c r="C37" i="32"/>
  <c r="D37" i="32"/>
  <c r="B37" i="32"/>
  <c r="B5" i="29"/>
  <c r="C5" i="29"/>
  <c r="D5" i="29"/>
  <c r="C21" i="29"/>
  <c r="B21" i="29"/>
  <c r="D21" i="29"/>
  <c r="D37" i="29"/>
  <c r="C37" i="29"/>
  <c r="B37" i="29"/>
  <c r="D10" i="29"/>
  <c r="B10" i="29"/>
  <c r="C10" i="29"/>
  <c r="D26" i="29"/>
  <c r="C26" i="29"/>
  <c r="B26" i="29"/>
  <c r="D11" i="29"/>
  <c r="B11" i="29"/>
  <c r="C11" i="29"/>
  <c r="D31" i="29"/>
  <c r="B31" i="29"/>
  <c r="C31" i="29"/>
  <c r="D24" i="29"/>
  <c r="C24" i="29"/>
  <c r="B24" i="29"/>
  <c r="D7" i="29"/>
  <c r="B7" i="29"/>
  <c r="C7" i="29"/>
  <c r="D9" i="29"/>
  <c r="B9" i="29"/>
  <c r="C9" i="29"/>
  <c r="B25" i="29"/>
  <c r="C25" i="29"/>
  <c r="D25" i="29"/>
  <c r="D19" i="29"/>
  <c r="B19" i="29"/>
  <c r="C19" i="29"/>
  <c r="D14" i="29"/>
  <c r="C14" i="29"/>
  <c r="B14" i="29"/>
  <c r="D30" i="29"/>
  <c r="B30" i="29"/>
  <c r="C30" i="29"/>
  <c r="D27" i="29"/>
  <c r="B27" i="29"/>
  <c r="C27" i="29"/>
  <c r="C12" i="29"/>
  <c r="B12" i="29"/>
  <c r="D12" i="29"/>
  <c r="D28" i="29"/>
  <c r="B28" i="29"/>
  <c r="C28" i="29"/>
  <c r="D23" i="29"/>
  <c r="B23" i="29"/>
  <c r="C23" i="29"/>
  <c r="C13" i="29"/>
  <c r="D13" i="29"/>
  <c r="B13" i="29"/>
  <c r="D29" i="29"/>
  <c r="B29" i="29"/>
  <c r="C29" i="29"/>
  <c r="D35" i="29"/>
  <c r="B35" i="29"/>
  <c r="C35" i="29"/>
  <c r="D18" i="29"/>
  <c r="B18" i="29"/>
  <c r="C18" i="29"/>
  <c r="D34" i="29"/>
  <c r="C34" i="29"/>
  <c r="B34" i="29"/>
  <c r="D39" i="29"/>
  <c r="B39" i="29"/>
  <c r="C39" i="29"/>
  <c r="D16" i="29"/>
  <c r="C16" i="29"/>
  <c r="B16" i="29"/>
  <c r="D32" i="29"/>
  <c r="C32" i="29"/>
  <c r="B32" i="29"/>
  <c r="C8" i="29"/>
  <c r="D8" i="29"/>
  <c r="B8" i="29"/>
  <c r="D17" i="29"/>
  <c r="C17" i="29"/>
  <c r="B17" i="29"/>
  <c r="D33" i="29"/>
  <c r="C33" i="29"/>
  <c r="B33" i="29"/>
  <c r="D6" i="29"/>
  <c r="C6" i="29"/>
  <c r="B6" i="29"/>
  <c r="D22" i="29"/>
  <c r="B22" i="29"/>
  <c r="C22" i="29"/>
  <c r="D38" i="29"/>
  <c r="C38" i="29"/>
  <c r="B38" i="29"/>
  <c r="D15" i="29"/>
  <c r="C15" i="29"/>
  <c r="B15" i="29"/>
  <c r="D20" i="29"/>
  <c r="B20" i="29"/>
  <c r="C20" i="29"/>
  <c r="D36" i="29"/>
  <c r="B36" i="29"/>
  <c r="C36" i="29"/>
  <c r="Q42" i="17"/>
  <c r="Q42" i="21"/>
  <c r="Q42" i="16"/>
  <c r="Q42" i="18"/>
  <c r="Q42" i="19"/>
  <c r="Q41" i="14"/>
  <c r="Q41" i="10"/>
  <c r="Q41" i="13"/>
  <c r="Q42" i="13" s="1"/>
  <c r="R41" i="11"/>
  <c r="R41" i="12"/>
  <c r="E5" i="9"/>
  <c r="B5" i="8"/>
  <c r="D5" i="8"/>
  <c r="Q5" i="8"/>
  <c r="Q5" i="7"/>
  <c r="D5" i="7"/>
  <c r="E30" i="9"/>
  <c r="C30" i="9"/>
  <c r="B30" i="9"/>
  <c r="C22" i="9"/>
  <c r="E22" i="9"/>
  <c r="B22" i="9"/>
  <c r="E38" i="9"/>
  <c r="C38" i="9"/>
  <c r="B38" i="9"/>
  <c r="E19" i="9"/>
  <c r="C19" i="9"/>
  <c r="B19" i="9"/>
  <c r="E35" i="9"/>
  <c r="C35" i="9"/>
  <c r="B35" i="9"/>
  <c r="E16" i="9"/>
  <c r="C16" i="9"/>
  <c r="B16" i="9"/>
  <c r="E32" i="9"/>
  <c r="C32" i="9"/>
  <c r="B32" i="9"/>
  <c r="E13" i="9"/>
  <c r="C13" i="9"/>
  <c r="B13" i="9"/>
  <c r="E29" i="9"/>
  <c r="C29" i="9"/>
  <c r="B29" i="9"/>
  <c r="E10" i="9"/>
  <c r="C10" i="9"/>
  <c r="B10" i="9"/>
  <c r="E26" i="9"/>
  <c r="C26" i="9"/>
  <c r="B26" i="9"/>
  <c r="E7" i="9"/>
  <c r="C7" i="9"/>
  <c r="B7" i="9"/>
  <c r="E23" i="9"/>
  <c r="C23" i="9"/>
  <c r="B23" i="9"/>
  <c r="E39" i="9"/>
  <c r="C39" i="9"/>
  <c r="B39" i="9"/>
  <c r="E20" i="9"/>
  <c r="C20" i="9"/>
  <c r="B20" i="9"/>
  <c r="E36" i="9"/>
  <c r="C36" i="9"/>
  <c r="B36" i="9"/>
  <c r="E17" i="9"/>
  <c r="C17" i="9"/>
  <c r="B17" i="9"/>
  <c r="E33" i="9"/>
  <c r="C33" i="9"/>
  <c r="B33" i="9"/>
  <c r="E14" i="9"/>
  <c r="C14" i="9"/>
  <c r="B14" i="9"/>
  <c r="E11" i="9"/>
  <c r="C11" i="9"/>
  <c r="B11" i="9"/>
  <c r="E27" i="9"/>
  <c r="C27" i="9"/>
  <c r="B27" i="9"/>
  <c r="E8" i="9"/>
  <c r="C8" i="9"/>
  <c r="B8" i="9"/>
  <c r="E24" i="9"/>
  <c r="C24" i="9"/>
  <c r="B24" i="9"/>
  <c r="E40" i="9"/>
  <c r="C40" i="9"/>
  <c r="B40" i="9"/>
  <c r="E21" i="9"/>
  <c r="C21" i="9"/>
  <c r="B21" i="9"/>
  <c r="E37" i="9"/>
  <c r="C37" i="9"/>
  <c r="B37" i="9"/>
  <c r="C6" i="9"/>
  <c r="B6" i="9"/>
  <c r="E6" i="9"/>
  <c r="B18" i="9"/>
  <c r="E18" i="9"/>
  <c r="C18" i="9"/>
  <c r="B34" i="9"/>
  <c r="E34" i="9"/>
  <c r="C34" i="9"/>
  <c r="E15" i="9"/>
  <c r="C15" i="9"/>
  <c r="B15" i="9"/>
  <c r="E31" i="9"/>
  <c r="C31" i="9"/>
  <c r="B31" i="9"/>
  <c r="E12" i="9"/>
  <c r="C12" i="9"/>
  <c r="B12" i="9"/>
  <c r="E28" i="9"/>
  <c r="C28" i="9"/>
  <c r="B28" i="9"/>
  <c r="E9" i="9"/>
  <c r="C9" i="9"/>
  <c r="B9" i="9"/>
  <c r="E25" i="9"/>
  <c r="C25" i="9"/>
  <c r="B25" i="9"/>
  <c r="B5" i="9"/>
  <c r="C5" i="9"/>
  <c r="D22" i="8"/>
  <c r="C22" i="8"/>
  <c r="B22" i="8"/>
  <c r="D14" i="8"/>
  <c r="C14" i="8"/>
  <c r="B14" i="8"/>
  <c r="D30" i="8"/>
  <c r="C30" i="8"/>
  <c r="B30" i="8"/>
  <c r="C9" i="8"/>
  <c r="B9" i="8"/>
  <c r="D9" i="8"/>
  <c r="B21" i="8"/>
  <c r="D21" i="8"/>
  <c r="C21" i="8"/>
  <c r="D17" i="8"/>
  <c r="C17" i="8"/>
  <c r="B17" i="8"/>
  <c r="B39" i="8"/>
  <c r="D39" i="8"/>
  <c r="C39" i="8"/>
  <c r="B24" i="8"/>
  <c r="D24" i="8"/>
  <c r="C24" i="8"/>
  <c r="B15" i="8"/>
  <c r="D15" i="8"/>
  <c r="C15" i="8"/>
  <c r="B16" i="8"/>
  <c r="D16" i="8"/>
  <c r="C16" i="8"/>
  <c r="B18" i="8"/>
  <c r="D18" i="8"/>
  <c r="C18" i="8"/>
  <c r="B34" i="8"/>
  <c r="D34" i="8"/>
  <c r="C34" i="8"/>
  <c r="B36" i="8"/>
  <c r="D36" i="8"/>
  <c r="C36" i="8"/>
  <c r="D37" i="8"/>
  <c r="C37" i="8"/>
  <c r="B37" i="8"/>
  <c r="B23" i="8"/>
  <c r="D23" i="8"/>
  <c r="C23" i="8"/>
  <c r="B8" i="8"/>
  <c r="D8" i="8"/>
  <c r="C8" i="8"/>
  <c r="D29" i="8"/>
  <c r="B29" i="8"/>
  <c r="C29" i="8"/>
  <c r="D25" i="8"/>
  <c r="C25" i="8"/>
  <c r="B25" i="8"/>
  <c r="B20" i="8"/>
  <c r="D20" i="8"/>
  <c r="C20" i="8"/>
  <c r="D38" i="8"/>
  <c r="C38" i="8"/>
  <c r="B38" i="8"/>
  <c r="B27" i="8"/>
  <c r="D27" i="8"/>
  <c r="C27" i="8"/>
  <c r="B7" i="8"/>
  <c r="D7" i="8"/>
  <c r="C7" i="8"/>
  <c r="B28" i="8"/>
  <c r="D28" i="8"/>
  <c r="C28" i="8"/>
  <c r="D13" i="8"/>
  <c r="B13" i="8"/>
  <c r="C13" i="8"/>
  <c r="B35" i="8"/>
  <c r="D35" i="8"/>
  <c r="C35" i="8"/>
  <c r="B31" i="8"/>
  <c r="D31" i="8"/>
  <c r="C31" i="8"/>
  <c r="D6" i="8"/>
  <c r="C6" i="8"/>
  <c r="B6" i="8"/>
  <c r="D10" i="8"/>
  <c r="C10" i="8"/>
  <c r="B10" i="8"/>
  <c r="D26" i="8"/>
  <c r="C26" i="8"/>
  <c r="B26" i="8"/>
  <c r="B32" i="8"/>
  <c r="D32" i="8"/>
  <c r="C32" i="8"/>
  <c r="B11" i="8"/>
  <c r="D11" i="8"/>
  <c r="C11" i="8"/>
  <c r="B12" i="8"/>
  <c r="D12" i="8"/>
  <c r="C12" i="8"/>
  <c r="C33" i="8"/>
  <c r="B33" i="8"/>
  <c r="D33" i="8"/>
  <c r="B19" i="8"/>
  <c r="D19" i="8"/>
  <c r="C19" i="8"/>
  <c r="B40" i="8"/>
  <c r="D40" i="8"/>
  <c r="C5" i="8"/>
  <c r="C28" i="7"/>
  <c r="D28" i="7"/>
  <c r="B28" i="7"/>
  <c r="C16" i="7"/>
  <c r="D16" i="7"/>
  <c r="B16" i="7"/>
  <c r="C20" i="7"/>
  <c r="D20" i="7"/>
  <c r="B20" i="7"/>
  <c r="B26" i="7"/>
  <c r="C26" i="7"/>
  <c r="D26" i="7"/>
  <c r="C24" i="7"/>
  <c r="D24" i="7"/>
  <c r="B24" i="7"/>
  <c r="C40" i="7"/>
  <c r="D40" i="7"/>
  <c r="B40" i="7"/>
  <c r="B34" i="7"/>
  <c r="C34" i="7"/>
  <c r="D34" i="7"/>
  <c r="B21" i="7"/>
  <c r="C21" i="7"/>
  <c r="D21" i="7"/>
  <c r="B37" i="7"/>
  <c r="C37" i="7"/>
  <c r="D37" i="7"/>
  <c r="B22" i="7"/>
  <c r="C22" i="7"/>
  <c r="D22" i="7"/>
  <c r="D7" i="7"/>
  <c r="B7" i="7"/>
  <c r="C7" i="7"/>
  <c r="D27" i="7"/>
  <c r="B27" i="7"/>
  <c r="C27" i="7"/>
  <c r="D19" i="7"/>
  <c r="B19" i="7"/>
  <c r="C19" i="7"/>
  <c r="B9" i="7"/>
  <c r="C9" i="7"/>
  <c r="D9" i="7"/>
  <c r="B25" i="7"/>
  <c r="C25" i="7"/>
  <c r="D25" i="7"/>
  <c r="C5" i="7"/>
  <c r="B5" i="7"/>
  <c r="B30" i="7"/>
  <c r="C30" i="7"/>
  <c r="D30" i="7"/>
  <c r="D23" i="7"/>
  <c r="B23" i="7"/>
  <c r="C23" i="7"/>
  <c r="C8" i="7"/>
  <c r="D8" i="7"/>
  <c r="B8" i="7"/>
  <c r="D31" i="7"/>
  <c r="B31" i="7"/>
  <c r="C31" i="7"/>
  <c r="C12" i="7"/>
  <c r="D12" i="7"/>
  <c r="B12" i="7"/>
  <c r="C32" i="7"/>
  <c r="D32" i="7"/>
  <c r="B32" i="7"/>
  <c r="B13" i="7"/>
  <c r="C13" i="7"/>
  <c r="D13" i="7"/>
  <c r="B29" i="7"/>
  <c r="C29" i="7"/>
  <c r="D29" i="7"/>
  <c r="B6" i="7"/>
  <c r="C6" i="7"/>
  <c r="D6" i="7"/>
  <c r="B38" i="7"/>
  <c r="C38" i="7"/>
  <c r="D38" i="7"/>
  <c r="D39" i="7"/>
  <c r="B39" i="7"/>
  <c r="C39" i="7"/>
  <c r="D15" i="7"/>
  <c r="B15" i="7"/>
  <c r="C15" i="7"/>
  <c r="B10" i="7"/>
  <c r="C10" i="7"/>
  <c r="D10" i="7"/>
  <c r="B18" i="7"/>
  <c r="C18" i="7"/>
  <c r="D18" i="7"/>
  <c r="C36" i="7"/>
  <c r="D36" i="7"/>
  <c r="B36" i="7"/>
  <c r="B17" i="7"/>
  <c r="C17" i="7"/>
  <c r="D17" i="7"/>
  <c r="B33" i="7"/>
  <c r="C33" i="7"/>
  <c r="D33" i="7"/>
  <c r="B14" i="7"/>
  <c r="C14" i="7"/>
  <c r="D14" i="7"/>
  <c r="D35" i="7"/>
  <c r="B35" i="7"/>
  <c r="C35" i="7"/>
  <c r="D11" i="7"/>
  <c r="B11" i="7"/>
  <c r="C11" i="7"/>
  <c r="F41" i="3"/>
  <c r="C41" i="5"/>
  <c r="C41" i="3"/>
  <c r="Q42" i="14" l="1"/>
  <c r="R42" i="12"/>
  <c r="R41" i="9"/>
  <c r="R42" i="9" s="1"/>
  <c r="R42" i="11"/>
  <c r="Q42" i="10"/>
  <c r="Q41" i="7"/>
  <c r="Q42" i="7" s="1"/>
  <c r="Q41" i="8"/>
  <c r="S19" i="1"/>
  <c r="S18" i="1"/>
  <c r="S17" i="1"/>
  <c r="S16" i="1"/>
  <c r="S15" i="1"/>
  <c r="S11" i="1"/>
  <c r="S14" i="1"/>
  <c r="S13" i="1"/>
  <c r="S12" i="1"/>
  <c r="S10" i="1"/>
  <c r="S9" i="1"/>
  <c r="S7" i="1"/>
  <c r="S8" i="1"/>
  <c r="S6" i="1"/>
  <c r="S4" i="1"/>
  <c r="S5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0" i="1"/>
  <c r="T20" i="1"/>
  <c r="T19" i="1"/>
  <c r="T18" i="1"/>
  <c r="T17" i="1"/>
  <c r="T16" i="1"/>
  <c r="T15" i="1"/>
  <c r="T11" i="1"/>
  <c r="T14" i="1"/>
  <c r="T13" i="1"/>
  <c r="T12" i="1"/>
  <c r="T10" i="1"/>
  <c r="T9" i="1"/>
  <c r="T7" i="1"/>
  <c r="T8" i="1"/>
  <c r="T6" i="1"/>
  <c r="T4" i="1"/>
  <c r="T5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BD159" i="1"/>
  <c r="A39" i="31" l="1"/>
  <c r="A35" i="31"/>
  <c r="A31" i="31"/>
  <c r="A27" i="31"/>
  <c r="A23" i="31"/>
  <c r="A19" i="31"/>
  <c r="A15" i="31"/>
  <c r="A11" i="31"/>
  <c r="A7" i="31"/>
  <c r="A38" i="31"/>
  <c r="A34" i="31"/>
  <c r="A30" i="31"/>
  <c r="A26" i="31"/>
  <c r="A22" i="31"/>
  <c r="A18" i="31"/>
  <c r="A14" i="31"/>
  <c r="A10" i="31"/>
  <c r="A6" i="31"/>
  <c r="A37" i="31"/>
  <c r="A33" i="31"/>
  <c r="A29" i="31"/>
  <c r="A25" i="31"/>
  <c r="A21" i="31"/>
  <c r="A17" i="31"/>
  <c r="A13" i="31"/>
  <c r="A9" i="31"/>
  <c r="A5" i="31"/>
  <c r="A36" i="31"/>
  <c r="A32" i="31"/>
  <c r="A28" i="31"/>
  <c r="A24" i="31"/>
  <c r="A20" i="31"/>
  <c r="A16" i="31"/>
  <c r="A12" i="31"/>
  <c r="A8" i="31"/>
  <c r="A38" i="30"/>
  <c r="A34" i="30"/>
  <c r="A30" i="30"/>
  <c r="A26" i="30"/>
  <c r="A22" i="30"/>
  <c r="A18" i="30"/>
  <c r="A14" i="30"/>
  <c r="A11" i="30"/>
  <c r="A8" i="30"/>
  <c r="A37" i="30"/>
  <c r="A33" i="30"/>
  <c r="A29" i="30"/>
  <c r="A25" i="30"/>
  <c r="A21" i="30"/>
  <c r="A17" i="30"/>
  <c r="A13" i="30"/>
  <c r="A7" i="30"/>
  <c r="A36" i="30"/>
  <c r="A32" i="30"/>
  <c r="A28" i="30"/>
  <c r="A24" i="30"/>
  <c r="A20" i="30"/>
  <c r="A16" i="30"/>
  <c r="A10" i="30"/>
  <c r="A6" i="30"/>
  <c r="A39" i="30"/>
  <c r="A35" i="30"/>
  <c r="A31" i="30"/>
  <c r="A27" i="30"/>
  <c r="A23" i="30"/>
  <c r="A19" i="30"/>
  <c r="A15" i="30"/>
  <c r="A12" i="30"/>
  <c r="A9" i="30"/>
  <c r="A5" i="30"/>
  <c r="Q42" i="8"/>
  <c r="A40" i="5"/>
  <c r="A36" i="5"/>
  <c r="A39" i="5"/>
  <c r="A38" i="5"/>
  <c r="Q38" i="5" s="1"/>
  <c r="A37" i="5"/>
  <c r="Q37" i="5" s="1"/>
  <c r="A5" i="3"/>
  <c r="D5" i="3" s="1"/>
  <c r="A13" i="5"/>
  <c r="Q13" i="5" s="1"/>
  <c r="A17" i="5"/>
  <c r="Q17" i="5" s="1"/>
  <c r="A9" i="5"/>
  <c r="Q9" i="5" s="1"/>
  <c r="A33" i="5"/>
  <c r="Q33" i="5" s="1"/>
  <c r="A21" i="5"/>
  <c r="Q21" i="5" s="1"/>
  <c r="A29" i="5"/>
  <c r="Q29" i="5" s="1"/>
  <c r="A25" i="5"/>
  <c r="Q25" i="5" s="1"/>
  <c r="A5" i="5"/>
  <c r="Q5" i="5" s="1"/>
  <c r="A34" i="5"/>
  <c r="Q34" i="5" s="1"/>
  <c r="A35" i="5"/>
  <c r="Q35" i="5" s="1"/>
  <c r="A30" i="5"/>
  <c r="Q30" i="5" s="1"/>
  <c r="A31" i="5"/>
  <c r="Q31" i="5" s="1"/>
  <c r="A26" i="5"/>
  <c r="Q26" i="5" s="1"/>
  <c r="A27" i="5"/>
  <c r="Q27" i="5" s="1"/>
  <c r="A22" i="5"/>
  <c r="Q22" i="5" s="1"/>
  <c r="A23" i="5"/>
  <c r="Q23" i="5" s="1"/>
  <c r="A18" i="5"/>
  <c r="Q18" i="5" s="1"/>
  <c r="A19" i="5"/>
  <c r="Q19" i="5" s="1"/>
  <c r="A14" i="5"/>
  <c r="Q14" i="5" s="1"/>
  <c r="A10" i="5"/>
  <c r="A11" i="5"/>
  <c r="Q11" i="5" s="1"/>
  <c r="A6" i="5"/>
  <c r="Q6" i="5" s="1"/>
  <c r="A8" i="5"/>
  <c r="Q8" i="5" s="1"/>
  <c r="A32" i="5"/>
  <c r="Q32" i="5" s="1"/>
  <c r="A28" i="5"/>
  <c r="Q28" i="5" s="1"/>
  <c r="A24" i="5"/>
  <c r="Q24" i="5" s="1"/>
  <c r="A20" i="5"/>
  <c r="Q20" i="5" s="1"/>
  <c r="A16" i="5"/>
  <c r="Q16" i="5" s="1"/>
  <c r="A12" i="5"/>
  <c r="Q12" i="5" s="1"/>
  <c r="A15" i="5"/>
  <c r="Q15" i="5" s="1"/>
  <c r="A7" i="5"/>
  <c r="Q7" i="5" s="1"/>
  <c r="A40" i="3"/>
  <c r="R40" i="3" s="1"/>
  <c r="A32" i="3"/>
  <c r="A24" i="3"/>
  <c r="A16" i="3"/>
  <c r="A12" i="3"/>
  <c r="A39" i="3"/>
  <c r="A31" i="3"/>
  <c r="A38" i="3"/>
  <c r="D38" i="3" s="1"/>
  <c r="A34" i="3"/>
  <c r="A30" i="3"/>
  <c r="A26" i="3"/>
  <c r="A22" i="3"/>
  <c r="D22" i="3" s="1"/>
  <c r="A18" i="3"/>
  <c r="A14" i="3"/>
  <c r="D14" i="3" s="1"/>
  <c r="A10" i="3"/>
  <c r="D10" i="3" s="1"/>
  <c r="A6" i="3"/>
  <c r="D6" i="3" s="1"/>
  <c r="A36" i="3"/>
  <c r="A28" i="3"/>
  <c r="A20" i="3"/>
  <c r="A8" i="3"/>
  <c r="A35" i="3"/>
  <c r="A27" i="3"/>
  <c r="A23" i="3"/>
  <c r="A19" i="3"/>
  <c r="A15" i="3"/>
  <c r="A11" i="3"/>
  <c r="A7" i="3"/>
  <c r="D7" i="3" s="1"/>
  <c r="A37" i="3"/>
  <c r="D37" i="3" s="1"/>
  <c r="A33" i="3"/>
  <c r="A29" i="3"/>
  <c r="A25" i="3"/>
  <c r="D25" i="3" s="1"/>
  <c r="A21" i="3"/>
  <c r="A17" i="3"/>
  <c r="A13" i="3"/>
  <c r="D13" i="3" s="1"/>
  <c r="A9" i="3"/>
  <c r="D9" i="3" s="1"/>
  <c r="BD292" i="1"/>
  <c r="BD285" i="1"/>
  <c r="BD277" i="1"/>
  <c r="BD271" i="1"/>
  <c r="BD264" i="1"/>
  <c r="BD256" i="1"/>
  <c r="BD249" i="1"/>
  <c r="BD243" i="1"/>
  <c r="BD235" i="1"/>
  <c r="BD228" i="1"/>
  <c r="BD221" i="1"/>
  <c r="BD213" i="1"/>
  <c r="BD207" i="1"/>
  <c r="BD197" i="1"/>
  <c r="BD187" i="1"/>
  <c r="BD176" i="1"/>
  <c r="BD165" i="1"/>
  <c r="BD155" i="1"/>
  <c r="BD144" i="1"/>
  <c r="BD133" i="1"/>
  <c r="BD123" i="1"/>
  <c r="BD112" i="1"/>
  <c r="BD101" i="1"/>
  <c r="BD91" i="1"/>
  <c r="BD80" i="1"/>
  <c r="BD69" i="1"/>
  <c r="BD59" i="1"/>
  <c r="BD48" i="1"/>
  <c r="BD37" i="1"/>
  <c r="BD27" i="1"/>
  <c r="BD291" i="1"/>
  <c r="BD283" i="1"/>
  <c r="BD276" i="1"/>
  <c r="BD269" i="1"/>
  <c r="BD261" i="1"/>
  <c r="BD255" i="1"/>
  <c r="BD248" i="1"/>
  <c r="BD240" i="1"/>
  <c r="BD233" i="1"/>
  <c r="BD227" i="1"/>
  <c r="BD219" i="1"/>
  <c r="BD212" i="1"/>
  <c r="BD205" i="1"/>
  <c r="BD196" i="1"/>
  <c r="BD185" i="1"/>
  <c r="BD175" i="1"/>
  <c r="BD164" i="1"/>
  <c r="BD153" i="1"/>
  <c r="BD143" i="1"/>
  <c r="BD132" i="1"/>
  <c r="BD121" i="1"/>
  <c r="BD111" i="1"/>
  <c r="BD100" i="1"/>
  <c r="BD89" i="1"/>
  <c r="BD79" i="1"/>
  <c r="BD68" i="1"/>
  <c r="BD57" i="1"/>
  <c r="BD47" i="1"/>
  <c r="BD36" i="1"/>
  <c r="BD25" i="1"/>
  <c r="BD296" i="1"/>
  <c r="BD288" i="1"/>
  <c r="BD281" i="1"/>
  <c r="BD275" i="1"/>
  <c r="BD267" i="1"/>
  <c r="BD260" i="1"/>
  <c r="BD253" i="1"/>
  <c r="BD245" i="1"/>
  <c r="BD239" i="1"/>
  <c r="BD232" i="1"/>
  <c r="BD224" i="1"/>
  <c r="BD217" i="1"/>
  <c r="BD211" i="1"/>
  <c r="BD203" i="1"/>
  <c r="BD192" i="1"/>
  <c r="BD181" i="1"/>
  <c r="BD171" i="1"/>
  <c r="BD160" i="1"/>
  <c r="BD149" i="1"/>
  <c r="BD139" i="1"/>
  <c r="BD128" i="1"/>
  <c r="BD117" i="1"/>
  <c r="BD107" i="1"/>
  <c r="BD96" i="1"/>
  <c r="BD85" i="1"/>
  <c r="BD75" i="1"/>
  <c r="BD64" i="1"/>
  <c r="BD53" i="1"/>
  <c r="BD43" i="1"/>
  <c r="BD32" i="1"/>
  <c r="BD287" i="1"/>
  <c r="BD280" i="1"/>
  <c r="BD272" i="1"/>
  <c r="BD265" i="1"/>
  <c r="BD259" i="1"/>
  <c r="BD251" i="1"/>
  <c r="BD244" i="1"/>
  <c r="BD237" i="1"/>
  <c r="BD229" i="1"/>
  <c r="BD223" i="1"/>
  <c r="BD216" i="1"/>
  <c r="BD208" i="1"/>
  <c r="BD201" i="1"/>
  <c r="BD191" i="1"/>
  <c r="BD180" i="1"/>
  <c r="BD169" i="1"/>
  <c r="BD148" i="1"/>
  <c r="BD137" i="1"/>
  <c r="BD127" i="1"/>
  <c r="BD116" i="1"/>
  <c r="BD105" i="1"/>
  <c r="BD95" i="1"/>
  <c r="BD84" i="1"/>
  <c r="BD73" i="1"/>
  <c r="BD63" i="1"/>
  <c r="BD52" i="1"/>
  <c r="BD41" i="1"/>
  <c r="BD31" i="1"/>
  <c r="BD293" i="1"/>
  <c r="BD20" i="1"/>
  <c r="BD28" i="1"/>
  <c r="BD33" i="1"/>
  <c r="BD39" i="1"/>
  <c r="BD44" i="1"/>
  <c r="BD49" i="1"/>
  <c r="BD55" i="1"/>
  <c r="BD60" i="1"/>
  <c r="BD65" i="1"/>
  <c r="BD71" i="1"/>
  <c r="BD76" i="1"/>
  <c r="BD81" i="1"/>
  <c r="BD87" i="1"/>
  <c r="BD92" i="1"/>
  <c r="BD97" i="1"/>
  <c r="BD103" i="1"/>
  <c r="BD108" i="1"/>
  <c r="BD113" i="1"/>
  <c r="BD119" i="1"/>
  <c r="BD124" i="1"/>
  <c r="BD129" i="1"/>
  <c r="BD135" i="1"/>
  <c r="BD140" i="1"/>
  <c r="BD145" i="1"/>
  <c r="BD151" i="1"/>
  <c r="BD156" i="1"/>
  <c r="BD161" i="1"/>
  <c r="BD167" i="1"/>
  <c r="BD172" i="1"/>
  <c r="BD177" i="1"/>
  <c r="BD183" i="1"/>
  <c r="BD188" i="1"/>
  <c r="BD193" i="1"/>
  <c r="BD199" i="1"/>
  <c r="BD204" i="1"/>
  <c r="BD209" i="1"/>
  <c r="BD215" i="1"/>
  <c r="BD220" i="1"/>
  <c r="BD225" i="1"/>
  <c r="BD231" i="1"/>
  <c r="BD236" i="1"/>
  <c r="BD241" i="1"/>
  <c r="BD247" i="1"/>
  <c r="BD252" i="1"/>
  <c r="BD257" i="1"/>
  <c r="BD263" i="1"/>
  <c r="BD268" i="1"/>
  <c r="BD273" i="1"/>
  <c r="BD279" i="1"/>
  <c r="BD284" i="1"/>
  <c r="BD289" i="1"/>
  <c r="BD295" i="1"/>
  <c r="BD24" i="1"/>
  <c r="BD29" i="1"/>
  <c r="BD35" i="1"/>
  <c r="BD40" i="1"/>
  <c r="BD45" i="1"/>
  <c r="BD51" i="1"/>
  <c r="BD56" i="1"/>
  <c r="BD61" i="1"/>
  <c r="BD67" i="1"/>
  <c r="BD72" i="1"/>
  <c r="BD77" i="1"/>
  <c r="BD83" i="1"/>
  <c r="BD88" i="1"/>
  <c r="BD93" i="1"/>
  <c r="BD99" i="1"/>
  <c r="BD104" i="1"/>
  <c r="BD109" i="1"/>
  <c r="BD115" i="1"/>
  <c r="BD120" i="1"/>
  <c r="BD125" i="1"/>
  <c r="BD131" i="1"/>
  <c r="BD136" i="1"/>
  <c r="BD141" i="1"/>
  <c r="BD147" i="1"/>
  <c r="BD152" i="1"/>
  <c r="BD157" i="1"/>
  <c r="BD163" i="1"/>
  <c r="BD168" i="1"/>
  <c r="BD173" i="1"/>
  <c r="BD179" i="1"/>
  <c r="BD184" i="1"/>
  <c r="BD189" i="1"/>
  <c r="BD195" i="1"/>
  <c r="BD200" i="1"/>
  <c r="BD294" i="1"/>
  <c r="BD290" i="1"/>
  <c r="BD286" i="1"/>
  <c r="BD282" i="1"/>
  <c r="BD278" i="1"/>
  <c r="BD274" i="1"/>
  <c r="BD270" i="1"/>
  <c r="BD266" i="1"/>
  <c r="BD262" i="1"/>
  <c r="BD258" i="1"/>
  <c r="BD254" i="1"/>
  <c r="BD250" i="1"/>
  <c r="BD246" i="1"/>
  <c r="BD242" i="1"/>
  <c r="BD238" i="1"/>
  <c r="BD234" i="1"/>
  <c r="BD230" i="1"/>
  <c r="BD226" i="1"/>
  <c r="BD222" i="1"/>
  <c r="BD218" i="1"/>
  <c r="BD214" i="1"/>
  <c r="BD210" i="1"/>
  <c r="BD206" i="1"/>
  <c r="BD202" i="1"/>
  <c r="BD198" i="1"/>
  <c r="BD194" i="1"/>
  <c r="BD190" i="1"/>
  <c r="BD186" i="1"/>
  <c r="BD182" i="1"/>
  <c r="BD178" i="1"/>
  <c r="BD174" i="1"/>
  <c r="BD170" i="1"/>
  <c r="BD166" i="1"/>
  <c r="BD162" i="1"/>
  <c r="BD158" i="1"/>
  <c r="BD154" i="1"/>
  <c r="BD150" i="1"/>
  <c r="BD146" i="1"/>
  <c r="BD142" i="1"/>
  <c r="BD138" i="1"/>
  <c r="BD134" i="1"/>
  <c r="BD130" i="1"/>
  <c r="BD126" i="1"/>
  <c r="BD122" i="1"/>
  <c r="BD118" i="1"/>
  <c r="BD114" i="1"/>
  <c r="BD110" i="1"/>
  <c r="BD106" i="1"/>
  <c r="BD102" i="1"/>
  <c r="BD98" i="1"/>
  <c r="BD94" i="1"/>
  <c r="BD90" i="1"/>
  <c r="BD86" i="1"/>
  <c r="BD82" i="1"/>
  <c r="BD78" i="1"/>
  <c r="BD74" i="1"/>
  <c r="BD70" i="1"/>
  <c r="BD66" i="1"/>
  <c r="BD62" i="1"/>
  <c r="BD58" i="1"/>
  <c r="BD54" i="1"/>
  <c r="BD50" i="1"/>
  <c r="BD46" i="1"/>
  <c r="BD42" i="1"/>
  <c r="BD38" i="1"/>
  <c r="BD34" i="1"/>
  <c r="BD30" i="1"/>
  <c r="BD26" i="1"/>
  <c r="BD11" i="1"/>
  <c r="BD18" i="1"/>
  <c r="BD6" i="1"/>
  <c r="BD22" i="1"/>
  <c r="BD10" i="1"/>
  <c r="BD21" i="1"/>
  <c r="BD8" i="1"/>
  <c r="BD12" i="1"/>
  <c r="BD15" i="1"/>
  <c r="BD19" i="1"/>
  <c r="BD5" i="1"/>
  <c r="BD7" i="1"/>
  <c r="BD13" i="1"/>
  <c r="BD16" i="1"/>
  <c r="BD23" i="1"/>
  <c r="BD4" i="1"/>
  <c r="BD9" i="1"/>
  <c r="BD14" i="1"/>
  <c r="BD17" i="1"/>
  <c r="B20" i="31" l="1"/>
  <c r="D20" i="31"/>
  <c r="C20" i="31"/>
  <c r="B36" i="31"/>
  <c r="D36" i="31"/>
  <c r="C36" i="31"/>
  <c r="D17" i="31"/>
  <c r="C17" i="31"/>
  <c r="B17" i="31"/>
  <c r="D33" i="31"/>
  <c r="C33" i="31"/>
  <c r="B33" i="31"/>
  <c r="B14" i="31"/>
  <c r="D14" i="31"/>
  <c r="C14" i="31"/>
  <c r="B30" i="31"/>
  <c r="C30" i="31"/>
  <c r="D30" i="31"/>
  <c r="D11" i="31"/>
  <c r="C11" i="31"/>
  <c r="B11" i="31"/>
  <c r="D27" i="31"/>
  <c r="C27" i="31"/>
  <c r="B27" i="31"/>
  <c r="D8" i="31"/>
  <c r="C8" i="31"/>
  <c r="B8" i="31"/>
  <c r="B24" i="31"/>
  <c r="D24" i="31"/>
  <c r="C24" i="31"/>
  <c r="D5" i="31"/>
  <c r="B5" i="31"/>
  <c r="C5" i="31"/>
  <c r="D21" i="31"/>
  <c r="B21" i="31"/>
  <c r="C21" i="31"/>
  <c r="D37" i="31"/>
  <c r="C37" i="31"/>
  <c r="B37" i="31"/>
  <c r="B18" i="31"/>
  <c r="C18" i="31"/>
  <c r="D18" i="31"/>
  <c r="B34" i="31"/>
  <c r="C34" i="31"/>
  <c r="D34" i="31"/>
  <c r="C15" i="31"/>
  <c r="D15" i="31"/>
  <c r="B15" i="31"/>
  <c r="C31" i="31"/>
  <c r="B31" i="31"/>
  <c r="D31" i="31"/>
  <c r="B12" i="31"/>
  <c r="D12" i="31"/>
  <c r="C12" i="31"/>
  <c r="B28" i="31"/>
  <c r="D28" i="31"/>
  <c r="C28" i="31"/>
  <c r="D9" i="31"/>
  <c r="B9" i="31"/>
  <c r="C9" i="31"/>
  <c r="D25" i="31"/>
  <c r="B25" i="31"/>
  <c r="C25" i="31"/>
  <c r="C6" i="31"/>
  <c r="B6" i="31"/>
  <c r="D6" i="31"/>
  <c r="B22" i="31"/>
  <c r="D22" i="31"/>
  <c r="C22" i="31"/>
  <c r="B38" i="31"/>
  <c r="C38" i="31"/>
  <c r="D38" i="31"/>
  <c r="D19" i="31"/>
  <c r="C19" i="31"/>
  <c r="B19" i="31"/>
  <c r="D35" i="31"/>
  <c r="C35" i="31"/>
  <c r="B35" i="31"/>
  <c r="B16" i="31"/>
  <c r="C16" i="31"/>
  <c r="D16" i="31"/>
  <c r="B32" i="31"/>
  <c r="D32" i="31"/>
  <c r="C32" i="31"/>
  <c r="D13" i="31"/>
  <c r="C13" i="31"/>
  <c r="B13" i="31"/>
  <c r="D29" i="31"/>
  <c r="C29" i="31"/>
  <c r="B29" i="31"/>
  <c r="D10" i="31"/>
  <c r="B10" i="31"/>
  <c r="C10" i="31"/>
  <c r="B26" i="31"/>
  <c r="C26" i="31"/>
  <c r="D26" i="31"/>
  <c r="D7" i="31"/>
  <c r="B7" i="31"/>
  <c r="C7" i="31"/>
  <c r="C23" i="31"/>
  <c r="D23" i="31"/>
  <c r="B23" i="31"/>
  <c r="C39" i="31"/>
  <c r="D39" i="31"/>
  <c r="B39" i="31"/>
  <c r="R21" i="3"/>
  <c r="D21" i="3"/>
  <c r="R19" i="3"/>
  <c r="D19" i="3"/>
  <c r="R8" i="3"/>
  <c r="D8" i="3"/>
  <c r="R16" i="3"/>
  <c r="D16" i="3"/>
  <c r="C15" i="30"/>
  <c r="D15" i="30"/>
  <c r="B15" i="30"/>
  <c r="C31" i="30"/>
  <c r="D31" i="30"/>
  <c r="B31" i="30"/>
  <c r="C10" i="30"/>
  <c r="B10" i="30"/>
  <c r="D10" i="30"/>
  <c r="D28" i="30"/>
  <c r="B28" i="30"/>
  <c r="C28" i="30"/>
  <c r="B13" i="30"/>
  <c r="C13" i="30"/>
  <c r="D13" i="30"/>
  <c r="C29" i="30"/>
  <c r="B29" i="30"/>
  <c r="D29" i="30"/>
  <c r="D11" i="30"/>
  <c r="B11" i="30"/>
  <c r="C11" i="30"/>
  <c r="D26" i="30"/>
  <c r="B26" i="30"/>
  <c r="C26" i="30"/>
  <c r="R23" i="3"/>
  <c r="D23" i="3"/>
  <c r="R20" i="3"/>
  <c r="D20" i="3"/>
  <c r="R26" i="3"/>
  <c r="D26" i="3"/>
  <c r="R31" i="3"/>
  <c r="D31" i="3"/>
  <c r="R24" i="3"/>
  <c r="D24" i="3"/>
  <c r="C5" i="30"/>
  <c r="D5" i="30"/>
  <c r="B5" i="30"/>
  <c r="C19" i="30"/>
  <c r="D19" i="30"/>
  <c r="B19" i="30"/>
  <c r="C35" i="30"/>
  <c r="D35" i="30"/>
  <c r="B35" i="30"/>
  <c r="D16" i="30"/>
  <c r="C16" i="30"/>
  <c r="B16" i="30"/>
  <c r="D32" i="30"/>
  <c r="C32" i="30"/>
  <c r="B32" i="30"/>
  <c r="C17" i="30"/>
  <c r="B17" i="30"/>
  <c r="D17" i="30"/>
  <c r="C33" i="30"/>
  <c r="B33" i="30"/>
  <c r="D33" i="30"/>
  <c r="C14" i="30"/>
  <c r="B14" i="30"/>
  <c r="D14" i="30"/>
  <c r="D30" i="30"/>
  <c r="B30" i="30"/>
  <c r="C30" i="30"/>
  <c r="R29" i="3"/>
  <c r="D29" i="3"/>
  <c r="R11" i="3"/>
  <c r="D11" i="3"/>
  <c r="R27" i="3"/>
  <c r="D27" i="3"/>
  <c r="R28" i="3"/>
  <c r="D28" i="3"/>
  <c r="R30" i="3"/>
  <c r="D30" i="3"/>
  <c r="R39" i="3"/>
  <c r="D39" i="3"/>
  <c r="R32" i="3"/>
  <c r="D32" i="3"/>
  <c r="B9" i="30"/>
  <c r="D9" i="30"/>
  <c r="C9" i="30"/>
  <c r="C23" i="30"/>
  <c r="D23" i="30"/>
  <c r="B23" i="30"/>
  <c r="C39" i="30"/>
  <c r="D39" i="30"/>
  <c r="B39" i="30"/>
  <c r="D20" i="30"/>
  <c r="C20" i="30"/>
  <c r="B20" i="30"/>
  <c r="D36" i="30"/>
  <c r="B36" i="30"/>
  <c r="C36" i="30"/>
  <c r="C21" i="30"/>
  <c r="B21" i="30"/>
  <c r="D21" i="30"/>
  <c r="C37" i="30"/>
  <c r="B37" i="30"/>
  <c r="D37" i="30"/>
  <c r="D18" i="30"/>
  <c r="B18" i="30"/>
  <c r="C18" i="30"/>
  <c r="D34" i="30"/>
  <c r="B34" i="30"/>
  <c r="C34" i="30"/>
  <c r="R17" i="3"/>
  <c r="D17" i="3"/>
  <c r="R33" i="3"/>
  <c r="D33" i="3"/>
  <c r="R15" i="3"/>
  <c r="D15" i="3"/>
  <c r="R35" i="3"/>
  <c r="D35" i="3"/>
  <c r="R36" i="3"/>
  <c r="D36" i="3"/>
  <c r="R18" i="3"/>
  <c r="D18" i="3"/>
  <c r="R34" i="3"/>
  <c r="D34" i="3"/>
  <c r="R12" i="3"/>
  <c r="D12" i="3"/>
  <c r="C12" i="30"/>
  <c r="D12" i="30"/>
  <c r="B12" i="30"/>
  <c r="C27" i="30"/>
  <c r="D27" i="30"/>
  <c r="B27" i="30"/>
  <c r="C6" i="30"/>
  <c r="B6" i="30"/>
  <c r="D6" i="30"/>
  <c r="D24" i="30"/>
  <c r="C24" i="30"/>
  <c r="B24" i="30"/>
  <c r="D7" i="30"/>
  <c r="C7" i="30"/>
  <c r="B7" i="30"/>
  <c r="C25" i="30"/>
  <c r="B25" i="30"/>
  <c r="D25" i="30"/>
  <c r="C8" i="30"/>
  <c r="B8" i="30"/>
  <c r="D8" i="30"/>
  <c r="D22" i="30"/>
  <c r="B22" i="30"/>
  <c r="C22" i="30"/>
  <c r="D38" i="30"/>
  <c r="B38" i="30"/>
  <c r="C38" i="30"/>
  <c r="W5" i="3"/>
  <c r="R5" i="3"/>
  <c r="E5" i="3"/>
  <c r="C39" i="5"/>
  <c r="Q39" i="5"/>
  <c r="B36" i="5"/>
  <c r="Q36" i="5"/>
  <c r="B40" i="5"/>
  <c r="Q40" i="5"/>
  <c r="D5" i="5"/>
  <c r="B5" i="5"/>
  <c r="E25" i="3"/>
  <c r="R25" i="3"/>
  <c r="E10" i="3"/>
  <c r="R10" i="3"/>
  <c r="E9" i="3"/>
  <c r="R9" i="3"/>
  <c r="E7" i="3"/>
  <c r="R7" i="3"/>
  <c r="E13" i="3"/>
  <c r="R13" i="3"/>
  <c r="E14" i="3"/>
  <c r="E37" i="3"/>
  <c r="R37" i="3"/>
  <c r="E6" i="3"/>
  <c r="R6" i="3"/>
  <c r="E22" i="3"/>
  <c r="R22" i="3"/>
  <c r="E38" i="3"/>
  <c r="R38" i="3"/>
  <c r="C36" i="5"/>
  <c r="C40" i="5"/>
  <c r="B5" i="3"/>
  <c r="C40" i="8"/>
  <c r="C35" i="3"/>
  <c r="E35" i="3"/>
  <c r="C34" i="3"/>
  <c r="E34" i="3"/>
  <c r="C21" i="3"/>
  <c r="E21" i="3"/>
  <c r="C19" i="3"/>
  <c r="E19" i="3"/>
  <c r="C8" i="3"/>
  <c r="E8" i="3"/>
  <c r="C16" i="3"/>
  <c r="E16" i="3"/>
  <c r="C15" i="3"/>
  <c r="E15" i="3"/>
  <c r="C18" i="3"/>
  <c r="E18" i="3"/>
  <c r="C12" i="3"/>
  <c r="E12" i="3"/>
  <c r="C23" i="3"/>
  <c r="E23" i="3"/>
  <c r="C20" i="3"/>
  <c r="E20" i="3"/>
  <c r="C26" i="3"/>
  <c r="E26" i="3"/>
  <c r="C31" i="3"/>
  <c r="E31" i="3"/>
  <c r="C24" i="3"/>
  <c r="E24" i="3"/>
  <c r="C17" i="3"/>
  <c r="E17" i="3"/>
  <c r="C33" i="3"/>
  <c r="E33" i="3"/>
  <c r="C36" i="3"/>
  <c r="E36" i="3"/>
  <c r="C40" i="3"/>
  <c r="E40" i="3"/>
  <c r="C29" i="3"/>
  <c r="E29" i="3"/>
  <c r="C11" i="3"/>
  <c r="E11" i="3"/>
  <c r="C27" i="3"/>
  <c r="E27" i="3"/>
  <c r="C28" i="3"/>
  <c r="E28" i="3"/>
  <c r="C30" i="3"/>
  <c r="E30" i="3"/>
  <c r="C39" i="3"/>
  <c r="E39" i="3"/>
  <c r="C32" i="3"/>
  <c r="E32" i="3"/>
  <c r="B29" i="3"/>
  <c r="B34" i="3"/>
  <c r="D40" i="5"/>
  <c r="D36" i="5"/>
  <c r="B39" i="5"/>
  <c r="D39" i="5"/>
  <c r="D38" i="5"/>
  <c r="C38" i="5"/>
  <c r="B38" i="5"/>
  <c r="C37" i="5"/>
  <c r="D37" i="5"/>
  <c r="B37" i="5"/>
  <c r="B17" i="3"/>
  <c r="B33" i="3"/>
  <c r="B37" i="3"/>
  <c r="C37" i="3"/>
  <c r="C6" i="3"/>
  <c r="B22" i="3"/>
  <c r="C22" i="3"/>
  <c r="C38" i="3"/>
  <c r="B9" i="3"/>
  <c r="C9" i="3"/>
  <c r="B25" i="3"/>
  <c r="C25" i="3"/>
  <c r="C7" i="3"/>
  <c r="B10" i="3"/>
  <c r="C10" i="3"/>
  <c r="B13" i="3"/>
  <c r="C13" i="3"/>
  <c r="B14" i="3"/>
  <c r="C14" i="3"/>
  <c r="D8" i="5"/>
  <c r="B8" i="5"/>
  <c r="C8" i="5"/>
  <c r="B22" i="5"/>
  <c r="C22" i="5"/>
  <c r="D22" i="5"/>
  <c r="D25" i="5"/>
  <c r="B25" i="5"/>
  <c r="C25" i="5"/>
  <c r="D9" i="5"/>
  <c r="B9" i="5"/>
  <c r="C9" i="5"/>
  <c r="B15" i="5"/>
  <c r="C15" i="5"/>
  <c r="D15" i="5"/>
  <c r="D24" i="5"/>
  <c r="B24" i="5"/>
  <c r="C24" i="5"/>
  <c r="B6" i="5"/>
  <c r="C6" i="5"/>
  <c r="D6" i="5"/>
  <c r="B19" i="5"/>
  <c r="C19" i="5"/>
  <c r="D19" i="5"/>
  <c r="B27" i="5"/>
  <c r="C27" i="5"/>
  <c r="D27" i="5"/>
  <c r="B35" i="5"/>
  <c r="C35" i="5"/>
  <c r="D35" i="5"/>
  <c r="D29" i="5"/>
  <c r="B29" i="5"/>
  <c r="C29" i="5"/>
  <c r="D17" i="5"/>
  <c r="B17" i="5"/>
  <c r="C17" i="5"/>
  <c r="D20" i="5"/>
  <c r="B20" i="5"/>
  <c r="C20" i="5"/>
  <c r="B30" i="5"/>
  <c r="C30" i="5"/>
  <c r="D30" i="5"/>
  <c r="D12" i="5"/>
  <c r="B12" i="5"/>
  <c r="C12" i="5"/>
  <c r="D28" i="5"/>
  <c r="B28" i="5"/>
  <c r="C28" i="5"/>
  <c r="B11" i="5"/>
  <c r="C11" i="5"/>
  <c r="D11" i="5"/>
  <c r="B18" i="5"/>
  <c r="C18" i="5"/>
  <c r="D18" i="5"/>
  <c r="B26" i="5"/>
  <c r="C26" i="5"/>
  <c r="D26" i="5"/>
  <c r="B34" i="5"/>
  <c r="C34" i="5"/>
  <c r="D34" i="5"/>
  <c r="D21" i="5"/>
  <c r="B21" i="5"/>
  <c r="C21" i="5"/>
  <c r="D13" i="5"/>
  <c r="B13" i="5"/>
  <c r="C13" i="5"/>
  <c r="B7" i="5"/>
  <c r="C7" i="5"/>
  <c r="D7" i="5"/>
  <c r="B14" i="5"/>
  <c r="C14" i="5"/>
  <c r="D14" i="5"/>
  <c r="D16" i="5"/>
  <c r="B16" i="5"/>
  <c r="C16" i="5"/>
  <c r="D32" i="5"/>
  <c r="B32" i="5"/>
  <c r="C32" i="5"/>
  <c r="B10" i="5"/>
  <c r="C10" i="5"/>
  <c r="D10" i="5"/>
  <c r="B23" i="5"/>
  <c r="C23" i="5"/>
  <c r="D23" i="5"/>
  <c r="B31" i="5"/>
  <c r="C31" i="5"/>
  <c r="D31" i="5"/>
  <c r="C5" i="5"/>
  <c r="D33" i="5"/>
  <c r="B33" i="5"/>
  <c r="C33" i="5"/>
  <c r="B21" i="3"/>
  <c r="B30" i="3"/>
  <c r="B7" i="3"/>
  <c r="B6" i="3"/>
  <c r="C5" i="3"/>
  <c r="B39" i="3"/>
  <c r="B11" i="3"/>
  <c r="B26" i="3"/>
  <c r="B18" i="3"/>
  <c r="B38" i="3"/>
  <c r="B8" i="3"/>
  <c r="B19" i="3"/>
  <c r="B24" i="3"/>
  <c r="B23" i="3"/>
  <c r="B12" i="3"/>
  <c r="B28" i="3"/>
  <c r="B27" i="3"/>
  <c r="B16" i="3"/>
  <c r="B32" i="3"/>
  <c r="B35" i="3"/>
  <c r="B40" i="3"/>
  <c r="B15" i="3"/>
  <c r="B31" i="3"/>
  <c r="B20" i="3"/>
  <c r="B36" i="3"/>
  <c r="Q41" i="5" l="1"/>
  <c r="R41" i="3"/>
  <c r="R42" i="3" l="1"/>
  <c r="Q42" i="5"/>
</calcChain>
</file>

<file path=xl/sharedStrings.xml><?xml version="1.0" encoding="utf-8"?>
<sst xmlns="http://schemas.openxmlformats.org/spreadsheetml/2006/main" count="725" uniqueCount="322">
  <si>
    <t>Ecole</t>
  </si>
  <si>
    <t>Nom</t>
  </si>
  <si>
    <t>Prenom</t>
  </si>
  <si>
    <t>Date Naiss.</t>
  </si>
  <si>
    <t>Téléphone</t>
  </si>
  <si>
    <t>email</t>
  </si>
  <si>
    <t>Lieu</t>
  </si>
  <si>
    <t>Sexe</t>
  </si>
  <si>
    <t>homme</t>
  </si>
  <si>
    <t>femme</t>
  </si>
  <si>
    <t>Centre ville</t>
  </si>
  <si>
    <t>Extra Muros</t>
  </si>
  <si>
    <t>Non Renseigné</t>
  </si>
  <si>
    <t>Situation</t>
  </si>
  <si>
    <t>Inscrit</t>
  </si>
  <si>
    <t>Essai</t>
  </si>
  <si>
    <t>OUI</t>
  </si>
  <si>
    <t>NON</t>
  </si>
  <si>
    <t xml:space="preserve">TOTAL INSCRITS = </t>
  </si>
  <si>
    <t>TOTAL PRESENTS =</t>
  </si>
  <si>
    <t>Dossier</t>
  </si>
  <si>
    <t xml:space="preserve">Fiche de présence Module B </t>
  </si>
  <si>
    <t>Fiche de présence Module C</t>
  </si>
  <si>
    <t>Fiche de présence Module D</t>
  </si>
  <si>
    <t>Fiche de présence Module A</t>
  </si>
  <si>
    <t>Présent aux dates ci dessous (choisir oui ou non dans le menu déroulant)</t>
  </si>
  <si>
    <t>Fiche de présence Module E</t>
  </si>
  <si>
    <t>CARTIER-BRESSON</t>
  </si>
  <si>
    <t>Isabelle</t>
  </si>
  <si>
    <t>CHAUVICOURT</t>
  </si>
  <si>
    <t>Chantal</t>
  </si>
  <si>
    <t>COSTANZI</t>
  </si>
  <si>
    <t>Patricia</t>
  </si>
  <si>
    <t>DESROCHES</t>
  </si>
  <si>
    <t>Jean-Jacques</t>
  </si>
  <si>
    <t>Claudine</t>
  </si>
  <si>
    <t>HASS</t>
  </si>
  <si>
    <t>Danielle</t>
  </si>
  <si>
    <t>Mireille</t>
  </si>
  <si>
    <t>LESSERTOIS</t>
  </si>
  <si>
    <t>Guy</t>
  </si>
  <si>
    <t>MOI</t>
  </si>
  <si>
    <t>Brigitte</t>
  </si>
  <si>
    <t>MOREAU</t>
  </si>
  <si>
    <t>Martine</t>
  </si>
  <si>
    <t>POUGET</t>
  </si>
  <si>
    <t>Françoise</t>
  </si>
  <si>
    <t>Fiche de présence Module F</t>
  </si>
  <si>
    <t>CONTRÔLE ET RENVOI MATRICIEL</t>
  </si>
  <si>
    <t>Ne rien ecrire ou supprimer dans ce groupe de cellules</t>
  </si>
  <si>
    <t>Fiche de présence Module G</t>
  </si>
  <si>
    <t>Fiche de présence Module H</t>
  </si>
  <si>
    <t>Fiche de présence Module 1</t>
  </si>
  <si>
    <t>A</t>
  </si>
  <si>
    <t>C</t>
  </si>
  <si>
    <t>B</t>
  </si>
  <si>
    <t>D</t>
  </si>
  <si>
    <t>E</t>
  </si>
  <si>
    <t>F</t>
  </si>
  <si>
    <t>G</t>
  </si>
  <si>
    <t>H</t>
  </si>
  <si>
    <t>Fiche de présence Module 2</t>
  </si>
  <si>
    <t>Fiche de présence Module 3</t>
  </si>
  <si>
    <t>Fiche de présence Module 4</t>
  </si>
  <si>
    <t>Etat</t>
  </si>
  <si>
    <t>Payé</t>
  </si>
  <si>
    <t>Impayé</t>
  </si>
  <si>
    <t>Retour au tableau de bord</t>
  </si>
  <si>
    <t>ANTOINE</t>
  </si>
  <si>
    <t>Daniel</t>
  </si>
  <si>
    <t>BAHAR</t>
  </si>
  <si>
    <t>Youssef</t>
  </si>
  <si>
    <t>BERVILLE</t>
  </si>
  <si>
    <t>Simone</t>
  </si>
  <si>
    <t>BESNIER</t>
  </si>
  <si>
    <t>BOUILLOT</t>
  </si>
  <si>
    <t>Colette</t>
  </si>
  <si>
    <t>BOURLIER</t>
  </si>
  <si>
    <t>BRAYANT</t>
  </si>
  <si>
    <t>Ellen</t>
  </si>
  <si>
    <t>CANEVAROLO</t>
  </si>
  <si>
    <t>Michelle</t>
  </si>
  <si>
    <t>CAUVIN</t>
  </si>
  <si>
    <t>Patrice</t>
  </si>
  <si>
    <t>Nosrat</t>
  </si>
  <si>
    <t>CHAHROKNI</t>
  </si>
  <si>
    <t>CHEVAUCHERIE</t>
  </si>
  <si>
    <t>Jeannine</t>
  </si>
  <si>
    <t>CLAUSTRE</t>
  </si>
  <si>
    <t>DEKYNDT</t>
  </si>
  <si>
    <t>Michèle</t>
  </si>
  <si>
    <t>LE DIRAISON</t>
  </si>
  <si>
    <t>DELEPINE</t>
  </si>
  <si>
    <t>Marie-Laurence</t>
  </si>
  <si>
    <t>DUBOIS</t>
  </si>
  <si>
    <t xml:space="preserve">DUVALLET </t>
  </si>
  <si>
    <t>FOUCAULT</t>
  </si>
  <si>
    <t>Claude</t>
  </si>
  <si>
    <t>GUIOMARD</t>
  </si>
  <si>
    <t>Jocelyne</t>
  </si>
  <si>
    <t>HEBERT-LEROUX</t>
  </si>
  <si>
    <t>Sylvette</t>
  </si>
  <si>
    <t>HOVASSE</t>
  </si>
  <si>
    <t>Louise</t>
  </si>
  <si>
    <t>HYRON</t>
  </si>
  <si>
    <t>Clarisse</t>
  </si>
  <si>
    <t>IHIRI</t>
  </si>
  <si>
    <t>Halima</t>
  </si>
  <si>
    <t>JOURDAN</t>
  </si>
  <si>
    <t>Agnès</t>
  </si>
  <si>
    <t>LACHERAY</t>
  </si>
  <si>
    <t>Arlette</t>
  </si>
  <si>
    <t>LANDRY</t>
  </si>
  <si>
    <t>Christiane</t>
  </si>
  <si>
    <t>LEDEBT</t>
  </si>
  <si>
    <t>LIGER</t>
  </si>
  <si>
    <t>Anne</t>
  </si>
  <si>
    <t>LODDE</t>
  </si>
  <si>
    <t>Gilbert</t>
  </si>
  <si>
    <t>LOUBIAT</t>
  </si>
  <si>
    <t>Mathieu</t>
  </si>
  <si>
    <t>MENCIERE</t>
  </si>
  <si>
    <t>MUCZYNSKI</t>
  </si>
  <si>
    <t>PERRODOU</t>
  </si>
  <si>
    <t>Laure</t>
  </si>
  <si>
    <t>RISSER</t>
  </si>
  <si>
    <t>Catherine</t>
  </si>
  <si>
    <t>RIVA</t>
  </si>
  <si>
    <t>Gisèle</t>
  </si>
  <si>
    <t>ROCCHIA</t>
  </si>
  <si>
    <t>Marie-Hélène</t>
  </si>
  <si>
    <t>ROUX</t>
  </si>
  <si>
    <t>Muriel</t>
  </si>
  <si>
    <t>SALEM EL ANWAR</t>
  </si>
  <si>
    <t>SAMUEL</t>
  </si>
  <si>
    <t>Sandra</t>
  </si>
  <si>
    <t>SUAREZ</t>
  </si>
  <si>
    <t>Hector</t>
  </si>
  <si>
    <t>SULLICE</t>
  </si>
  <si>
    <t>Christelle</t>
  </si>
  <si>
    <t>TERTRE</t>
  </si>
  <si>
    <t>Alline</t>
  </si>
  <si>
    <t>TOUBLAN</t>
  </si>
  <si>
    <t>Charlette</t>
  </si>
  <si>
    <t>URVOY</t>
  </si>
  <si>
    <t>Alain</t>
  </si>
  <si>
    <t>VENTURA</t>
  </si>
  <si>
    <t>Nicole</t>
  </si>
  <si>
    <t>VINCENT</t>
  </si>
  <si>
    <t>André</t>
  </si>
  <si>
    <t>RETOUR AU TABLEAU DE BORD</t>
  </si>
  <si>
    <t>Groupe</t>
  </si>
  <si>
    <t>Association</t>
  </si>
  <si>
    <t>Ensemble</t>
  </si>
  <si>
    <t>sexe</t>
  </si>
  <si>
    <t>Fiche de présence Module 5</t>
  </si>
  <si>
    <t>EXCUSE</t>
  </si>
  <si>
    <t>Fiche de présence Module 6</t>
  </si>
  <si>
    <t>Fiche de présence Module 7</t>
  </si>
  <si>
    <t>Fiche de présence Module 8</t>
  </si>
  <si>
    <t>VAC 1</t>
  </si>
  <si>
    <t>VAC 2</t>
  </si>
  <si>
    <t>Fiche de présence Vacances 1</t>
  </si>
  <si>
    <t>Fiche de présence Vacances 2</t>
  </si>
  <si>
    <t>Adresse Mail</t>
  </si>
  <si>
    <t>Z1</t>
  </si>
  <si>
    <t>Z2</t>
  </si>
  <si>
    <t>BARRY</t>
  </si>
  <si>
    <t>Emma</t>
  </si>
  <si>
    <t>Redevable</t>
  </si>
  <si>
    <t>BEAU-JARRY</t>
  </si>
  <si>
    <t>Baptiste</t>
  </si>
  <si>
    <t xml:space="preserve">BENCHARA </t>
  </si>
  <si>
    <t>Idriss</t>
  </si>
  <si>
    <t xml:space="preserve">BROSSELARD </t>
  </si>
  <si>
    <t>Paul</t>
  </si>
  <si>
    <t>DEMISSY-NONG</t>
  </si>
  <si>
    <t>Gabrielle</t>
  </si>
  <si>
    <t>CINNA</t>
  </si>
  <si>
    <t>Khelya</t>
  </si>
  <si>
    <t>COULIBALY</t>
  </si>
  <si>
    <t>Shayma</t>
  </si>
  <si>
    <t>ELRHAZI</t>
  </si>
  <si>
    <t>Ibtissem</t>
  </si>
  <si>
    <t>FARS</t>
  </si>
  <si>
    <t>Ludivine</t>
  </si>
  <si>
    <t>FOURNIER</t>
  </si>
  <si>
    <t>Grégoire</t>
  </si>
  <si>
    <t xml:space="preserve">GARNIER </t>
  </si>
  <si>
    <t>Aglaé</t>
  </si>
  <si>
    <t xml:space="preserve">GARDE </t>
  </si>
  <si>
    <t xml:space="preserve">Manon </t>
  </si>
  <si>
    <t>GOMIS</t>
  </si>
  <si>
    <t>Lynsie</t>
  </si>
  <si>
    <t xml:space="preserve">GUERIN </t>
  </si>
  <si>
    <t>Adam</t>
  </si>
  <si>
    <t>HANS-MOËVI</t>
  </si>
  <si>
    <t>HILBERT</t>
  </si>
  <si>
    <t>Tom</t>
  </si>
  <si>
    <t>KARAHACANE</t>
  </si>
  <si>
    <t>MILLET</t>
  </si>
  <si>
    <t>Sounya</t>
  </si>
  <si>
    <t>MOUSSE</t>
  </si>
  <si>
    <t>Laura</t>
  </si>
  <si>
    <t>MVINZOU</t>
  </si>
  <si>
    <t>Jonathan</t>
  </si>
  <si>
    <t>OSTROWSKI</t>
  </si>
  <si>
    <t>Nina</t>
  </si>
  <si>
    <t>PECHON-DEBRAS</t>
  </si>
  <si>
    <t>Eden</t>
  </si>
  <si>
    <t>AUBEL</t>
  </si>
  <si>
    <t>Aymeric</t>
  </si>
  <si>
    <t>Mélanie</t>
  </si>
  <si>
    <t>EL BAROUD</t>
  </si>
  <si>
    <t>Leïla</t>
  </si>
  <si>
    <t>Amina</t>
  </si>
  <si>
    <t>Yasmine</t>
  </si>
  <si>
    <t>Fatima</t>
  </si>
  <si>
    <t>Camille</t>
  </si>
  <si>
    <t>Lucie</t>
  </si>
  <si>
    <t>Elsa</t>
  </si>
  <si>
    <t>ROBIN</t>
  </si>
  <si>
    <t>Emilie</t>
  </si>
  <si>
    <t>CALVEZ</t>
  </si>
  <si>
    <t>Louane</t>
  </si>
  <si>
    <t>VICENTE</t>
  </si>
  <si>
    <t>Marie-Mathilde</t>
  </si>
  <si>
    <t>Famille</t>
  </si>
  <si>
    <t>Adresse Complète</t>
  </si>
  <si>
    <t>Y1</t>
  </si>
  <si>
    <t>Y2</t>
  </si>
  <si>
    <t>SPEC 1</t>
  </si>
  <si>
    <t>SPEC 2</t>
  </si>
  <si>
    <t>Fiche de présence Y1</t>
  </si>
  <si>
    <t>Fiche de présence Y2</t>
  </si>
  <si>
    <t>CLIQUET</t>
  </si>
  <si>
    <t>Peinture Lundi 10h/13h</t>
  </si>
  <si>
    <t>Peinture Lundi 14h/17h</t>
  </si>
  <si>
    <t>Dessin Lundi 14h/17h</t>
  </si>
  <si>
    <t>Dessin Lundi 19h/22h</t>
  </si>
  <si>
    <t>Peinture Mardi 10h/13h</t>
  </si>
  <si>
    <t>Sculpture Mardi 14h/17h</t>
  </si>
  <si>
    <t>Cours Techniques</t>
  </si>
  <si>
    <t>4 Matières</t>
  </si>
  <si>
    <t>Exp. Visuelle</t>
  </si>
  <si>
    <t xml:space="preserve">MOI </t>
  </si>
  <si>
    <t xml:space="preserve">Roberte </t>
  </si>
  <si>
    <t>ISMAILI</t>
  </si>
  <si>
    <t>Ayoub</t>
  </si>
  <si>
    <t>Naïl</t>
  </si>
  <si>
    <t>NAIT-OUTALEB</t>
  </si>
  <si>
    <t>Neyla</t>
  </si>
  <si>
    <t>Hamza</t>
  </si>
  <si>
    <t>Myriam</t>
  </si>
  <si>
    <t>Nadia</t>
  </si>
  <si>
    <t>NAIT DJOUDI</t>
  </si>
  <si>
    <t>Rahma</t>
  </si>
  <si>
    <t>Anissa</t>
  </si>
  <si>
    <t>Massilya</t>
  </si>
  <si>
    <t>PELAGE</t>
  </si>
  <si>
    <t>Neferh</t>
  </si>
  <si>
    <t>MIERE</t>
  </si>
  <si>
    <t>Milie</t>
  </si>
  <si>
    <t xml:space="preserve">RIGHI </t>
  </si>
  <si>
    <t>Kilian</t>
  </si>
  <si>
    <t>DA SILVA</t>
  </si>
  <si>
    <t xml:space="preserve">Lucie </t>
  </si>
  <si>
    <t>SEGONS</t>
  </si>
  <si>
    <t>Delphine</t>
  </si>
  <si>
    <t>Maneck</t>
  </si>
  <si>
    <t>Lalie</t>
  </si>
  <si>
    <t xml:space="preserve">HAMIDI </t>
  </si>
  <si>
    <t>Hakima</t>
  </si>
  <si>
    <t>TEMPE</t>
  </si>
  <si>
    <t>DUCHEMIN</t>
  </si>
  <si>
    <t>Frederic</t>
  </si>
  <si>
    <t>VILMANDY</t>
  </si>
  <si>
    <t>Suzanne</t>
  </si>
  <si>
    <t>MANTOVANI</t>
  </si>
  <si>
    <t>SCULPTURE MARDI 19H / 22H</t>
  </si>
  <si>
    <t>SCULPTURE MARDI 14H / 17H</t>
  </si>
  <si>
    <t>DESSIN LUNDI 19H / 22H</t>
  </si>
  <si>
    <t>DESSIN LUNDI 14H / 17H</t>
  </si>
  <si>
    <t>PEINTURE MARDI 19H / 22H</t>
  </si>
  <si>
    <t>PEINTURE MARDI 14H / 17H</t>
  </si>
  <si>
    <t>PEINTURE LUNDI 14H / 17H</t>
  </si>
  <si>
    <t>PEINTURE LUNDI 10H / 13H</t>
  </si>
  <si>
    <t>YAOU</t>
  </si>
  <si>
    <t>Kamilia</t>
  </si>
  <si>
    <t>MAILING INSCRITS MODULE C</t>
  </si>
  <si>
    <t>CREER UN MAILING</t>
  </si>
  <si>
    <t>MAILING INSCRITS MODULE A</t>
  </si>
  <si>
    <t>4 MATIERES MERCREDI 14H / 15H30</t>
  </si>
  <si>
    <t xml:space="preserve">BRANCO </t>
  </si>
  <si>
    <t>Sofia</t>
  </si>
  <si>
    <t>Yuan</t>
  </si>
  <si>
    <t>Lina</t>
  </si>
  <si>
    <t>4 MATIERES MERCREDI 16H / 17H30</t>
  </si>
  <si>
    <t>EL RHAZI</t>
  </si>
  <si>
    <t>Ibtissen</t>
  </si>
  <si>
    <t>Aïcha</t>
  </si>
  <si>
    <t>4 MATIERES SAMEDI 10H / 12H</t>
  </si>
  <si>
    <t>4 MATIERES SAMEDI 14H / 16H</t>
  </si>
  <si>
    <t>MARTINEZ</t>
  </si>
  <si>
    <t>Carole</t>
  </si>
  <si>
    <t>INSCRIPTIONS 2016/2017 TRIMESTRE 1</t>
  </si>
  <si>
    <t>Peinture Mardi 18h/21h</t>
  </si>
  <si>
    <t>Sculpture Mardi 18h/21h</t>
  </si>
  <si>
    <t>4M Mer 14h/ 15h30</t>
  </si>
  <si>
    <t>4M Jeu 14h/ 15h30</t>
  </si>
  <si>
    <t>4M Sam 10h/12h</t>
  </si>
  <si>
    <t>4M Mer 16h/ 17h30</t>
  </si>
  <si>
    <t>4M Sam 14h/ 16h</t>
  </si>
  <si>
    <t xml:space="preserve">4M Mer 10h/12h </t>
  </si>
  <si>
    <t xml:space="preserve">4M Jeu 10h/12h </t>
  </si>
  <si>
    <t>4 MATIERES JEUDI 14H / 15H30</t>
  </si>
  <si>
    <t>4 MATIERES MERCREDI 10H / 12H (ASSOCIATIONS)</t>
  </si>
  <si>
    <t>4 MATIERES JEUDI 10H / 12H (ASSOCIATIONS)</t>
  </si>
  <si>
    <t>4 MATIERES VENDREDI 10H / 12H (ASSOCIATIONS)</t>
  </si>
  <si>
    <t>PEINTURE MARDI 18H / 21H</t>
  </si>
  <si>
    <t>Gas</t>
  </si>
  <si>
    <t>Val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</si>
</sst>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0"/>
      <color indexed="8"/>
      <name val="Arial"/>
      <family val="2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i/>
      <sz val="12"/>
      <color theme="0"/>
      <name val="Calibri"/>
      <family val="2"/>
      <scheme val="minor"/>
    </font>
    <font>
      <b/>
      <i/>
      <sz val="9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0"/>
      <name val="Calibri"/>
      <family val="2"/>
      <scheme val="minor"/>
    </font>
    <font>
      <b/>
      <u/>
      <sz val="13"/>
      <color theme="10"/>
      <name val="Calibri"/>
      <family val="2"/>
      <scheme val="minor"/>
    </font>
    <font>
      <b/>
      <u/>
      <sz val="20"/>
      <color theme="10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2"/>
      <color indexed="8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8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u/>
      <sz val="14"/>
      <color theme="10"/>
      <name val="Arial Narrow"/>
      <family val="2"/>
    </font>
    <font>
      <b/>
      <i/>
      <sz val="9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indexed="64"/>
      </patternFill>
    </fill>
    <fill>
      <gradientFill degree="90">
        <stop position="0">
          <color theme="0" tint="-5.0965910824915313E-2"/>
        </stop>
        <stop position="1">
          <color theme="1" tint="0.49803155613879818"/>
        </stop>
      </gradientFill>
    </fill>
    <fill>
      <gradientFill degree="90">
        <stop position="0">
          <color theme="0" tint="-0.1490218817712943"/>
        </stop>
        <stop position="1">
          <color theme="1" tint="0.34900967436750391"/>
        </stop>
      </gradientFill>
    </fill>
    <fill>
      <patternFill patternType="solid">
        <fgColor theme="1" tint="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auto="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ECEF5"/>
        <bgColor indexed="64"/>
      </patternFill>
    </fill>
    <fill>
      <patternFill patternType="solid">
        <fgColor rgb="FFDFC7C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C8C0E6"/>
        <bgColor indexed="64"/>
      </patternFill>
    </fill>
    <fill>
      <patternFill patternType="solid">
        <fgColor rgb="FFA7E3BE"/>
        <bgColor indexed="64"/>
      </patternFill>
    </fill>
    <fill>
      <patternFill patternType="solid">
        <fgColor rgb="FFD1E7FB"/>
        <bgColor indexed="64"/>
      </patternFill>
    </fill>
    <fill>
      <patternFill patternType="solid">
        <fgColor rgb="FFF7E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7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/>
      <right style="medium">
        <color theme="0"/>
      </right>
      <top/>
      <bottom style="thin">
        <color indexed="64"/>
      </bottom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  <border>
      <left style="medium">
        <color theme="4" tint="-0.499984740745262"/>
      </left>
      <right/>
      <top/>
      <bottom/>
      <diagonal/>
    </border>
    <border>
      <left/>
      <right style="medium">
        <color theme="4" tint="-0.499984740745262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4" tint="-0.499984740745262"/>
      </left>
      <right/>
      <top/>
      <bottom style="medium">
        <color indexed="64"/>
      </bottom>
      <diagonal/>
    </border>
    <border>
      <left style="medium">
        <color theme="4" tint="-0.499984740745262"/>
      </left>
      <right/>
      <top/>
      <bottom style="thin">
        <color indexed="64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/>
      <diagonal/>
    </border>
    <border>
      <left/>
      <right style="medium">
        <color theme="4" tint="-0.249977111117893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37">
    <xf numFmtId="0" fontId="0" fillId="0" borderId="0" xfId="0"/>
    <xf numFmtId="14" fontId="0" fillId="0" borderId="0" xfId="0" applyNumberFormat="1"/>
    <xf numFmtId="0" fontId="0" fillId="0" borderId="3" xfId="0" applyBorder="1"/>
    <xf numFmtId="0" fontId="0" fillId="0" borderId="6" xfId="0" applyBorder="1"/>
    <xf numFmtId="0" fontId="2" fillId="0" borderId="0" xfId="0" applyFont="1" applyBorder="1" applyAlignment="1">
      <alignment horizontal="left"/>
    </xf>
    <xf numFmtId="0" fontId="2" fillId="0" borderId="3" xfId="0" applyFont="1" applyBorder="1"/>
    <xf numFmtId="0" fontId="2" fillId="0" borderId="0" xfId="0" applyFont="1"/>
    <xf numFmtId="0" fontId="1" fillId="7" borderId="1" xfId="0" applyFont="1" applyFill="1" applyBorder="1"/>
    <xf numFmtId="0" fontId="1" fillId="7" borderId="2" xfId="0" applyFont="1" applyFill="1" applyBorder="1" applyAlignment="1">
      <alignment horizontal="left"/>
    </xf>
    <xf numFmtId="14" fontId="1" fillId="7" borderId="2" xfId="0" applyNumberFormat="1" applyFon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4" xfId="0" applyFont="1" applyBorder="1"/>
    <xf numFmtId="0" fontId="0" fillId="0" borderId="16" xfId="0" applyBorder="1"/>
    <xf numFmtId="0" fontId="5" fillId="0" borderId="12" xfId="0" applyFont="1" applyBorder="1" applyAlignment="1">
      <alignment horizontal="right"/>
    </xf>
    <xf numFmtId="0" fontId="10" fillId="0" borderId="5" xfId="0" applyFont="1" applyBorder="1" applyAlignment="1">
      <alignment horizontal="left"/>
    </xf>
    <xf numFmtId="0" fontId="10" fillId="0" borderId="13" xfId="0" applyFont="1" applyBorder="1" applyAlignment="1">
      <alignment horizontal="left"/>
    </xf>
    <xf numFmtId="0" fontId="2" fillId="9" borderId="6" xfId="0" applyFont="1" applyFill="1" applyBorder="1"/>
    <xf numFmtId="0" fontId="0" fillId="9" borderId="6" xfId="0" applyFill="1" applyBorder="1"/>
    <xf numFmtId="14" fontId="0" fillId="9" borderId="6" xfId="0" applyNumberFormat="1" applyFill="1" applyBorder="1" applyAlignment="1">
      <alignment horizontal="center"/>
    </xf>
    <xf numFmtId="0" fontId="2" fillId="9" borderId="3" xfId="0" applyFont="1" applyFill="1" applyBorder="1"/>
    <xf numFmtId="0" fontId="0" fillId="9" borderId="3" xfId="0" applyFill="1" applyBorder="1"/>
    <xf numFmtId="14" fontId="0" fillId="9" borderId="3" xfId="0" applyNumberFormat="1" applyFill="1" applyBorder="1" applyAlignment="1">
      <alignment horizontal="center"/>
    </xf>
    <xf numFmtId="0" fontId="2" fillId="8" borderId="6" xfId="0" applyFont="1" applyFill="1" applyBorder="1"/>
    <xf numFmtId="0" fontId="0" fillId="8" borderId="6" xfId="0" applyFill="1" applyBorder="1"/>
    <xf numFmtId="0" fontId="2" fillId="8" borderId="3" xfId="0" applyFont="1" applyFill="1" applyBorder="1"/>
    <xf numFmtId="0" fontId="0" fillId="11" borderId="0" xfId="0" applyFill="1"/>
    <xf numFmtId="14" fontId="5" fillId="0" borderId="12" xfId="0" applyNumberFormat="1" applyFont="1" applyBorder="1" applyAlignment="1">
      <alignment horizontal="right"/>
    </xf>
    <xf numFmtId="0" fontId="10" fillId="0" borderId="13" xfId="0" applyFont="1" applyBorder="1" applyAlignment="1">
      <alignment horizontal="left"/>
    </xf>
    <xf numFmtId="16" fontId="1" fillId="7" borderId="11" xfId="0" applyNumberFormat="1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13" fillId="0" borderId="23" xfId="0" applyFont="1" applyBorder="1" applyAlignment="1">
      <alignment horizontal="center"/>
    </xf>
    <xf numFmtId="0" fontId="13" fillId="8" borderId="24" xfId="0" applyFont="1" applyFill="1" applyBorder="1" applyAlignment="1">
      <alignment horizontal="center"/>
    </xf>
    <xf numFmtId="0" fontId="0" fillId="8" borderId="23" xfId="0" applyFont="1" applyFill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3" fillId="8" borderId="25" xfId="0" applyFont="1" applyFill="1" applyBorder="1" applyAlignment="1">
      <alignment horizontal="center"/>
    </xf>
    <xf numFmtId="0" fontId="13" fillId="8" borderId="23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0" borderId="27" xfId="0" applyBorder="1" applyAlignment="1">
      <alignment horizontal="center"/>
    </xf>
    <xf numFmtId="16" fontId="1" fillId="7" borderId="22" xfId="0" applyNumberFormat="1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4" fontId="5" fillId="0" borderId="0" xfId="0" applyNumberFormat="1" applyFont="1" applyBorder="1" applyAlignment="1">
      <alignment horizontal="right"/>
    </xf>
    <xf numFmtId="0" fontId="10" fillId="0" borderId="28" xfId="0" applyFont="1" applyBorder="1" applyAlignment="1">
      <alignment horizontal="left"/>
    </xf>
    <xf numFmtId="14" fontId="0" fillId="8" borderId="6" xfId="0" applyNumberFormat="1" applyFill="1" applyBorder="1"/>
    <xf numFmtId="14" fontId="0" fillId="0" borderId="6" xfId="0" applyNumberFormat="1" applyFill="1" applyBorder="1"/>
    <xf numFmtId="0" fontId="2" fillId="14" borderId="6" xfId="0" applyFont="1" applyFill="1" applyBorder="1"/>
    <xf numFmtId="0" fontId="0" fillId="14" borderId="6" xfId="0" applyFill="1" applyBorder="1"/>
    <xf numFmtId="14" fontId="0" fillId="14" borderId="6" xfId="0" applyNumberFormat="1" applyFill="1" applyBorder="1"/>
    <xf numFmtId="0" fontId="2" fillId="14" borderId="3" xfId="0" applyFont="1" applyFill="1" applyBorder="1"/>
    <xf numFmtId="0" fontId="0" fillId="14" borderId="23" xfId="0" applyFont="1" applyFill="1" applyBorder="1" applyAlignment="1">
      <alignment horizontal="center"/>
    </xf>
    <xf numFmtId="0" fontId="2" fillId="15" borderId="6" xfId="0" applyFont="1" applyFill="1" applyBorder="1"/>
    <xf numFmtId="0" fontId="0" fillId="15" borderId="6" xfId="0" applyFill="1" applyBorder="1"/>
    <xf numFmtId="14" fontId="0" fillId="15" borderId="6" xfId="0" applyNumberFormat="1" applyFill="1" applyBorder="1"/>
    <xf numFmtId="0" fontId="0" fillId="15" borderId="0" xfId="0" applyFill="1" applyAlignment="1">
      <alignment horizontal="center"/>
    </xf>
    <xf numFmtId="0" fontId="0" fillId="15" borderId="3" xfId="0" applyFill="1" applyBorder="1" applyAlignment="1">
      <alignment horizontal="center"/>
    </xf>
    <xf numFmtId="0" fontId="2" fillId="15" borderId="3" xfId="0" applyFont="1" applyFill="1" applyBorder="1"/>
    <xf numFmtId="0" fontId="13" fillId="15" borderId="24" xfId="0" applyFont="1" applyFill="1" applyBorder="1" applyAlignment="1">
      <alignment horizontal="center"/>
    </xf>
    <xf numFmtId="0" fontId="0" fillId="15" borderId="23" xfId="0" applyFont="1" applyFill="1" applyBorder="1" applyAlignment="1">
      <alignment horizontal="center"/>
    </xf>
    <xf numFmtId="0" fontId="13" fillId="15" borderId="25" xfId="0" applyFont="1" applyFill="1" applyBorder="1" applyAlignment="1">
      <alignment horizontal="center"/>
    </xf>
    <xf numFmtId="0" fontId="13" fillId="15" borderId="23" xfId="0" applyFont="1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7" fillId="9" borderId="3" xfId="0" applyFont="1" applyFill="1" applyBorder="1" applyAlignment="1">
      <alignment horizontal="center"/>
    </xf>
    <xf numFmtId="0" fontId="16" fillId="9" borderId="24" xfId="0" applyFont="1" applyFill="1" applyBorder="1" applyAlignment="1">
      <alignment horizontal="center"/>
    </xf>
    <xf numFmtId="0" fontId="7" fillId="9" borderId="23" xfId="0" applyFont="1" applyFill="1" applyBorder="1" applyAlignment="1">
      <alignment horizontal="center"/>
    </xf>
    <xf numFmtId="0" fontId="16" fillId="9" borderId="25" xfId="0" applyFont="1" applyFill="1" applyBorder="1" applyAlignment="1">
      <alignment horizontal="center"/>
    </xf>
    <xf numFmtId="0" fontId="16" fillId="9" borderId="23" xfId="0" applyFont="1" applyFill="1" applyBorder="1" applyAlignment="1">
      <alignment horizontal="center"/>
    </xf>
    <xf numFmtId="0" fontId="7" fillId="9" borderId="26" xfId="0" applyFont="1" applyFill="1" applyBorder="1" applyAlignment="1">
      <alignment horizontal="center"/>
    </xf>
    <xf numFmtId="0" fontId="15" fillId="3" borderId="3" xfId="0" applyFont="1" applyFill="1" applyBorder="1"/>
    <xf numFmtId="0" fontId="2" fillId="16" borderId="6" xfId="0" applyFont="1" applyFill="1" applyBorder="1"/>
    <xf numFmtId="0" fontId="0" fillId="16" borderId="6" xfId="0" applyFill="1" applyBorder="1"/>
    <xf numFmtId="14" fontId="0" fillId="16" borderId="6" xfId="0" applyNumberFormat="1" applyFill="1" applyBorder="1"/>
    <xf numFmtId="0" fontId="0" fillId="16" borderId="0" xfId="0" applyFill="1" applyAlignment="1">
      <alignment horizontal="center"/>
    </xf>
    <xf numFmtId="0" fontId="0" fillId="16" borderId="3" xfId="0" applyFill="1" applyBorder="1" applyAlignment="1">
      <alignment horizontal="center"/>
    </xf>
    <xf numFmtId="0" fontId="2" fillId="16" borderId="3" xfId="0" applyFont="1" applyFill="1" applyBorder="1"/>
    <xf numFmtId="0" fontId="13" fillId="16" borderId="24" xfId="0" applyFont="1" applyFill="1" applyBorder="1" applyAlignment="1">
      <alignment horizontal="center"/>
    </xf>
    <xf numFmtId="0" fontId="0" fillId="16" borderId="23" xfId="0" applyFont="1" applyFill="1" applyBorder="1" applyAlignment="1">
      <alignment horizontal="center"/>
    </xf>
    <xf numFmtId="0" fontId="13" fillId="16" borderId="25" xfId="0" applyFont="1" applyFill="1" applyBorder="1" applyAlignment="1">
      <alignment horizontal="center"/>
    </xf>
    <xf numFmtId="0" fontId="13" fillId="16" borderId="23" xfId="0" applyFont="1" applyFill="1" applyBorder="1" applyAlignment="1">
      <alignment horizontal="center"/>
    </xf>
    <xf numFmtId="0" fontId="0" fillId="16" borderId="26" xfId="0" applyFill="1" applyBorder="1" applyAlignment="1">
      <alignment horizontal="center"/>
    </xf>
    <xf numFmtId="0" fontId="0" fillId="14" borderId="6" xfId="0" applyFont="1" applyFill="1" applyBorder="1"/>
    <xf numFmtId="14" fontId="0" fillId="14" borderId="6" xfId="0" applyNumberFormat="1" applyFont="1" applyFill="1" applyBorder="1"/>
    <xf numFmtId="0" fontId="0" fillId="15" borderId="6" xfId="0" applyFont="1" applyFill="1" applyBorder="1"/>
    <xf numFmtId="14" fontId="0" fillId="15" borderId="6" xfId="0" applyNumberFormat="1" applyFont="1" applyFill="1" applyBorder="1"/>
    <xf numFmtId="0" fontId="0" fillId="16" borderId="6" xfId="0" applyFont="1" applyFill="1" applyBorder="1"/>
    <xf numFmtId="14" fontId="0" fillId="16" borderId="6" xfId="0" applyNumberFormat="1" applyFont="1" applyFill="1" applyBorder="1"/>
    <xf numFmtId="0" fontId="2" fillId="0" borderId="3" xfId="0" applyFont="1" applyFill="1" applyBorder="1"/>
    <xf numFmtId="0" fontId="0" fillId="0" borderId="6" xfId="0" applyFill="1" applyBorder="1"/>
    <xf numFmtId="0" fontId="0" fillId="0" borderId="26" xfId="0" applyFill="1" applyBorder="1" applyAlignment="1">
      <alignment horizontal="center"/>
    </xf>
    <xf numFmtId="0" fontId="2" fillId="17" borderId="6" xfId="0" applyFont="1" applyFill="1" applyBorder="1"/>
    <xf numFmtId="0" fontId="0" fillId="17" borderId="0" xfId="0" applyFill="1" applyAlignment="1">
      <alignment horizontal="center"/>
    </xf>
    <xf numFmtId="0" fontId="0" fillId="17" borderId="3" xfId="0" applyFill="1" applyBorder="1" applyAlignment="1">
      <alignment horizontal="center"/>
    </xf>
    <xf numFmtId="0" fontId="2" fillId="17" borderId="3" xfId="0" applyFont="1" applyFill="1" applyBorder="1"/>
    <xf numFmtId="0" fontId="0" fillId="17" borderId="6" xfId="0" applyFill="1" applyBorder="1"/>
    <xf numFmtId="14" fontId="0" fillId="17" borderId="6" xfId="0" applyNumberFormat="1" applyFill="1" applyBorder="1"/>
    <xf numFmtId="0" fontId="13" fillId="17" borderId="24" xfId="0" applyFont="1" applyFill="1" applyBorder="1" applyAlignment="1">
      <alignment horizontal="center"/>
    </xf>
    <xf numFmtId="0" fontId="0" fillId="17" borderId="23" xfId="0" applyFont="1" applyFill="1" applyBorder="1" applyAlignment="1">
      <alignment horizontal="center"/>
    </xf>
    <xf numFmtId="0" fontId="13" fillId="17" borderId="25" xfId="0" applyFont="1" applyFill="1" applyBorder="1" applyAlignment="1">
      <alignment horizontal="center"/>
    </xf>
    <xf numFmtId="0" fontId="13" fillId="17" borderId="23" xfId="0" applyFont="1" applyFill="1" applyBorder="1" applyAlignment="1">
      <alignment horizontal="center"/>
    </xf>
    <xf numFmtId="0" fontId="0" fillId="17" borderId="26" xfId="0" applyFill="1" applyBorder="1" applyAlignment="1">
      <alignment horizontal="center"/>
    </xf>
    <xf numFmtId="0" fontId="0" fillId="17" borderId="6" xfId="0" applyFont="1" applyFill="1" applyBorder="1"/>
    <xf numFmtId="14" fontId="0" fillId="17" borderId="6" xfId="0" applyNumberFormat="1" applyFont="1" applyFill="1" applyBorder="1"/>
    <xf numFmtId="14" fontId="0" fillId="9" borderId="6" xfId="0" applyNumberFormat="1" applyFill="1" applyBorder="1"/>
    <xf numFmtId="0" fontId="0" fillId="9" borderId="3" xfId="0" applyFill="1" applyBorder="1" applyAlignment="1">
      <alignment horizontal="center"/>
    </xf>
    <xf numFmtId="0" fontId="13" fillId="9" borderId="24" xfId="0" applyFont="1" applyFill="1" applyBorder="1" applyAlignment="1">
      <alignment horizontal="center"/>
    </xf>
    <xf numFmtId="0" fontId="0" fillId="9" borderId="23" xfId="0" applyFont="1" applyFill="1" applyBorder="1" applyAlignment="1">
      <alignment horizontal="center"/>
    </xf>
    <xf numFmtId="0" fontId="13" fillId="9" borderId="25" xfId="0" applyFont="1" applyFill="1" applyBorder="1" applyAlignment="1">
      <alignment horizontal="center"/>
    </xf>
    <xf numFmtId="0" fontId="13" fillId="9" borderId="23" xfId="0" applyFont="1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2" fillId="18" borderId="6" xfId="0" applyFont="1" applyFill="1" applyBorder="1"/>
    <xf numFmtId="0" fontId="0" fillId="18" borderId="0" xfId="0" applyFill="1" applyAlignment="1">
      <alignment horizontal="center"/>
    </xf>
    <xf numFmtId="0" fontId="0" fillId="18" borderId="3" xfId="0" applyFill="1" applyBorder="1" applyAlignment="1">
      <alignment horizontal="center"/>
    </xf>
    <xf numFmtId="0" fontId="2" fillId="18" borderId="3" xfId="0" applyFont="1" applyFill="1" applyBorder="1"/>
    <xf numFmtId="0" fontId="0" fillId="18" borderId="6" xfId="0" applyFill="1" applyBorder="1"/>
    <xf numFmtId="14" fontId="0" fillId="18" borderId="6" xfId="0" applyNumberFormat="1" applyFill="1" applyBorder="1"/>
    <xf numFmtId="0" fontId="13" fillId="18" borderId="24" xfId="0" applyFont="1" applyFill="1" applyBorder="1" applyAlignment="1">
      <alignment horizontal="center"/>
    </xf>
    <xf numFmtId="0" fontId="0" fillId="18" borderId="23" xfId="0" applyFont="1" applyFill="1" applyBorder="1" applyAlignment="1">
      <alignment horizontal="center"/>
    </xf>
    <xf numFmtId="0" fontId="13" fillId="18" borderId="25" xfId="0" applyFont="1" applyFill="1" applyBorder="1" applyAlignment="1">
      <alignment horizontal="center"/>
    </xf>
    <xf numFmtId="0" fontId="13" fillId="18" borderId="23" xfId="0" applyFont="1" applyFill="1" applyBorder="1" applyAlignment="1">
      <alignment horizontal="center"/>
    </xf>
    <xf numFmtId="0" fontId="0" fillId="18" borderId="26" xfId="0" applyFill="1" applyBorder="1" applyAlignment="1">
      <alignment horizontal="center"/>
    </xf>
    <xf numFmtId="0" fontId="0" fillId="18" borderId="6" xfId="0" applyFont="1" applyFill="1" applyBorder="1"/>
    <xf numFmtId="14" fontId="0" fillId="18" borderId="6" xfId="0" applyNumberFormat="1" applyFont="1" applyFill="1" applyBorder="1"/>
    <xf numFmtId="0" fontId="2" fillId="19" borderId="6" xfId="0" applyFont="1" applyFill="1" applyBorder="1"/>
    <xf numFmtId="0" fontId="0" fillId="19" borderId="6" xfId="0" applyFont="1" applyFill="1" applyBorder="1"/>
    <xf numFmtId="0" fontId="0" fillId="19" borderId="0" xfId="0" applyFill="1" applyAlignment="1">
      <alignment horizontal="center"/>
    </xf>
    <xf numFmtId="0" fontId="0" fillId="19" borderId="3" xfId="0" applyFill="1" applyBorder="1" applyAlignment="1">
      <alignment horizontal="center"/>
    </xf>
    <xf numFmtId="0" fontId="2" fillId="19" borderId="3" xfId="0" applyFont="1" applyFill="1" applyBorder="1"/>
    <xf numFmtId="0" fontId="0" fillId="19" borderId="6" xfId="0" applyFill="1" applyBorder="1"/>
    <xf numFmtId="14" fontId="0" fillId="19" borderId="6" xfId="0" applyNumberFormat="1" applyFill="1" applyBorder="1"/>
    <xf numFmtId="0" fontId="13" fillId="19" borderId="24" xfId="0" applyFont="1" applyFill="1" applyBorder="1" applyAlignment="1">
      <alignment horizontal="center"/>
    </xf>
    <xf numFmtId="0" fontId="0" fillId="19" borderId="23" xfId="0" applyFont="1" applyFill="1" applyBorder="1" applyAlignment="1">
      <alignment horizontal="center"/>
    </xf>
    <xf numFmtId="0" fontId="13" fillId="19" borderId="25" xfId="0" applyFont="1" applyFill="1" applyBorder="1" applyAlignment="1">
      <alignment horizontal="center"/>
    </xf>
    <xf numFmtId="0" fontId="13" fillId="19" borderId="23" xfId="0" applyFont="1" applyFill="1" applyBorder="1" applyAlignment="1">
      <alignment horizontal="center"/>
    </xf>
    <xf numFmtId="0" fontId="0" fillId="19" borderId="26" xfId="0" applyFill="1" applyBorder="1" applyAlignment="1">
      <alignment horizontal="center"/>
    </xf>
    <xf numFmtId="0" fontId="2" fillId="12" borderId="6" xfId="0" applyFont="1" applyFill="1" applyBorder="1"/>
    <xf numFmtId="0" fontId="0" fillId="12" borderId="6" xfId="0" applyFont="1" applyFill="1" applyBorder="1"/>
    <xf numFmtId="14" fontId="0" fillId="12" borderId="6" xfId="0" applyNumberFormat="1" applyFont="1" applyFill="1" applyBorder="1"/>
    <xf numFmtId="0" fontId="0" fillId="12" borderId="0" xfId="0" applyFill="1" applyAlignment="1">
      <alignment horizontal="center"/>
    </xf>
    <xf numFmtId="0" fontId="0" fillId="12" borderId="3" xfId="0" applyFill="1" applyBorder="1" applyAlignment="1">
      <alignment horizontal="center"/>
    </xf>
    <xf numFmtId="0" fontId="2" fillId="12" borderId="3" xfId="0" applyFont="1" applyFill="1" applyBorder="1"/>
    <xf numFmtId="0" fontId="0" fillId="12" borderId="6" xfId="0" applyFill="1" applyBorder="1"/>
    <xf numFmtId="14" fontId="0" fillId="12" borderId="6" xfId="0" applyNumberFormat="1" applyFill="1" applyBorder="1"/>
    <xf numFmtId="0" fontId="13" fillId="12" borderId="24" xfId="0" applyFont="1" applyFill="1" applyBorder="1" applyAlignment="1">
      <alignment horizontal="center"/>
    </xf>
    <xf numFmtId="0" fontId="0" fillId="12" borderId="23" xfId="0" applyFont="1" applyFill="1" applyBorder="1" applyAlignment="1">
      <alignment horizontal="center"/>
    </xf>
    <xf numFmtId="0" fontId="13" fillId="12" borderId="25" xfId="0" applyFont="1" applyFill="1" applyBorder="1" applyAlignment="1">
      <alignment horizontal="center"/>
    </xf>
    <xf numFmtId="0" fontId="13" fillId="12" borderId="23" xfId="0" applyFont="1" applyFill="1" applyBorder="1" applyAlignment="1">
      <alignment horizontal="center"/>
    </xf>
    <xf numFmtId="0" fontId="0" fillId="12" borderId="26" xfId="0" applyFill="1" applyBorder="1" applyAlignment="1">
      <alignment horizontal="center"/>
    </xf>
    <xf numFmtId="0" fontId="2" fillId="20" borderId="6" xfId="0" applyFont="1" applyFill="1" applyBorder="1"/>
    <xf numFmtId="0" fontId="0" fillId="20" borderId="3" xfId="0" applyFill="1" applyBorder="1" applyAlignment="1">
      <alignment horizontal="center"/>
    </xf>
    <xf numFmtId="0" fontId="2" fillId="20" borderId="3" xfId="0" applyFont="1" applyFill="1" applyBorder="1"/>
    <xf numFmtId="0" fontId="0" fillId="20" borderId="6" xfId="0" applyFill="1" applyBorder="1"/>
    <xf numFmtId="14" fontId="0" fillId="20" borderId="6" xfId="0" applyNumberFormat="1" applyFill="1" applyBorder="1"/>
    <xf numFmtId="0" fontId="13" fillId="20" borderId="24" xfId="0" applyFont="1" applyFill="1" applyBorder="1" applyAlignment="1">
      <alignment horizontal="center"/>
    </xf>
    <xf numFmtId="0" fontId="0" fillId="20" borderId="23" xfId="0" applyFont="1" applyFill="1" applyBorder="1" applyAlignment="1">
      <alignment horizontal="center"/>
    </xf>
    <xf numFmtId="0" fontId="13" fillId="20" borderId="25" xfId="0" applyFont="1" applyFill="1" applyBorder="1" applyAlignment="1">
      <alignment horizontal="center"/>
    </xf>
    <xf numFmtId="0" fontId="13" fillId="20" borderId="23" xfId="0" applyFont="1" applyFill="1" applyBorder="1" applyAlignment="1">
      <alignment horizontal="center"/>
    </xf>
    <xf numFmtId="0" fontId="0" fillId="20" borderId="26" xfId="0" applyFill="1" applyBorder="1" applyAlignment="1">
      <alignment horizontal="center"/>
    </xf>
    <xf numFmtId="0" fontId="0" fillId="20" borderId="6" xfId="0" applyFont="1" applyFill="1" applyBorder="1"/>
    <xf numFmtId="14" fontId="0" fillId="20" borderId="6" xfId="0" applyNumberFormat="1" applyFont="1" applyFill="1" applyBorder="1"/>
    <xf numFmtId="0" fontId="0" fillId="8" borderId="6" xfId="0" applyFont="1" applyFill="1" applyBorder="1"/>
    <xf numFmtId="14" fontId="0" fillId="8" borderId="6" xfId="0" applyNumberFormat="1" applyFont="1" applyFill="1" applyBorder="1"/>
    <xf numFmtId="0" fontId="15" fillId="3" borderId="32" xfId="0" applyFont="1" applyFill="1" applyBorder="1"/>
    <xf numFmtId="0" fontId="15" fillId="3" borderId="33" xfId="0" applyFont="1" applyFill="1" applyBorder="1"/>
    <xf numFmtId="0" fontId="18" fillId="13" borderId="6" xfId="0" applyFont="1" applyFill="1" applyBorder="1" applyAlignment="1">
      <alignment horizontal="center" vertical="center" wrapText="1"/>
    </xf>
    <xf numFmtId="16" fontId="1" fillId="7" borderId="24" xfId="0" applyNumberFormat="1" applyFont="1" applyFill="1" applyBorder="1" applyAlignment="1">
      <alignment horizontal="center"/>
    </xf>
    <xf numFmtId="0" fontId="0" fillId="2" borderId="0" xfId="0" applyFill="1" applyBorder="1" applyAlignment="1"/>
    <xf numFmtId="0" fontId="10" fillId="0" borderId="43" xfId="0" applyFont="1" applyBorder="1" applyAlignment="1">
      <alignment horizontal="left"/>
    </xf>
    <xf numFmtId="0" fontId="10" fillId="0" borderId="12" xfId="0" applyNumberFormat="1" applyFont="1" applyBorder="1" applyAlignment="1">
      <alignment horizontal="right"/>
    </xf>
    <xf numFmtId="0" fontId="0" fillId="15" borderId="7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44" xfId="0" applyBorder="1"/>
    <xf numFmtId="0" fontId="2" fillId="23" borderId="6" xfId="0" applyFont="1" applyFill="1" applyBorder="1"/>
    <xf numFmtId="0" fontId="0" fillId="23" borderId="6" xfId="0" applyFont="1" applyFill="1" applyBorder="1"/>
    <xf numFmtId="14" fontId="0" fillId="23" borderId="6" xfId="0" applyNumberFormat="1" applyFont="1" applyFill="1" applyBorder="1"/>
    <xf numFmtId="0" fontId="0" fillId="23" borderId="0" xfId="0" applyFill="1" applyAlignment="1">
      <alignment horizontal="center"/>
    </xf>
    <xf numFmtId="0" fontId="0" fillId="23" borderId="3" xfId="0" applyFill="1" applyBorder="1" applyAlignment="1">
      <alignment horizontal="center"/>
    </xf>
    <xf numFmtId="0" fontId="2" fillId="23" borderId="3" xfId="0" applyFont="1" applyFill="1" applyBorder="1"/>
    <xf numFmtId="0" fontId="0" fillId="23" borderId="6" xfId="0" applyFill="1" applyBorder="1"/>
    <xf numFmtId="14" fontId="0" fillId="23" borderId="6" xfId="0" applyNumberFormat="1" applyFill="1" applyBorder="1"/>
    <xf numFmtId="0" fontId="13" fillId="23" borderId="24" xfId="0" applyFont="1" applyFill="1" applyBorder="1" applyAlignment="1">
      <alignment horizontal="center"/>
    </xf>
    <xf numFmtId="0" fontId="0" fillId="23" borderId="23" xfId="0" applyFont="1" applyFill="1" applyBorder="1" applyAlignment="1">
      <alignment horizontal="center"/>
    </xf>
    <xf numFmtId="0" fontId="13" fillId="23" borderId="25" xfId="0" applyFont="1" applyFill="1" applyBorder="1" applyAlignment="1">
      <alignment horizontal="center"/>
    </xf>
    <xf numFmtId="0" fontId="13" fillId="23" borderId="23" xfId="0" applyFont="1" applyFill="1" applyBorder="1" applyAlignment="1">
      <alignment horizontal="center"/>
    </xf>
    <xf numFmtId="0" fontId="0" fillId="23" borderId="26" xfId="0" applyFill="1" applyBorder="1" applyAlignment="1">
      <alignment horizontal="center"/>
    </xf>
    <xf numFmtId="0" fontId="2" fillId="24" borderId="6" xfId="0" applyFont="1" applyFill="1" applyBorder="1"/>
    <xf numFmtId="0" fontId="0" fillId="24" borderId="6" xfId="0" applyFont="1" applyFill="1" applyBorder="1"/>
    <xf numFmtId="14" fontId="0" fillId="24" borderId="6" xfId="0" applyNumberFormat="1" applyFont="1" applyFill="1" applyBorder="1"/>
    <xf numFmtId="0" fontId="0" fillId="24" borderId="0" xfId="0" applyFill="1" applyAlignment="1">
      <alignment horizontal="center"/>
    </xf>
    <xf numFmtId="0" fontId="0" fillId="24" borderId="3" xfId="0" applyFill="1" applyBorder="1" applyAlignment="1">
      <alignment horizontal="center"/>
    </xf>
    <xf numFmtId="0" fontId="2" fillId="24" borderId="3" xfId="0" applyFont="1" applyFill="1" applyBorder="1"/>
    <xf numFmtId="0" fontId="0" fillId="24" borderId="6" xfId="0" applyFill="1" applyBorder="1"/>
    <xf numFmtId="14" fontId="0" fillId="24" borderId="6" xfId="0" applyNumberFormat="1" applyFill="1" applyBorder="1"/>
    <xf numFmtId="0" fontId="13" fillId="24" borderId="24" xfId="0" applyFont="1" applyFill="1" applyBorder="1" applyAlignment="1">
      <alignment horizontal="center"/>
    </xf>
    <xf numFmtId="0" fontId="0" fillId="24" borderId="23" xfId="0" applyFont="1" applyFill="1" applyBorder="1" applyAlignment="1">
      <alignment horizontal="center"/>
    </xf>
    <xf numFmtId="0" fontId="13" fillId="24" borderId="25" xfId="0" applyFont="1" applyFill="1" applyBorder="1" applyAlignment="1">
      <alignment horizontal="center"/>
    </xf>
    <xf numFmtId="0" fontId="13" fillId="24" borderId="23" xfId="0" applyFont="1" applyFill="1" applyBorder="1" applyAlignment="1">
      <alignment horizontal="center"/>
    </xf>
    <xf numFmtId="0" fontId="0" fillId="24" borderId="26" xfId="0" applyFill="1" applyBorder="1" applyAlignment="1">
      <alignment horizontal="center"/>
    </xf>
    <xf numFmtId="0" fontId="18" fillId="10" borderId="6" xfId="0" applyFont="1" applyFill="1" applyBorder="1" applyAlignment="1">
      <alignment horizontal="center" vertical="center" wrapText="1"/>
    </xf>
    <xf numFmtId="0" fontId="0" fillId="17" borderId="0" xfId="0" applyFill="1"/>
    <xf numFmtId="0" fontId="18" fillId="15" borderId="6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 vertical="center"/>
    </xf>
    <xf numFmtId="0" fontId="20" fillId="5" borderId="8" xfId="0" applyNumberFormat="1" applyFont="1" applyFill="1" applyBorder="1" applyAlignment="1">
      <alignment wrapText="1"/>
    </xf>
    <xf numFmtId="0" fontId="20" fillId="0" borderId="3" xfId="0" applyNumberFormat="1" applyFont="1" applyFill="1" applyBorder="1" applyAlignment="1">
      <alignment wrapText="1"/>
    </xf>
    <xf numFmtId="0" fontId="20" fillId="0" borderId="0" xfId="0" applyNumberFormat="1" applyFont="1" applyAlignment="1">
      <alignment wrapText="1"/>
    </xf>
    <xf numFmtId="0" fontId="0" fillId="0" borderId="0" xfId="0" applyAlignment="1"/>
    <xf numFmtId="0" fontId="8" fillId="2" borderId="0" xfId="0" applyFont="1" applyFill="1" applyAlignment="1">
      <alignment horizontal="center" vertical="center"/>
    </xf>
    <xf numFmtId="0" fontId="4" fillId="5" borderId="31" xfId="0" applyFont="1" applyFill="1" applyBorder="1" applyAlignment="1">
      <alignment horizontal="left" vertical="center" wrapText="1"/>
    </xf>
    <xf numFmtId="0" fontId="12" fillId="4" borderId="20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2" fillId="4" borderId="29" xfId="0" applyFont="1" applyFill="1" applyBorder="1" applyAlignment="1">
      <alignment horizontal="left" vertical="center" wrapText="1"/>
    </xf>
    <xf numFmtId="0" fontId="5" fillId="0" borderId="10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0" fillId="0" borderId="3" xfId="0" applyFill="1" applyBorder="1" applyAlignment="1"/>
    <xf numFmtId="0" fontId="0" fillId="0" borderId="15" xfId="0" applyFill="1" applyBorder="1" applyAlignment="1"/>
    <xf numFmtId="0" fontId="0" fillId="0" borderId="7" xfId="0" applyFill="1" applyBorder="1" applyAlignment="1"/>
    <xf numFmtId="0" fontId="0" fillId="0" borderId="1" xfId="0" applyFill="1" applyBorder="1" applyAlignment="1"/>
    <xf numFmtId="0" fontId="0" fillId="0" borderId="2" xfId="0" applyFill="1" applyBorder="1" applyAlignment="1"/>
    <xf numFmtId="0" fontId="0" fillId="0" borderId="45" xfId="0" applyFill="1" applyBorder="1" applyAlignment="1"/>
    <xf numFmtId="14" fontId="12" fillId="4" borderId="20" xfId="0" applyNumberFormat="1" applyFont="1" applyFill="1" applyBorder="1" applyAlignment="1">
      <alignment horizontal="left" vertical="center"/>
    </xf>
    <xf numFmtId="49" fontId="12" fillId="4" borderId="20" xfId="0" applyNumberFormat="1" applyFont="1" applyFill="1" applyBorder="1" applyAlignment="1">
      <alignment horizontal="left" vertical="center"/>
    </xf>
    <xf numFmtId="0" fontId="0" fillId="5" borderId="8" xfId="0" applyFill="1" applyBorder="1" applyAlignment="1">
      <alignment vertical="center"/>
    </xf>
    <xf numFmtId="0" fontId="12" fillId="4" borderId="20" xfId="0" applyFont="1" applyFill="1" applyBorder="1" applyAlignment="1">
      <alignment horizontal="left" vertical="center"/>
    </xf>
    <xf numFmtId="0" fontId="0" fillId="0" borderId="3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5" borderId="8" xfId="0" applyFill="1" applyBorder="1" applyAlignment="1">
      <alignment vertical="center" wrapText="1"/>
    </xf>
    <xf numFmtId="0" fontId="0" fillId="0" borderId="3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5" borderId="10" xfId="0" applyFill="1" applyBorder="1" applyAlignment="1">
      <alignment vertical="center"/>
    </xf>
    <xf numFmtId="0" fontId="2" fillId="0" borderId="0" xfId="0" applyFont="1" applyAlignment="1">
      <alignment vertical="center"/>
    </xf>
    <xf numFmtId="0" fontId="4" fillId="2" borderId="34" xfId="0" applyFont="1" applyFill="1" applyBorder="1" applyAlignment="1">
      <alignment horizontal="left" vertical="center"/>
    </xf>
    <xf numFmtId="14" fontId="4" fillId="5" borderId="8" xfId="0" applyNumberFormat="1" applyFont="1" applyFill="1" applyBorder="1" applyAlignment="1">
      <alignment vertical="center"/>
    </xf>
    <xf numFmtId="14" fontId="4" fillId="0" borderId="3" xfId="0" applyNumberFormat="1" applyFont="1" applyFill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49" fontId="4" fillId="5" borderId="8" xfId="0" applyNumberFormat="1" applyFont="1" applyFill="1" applyBorder="1" applyAlignment="1">
      <alignment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0" fillId="5" borderId="8" xfId="0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5" borderId="6" xfId="0" applyFont="1" applyFill="1" applyBorder="1"/>
    <xf numFmtId="0" fontId="0" fillId="25" borderId="0" xfId="0" applyFill="1" applyAlignment="1">
      <alignment horizontal="center"/>
    </xf>
    <xf numFmtId="0" fontId="0" fillId="25" borderId="3" xfId="0" applyFill="1" applyBorder="1" applyAlignment="1">
      <alignment horizontal="center"/>
    </xf>
    <xf numFmtId="0" fontId="2" fillId="25" borderId="3" xfId="0" applyFont="1" applyFill="1" applyBorder="1"/>
    <xf numFmtId="0" fontId="0" fillId="25" borderId="6" xfId="0" applyFill="1" applyBorder="1"/>
    <xf numFmtId="14" fontId="0" fillId="25" borderId="6" xfId="0" applyNumberFormat="1" applyFill="1" applyBorder="1"/>
    <xf numFmtId="0" fontId="13" fillId="25" borderId="24" xfId="0" applyFont="1" applyFill="1" applyBorder="1" applyAlignment="1">
      <alignment horizontal="center"/>
    </xf>
    <xf numFmtId="0" fontId="0" fillId="25" borderId="23" xfId="0" applyFont="1" applyFill="1" applyBorder="1" applyAlignment="1">
      <alignment horizontal="center"/>
    </xf>
    <xf numFmtId="0" fontId="13" fillId="25" borderId="25" xfId="0" applyFont="1" applyFill="1" applyBorder="1" applyAlignment="1">
      <alignment horizontal="center"/>
    </xf>
    <xf numFmtId="0" fontId="13" fillId="25" borderId="23" xfId="0" applyFont="1" applyFill="1" applyBorder="1" applyAlignment="1">
      <alignment horizontal="center"/>
    </xf>
    <xf numFmtId="0" fontId="0" fillId="25" borderId="26" xfId="0" applyFill="1" applyBorder="1" applyAlignment="1">
      <alignment horizontal="center"/>
    </xf>
    <xf numFmtId="14" fontId="0" fillId="25" borderId="6" xfId="0" applyNumberFormat="1" applyFont="1" applyFill="1" applyBorder="1"/>
    <xf numFmtId="0" fontId="0" fillId="25" borderId="6" xfId="0" applyFont="1" applyFill="1" applyBorder="1"/>
    <xf numFmtId="0" fontId="31" fillId="5" borderId="8" xfId="0" applyFont="1" applyFill="1" applyBorder="1" applyAlignment="1">
      <alignment vertical="center"/>
    </xf>
    <xf numFmtId="1" fontId="12" fillId="4" borderId="20" xfId="0" applyNumberFormat="1" applyFont="1" applyFill="1" applyBorder="1" applyAlignment="1">
      <alignment horizontal="left" vertical="center"/>
    </xf>
    <xf numFmtId="0" fontId="31" fillId="0" borderId="3" xfId="0" applyFont="1" applyFill="1" applyBorder="1" applyAlignment="1">
      <alignment vertical="center"/>
    </xf>
    <xf numFmtId="0" fontId="31" fillId="0" borderId="0" xfId="0" applyFont="1" applyAlignment="1">
      <alignment vertical="center"/>
    </xf>
    <xf numFmtId="0" fontId="15" fillId="26" borderId="32" xfId="0" applyFont="1" applyFill="1" applyBorder="1"/>
    <xf numFmtId="0" fontId="15" fillId="26" borderId="3" xfId="0" applyFont="1" applyFill="1" applyBorder="1"/>
    <xf numFmtId="0" fontId="15" fillId="26" borderId="33" xfId="0" applyFont="1" applyFill="1" applyBorder="1"/>
    <xf numFmtId="0" fontId="25" fillId="26" borderId="9" xfId="0" applyFont="1" applyFill="1" applyBorder="1" applyAlignment="1">
      <alignment horizontal="left" vertical="center" wrapText="1"/>
    </xf>
    <xf numFmtId="0" fontId="28" fillId="26" borderId="6" xfId="0" applyFont="1" applyFill="1" applyBorder="1" applyAlignment="1">
      <alignment horizontal="left" vertical="center" wrapText="1"/>
    </xf>
    <xf numFmtId="14" fontId="4" fillId="26" borderId="6" xfId="0" applyNumberFormat="1" applyFont="1" applyFill="1" applyBorder="1" applyAlignment="1">
      <alignment horizontal="center" vertical="center"/>
    </xf>
    <xf numFmtId="0" fontId="31" fillId="26" borderId="6" xfId="0" applyFont="1" applyFill="1" applyBorder="1" applyAlignment="1">
      <alignment vertical="center"/>
    </xf>
    <xf numFmtId="49" fontId="4" fillId="26" borderId="3" xfId="0" applyNumberFormat="1" applyFont="1" applyFill="1" applyBorder="1" applyAlignment="1">
      <alignment horizontal="center" vertical="center"/>
    </xf>
    <xf numFmtId="0" fontId="9" fillId="26" borderId="6" xfId="1" applyFill="1" applyBorder="1" applyAlignment="1">
      <alignment vertical="center"/>
    </xf>
    <xf numFmtId="0" fontId="20" fillId="26" borderId="6" xfId="1" applyNumberFormat="1" applyFont="1" applyFill="1" applyBorder="1" applyAlignment="1">
      <alignment wrapText="1"/>
    </xf>
    <xf numFmtId="0" fontId="0" fillId="26" borderId="6" xfId="0" applyFill="1" applyBorder="1" applyAlignment="1">
      <alignment vertical="center" wrapText="1"/>
    </xf>
    <xf numFmtId="0" fontId="0" fillId="26" borderId="3" xfId="0" applyFill="1" applyBorder="1" applyAlignment="1">
      <alignment horizontal="center" vertical="center" wrapText="1"/>
    </xf>
    <xf numFmtId="0" fontId="0" fillId="26" borderId="3" xfId="0" applyFill="1" applyBorder="1" applyAlignment="1"/>
    <xf numFmtId="0" fontId="0" fillId="26" borderId="9" xfId="0" applyFill="1" applyBorder="1" applyAlignment="1"/>
    <xf numFmtId="0" fontId="0" fillId="26" borderId="14" xfId="0" applyFill="1" applyBorder="1" applyAlignment="1"/>
    <xf numFmtId="0" fontId="0" fillId="26" borderId="6" xfId="0" applyFill="1" applyBorder="1" applyAlignment="1"/>
    <xf numFmtId="0" fontId="0" fillId="26" borderId="26" xfId="0" applyFill="1" applyBorder="1" applyAlignment="1"/>
    <xf numFmtId="0" fontId="0" fillId="26" borderId="0" xfId="0" applyFill="1"/>
    <xf numFmtId="0" fontId="5" fillId="26" borderId="10" xfId="0" applyFont="1" applyFill="1" applyBorder="1" applyAlignment="1">
      <alignment horizontal="left" vertical="center" wrapText="1"/>
    </xf>
    <xf numFmtId="0" fontId="4" fillId="26" borderId="3" xfId="0" applyFont="1" applyFill="1" applyBorder="1" applyAlignment="1">
      <alignment horizontal="left" vertical="center" wrapText="1"/>
    </xf>
    <xf numFmtId="14" fontId="4" fillId="26" borderId="3" xfId="0" applyNumberFormat="1" applyFont="1" applyFill="1" applyBorder="1" applyAlignment="1">
      <alignment horizontal="center" vertical="center"/>
    </xf>
    <xf numFmtId="0" fontId="31" fillId="26" borderId="3" xfId="0" applyFont="1" applyFill="1" applyBorder="1" applyAlignment="1">
      <alignment vertical="center"/>
    </xf>
    <xf numFmtId="0" fontId="0" fillId="26" borderId="3" xfId="0" applyFill="1" applyBorder="1" applyAlignment="1">
      <alignment vertical="center" wrapText="1"/>
    </xf>
    <xf numFmtId="0" fontId="5" fillId="26" borderId="30" xfId="0" applyFont="1" applyFill="1" applyBorder="1" applyAlignment="1">
      <alignment vertical="center" wrapText="1"/>
    </xf>
    <xf numFmtId="0" fontId="4" fillId="26" borderId="11" xfId="0" applyFont="1" applyFill="1" applyBorder="1" applyAlignment="1">
      <alignment horizontal="left" vertical="center" wrapText="1"/>
    </xf>
    <xf numFmtId="0" fontId="25" fillId="26" borderId="30" xfId="0" applyFont="1" applyFill="1" applyBorder="1" applyAlignment="1">
      <alignment horizontal="left" vertical="center" wrapText="1"/>
    </xf>
    <xf numFmtId="0" fontId="28" fillId="26" borderId="11" xfId="0" applyFont="1" applyFill="1" applyBorder="1" applyAlignment="1">
      <alignment horizontal="left" vertical="center" wrapText="1"/>
    </xf>
    <xf numFmtId="0" fontId="5" fillId="26" borderId="30" xfId="0" applyFont="1" applyFill="1" applyBorder="1" applyAlignment="1">
      <alignment horizontal="left" vertical="center" wrapText="1"/>
    </xf>
    <xf numFmtId="0" fontId="25" fillId="26" borderId="30" xfId="0" applyFont="1" applyFill="1" applyBorder="1" applyAlignment="1">
      <alignment vertical="center" wrapText="1"/>
    </xf>
    <xf numFmtId="0" fontId="26" fillId="26" borderId="10" xfId="0" applyFont="1" applyFill="1" applyBorder="1" applyAlignment="1">
      <alignment vertical="center" wrapText="1"/>
    </xf>
    <xf numFmtId="0" fontId="29" fillId="26" borderId="3" xfId="0" applyFont="1" applyFill="1" applyBorder="1" applyAlignment="1">
      <alignment horizontal="left" vertical="center" wrapText="1"/>
    </xf>
    <xf numFmtId="0" fontId="9" fillId="26" borderId="3" xfId="1" applyFill="1" applyBorder="1" applyAlignment="1">
      <alignment vertical="center"/>
    </xf>
    <xf numFmtId="0" fontId="20" fillId="26" borderId="3" xfId="1" applyNumberFormat="1" applyFont="1" applyFill="1" applyBorder="1" applyAlignment="1">
      <alignment wrapText="1"/>
    </xf>
    <xf numFmtId="0" fontId="26" fillId="26" borderId="10" xfId="0" applyFont="1" applyFill="1" applyBorder="1" applyAlignment="1">
      <alignment horizontal="left" vertical="center" wrapText="1"/>
    </xf>
    <xf numFmtId="0" fontId="30" fillId="26" borderId="3" xfId="0" applyFont="1" applyFill="1" applyBorder="1" applyAlignment="1">
      <alignment horizontal="left" vertical="center" wrapText="1"/>
    </xf>
    <xf numFmtId="0" fontId="27" fillId="26" borderId="10" xfId="0" applyFont="1" applyFill="1" applyBorder="1" applyAlignment="1">
      <alignment vertical="center" wrapText="1"/>
    </xf>
    <xf numFmtId="0" fontId="27" fillId="26" borderId="30" xfId="0" applyFont="1" applyFill="1" applyBorder="1" applyAlignment="1">
      <alignment vertical="center" wrapText="1"/>
    </xf>
    <xf numFmtId="0" fontId="29" fillId="26" borderId="11" xfId="0" applyFont="1" applyFill="1" applyBorder="1" applyAlignment="1">
      <alignment horizontal="left" vertical="center" wrapText="1"/>
    </xf>
    <xf numFmtId="0" fontId="0" fillId="26" borderId="3" xfId="0" applyFill="1" applyBorder="1" applyAlignment="1">
      <alignment vertical="center"/>
    </xf>
    <xf numFmtId="0" fontId="20" fillId="26" borderId="3" xfId="0" applyNumberFormat="1" applyFont="1" applyFill="1" applyBorder="1" applyAlignment="1">
      <alignment wrapText="1"/>
    </xf>
    <xf numFmtId="164" fontId="5" fillId="26" borderId="10" xfId="0" applyNumberFormat="1" applyFont="1" applyFill="1" applyBorder="1" applyAlignment="1">
      <alignment horizontal="left" vertical="center" wrapText="1"/>
    </xf>
    <xf numFmtId="164" fontId="4" fillId="26" borderId="3" xfId="0" applyNumberFormat="1" applyFont="1" applyFill="1" applyBorder="1" applyAlignment="1">
      <alignment horizontal="left" vertical="center" wrapText="1"/>
    </xf>
    <xf numFmtId="0" fontId="0" fillId="26" borderId="15" xfId="0" applyFill="1" applyBorder="1" applyAlignment="1"/>
    <xf numFmtId="0" fontId="0" fillId="26" borderId="7" xfId="0" applyFill="1" applyBorder="1" applyAlignment="1"/>
    <xf numFmtId="0" fontId="5" fillId="26" borderId="10" xfId="0" applyFont="1" applyFill="1" applyBorder="1" applyAlignment="1">
      <alignment vertical="center" wrapText="1"/>
    </xf>
    <xf numFmtId="0" fontId="25" fillId="26" borderId="10" xfId="0" applyFont="1" applyFill="1" applyBorder="1" applyAlignment="1">
      <alignment vertical="center" wrapText="1"/>
    </xf>
    <xf numFmtId="0" fontId="28" fillId="26" borderId="3" xfId="0" applyFont="1" applyFill="1" applyBorder="1" applyAlignment="1">
      <alignment horizontal="left" vertical="center" wrapText="1"/>
    </xf>
    <xf numFmtId="0" fontId="0" fillId="4" borderId="46" xfId="0" applyFill="1" applyBorder="1"/>
    <xf numFmtId="0" fontId="0" fillId="4" borderId="47" xfId="0" applyFill="1" applyBorder="1"/>
    <xf numFmtId="0" fontId="0" fillId="4" borderId="0" xfId="0" applyFill="1" applyBorder="1"/>
    <xf numFmtId="0" fontId="15" fillId="4" borderId="32" xfId="0" applyFont="1" applyFill="1" applyBorder="1"/>
    <xf numFmtId="0" fontId="15" fillId="4" borderId="3" xfId="0" applyFont="1" applyFill="1" applyBorder="1"/>
    <xf numFmtId="0" fontId="15" fillId="4" borderId="33" xfId="0" applyFont="1" applyFill="1" applyBorder="1"/>
    <xf numFmtId="0" fontId="0" fillId="4" borderId="21" xfId="0" applyFill="1" applyBorder="1"/>
    <xf numFmtId="0" fontId="15" fillId="3" borderId="54" xfId="0" applyFont="1" applyFill="1" applyBorder="1"/>
    <xf numFmtId="0" fontId="15" fillId="3" borderId="6" xfId="0" applyFont="1" applyFill="1" applyBorder="1"/>
    <xf numFmtId="0" fontId="15" fillId="3" borderId="55" xfId="0" applyFont="1" applyFill="1" applyBorder="1"/>
    <xf numFmtId="0" fontId="15" fillId="4" borderId="62" xfId="0" applyFont="1" applyFill="1" applyBorder="1"/>
    <xf numFmtId="0" fontId="15" fillId="4" borderId="63" xfId="0" applyFont="1" applyFill="1" applyBorder="1"/>
    <xf numFmtId="0" fontId="15" fillId="4" borderId="64" xfId="0" applyFont="1" applyFill="1" applyBorder="1"/>
    <xf numFmtId="0" fontId="35" fillId="18" borderId="3" xfId="1" applyFont="1" applyFill="1" applyBorder="1" applyAlignment="1">
      <alignment horizontal="center" vertical="center"/>
    </xf>
    <xf numFmtId="0" fontId="35" fillId="27" borderId="3" xfId="1" applyFont="1" applyFill="1" applyBorder="1" applyAlignment="1">
      <alignment horizontal="center" vertical="center"/>
    </xf>
    <xf numFmtId="0" fontId="35" fillId="12" borderId="3" xfId="1" applyFont="1" applyFill="1" applyBorder="1" applyAlignment="1">
      <alignment horizontal="center" vertical="center"/>
    </xf>
    <xf numFmtId="0" fontId="0" fillId="5" borderId="26" xfId="0" applyFill="1" applyBorder="1" applyAlignment="1"/>
    <xf numFmtId="0" fontId="18" fillId="10" borderId="9" xfId="0" applyFont="1" applyFill="1" applyBorder="1" applyAlignment="1">
      <alignment horizontal="center" vertical="center" wrapText="1"/>
    </xf>
    <xf numFmtId="0" fontId="35" fillId="27" borderId="10" xfId="1" applyFont="1" applyFill="1" applyBorder="1" applyAlignment="1">
      <alignment horizontal="center" vertical="center"/>
    </xf>
    <xf numFmtId="0" fontId="0" fillId="26" borderId="10" xfId="0" applyFill="1" applyBorder="1" applyAlignment="1"/>
    <xf numFmtId="0" fontId="0" fillId="0" borderId="10" xfId="0" applyFill="1" applyBorder="1" applyAlignment="1"/>
    <xf numFmtId="0" fontId="0" fillId="0" borderId="65" xfId="0" applyFill="1" applyBorder="1" applyAlignment="1"/>
    <xf numFmtId="0" fontId="18" fillId="13" borderId="14" xfId="0" applyFont="1" applyFill="1" applyBorder="1" applyAlignment="1">
      <alignment horizontal="center" vertical="center" wrapText="1"/>
    </xf>
    <xf numFmtId="0" fontId="18" fillId="13" borderId="66" xfId="0" applyFont="1" applyFill="1" applyBorder="1" applyAlignment="1">
      <alignment horizontal="center" vertical="center" wrapText="1"/>
    </xf>
    <xf numFmtId="0" fontId="35" fillId="18" borderId="15" xfId="1" applyFont="1" applyFill="1" applyBorder="1" applyAlignment="1">
      <alignment horizontal="center" vertical="center"/>
    </xf>
    <xf numFmtId="0" fontId="35" fillId="18" borderId="50" xfId="1" applyFont="1" applyFill="1" applyBorder="1" applyAlignment="1">
      <alignment horizontal="center" vertical="center"/>
    </xf>
    <xf numFmtId="0" fontId="0" fillId="26" borderId="66" xfId="0" applyFill="1" applyBorder="1" applyAlignment="1"/>
    <xf numFmtId="0" fontId="0" fillId="26" borderId="50" xfId="0" applyFill="1" applyBorder="1" applyAlignment="1"/>
    <xf numFmtId="0" fontId="0" fillId="0" borderId="50" xfId="0" applyFill="1" applyBorder="1" applyAlignment="1"/>
    <xf numFmtId="0" fontId="0" fillId="0" borderId="51" xfId="0" applyFill="1" applyBorder="1" applyAlignment="1"/>
    <xf numFmtId="0" fontId="0" fillId="0" borderId="21" xfId="0" applyBorder="1" applyAlignment="1"/>
    <xf numFmtId="0" fontId="0" fillId="0" borderId="0" xfId="0" applyBorder="1" applyAlignment="1"/>
    <xf numFmtId="0" fontId="0" fillId="0" borderId="49" xfId="0" applyBorder="1" applyAlignment="1"/>
    <xf numFmtId="0" fontId="0" fillId="0" borderId="56" xfId="0" applyBorder="1" applyAlignment="1"/>
    <xf numFmtId="0" fontId="0" fillId="0" borderId="57" xfId="0" applyBorder="1" applyAlignment="1"/>
    <xf numFmtId="0" fontId="0" fillId="0" borderId="58" xfId="0" applyBorder="1" applyAlignment="1"/>
    <xf numFmtId="0" fontId="18" fillId="15" borderId="14" xfId="0" applyFont="1" applyFill="1" applyBorder="1" applyAlignment="1">
      <alignment horizontal="center" vertical="center" wrapText="1"/>
    </xf>
    <xf numFmtId="0" fontId="18" fillId="15" borderId="66" xfId="0" applyFont="1" applyFill="1" applyBorder="1" applyAlignment="1">
      <alignment horizontal="center" vertical="center" wrapText="1"/>
    </xf>
    <xf numFmtId="0" fontId="35" fillId="12" borderId="15" xfId="1" applyFont="1" applyFill="1" applyBorder="1" applyAlignment="1">
      <alignment horizontal="center" vertical="center"/>
    </xf>
    <xf numFmtId="0" fontId="35" fillId="12" borderId="50" xfId="1" applyFont="1" applyFill="1" applyBorder="1" applyAlignment="1">
      <alignment horizontal="center" vertical="center"/>
    </xf>
    <xf numFmtId="0" fontId="17" fillId="4" borderId="59" xfId="0" applyFont="1" applyFill="1" applyBorder="1" applyAlignment="1">
      <alignment vertical="center"/>
    </xf>
    <xf numFmtId="0" fontId="17" fillId="4" borderId="60" xfId="0" applyFont="1" applyFill="1" applyBorder="1" applyAlignment="1">
      <alignment vertical="center"/>
    </xf>
    <xf numFmtId="0" fontId="17" fillId="4" borderId="61" xfId="0" applyFont="1" applyFill="1" applyBorder="1" applyAlignment="1">
      <alignment vertical="center"/>
    </xf>
    <xf numFmtId="0" fontId="6" fillId="4" borderId="20" xfId="0" applyNumberFormat="1" applyFont="1" applyFill="1" applyBorder="1" applyAlignment="1">
      <alignment horizontal="left" vertical="center" wrapText="1"/>
    </xf>
    <xf numFmtId="0" fontId="6" fillId="4" borderId="0" xfId="0" applyFont="1" applyFill="1" applyAlignment="1">
      <alignment horizontal="center" vertical="center"/>
    </xf>
    <xf numFmtId="0" fontId="11" fillId="0" borderId="0" xfId="0" applyFont="1" applyAlignment="1">
      <alignment vertical="center"/>
    </xf>
    <xf numFmtId="0" fontId="2" fillId="5" borderId="3" xfId="0" applyFont="1" applyFill="1" applyBorder="1" applyAlignment="1">
      <alignment vertical="center"/>
    </xf>
    <xf numFmtId="0" fontId="2" fillId="26" borderId="3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26" borderId="31" xfId="0" applyFont="1" applyFill="1" applyBorder="1" applyAlignment="1">
      <alignment vertical="center"/>
    </xf>
    <xf numFmtId="0" fontId="2" fillId="26" borderId="8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2" fillId="0" borderId="67" xfId="0" applyFont="1" applyFill="1" applyBorder="1" applyAlignment="1">
      <alignment vertical="center"/>
    </xf>
    <xf numFmtId="0" fontId="6" fillId="4" borderId="52" xfId="0" applyFont="1" applyFill="1" applyBorder="1" applyAlignment="1">
      <alignment horizontal="center" vertical="center"/>
    </xf>
    <xf numFmtId="16" fontId="1" fillId="7" borderId="3" xfId="0" applyNumberFormat="1" applyFont="1" applyFill="1" applyBorder="1" applyAlignment="1">
      <alignment horizontal="center"/>
    </xf>
    <xf numFmtId="0" fontId="0" fillId="14" borderId="3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14" borderId="26" xfId="0" applyFont="1" applyFill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36" fillId="0" borderId="25" xfId="0" applyFont="1" applyBorder="1" applyAlignment="1">
      <alignment horizontal="center"/>
    </xf>
    <xf numFmtId="0" fontId="36" fillId="14" borderId="24" xfId="0" applyFont="1" applyFill="1" applyBorder="1" applyAlignment="1">
      <alignment horizontal="center"/>
    </xf>
    <xf numFmtId="0" fontId="36" fillId="0" borderId="23" xfId="0" applyFont="1" applyBorder="1" applyAlignment="1">
      <alignment horizontal="center"/>
    </xf>
    <xf numFmtId="0" fontId="36" fillId="14" borderId="25" xfId="0" applyFont="1" applyFill="1" applyBorder="1" applyAlignment="1">
      <alignment horizontal="center"/>
    </xf>
    <xf numFmtId="0" fontId="36" fillId="14" borderId="23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22" fillId="9" borderId="0" xfId="1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left"/>
    </xf>
    <xf numFmtId="0" fontId="1" fillId="7" borderId="68" xfId="0" applyFont="1" applyFill="1" applyBorder="1"/>
    <xf numFmtId="0" fontId="1" fillId="7" borderId="16" xfId="0" applyFont="1" applyFill="1" applyBorder="1" applyAlignment="1">
      <alignment horizontal="left"/>
    </xf>
    <xf numFmtId="0" fontId="23" fillId="2" borderId="0" xfId="0" applyFont="1" applyFill="1" applyAlignment="1">
      <alignment horizontal="left"/>
    </xf>
    <xf numFmtId="0" fontId="0" fillId="0" borderId="0" xfId="0" applyAlignment="1">
      <alignment vertical="top"/>
    </xf>
    <xf numFmtId="0" fontId="1" fillId="7" borderId="27" xfId="0" applyFont="1" applyFill="1" applyBorder="1" applyAlignment="1">
      <alignment horizontal="left"/>
    </xf>
    <xf numFmtId="0" fontId="0" fillId="14" borderId="3" xfId="0" applyFont="1" applyFill="1" applyBorder="1"/>
    <xf numFmtId="0" fontId="0" fillId="14" borderId="3" xfId="0" applyFill="1" applyBorder="1"/>
    <xf numFmtId="0" fontId="0" fillId="0" borderId="57" xfId="0" applyBorder="1" applyAlignment="1">
      <alignment horizontal="center" vertical="center" wrapText="1"/>
    </xf>
    <xf numFmtId="0" fontId="0" fillId="0" borderId="6" xfId="0" applyFill="1" applyBorder="1" applyAlignment="1">
      <alignment horizontal="center"/>
    </xf>
    <xf numFmtId="0" fontId="38" fillId="21" borderId="6" xfId="0" applyFont="1" applyFill="1" applyBorder="1" applyAlignment="1">
      <alignment horizontal="center" vertical="center" wrapText="1"/>
    </xf>
    <xf numFmtId="0" fontId="35" fillId="9" borderId="3" xfId="1" applyFont="1" applyFill="1" applyBorder="1" applyAlignment="1">
      <alignment horizontal="center" vertical="center"/>
    </xf>
    <xf numFmtId="0" fontId="35" fillId="9" borderId="7" xfId="1" applyFont="1" applyFill="1" applyBorder="1" applyAlignment="1">
      <alignment horizontal="center" vertical="center"/>
    </xf>
    <xf numFmtId="0" fontId="3" fillId="22" borderId="17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33" fillId="4" borderId="0" xfId="0" applyFont="1" applyFill="1" applyBorder="1" applyAlignment="1">
      <alignment horizontal="center" vertical="center" wrapText="1"/>
    </xf>
    <xf numFmtId="0" fontId="33" fillId="4" borderId="0" xfId="0" applyFont="1" applyFill="1" applyBorder="1" applyAlignment="1"/>
    <xf numFmtId="0" fontId="33" fillId="4" borderId="49" xfId="0" applyFont="1" applyFill="1" applyBorder="1" applyAlignment="1"/>
    <xf numFmtId="0" fontId="34" fillId="4" borderId="47" xfId="0" applyFont="1" applyFill="1" applyBorder="1" applyAlignment="1">
      <alignment horizontal="center" vertical="center" wrapText="1"/>
    </xf>
    <xf numFmtId="0" fontId="34" fillId="4" borderId="47" xfId="0" applyFont="1" applyFill="1" applyBorder="1" applyAlignment="1"/>
    <xf numFmtId="0" fontId="34" fillId="4" borderId="48" xfId="0" applyFont="1" applyFill="1" applyBorder="1" applyAlignment="1"/>
    <xf numFmtId="0" fontId="21" fillId="10" borderId="53" xfId="1" applyFont="1" applyFill="1" applyBorder="1" applyAlignment="1">
      <alignment horizontal="center" vertical="center" wrapText="1"/>
    </xf>
    <xf numFmtId="0" fontId="21" fillId="0" borderId="35" xfId="1" applyFont="1" applyBorder="1" applyAlignment="1">
      <alignment horizontal="center" vertical="center" wrapText="1"/>
    </xf>
    <xf numFmtId="0" fontId="19" fillId="2" borderId="31" xfId="0" applyFont="1" applyFill="1" applyBorder="1" applyAlignment="1">
      <alignment horizontal="left"/>
    </xf>
    <xf numFmtId="0" fontId="0" fillId="0" borderId="36" xfId="0" applyBorder="1" applyAlignment="1"/>
    <xf numFmtId="0" fontId="3" fillId="22" borderId="17" xfId="1" applyFont="1" applyFill="1" applyBorder="1" applyAlignment="1">
      <alignment horizontal="center"/>
    </xf>
    <xf numFmtId="0" fontId="3" fillId="22" borderId="18" xfId="0" applyFont="1" applyFill="1" applyBorder="1" applyAlignment="1">
      <alignment horizontal="center"/>
    </xf>
    <xf numFmtId="0" fontId="10" fillId="28" borderId="7" xfId="0" applyFont="1" applyFill="1" applyBorder="1" applyAlignment="1">
      <alignment horizontal="center" vertical="center"/>
    </xf>
    <xf numFmtId="0" fontId="10" fillId="28" borderId="8" xfId="0" applyFont="1" applyFill="1" applyBorder="1" applyAlignment="1">
      <alignment horizontal="center" vertical="center"/>
    </xf>
    <xf numFmtId="0" fontId="14" fillId="29" borderId="8" xfId="0" applyFont="1" applyFill="1" applyBorder="1" applyAlignment="1">
      <alignment horizontal="center" vertical="center"/>
    </xf>
    <xf numFmtId="0" fontId="14" fillId="29" borderId="10" xfId="0" applyFont="1" applyFill="1" applyBorder="1" applyAlignment="1">
      <alignment horizontal="center" vertical="center"/>
    </xf>
    <xf numFmtId="0" fontId="22" fillId="9" borderId="37" xfId="1" applyFont="1" applyFill="1" applyBorder="1" applyAlignment="1">
      <alignment horizontal="center" vertical="center" wrapText="1"/>
    </xf>
    <xf numFmtId="0" fontId="22" fillId="9" borderId="38" xfId="1" applyFont="1" applyFill="1" applyBorder="1" applyAlignment="1">
      <alignment horizontal="center" vertical="center" wrapText="1"/>
    </xf>
    <xf numFmtId="0" fontId="22" fillId="9" borderId="39" xfId="1" applyFont="1" applyFill="1" applyBorder="1" applyAlignment="1">
      <alignment horizontal="center" vertical="center" wrapText="1"/>
    </xf>
    <xf numFmtId="0" fontId="22" fillId="9" borderId="40" xfId="1" applyFont="1" applyFill="1" applyBorder="1" applyAlignment="1">
      <alignment horizontal="center" vertical="center" wrapText="1"/>
    </xf>
    <xf numFmtId="0" fontId="37" fillId="30" borderId="71" xfId="1" applyFont="1" applyFill="1" applyBorder="1" applyAlignment="1">
      <alignment horizontal="center" vertical="center" wrapText="1"/>
    </xf>
    <xf numFmtId="0" fontId="37" fillId="30" borderId="72" xfId="1" applyFont="1" applyFill="1" applyBorder="1" applyAlignment="1">
      <alignment horizontal="center" vertical="center" wrapText="1"/>
    </xf>
    <xf numFmtId="0" fontId="37" fillId="30" borderId="73" xfId="1" applyFont="1" applyFill="1" applyBorder="1" applyAlignment="1">
      <alignment horizontal="center" vertical="center" wrapText="1"/>
    </xf>
    <xf numFmtId="0" fontId="37" fillId="30" borderId="74" xfId="1" applyFont="1" applyFill="1" applyBorder="1" applyAlignment="1">
      <alignment horizontal="center" vertical="center" wrapText="1"/>
    </xf>
    <xf numFmtId="0" fontId="19" fillId="2" borderId="4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75" xfId="0" applyBorder="1" applyAlignment="1">
      <alignment horizontal="left"/>
    </xf>
    <xf numFmtId="0" fontId="0" fillId="0" borderId="70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76" xfId="0" applyBorder="1" applyAlignment="1">
      <alignment horizontal="left"/>
    </xf>
    <xf numFmtId="0" fontId="22" fillId="9" borderId="4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0" fillId="0" borderId="57" xfId="0" applyBorder="1" applyAlignment="1">
      <alignment horizontal="center" vertical="center" wrapText="1"/>
    </xf>
    <xf numFmtId="0" fontId="10" fillId="28" borderId="12" xfId="0" applyFont="1" applyFill="1" applyBorder="1" applyAlignment="1">
      <alignment horizontal="center" vertical="center"/>
    </xf>
    <xf numFmtId="0" fontId="10" fillId="28" borderId="5" xfId="0" applyFont="1" applyFill="1" applyBorder="1" applyAlignment="1">
      <alignment horizontal="center" vertical="center"/>
    </xf>
    <xf numFmtId="0" fontId="14" fillId="29" borderId="31" xfId="0" applyFont="1" applyFill="1" applyBorder="1" applyAlignment="1">
      <alignment horizontal="center" vertical="center"/>
    </xf>
    <xf numFmtId="0" fontId="19" fillId="2" borderId="0" xfId="0" applyFont="1" applyFill="1" applyAlignment="1">
      <alignment horizontal="left" vertical="center"/>
    </xf>
    <xf numFmtId="0" fontId="23" fillId="0" borderId="0" xfId="0" applyFont="1" applyAlignment="1">
      <alignment horizontal="left"/>
    </xf>
    <xf numFmtId="0" fontId="22" fillId="9" borderId="42" xfId="1" applyFont="1" applyFill="1" applyBorder="1" applyAlignment="1">
      <alignment horizontal="center" vertical="center" wrapText="1"/>
    </xf>
    <xf numFmtId="0" fontId="19" fillId="2" borderId="0" xfId="0" applyFont="1" applyFill="1" applyAlignment="1">
      <alignment horizontal="center" vertical="center"/>
    </xf>
    <xf numFmtId="0" fontId="23" fillId="0" borderId="0" xfId="0" applyFont="1" applyAlignment="1"/>
    <xf numFmtId="0" fontId="10" fillId="6" borderId="21" xfId="0" applyFont="1" applyFill="1" applyBorder="1" applyAlignment="1">
      <alignment horizontal="right"/>
    </xf>
    <xf numFmtId="0" fontId="10" fillId="6" borderId="0" xfId="0" applyFont="1" applyFill="1" applyBorder="1" applyAlignment="1">
      <alignment horizontal="right"/>
    </xf>
    <xf numFmtId="0" fontId="14" fillId="0" borderId="0" xfId="0" applyFont="1" applyAlignment="1"/>
  </cellXfs>
  <cellStyles count="2">
    <cellStyle name="Lien hypertexte" xfId="1" builtinId="8"/>
    <cellStyle name="Normal" xfId="0" builtinId="0"/>
  </cellStyles>
  <dxfs count="34"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D7D"/>
      <color rgb="FFFFBDBD"/>
      <color rgb="FFFF5353"/>
      <color rgb="FFFF9393"/>
      <color rgb="FFD1E7FB"/>
      <color rgb="FFFECEF5"/>
      <color rgb="FFDFC7C7"/>
      <color rgb="FFA7E3BE"/>
      <color rgb="FFC8C0E6"/>
      <color rgb="FFFF85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762000</xdr:colOff>
          <xdr:row>1</xdr:row>
          <xdr:rowOff>38100</xdr:rowOff>
        </xdr:from>
        <xdr:to>
          <xdr:col>29</xdr:col>
          <xdr:colOff>628650</xdr:colOff>
          <xdr:row>1</xdr:row>
          <xdr:rowOff>438150</xdr:rowOff>
        </xdr:to>
        <xdr:sp macro="" textlink="">
          <xdr:nvSpPr>
            <xdr:cNvPr id="72706" name="Button 2" hidden="1">
              <a:extLst>
                <a:ext uri="{63B3BB69-23CF-44E3-9099-C40C66FF867C}">
                  <a14:compatExt spid="_x0000_s72706"/>
                </a:ext>
                <a:ext uri="{FF2B5EF4-FFF2-40B4-BE49-F238E27FC236}">
                  <a16:creationId xmlns:a16="http://schemas.microsoft.com/office/drawing/2014/main" id="{00000000-0008-0000-0100-0000021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695325</xdr:colOff>
          <xdr:row>0</xdr:row>
          <xdr:rowOff>114300</xdr:rowOff>
        </xdr:from>
        <xdr:to>
          <xdr:col>16</xdr:col>
          <xdr:colOff>695325</xdr:colOff>
          <xdr:row>1</xdr:row>
          <xdr:rowOff>171450</xdr:rowOff>
        </xdr:to>
        <xdr:sp macro="" textlink="">
          <xdr:nvSpPr>
            <xdr:cNvPr id="38920" name="Button 8" descr="IMPRIMER" hidden="1">
              <a:extLst>
                <a:ext uri="{63B3BB69-23CF-44E3-9099-C40C66FF867C}">
                  <a14:compatExt spid="_x0000_s38920"/>
                </a:ext>
                <a:ext uri="{FF2B5EF4-FFF2-40B4-BE49-F238E27FC236}">
                  <a16:creationId xmlns:a16="http://schemas.microsoft.com/office/drawing/2014/main" id="{00000000-0008-0000-0200-000008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0</xdr:row>
          <xdr:rowOff>38100</xdr:rowOff>
        </xdr:from>
        <xdr:to>
          <xdr:col>3</xdr:col>
          <xdr:colOff>2000250</xdr:colOff>
          <xdr:row>1</xdr:row>
          <xdr:rowOff>200025</xdr:rowOff>
        </xdr:to>
        <xdr:sp macro="" textlink="">
          <xdr:nvSpPr>
            <xdr:cNvPr id="98311" name="Button 7" hidden="1">
              <a:extLst>
                <a:ext uri="{63B3BB69-23CF-44E3-9099-C40C66FF867C}">
                  <a14:compatExt spid="_x0000_s98311"/>
                </a:ext>
                <a:ext uri="{FF2B5EF4-FFF2-40B4-BE49-F238E27FC236}">
                  <a16:creationId xmlns:a16="http://schemas.microsoft.com/office/drawing/2014/main" id="{00000000-0008-0000-0300-0000078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UN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695325</xdr:colOff>
          <xdr:row>0</xdr:row>
          <xdr:rowOff>85725</xdr:rowOff>
        </xdr:from>
        <xdr:to>
          <xdr:col>15</xdr:col>
          <xdr:colOff>657225</xdr:colOff>
          <xdr:row>1</xdr:row>
          <xdr:rowOff>152400</xdr:rowOff>
        </xdr:to>
        <xdr:sp macro="" textlink="">
          <xdr:nvSpPr>
            <xdr:cNvPr id="4107" name="Button 11" descr="IMPRIMER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4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0</xdr:row>
          <xdr:rowOff>19050</xdr:rowOff>
        </xdr:from>
        <xdr:to>
          <xdr:col>3</xdr:col>
          <xdr:colOff>1933575</xdr:colOff>
          <xdr:row>1</xdr:row>
          <xdr:rowOff>200025</xdr:rowOff>
        </xdr:to>
        <xdr:sp macro="" textlink="">
          <xdr:nvSpPr>
            <xdr:cNvPr id="99334" name="Button 6" hidden="1">
              <a:extLst>
                <a:ext uri="{63B3BB69-23CF-44E3-9099-C40C66FF867C}">
                  <a14:compatExt spid="_x0000_s99334"/>
                </a:ext>
                <a:ext uri="{FF2B5EF4-FFF2-40B4-BE49-F238E27FC236}">
                  <a16:creationId xmlns:a16="http://schemas.microsoft.com/office/drawing/2014/main" id="{00000000-0008-0000-0500-0000068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UN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695325</xdr:colOff>
          <xdr:row>0</xdr:row>
          <xdr:rowOff>95250</xdr:rowOff>
        </xdr:from>
        <xdr:to>
          <xdr:col>15</xdr:col>
          <xdr:colOff>657225</xdr:colOff>
          <xdr:row>1</xdr:row>
          <xdr:rowOff>161925</xdr:rowOff>
        </xdr:to>
        <xdr:sp macro="" textlink="">
          <xdr:nvSpPr>
            <xdr:cNvPr id="6151" name="Button 7" descr="IMPRIMER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6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19050</xdr:rowOff>
        </xdr:from>
        <xdr:to>
          <xdr:col>3</xdr:col>
          <xdr:colOff>2019300</xdr:colOff>
          <xdr:row>1</xdr:row>
          <xdr:rowOff>190500</xdr:rowOff>
        </xdr:to>
        <xdr:sp macro="" textlink="">
          <xdr:nvSpPr>
            <xdr:cNvPr id="95240" name="Button 8" hidden="1">
              <a:extLst>
                <a:ext uri="{63B3BB69-23CF-44E3-9099-C40C66FF867C}">
                  <a14:compatExt spid="_x0000_s95240"/>
                </a:ext>
                <a:ext uri="{FF2B5EF4-FFF2-40B4-BE49-F238E27FC236}">
                  <a16:creationId xmlns:a16="http://schemas.microsoft.com/office/drawing/2014/main" id="{00000000-0008-0000-0700-0000087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UN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723900</xdr:colOff>
          <xdr:row>0</xdr:row>
          <xdr:rowOff>95250</xdr:rowOff>
        </xdr:from>
        <xdr:to>
          <xdr:col>15</xdr:col>
          <xdr:colOff>685800</xdr:colOff>
          <xdr:row>1</xdr:row>
          <xdr:rowOff>161925</xdr:rowOff>
        </xdr:to>
        <xdr:sp macro="" textlink="">
          <xdr:nvSpPr>
            <xdr:cNvPr id="7174" name="Button 6" descr="IMPRIMER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8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19050</xdr:rowOff>
        </xdr:from>
        <xdr:to>
          <xdr:col>3</xdr:col>
          <xdr:colOff>2019300</xdr:colOff>
          <xdr:row>1</xdr:row>
          <xdr:rowOff>209550</xdr:rowOff>
        </xdr:to>
        <xdr:sp macro="" textlink="">
          <xdr:nvSpPr>
            <xdr:cNvPr id="100358" name="Button 6" hidden="1">
              <a:extLst>
                <a:ext uri="{63B3BB69-23CF-44E3-9099-C40C66FF867C}">
                  <a14:compatExt spid="_x0000_s100358"/>
                </a:ext>
                <a:ext uri="{FF2B5EF4-FFF2-40B4-BE49-F238E27FC236}">
                  <a16:creationId xmlns:a16="http://schemas.microsoft.com/office/drawing/2014/main" id="{00000000-0008-0000-0900-0000068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UN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714375</xdr:colOff>
          <xdr:row>0</xdr:row>
          <xdr:rowOff>95250</xdr:rowOff>
        </xdr:from>
        <xdr:to>
          <xdr:col>16</xdr:col>
          <xdr:colOff>676275</xdr:colOff>
          <xdr:row>1</xdr:row>
          <xdr:rowOff>161925</xdr:rowOff>
        </xdr:to>
        <xdr:sp macro="" textlink="">
          <xdr:nvSpPr>
            <xdr:cNvPr id="8197" name="Button 5" descr="IMPRIMER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A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28575</xdr:rowOff>
        </xdr:from>
        <xdr:to>
          <xdr:col>3</xdr:col>
          <xdr:colOff>2000250</xdr:colOff>
          <xdr:row>1</xdr:row>
          <xdr:rowOff>200025</xdr:rowOff>
        </xdr:to>
        <xdr:sp macro="" textlink="">
          <xdr:nvSpPr>
            <xdr:cNvPr id="101382" name="Button 6" hidden="1">
              <a:extLst>
                <a:ext uri="{63B3BB69-23CF-44E3-9099-C40C66FF867C}">
                  <a14:compatExt spid="_x0000_s101382"/>
                </a:ext>
                <a:ext uri="{FF2B5EF4-FFF2-40B4-BE49-F238E27FC236}">
                  <a16:creationId xmlns:a16="http://schemas.microsoft.com/office/drawing/2014/main" id="{00000000-0008-0000-0B00-0000068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UN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733425</xdr:colOff>
          <xdr:row>0</xdr:row>
          <xdr:rowOff>95250</xdr:rowOff>
        </xdr:from>
        <xdr:to>
          <xdr:col>15</xdr:col>
          <xdr:colOff>695325</xdr:colOff>
          <xdr:row>1</xdr:row>
          <xdr:rowOff>161925</xdr:rowOff>
        </xdr:to>
        <xdr:sp macro="" textlink="">
          <xdr:nvSpPr>
            <xdr:cNvPr id="20483" name="Button 3" descr="IMPRIMER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0C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0</xdr:row>
          <xdr:rowOff>38100</xdr:rowOff>
        </xdr:from>
        <xdr:to>
          <xdr:col>3</xdr:col>
          <xdr:colOff>1990725</xdr:colOff>
          <xdr:row>1</xdr:row>
          <xdr:rowOff>200025</xdr:rowOff>
        </xdr:to>
        <xdr:sp macro="" textlink="">
          <xdr:nvSpPr>
            <xdr:cNvPr id="102405" name="Button 5" hidden="1">
              <a:extLst>
                <a:ext uri="{63B3BB69-23CF-44E3-9099-C40C66FF867C}">
                  <a14:compatExt spid="_x0000_s102405"/>
                </a:ext>
                <a:ext uri="{FF2B5EF4-FFF2-40B4-BE49-F238E27FC236}">
                  <a16:creationId xmlns:a16="http://schemas.microsoft.com/office/drawing/2014/main" id="{00000000-0008-0000-0D00-0000059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UN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733425</xdr:colOff>
          <xdr:row>0</xdr:row>
          <xdr:rowOff>95250</xdr:rowOff>
        </xdr:from>
        <xdr:to>
          <xdr:col>16</xdr:col>
          <xdr:colOff>695325</xdr:colOff>
          <xdr:row>1</xdr:row>
          <xdr:rowOff>161925</xdr:rowOff>
        </xdr:to>
        <xdr:sp macro="" textlink="">
          <xdr:nvSpPr>
            <xdr:cNvPr id="21507" name="Button 3" descr="IMPRIMER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E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0</xdr:row>
          <xdr:rowOff>28575</xdr:rowOff>
        </xdr:from>
        <xdr:to>
          <xdr:col>3</xdr:col>
          <xdr:colOff>1990725</xdr:colOff>
          <xdr:row>1</xdr:row>
          <xdr:rowOff>190500</xdr:rowOff>
        </xdr:to>
        <xdr:sp macro="" textlink="">
          <xdr:nvSpPr>
            <xdr:cNvPr id="103429" name="Button 5" hidden="1">
              <a:extLst>
                <a:ext uri="{63B3BB69-23CF-44E3-9099-C40C66FF867C}">
                  <a14:compatExt spid="_x0000_s103429"/>
                </a:ext>
                <a:ext uri="{FF2B5EF4-FFF2-40B4-BE49-F238E27FC236}">
                  <a16:creationId xmlns:a16="http://schemas.microsoft.com/office/drawing/2014/main" id="{00000000-0008-0000-0F00-0000059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UN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723900</xdr:colOff>
          <xdr:row>0</xdr:row>
          <xdr:rowOff>95250</xdr:rowOff>
        </xdr:from>
        <xdr:to>
          <xdr:col>16</xdr:col>
          <xdr:colOff>685800</xdr:colOff>
          <xdr:row>1</xdr:row>
          <xdr:rowOff>161925</xdr:rowOff>
        </xdr:to>
        <xdr:sp macro="" textlink="">
          <xdr:nvSpPr>
            <xdr:cNvPr id="22531" name="Button 3" descr="IMPRIMER" hidden="1">
              <a:extLst>
                <a:ext uri="{63B3BB69-23CF-44E3-9099-C40C66FF867C}">
                  <a14:compatExt spid="_x0000_s22531"/>
                </a:ext>
                <a:ext uri="{FF2B5EF4-FFF2-40B4-BE49-F238E27FC236}">
                  <a16:creationId xmlns:a16="http://schemas.microsoft.com/office/drawing/2014/main" id="{00000000-0008-0000-1000-00000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28575</xdr:rowOff>
        </xdr:from>
        <xdr:to>
          <xdr:col>3</xdr:col>
          <xdr:colOff>2009775</xdr:colOff>
          <xdr:row>1</xdr:row>
          <xdr:rowOff>200025</xdr:rowOff>
        </xdr:to>
        <xdr:sp macro="" textlink="">
          <xdr:nvSpPr>
            <xdr:cNvPr id="104453" name="Button 5" hidden="1">
              <a:extLst>
                <a:ext uri="{63B3BB69-23CF-44E3-9099-C40C66FF867C}">
                  <a14:compatExt spid="_x0000_s104453"/>
                </a:ext>
                <a:ext uri="{FF2B5EF4-FFF2-40B4-BE49-F238E27FC236}">
                  <a16:creationId xmlns:a16="http://schemas.microsoft.com/office/drawing/2014/main" id="{00000000-0008-0000-1100-0000059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UN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742950</xdr:colOff>
          <xdr:row>0</xdr:row>
          <xdr:rowOff>95250</xdr:rowOff>
        </xdr:from>
        <xdr:to>
          <xdr:col>15</xdr:col>
          <xdr:colOff>704850</xdr:colOff>
          <xdr:row>1</xdr:row>
          <xdr:rowOff>161925</xdr:rowOff>
        </xdr:to>
        <xdr:sp macro="" textlink="">
          <xdr:nvSpPr>
            <xdr:cNvPr id="16389" name="Button 5" descr="IMPRIMER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12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752475</xdr:colOff>
          <xdr:row>0</xdr:row>
          <xdr:rowOff>104775</xdr:rowOff>
        </xdr:from>
        <xdr:to>
          <xdr:col>15</xdr:col>
          <xdr:colOff>714375</xdr:colOff>
          <xdr:row>1</xdr:row>
          <xdr:rowOff>171450</xdr:rowOff>
        </xdr:to>
        <xdr:sp macro="" textlink="">
          <xdr:nvSpPr>
            <xdr:cNvPr id="23555" name="Button 3" descr="IMPRIMER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13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742950</xdr:colOff>
          <xdr:row>0</xdr:row>
          <xdr:rowOff>95250</xdr:rowOff>
        </xdr:from>
        <xdr:to>
          <xdr:col>15</xdr:col>
          <xdr:colOff>704850</xdr:colOff>
          <xdr:row>1</xdr:row>
          <xdr:rowOff>161925</xdr:rowOff>
        </xdr:to>
        <xdr:sp macro="" textlink="">
          <xdr:nvSpPr>
            <xdr:cNvPr id="57346" name="Button 2" descr="IMPRIMER" hidden="1">
              <a:extLst>
                <a:ext uri="{63B3BB69-23CF-44E3-9099-C40C66FF867C}">
                  <a14:compatExt spid="_x0000_s57346"/>
                </a:ext>
                <a:ext uri="{FF2B5EF4-FFF2-40B4-BE49-F238E27FC236}">
                  <a16:creationId xmlns:a16="http://schemas.microsoft.com/office/drawing/2014/main" id="{00000000-0008-0000-1400-000002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752475</xdr:colOff>
          <xdr:row>0</xdr:row>
          <xdr:rowOff>95250</xdr:rowOff>
        </xdr:from>
        <xdr:to>
          <xdr:col>15</xdr:col>
          <xdr:colOff>714375</xdr:colOff>
          <xdr:row>1</xdr:row>
          <xdr:rowOff>161925</xdr:rowOff>
        </xdr:to>
        <xdr:sp macro="" textlink="">
          <xdr:nvSpPr>
            <xdr:cNvPr id="25604" name="Button 4" descr="IMPRIMER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15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733425</xdr:colOff>
          <xdr:row>0</xdr:row>
          <xdr:rowOff>95250</xdr:rowOff>
        </xdr:from>
        <xdr:to>
          <xdr:col>15</xdr:col>
          <xdr:colOff>695325</xdr:colOff>
          <xdr:row>1</xdr:row>
          <xdr:rowOff>161925</xdr:rowOff>
        </xdr:to>
        <xdr:sp macro="" textlink="">
          <xdr:nvSpPr>
            <xdr:cNvPr id="26627" name="Button 3" descr="IMPRIMER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16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742950</xdr:colOff>
          <xdr:row>0</xdr:row>
          <xdr:rowOff>104775</xdr:rowOff>
        </xdr:from>
        <xdr:to>
          <xdr:col>15</xdr:col>
          <xdr:colOff>704850</xdr:colOff>
          <xdr:row>1</xdr:row>
          <xdr:rowOff>171450</xdr:rowOff>
        </xdr:to>
        <xdr:sp macro="" textlink="">
          <xdr:nvSpPr>
            <xdr:cNvPr id="27651" name="Button 3" descr="IMPRIMER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17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733425</xdr:colOff>
          <xdr:row>0</xdr:row>
          <xdr:rowOff>85725</xdr:rowOff>
        </xdr:from>
        <xdr:to>
          <xdr:col>15</xdr:col>
          <xdr:colOff>695325</xdr:colOff>
          <xdr:row>1</xdr:row>
          <xdr:rowOff>152400</xdr:rowOff>
        </xdr:to>
        <xdr:sp macro="" textlink="">
          <xdr:nvSpPr>
            <xdr:cNvPr id="28675" name="Button 3" descr="IMPRIMER" hidden="1">
              <a:extLst>
                <a:ext uri="{63B3BB69-23CF-44E3-9099-C40C66FF867C}">
                  <a14:compatExt spid="_x0000_s28675"/>
                </a:ext>
                <a:ext uri="{FF2B5EF4-FFF2-40B4-BE49-F238E27FC236}">
                  <a16:creationId xmlns:a16="http://schemas.microsoft.com/office/drawing/2014/main" id="{00000000-0008-0000-1800-000003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742950</xdr:colOff>
          <xdr:row>0</xdr:row>
          <xdr:rowOff>85725</xdr:rowOff>
        </xdr:from>
        <xdr:to>
          <xdr:col>15</xdr:col>
          <xdr:colOff>704850</xdr:colOff>
          <xdr:row>1</xdr:row>
          <xdr:rowOff>152400</xdr:rowOff>
        </xdr:to>
        <xdr:sp macro="" textlink="">
          <xdr:nvSpPr>
            <xdr:cNvPr id="33795" name="Button 3" descr="IMPRIMER" hidden="1">
              <a:extLst>
                <a:ext uri="{63B3BB69-23CF-44E3-9099-C40C66FF867C}">
                  <a14:compatExt spid="_x0000_s33795"/>
                </a:ext>
                <a:ext uri="{FF2B5EF4-FFF2-40B4-BE49-F238E27FC236}">
                  <a16:creationId xmlns:a16="http://schemas.microsoft.com/office/drawing/2014/main" id="{00000000-0008-0000-1900-000003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733425</xdr:colOff>
          <xdr:row>0</xdr:row>
          <xdr:rowOff>95250</xdr:rowOff>
        </xdr:from>
        <xdr:to>
          <xdr:col>15</xdr:col>
          <xdr:colOff>695325</xdr:colOff>
          <xdr:row>1</xdr:row>
          <xdr:rowOff>161925</xdr:rowOff>
        </xdr:to>
        <xdr:sp macro="" textlink="">
          <xdr:nvSpPr>
            <xdr:cNvPr id="58370" name="Button 2" descr="IMPRIMER" hidden="1">
              <a:extLst>
                <a:ext uri="{63B3BB69-23CF-44E3-9099-C40C66FF867C}">
                  <a14:compatExt spid="_x0000_s58370"/>
                </a:ext>
                <a:ext uri="{FF2B5EF4-FFF2-40B4-BE49-F238E27FC236}">
                  <a16:creationId xmlns:a16="http://schemas.microsoft.com/office/drawing/2014/main" id="{00000000-0008-0000-1A00-000002E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733425</xdr:colOff>
          <xdr:row>0</xdr:row>
          <xdr:rowOff>95250</xdr:rowOff>
        </xdr:from>
        <xdr:to>
          <xdr:col>15</xdr:col>
          <xdr:colOff>695325</xdr:colOff>
          <xdr:row>1</xdr:row>
          <xdr:rowOff>161925</xdr:rowOff>
        </xdr:to>
        <xdr:sp macro="" textlink="">
          <xdr:nvSpPr>
            <xdr:cNvPr id="36867" name="Button 3" descr="IMPRIMER" hidden="1">
              <a:extLst>
                <a:ext uri="{63B3BB69-23CF-44E3-9099-C40C66FF867C}">
                  <a14:compatExt spid="_x0000_s36867"/>
                </a:ext>
                <a:ext uri="{FF2B5EF4-FFF2-40B4-BE49-F238E27FC236}">
                  <a16:creationId xmlns:a16="http://schemas.microsoft.com/office/drawing/2014/main" id="{00000000-0008-0000-1B00-000003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733425</xdr:colOff>
          <xdr:row>0</xdr:row>
          <xdr:rowOff>95250</xdr:rowOff>
        </xdr:from>
        <xdr:to>
          <xdr:col>15</xdr:col>
          <xdr:colOff>695325</xdr:colOff>
          <xdr:row>1</xdr:row>
          <xdr:rowOff>161925</xdr:rowOff>
        </xdr:to>
        <xdr:sp macro="" textlink="">
          <xdr:nvSpPr>
            <xdr:cNvPr id="67585" name="Button 1" descr="IMPRIMER" hidden="1">
              <a:extLst>
                <a:ext uri="{63B3BB69-23CF-44E3-9099-C40C66FF867C}">
                  <a14:compatExt spid="_x0000_s67585"/>
                </a:ext>
                <a:ext uri="{FF2B5EF4-FFF2-40B4-BE49-F238E27FC236}">
                  <a16:creationId xmlns:a16="http://schemas.microsoft.com/office/drawing/2014/main" id="{00000000-0008-0000-1C00-0000010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733425</xdr:colOff>
          <xdr:row>0</xdr:row>
          <xdr:rowOff>95250</xdr:rowOff>
        </xdr:from>
        <xdr:to>
          <xdr:col>15</xdr:col>
          <xdr:colOff>695325</xdr:colOff>
          <xdr:row>1</xdr:row>
          <xdr:rowOff>161925</xdr:rowOff>
        </xdr:to>
        <xdr:sp macro="" textlink="">
          <xdr:nvSpPr>
            <xdr:cNvPr id="70657" name="Button 1" descr="IMPRIMER" hidden="1">
              <a:extLst>
                <a:ext uri="{63B3BB69-23CF-44E3-9099-C40C66FF867C}">
                  <a14:compatExt spid="_x0000_s70657"/>
                </a:ext>
                <a:ext uri="{FF2B5EF4-FFF2-40B4-BE49-F238E27FC236}">
                  <a16:creationId xmlns:a16="http://schemas.microsoft.com/office/drawing/2014/main" id="{00000000-0008-0000-1D00-000001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7.xml"/><Relationship Id="rId2" Type="http://schemas.openxmlformats.org/officeDocument/2006/relationships/vmlDrawing" Target="../drawings/vmlDrawing27.v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28.v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9.xml"/><Relationship Id="rId2" Type="http://schemas.openxmlformats.org/officeDocument/2006/relationships/vmlDrawing" Target="../drawings/vmlDrawing29.vml"/><Relationship Id="rId1" Type="http://schemas.openxmlformats.org/officeDocument/2006/relationships/drawing" Target="../drawings/drawing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F1793"/>
  <sheetViews>
    <sheetView showGridLines="0" tabSelected="1" topLeftCell="U1" zoomScale="90" zoomScaleNormal="90" workbookViewId="0">
      <pane xSplit="12" ySplit="3" topLeftCell="AG4" activePane="bottomRight" state="frozen"/>
      <selection activeCell="U1" sqref="U1"/>
      <selection pane="topRight" activeCell="AG1" sqref="AG1"/>
      <selection pane="bottomLeft" activeCell="U4" sqref="U4"/>
      <selection pane="bottomRight" activeCell="AA7" sqref="AA7"/>
    </sheetView>
  </sheetViews>
  <sheetFormatPr baseColWidth="10" defaultRowHeight="15.75" x14ac:dyDescent="0.25"/>
  <cols>
    <col min="1" max="6" width="4.140625" style="163" hidden="1" customWidth="1"/>
    <col min="7" max="19" width="4.140625" style="70" hidden="1" customWidth="1"/>
    <col min="20" max="20" width="4.140625" style="164" hidden="1" customWidth="1"/>
    <col min="21" max="21" width="20.7109375" style="215" customWidth="1"/>
    <col min="22" max="22" width="11.5703125" style="212" customWidth="1"/>
    <col min="23" max="23" width="12.7109375" style="236" customWidth="1"/>
    <col min="24" max="24" width="7.85546875" style="260" customWidth="1"/>
    <col min="25" max="25" width="13.28515625" style="239" customWidth="1"/>
    <col min="26" max="26" width="29.5703125" style="227" customWidth="1"/>
    <col min="27" max="27" width="28.140625" style="205" customWidth="1"/>
    <col min="28" max="28" width="11.5703125" style="230" customWidth="1"/>
    <col min="29" max="29" width="15.5703125" style="243" customWidth="1"/>
    <col min="30" max="30" width="9.7109375" style="232" customWidth="1"/>
    <col min="31" max="31" width="11.42578125" style="232"/>
    <col min="32" max="32" width="11.140625" style="206" customWidth="1"/>
    <col min="33" max="52" width="8.7109375" style="206" customWidth="1"/>
    <col min="53" max="58" width="11.42578125" hidden="1" customWidth="1"/>
  </cols>
  <sheetData>
    <row r="1" spans="1:58" ht="38.25" customHeight="1" thickBot="1" x14ac:dyDescent="0.6">
      <c r="A1" s="308"/>
      <c r="B1" s="309"/>
      <c r="C1" s="309"/>
      <c r="D1" s="309"/>
      <c r="E1" s="309"/>
      <c r="F1" s="395" t="s">
        <v>49</v>
      </c>
      <c r="G1" s="396"/>
      <c r="H1" s="396"/>
      <c r="I1" s="396"/>
      <c r="J1" s="396"/>
      <c r="K1" s="396"/>
      <c r="L1" s="396"/>
      <c r="M1" s="396"/>
      <c r="N1" s="396"/>
      <c r="O1" s="396"/>
      <c r="P1" s="396"/>
      <c r="Q1" s="396"/>
      <c r="R1" s="396"/>
      <c r="S1" s="396"/>
      <c r="T1" s="397"/>
      <c r="U1" s="398" t="s">
        <v>150</v>
      </c>
      <c r="V1" s="399"/>
      <c r="W1" s="233"/>
      <c r="X1" s="400" t="s">
        <v>305</v>
      </c>
      <c r="Y1" s="400"/>
      <c r="Z1" s="400"/>
      <c r="AA1" s="400"/>
      <c r="AB1" s="400"/>
      <c r="AC1" s="400"/>
      <c r="AD1" s="400"/>
      <c r="AE1" s="401"/>
      <c r="AF1" s="167"/>
      <c r="AG1" s="402" t="s">
        <v>242</v>
      </c>
      <c r="AH1" s="390"/>
      <c r="AI1" s="390"/>
      <c r="AJ1" s="390"/>
      <c r="AK1" s="390"/>
      <c r="AL1" s="390"/>
      <c r="AM1" s="390"/>
      <c r="AN1" s="391"/>
      <c r="AO1" s="403" t="s">
        <v>243</v>
      </c>
      <c r="AP1" s="390"/>
      <c r="AQ1" s="390"/>
      <c r="AR1" s="390"/>
      <c r="AS1" s="390"/>
      <c r="AT1" s="390"/>
      <c r="AU1" s="390"/>
      <c r="AV1" s="391"/>
      <c r="AW1" s="389" t="s">
        <v>244</v>
      </c>
      <c r="AX1" s="390"/>
      <c r="AY1" s="390"/>
      <c r="AZ1" s="391"/>
    </row>
    <row r="2" spans="1:58" ht="36.75" customHeight="1" thickBot="1" x14ac:dyDescent="0.4">
      <c r="A2" s="314"/>
      <c r="B2" s="310"/>
      <c r="C2" s="310"/>
      <c r="D2" s="310"/>
      <c r="E2" s="310"/>
      <c r="F2" s="392" t="s">
        <v>48</v>
      </c>
      <c r="G2" s="393"/>
      <c r="H2" s="393"/>
      <c r="I2" s="393"/>
      <c r="J2" s="393"/>
      <c r="K2" s="393"/>
      <c r="L2" s="393"/>
      <c r="M2" s="393"/>
      <c r="N2" s="393"/>
      <c r="O2" s="393"/>
      <c r="P2" s="393"/>
      <c r="Q2" s="393"/>
      <c r="R2" s="393"/>
      <c r="S2" s="393"/>
      <c r="T2" s="394"/>
      <c r="U2" s="208"/>
      <c r="V2" s="208"/>
      <c r="W2" s="234"/>
      <c r="X2" s="257"/>
      <c r="Y2" s="237"/>
      <c r="Z2" s="224"/>
      <c r="AA2" s="203"/>
      <c r="AB2" s="228"/>
      <c r="AC2" s="240"/>
      <c r="AD2" s="231"/>
      <c r="AE2" s="354"/>
      <c r="AF2" s="324"/>
      <c r="AG2" s="330" t="s">
        <v>236</v>
      </c>
      <c r="AH2" s="165" t="s">
        <v>237</v>
      </c>
      <c r="AI2" s="165" t="s">
        <v>240</v>
      </c>
      <c r="AJ2" s="165" t="s">
        <v>306</v>
      </c>
      <c r="AK2" s="165" t="s">
        <v>238</v>
      </c>
      <c r="AL2" s="165" t="s">
        <v>239</v>
      </c>
      <c r="AM2" s="165" t="s">
        <v>241</v>
      </c>
      <c r="AN2" s="331" t="s">
        <v>307</v>
      </c>
      <c r="AO2" s="325" t="s">
        <v>308</v>
      </c>
      <c r="AP2" s="199" t="s">
        <v>309</v>
      </c>
      <c r="AQ2" s="199" t="s">
        <v>310</v>
      </c>
      <c r="AR2" s="199" t="s">
        <v>312</v>
      </c>
      <c r="AS2" s="199" t="s">
        <v>311</v>
      </c>
      <c r="AT2" s="386" t="s">
        <v>313</v>
      </c>
      <c r="AU2" s="386" t="s">
        <v>314</v>
      </c>
      <c r="AV2" s="386" t="s">
        <v>314</v>
      </c>
      <c r="AW2" s="344" t="s">
        <v>160</v>
      </c>
      <c r="AX2" s="201" t="s">
        <v>161</v>
      </c>
      <c r="AY2" s="201" t="s">
        <v>231</v>
      </c>
      <c r="AZ2" s="345" t="s">
        <v>232</v>
      </c>
      <c r="BE2" s="4"/>
      <c r="BF2" s="4"/>
    </row>
    <row r="3" spans="1:58" s="353" customFormat="1" ht="21.75" customHeight="1" x14ac:dyDescent="0.25">
      <c r="A3" s="348"/>
      <c r="B3" s="349"/>
      <c r="C3" s="349"/>
      <c r="D3" s="349"/>
      <c r="E3" s="349"/>
      <c r="F3" s="349"/>
      <c r="G3" s="349"/>
      <c r="H3" s="349"/>
      <c r="I3" s="349"/>
      <c r="J3" s="349"/>
      <c r="K3" s="349"/>
      <c r="L3" s="349"/>
      <c r="M3" s="349"/>
      <c r="N3" s="349"/>
      <c r="O3" s="349"/>
      <c r="P3" s="349"/>
      <c r="Q3" s="349"/>
      <c r="R3" s="349"/>
      <c r="S3" s="349"/>
      <c r="T3" s="350"/>
      <c r="U3" s="213" t="s">
        <v>1</v>
      </c>
      <c r="V3" s="209" t="s">
        <v>2</v>
      </c>
      <c r="W3" s="222" t="s">
        <v>3</v>
      </c>
      <c r="X3" s="258" t="s">
        <v>7</v>
      </c>
      <c r="Y3" s="223" t="s">
        <v>4</v>
      </c>
      <c r="Z3" s="225" t="s">
        <v>5</v>
      </c>
      <c r="AA3" s="351" t="s">
        <v>228</v>
      </c>
      <c r="AB3" s="209" t="s">
        <v>6</v>
      </c>
      <c r="AC3" s="241" t="s">
        <v>169</v>
      </c>
      <c r="AD3" s="225" t="s">
        <v>13</v>
      </c>
      <c r="AE3" s="352" t="s">
        <v>64</v>
      </c>
      <c r="AF3" s="361" t="s">
        <v>153</v>
      </c>
      <c r="AG3" s="332" t="s">
        <v>53</v>
      </c>
      <c r="AH3" s="321" t="s">
        <v>55</v>
      </c>
      <c r="AI3" s="321" t="s">
        <v>54</v>
      </c>
      <c r="AJ3" s="321" t="s">
        <v>56</v>
      </c>
      <c r="AK3" s="321" t="s">
        <v>57</v>
      </c>
      <c r="AL3" s="321" t="s">
        <v>58</v>
      </c>
      <c r="AM3" s="321" t="s">
        <v>59</v>
      </c>
      <c r="AN3" s="333" t="s">
        <v>60</v>
      </c>
      <c r="AO3" s="326">
        <v>1</v>
      </c>
      <c r="AP3" s="322">
        <v>2</v>
      </c>
      <c r="AQ3" s="322">
        <v>3</v>
      </c>
      <c r="AR3" s="322">
        <v>4</v>
      </c>
      <c r="AS3" s="322">
        <v>5</v>
      </c>
      <c r="AT3" s="387">
        <v>6</v>
      </c>
      <c r="AU3" s="387">
        <v>7</v>
      </c>
      <c r="AV3" s="388">
        <v>8</v>
      </c>
      <c r="AW3" s="346" t="s">
        <v>165</v>
      </c>
      <c r="AX3" s="323" t="s">
        <v>166</v>
      </c>
      <c r="AY3" s="323" t="s">
        <v>229</v>
      </c>
      <c r="AZ3" s="347" t="s">
        <v>230</v>
      </c>
    </row>
    <row r="4" spans="1:58" s="278" customFormat="1" ht="27.95" customHeight="1" x14ac:dyDescent="0.25">
      <c r="A4" s="261" t="str">
        <f>IF(AZ4&gt;0,ROW(),"")</f>
        <v/>
      </c>
      <c r="B4" s="262" t="str">
        <f>IF(AY4&gt;0,ROW(),"")</f>
        <v/>
      </c>
      <c r="C4" s="262" t="str">
        <f>IF(AX4&gt;0,ROW(),"")</f>
        <v/>
      </c>
      <c r="D4" s="262" t="str">
        <f>IF(AW4&gt;0,ROW(),"")</f>
        <v/>
      </c>
      <c r="E4" s="262" t="str">
        <f>IF(AV4&gt;0,ROW(),"")</f>
        <v/>
      </c>
      <c r="F4" s="262" t="str">
        <f>IF(AU4&gt;0,ROW(),"")</f>
        <v/>
      </c>
      <c r="G4" s="262" t="str">
        <f>IF(AT4&gt;0,ROW(),"")</f>
        <v/>
      </c>
      <c r="H4" s="262" t="str">
        <f>IF(AS4&gt;0,ROW(),"")</f>
        <v/>
      </c>
      <c r="I4" s="262" t="str">
        <f t="shared" ref="I4:I68" si="0">IF(AR4&gt;0,ROW(),"")</f>
        <v/>
      </c>
      <c r="J4" s="262" t="str">
        <f t="shared" ref="J4:J68" si="1">IF(AQ4&gt;0,ROW(),"")</f>
        <v/>
      </c>
      <c r="K4" s="262" t="str">
        <f>IF(AP4&gt;0,ROW(),"")</f>
        <v/>
      </c>
      <c r="L4" s="262" t="str">
        <f>IF(AO4&gt;0,ROW(),"")</f>
        <v/>
      </c>
      <c r="M4" s="262" t="str">
        <f t="shared" ref="M4:M67" si="2">IF(AN4&gt;0,ROW(),"")</f>
        <v/>
      </c>
      <c r="N4" s="262" t="str">
        <f t="shared" ref="N4:N67" si="3">IF(AM4&gt;0,ROW(),"")</f>
        <v/>
      </c>
      <c r="O4" s="262" t="str">
        <f t="shared" ref="O4:O67" si="4">IF(AL4&gt;0,ROW(),"")</f>
        <v/>
      </c>
      <c r="P4" s="262" t="str">
        <f t="shared" ref="P4:P67" si="5">IF(AK4&gt;0,ROW(),"")</f>
        <v/>
      </c>
      <c r="Q4" s="262" t="str">
        <f t="shared" ref="Q4:Q67" si="6">IF(AJ4&gt;0,ROW(),"")</f>
        <v/>
      </c>
      <c r="R4" s="262" t="str">
        <f t="shared" ref="R4:R67" si="7">IF(AI4&gt;0,ROW(),"")</f>
        <v/>
      </c>
      <c r="S4" s="262" t="str">
        <f t="shared" ref="S4:S67" si="8">IF(AH4&gt;0,ROW(),"")</f>
        <v/>
      </c>
      <c r="T4" s="263" t="str">
        <f t="shared" ref="T4:T67" si="9">IF(AG4&gt;0,ROW(),"")</f>
        <v/>
      </c>
      <c r="U4" s="264" t="s">
        <v>68</v>
      </c>
      <c r="V4" s="265" t="s">
        <v>69</v>
      </c>
      <c r="W4" s="266">
        <v>16576</v>
      </c>
      <c r="X4" s="267" t="s">
        <v>8</v>
      </c>
      <c r="Y4" s="268"/>
      <c r="Z4" s="269"/>
      <c r="AA4" s="270"/>
      <c r="AB4" s="271" t="s">
        <v>11</v>
      </c>
      <c r="AC4" s="272"/>
      <c r="AD4" s="357"/>
      <c r="AE4" s="355"/>
      <c r="AF4" s="304"/>
      <c r="AG4" s="275"/>
      <c r="AH4" s="276"/>
      <c r="AI4" s="276"/>
      <c r="AJ4" s="276"/>
      <c r="AK4" s="276"/>
      <c r="AL4" s="276"/>
      <c r="AM4" s="276"/>
      <c r="AN4" s="334"/>
      <c r="AO4" s="274"/>
      <c r="AP4" s="276"/>
      <c r="AQ4" s="276"/>
      <c r="AR4" s="276"/>
      <c r="AS4" s="276"/>
      <c r="AT4" s="276"/>
      <c r="AU4" s="277"/>
      <c r="AV4" s="277"/>
      <c r="AW4" s="275"/>
      <c r="AX4" s="276"/>
      <c r="AY4" s="276"/>
      <c r="AZ4" s="334"/>
      <c r="BD4" s="278">
        <f ca="1">INT((DonnéesFX!C$1-W4)/365.25)</f>
        <v>71</v>
      </c>
    </row>
    <row r="5" spans="1:58" s="278" customFormat="1" ht="27.95" customHeight="1" x14ac:dyDescent="0.25">
      <c r="A5" s="261" t="str">
        <f t="shared" ref="A5:A68" si="10">IF(AZ5&gt;0,ROW(),"")</f>
        <v/>
      </c>
      <c r="B5" s="262" t="str">
        <f t="shared" ref="B5:B68" si="11">IF(AY5&gt;0,ROW(),"")</f>
        <v/>
      </c>
      <c r="C5" s="262" t="str">
        <f t="shared" ref="C5:C68" si="12">IF(AX5&gt;0,ROW(),"")</f>
        <v/>
      </c>
      <c r="D5" s="262" t="str">
        <f t="shared" ref="D5:D68" si="13">IF(AW5&gt;0,ROW(),"")</f>
        <v/>
      </c>
      <c r="E5" s="262" t="str">
        <f>IF(AV5&gt;0,ROW(),"")</f>
        <v/>
      </c>
      <c r="F5" s="262" t="str">
        <f t="shared" ref="F5:F68" si="14">IF(AU5&gt;0,ROW(),"")</f>
        <v/>
      </c>
      <c r="G5" s="262" t="str">
        <f t="shared" ref="G5:G68" si="15">IF(AT5&gt;0,ROW(),"")</f>
        <v/>
      </c>
      <c r="H5" s="262" t="str">
        <f t="shared" ref="H5:H68" si="16">IF(AS5&gt;0,ROW(),"")</f>
        <v/>
      </c>
      <c r="I5" s="262" t="str">
        <f t="shared" si="0"/>
        <v/>
      </c>
      <c r="J5" s="262" t="str">
        <f t="shared" si="1"/>
        <v/>
      </c>
      <c r="K5" s="262" t="str">
        <f t="shared" ref="K5:K68" si="17">IF(AP5&gt;0,ROW(),"")</f>
        <v/>
      </c>
      <c r="L5" s="262" t="str">
        <f t="shared" ref="L5:L68" si="18">IF(AO5&gt;0,ROW(),"")</f>
        <v/>
      </c>
      <c r="M5" s="262" t="str">
        <f t="shared" si="2"/>
        <v/>
      </c>
      <c r="N5" s="262" t="str">
        <f t="shared" si="3"/>
        <v/>
      </c>
      <c r="O5" s="262" t="str">
        <f t="shared" si="4"/>
        <v/>
      </c>
      <c r="P5" s="262">
        <f t="shared" si="5"/>
        <v>5</v>
      </c>
      <c r="Q5" s="262" t="str">
        <f t="shared" si="6"/>
        <v/>
      </c>
      <c r="R5" s="262" t="str">
        <f t="shared" si="7"/>
        <v/>
      </c>
      <c r="S5" s="262" t="str">
        <f t="shared" si="8"/>
        <v/>
      </c>
      <c r="T5" s="263">
        <f t="shared" si="9"/>
        <v>5</v>
      </c>
      <c r="U5" s="306" t="s">
        <v>70</v>
      </c>
      <c r="V5" s="307" t="s">
        <v>71</v>
      </c>
      <c r="W5" s="281">
        <v>34448</v>
      </c>
      <c r="X5" s="282" t="s">
        <v>8</v>
      </c>
      <c r="Y5" s="268"/>
      <c r="Z5" s="269"/>
      <c r="AA5" s="270"/>
      <c r="AB5" s="283" t="s">
        <v>11</v>
      </c>
      <c r="AC5" s="272"/>
      <c r="AD5" s="358"/>
      <c r="AE5" s="355"/>
      <c r="AF5" s="304"/>
      <c r="AG5" s="275">
        <v>1</v>
      </c>
      <c r="AH5" s="276"/>
      <c r="AI5" s="276"/>
      <c r="AJ5" s="276"/>
      <c r="AK5" s="276">
        <v>1</v>
      </c>
      <c r="AL5" s="276"/>
      <c r="AM5" s="276"/>
      <c r="AN5" s="334"/>
      <c r="AO5" s="274"/>
      <c r="AP5" s="276"/>
      <c r="AQ5" s="276"/>
      <c r="AR5" s="276"/>
      <c r="AS5" s="276"/>
      <c r="AT5" s="276"/>
      <c r="AU5" s="277"/>
      <c r="AV5" s="277"/>
      <c r="AW5" s="275"/>
      <c r="AX5" s="276"/>
      <c r="AY5" s="276"/>
      <c r="AZ5" s="334"/>
      <c r="BD5" s="278">
        <f ca="1">INT((DonnéesFX!C$1-W5)/365.25)</f>
        <v>22</v>
      </c>
    </row>
    <row r="6" spans="1:58" s="278" customFormat="1" ht="27.95" customHeight="1" x14ac:dyDescent="0.25">
      <c r="A6" s="261" t="str">
        <f t="shared" si="10"/>
        <v/>
      </c>
      <c r="B6" s="262" t="str">
        <f t="shared" si="11"/>
        <v/>
      </c>
      <c r="C6" s="262" t="str">
        <f t="shared" si="12"/>
        <v/>
      </c>
      <c r="D6" s="262" t="str">
        <f t="shared" si="13"/>
        <v/>
      </c>
      <c r="E6" s="262" t="str">
        <f>IF(AV6&gt;0,ROW(),"")</f>
        <v/>
      </c>
      <c r="F6" s="262" t="str">
        <f t="shared" si="14"/>
        <v/>
      </c>
      <c r="G6" s="262" t="str">
        <f t="shared" si="15"/>
        <v/>
      </c>
      <c r="H6" s="262" t="str">
        <f t="shared" si="16"/>
        <v/>
      </c>
      <c r="I6" s="262" t="str">
        <f t="shared" si="0"/>
        <v/>
      </c>
      <c r="J6" s="262" t="str">
        <f t="shared" si="1"/>
        <v/>
      </c>
      <c r="K6" s="262" t="str">
        <f t="shared" si="17"/>
        <v/>
      </c>
      <c r="L6" s="262" t="str">
        <f t="shared" si="18"/>
        <v/>
      </c>
      <c r="M6" s="262" t="str">
        <f t="shared" si="2"/>
        <v/>
      </c>
      <c r="N6" s="262" t="str">
        <f t="shared" si="3"/>
        <v/>
      </c>
      <c r="O6" s="262" t="str">
        <f t="shared" si="4"/>
        <v/>
      </c>
      <c r="P6" s="262">
        <f t="shared" si="5"/>
        <v>6</v>
      </c>
      <c r="Q6" s="262" t="str">
        <f t="shared" si="6"/>
        <v/>
      </c>
      <c r="R6" s="262" t="str">
        <f t="shared" si="7"/>
        <v/>
      </c>
      <c r="S6" s="262" t="str">
        <f t="shared" si="8"/>
        <v/>
      </c>
      <c r="T6" s="263">
        <f t="shared" si="9"/>
        <v>6</v>
      </c>
      <c r="U6" s="279" t="s">
        <v>72</v>
      </c>
      <c r="V6" s="280" t="s">
        <v>73</v>
      </c>
      <c r="W6" s="281">
        <v>17772</v>
      </c>
      <c r="X6" s="282" t="s">
        <v>9</v>
      </c>
      <c r="Y6" s="268"/>
      <c r="Z6" s="269"/>
      <c r="AA6" s="270"/>
      <c r="AB6" s="283" t="s">
        <v>11</v>
      </c>
      <c r="AC6" s="272"/>
      <c r="AD6" s="358"/>
      <c r="AE6" s="355"/>
      <c r="AF6" s="304"/>
      <c r="AG6" s="275">
        <v>1</v>
      </c>
      <c r="AH6" s="276"/>
      <c r="AI6" s="276"/>
      <c r="AJ6" s="276"/>
      <c r="AK6" s="276">
        <v>1</v>
      </c>
      <c r="AL6" s="276"/>
      <c r="AM6" s="276"/>
      <c r="AN6" s="334"/>
      <c r="AO6" s="274"/>
      <c r="AP6" s="276"/>
      <c r="AQ6" s="276"/>
      <c r="AR6" s="276"/>
      <c r="AS6" s="276"/>
      <c r="AT6" s="276"/>
      <c r="AU6" s="277"/>
      <c r="AV6" s="277"/>
      <c r="AW6" s="275"/>
      <c r="AX6" s="276"/>
      <c r="AY6" s="276"/>
      <c r="AZ6" s="334"/>
      <c r="BD6" s="278">
        <f ca="1">INT((DonnéesFX!C$1-W6)/365.25)</f>
        <v>68</v>
      </c>
    </row>
    <row r="7" spans="1:58" s="278" customFormat="1" ht="27.95" customHeight="1" x14ac:dyDescent="0.25">
      <c r="A7" s="261" t="str">
        <f t="shared" si="10"/>
        <v/>
      </c>
      <c r="B7" s="262" t="str">
        <f t="shared" si="11"/>
        <v/>
      </c>
      <c r="C7" s="262" t="str">
        <f t="shared" si="12"/>
        <v/>
      </c>
      <c r="D7" s="262" t="str">
        <f t="shared" si="13"/>
        <v/>
      </c>
      <c r="E7" s="262" t="str">
        <f t="shared" ref="E7:E70" si="19">IF(AV7&gt;0,ROW(),"")</f>
        <v/>
      </c>
      <c r="F7" s="262" t="str">
        <f t="shared" si="14"/>
        <v/>
      </c>
      <c r="G7" s="262" t="str">
        <f t="shared" si="15"/>
        <v/>
      </c>
      <c r="H7" s="262" t="str">
        <f t="shared" si="16"/>
        <v/>
      </c>
      <c r="I7" s="262" t="str">
        <f t="shared" si="0"/>
        <v/>
      </c>
      <c r="J7" s="262" t="str">
        <f t="shared" si="1"/>
        <v/>
      </c>
      <c r="K7" s="262" t="str">
        <f t="shared" si="17"/>
        <v/>
      </c>
      <c r="L7" s="262" t="str">
        <f t="shared" si="18"/>
        <v/>
      </c>
      <c r="M7" s="262" t="str">
        <f t="shared" si="2"/>
        <v/>
      </c>
      <c r="N7" s="262" t="str">
        <f t="shared" si="3"/>
        <v/>
      </c>
      <c r="O7" s="262" t="str">
        <f t="shared" si="4"/>
        <v/>
      </c>
      <c r="P7" s="262">
        <f t="shared" si="5"/>
        <v>7</v>
      </c>
      <c r="Q7" s="262" t="str">
        <f t="shared" si="6"/>
        <v/>
      </c>
      <c r="R7" s="262" t="str">
        <f t="shared" si="7"/>
        <v/>
      </c>
      <c r="S7" s="262" t="str">
        <f t="shared" si="8"/>
        <v/>
      </c>
      <c r="T7" s="263">
        <f t="shared" si="9"/>
        <v>7</v>
      </c>
      <c r="U7" s="279" t="s">
        <v>74</v>
      </c>
      <c r="V7" s="280" t="s">
        <v>35</v>
      </c>
      <c r="W7" s="281">
        <v>16595</v>
      </c>
      <c r="X7" s="282" t="s">
        <v>9</v>
      </c>
      <c r="Y7" s="268"/>
      <c r="Z7" s="269"/>
      <c r="AA7" s="270"/>
      <c r="AB7" s="283" t="s">
        <v>11</v>
      </c>
      <c r="AC7" s="272"/>
      <c r="AD7" s="358"/>
      <c r="AE7" s="355"/>
      <c r="AF7" s="304"/>
      <c r="AG7" s="275">
        <v>1</v>
      </c>
      <c r="AH7" s="276"/>
      <c r="AI7" s="276"/>
      <c r="AJ7" s="276"/>
      <c r="AK7" s="276">
        <v>1</v>
      </c>
      <c r="AL7" s="276"/>
      <c r="AM7" s="276"/>
      <c r="AN7" s="334"/>
      <c r="AO7" s="274"/>
      <c r="AP7" s="276"/>
      <c r="AQ7" s="276"/>
      <c r="AR7" s="276"/>
      <c r="AS7" s="276"/>
      <c r="AT7" s="276"/>
      <c r="AU7" s="277"/>
      <c r="AV7" s="277"/>
      <c r="AW7" s="275"/>
      <c r="AX7" s="276"/>
      <c r="AY7" s="276"/>
      <c r="AZ7" s="334"/>
      <c r="BD7" s="278">
        <f ca="1">INT((DonnéesFX!C$1-W7)/365.25)</f>
        <v>71</v>
      </c>
    </row>
    <row r="8" spans="1:58" s="278" customFormat="1" ht="27.95" customHeight="1" x14ac:dyDescent="0.25">
      <c r="A8" s="261" t="str">
        <f t="shared" si="10"/>
        <v/>
      </c>
      <c r="B8" s="262" t="str">
        <f t="shared" si="11"/>
        <v/>
      </c>
      <c r="C8" s="262" t="str">
        <f t="shared" si="12"/>
        <v/>
      </c>
      <c r="D8" s="262" t="str">
        <f t="shared" si="13"/>
        <v/>
      </c>
      <c r="E8" s="262" t="str">
        <f t="shared" si="19"/>
        <v/>
      </c>
      <c r="F8" s="262" t="str">
        <f t="shared" si="14"/>
        <v/>
      </c>
      <c r="G8" s="262" t="str">
        <f t="shared" si="15"/>
        <v/>
      </c>
      <c r="H8" s="262" t="str">
        <f t="shared" si="16"/>
        <v/>
      </c>
      <c r="I8" s="262" t="str">
        <f t="shared" si="0"/>
        <v/>
      </c>
      <c r="J8" s="262" t="str">
        <f t="shared" si="1"/>
        <v/>
      </c>
      <c r="K8" s="262" t="str">
        <f t="shared" si="17"/>
        <v/>
      </c>
      <c r="L8" s="262" t="str">
        <f t="shared" si="18"/>
        <v/>
      </c>
      <c r="M8" s="262">
        <f t="shared" si="2"/>
        <v>8</v>
      </c>
      <c r="N8" s="262" t="str">
        <f t="shared" si="3"/>
        <v/>
      </c>
      <c r="O8" s="262">
        <f t="shared" si="4"/>
        <v>8</v>
      </c>
      <c r="P8" s="262">
        <f t="shared" si="5"/>
        <v>8</v>
      </c>
      <c r="Q8" s="262">
        <f t="shared" si="6"/>
        <v>8</v>
      </c>
      <c r="R8" s="262" t="str">
        <f t="shared" si="7"/>
        <v/>
      </c>
      <c r="S8" s="262">
        <f t="shared" si="8"/>
        <v>8</v>
      </c>
      <c r="T8" s="263">
        <f t="shared" si="9"/>
        <v>8</v>
      </c>
      <c r="U8" s="284" t="s">
        <v>75</v>
      </c>
      <c r="V8" s="285" t="s">
        <v>76</v>
      </c>
      <c r="W8" s="281">
        <v>18110</v>
      </c>
      <c r="X8" s="282" t="s">
        <v>9</v>
      </c>
      <c r="Y8" s="268"/>
      <c r="Z8" s="269"/>
      <c r="AA8" s="270"/>
      <c r="AB8" s="283" t="s">
        <v>11</v>
      </c>
      <c r="AC8" s="272"/>
      <c r="AD8" s="358"/>
      <c r="AE8" s="355"/>
      <c r="AF8" s="304"/>
      <c r="AG8" s="275">
        <v>1</v>
      </c>
      <c r="AH8" s="276">
        <v>1</v>
      </c>
      <c r="AI8" s="276"/>
      <c r="AJ8" s="276">
        <v>1</v>
      </c>
      <c r="AK8" s="276">
        <v>1</v>
      </c>
      <c r="AL8" s="276">
        <v>1</v>
      </c>
      <c r="AM8" s="276"/>
      <c r="AN8" s="334">
        <v>1</v>
      </c>
      <c r="AO8" s="274"/>
      <c r="AP8" s="276"/>
      <c r="AQ8" s="276"/>
      <c r="AR8" s="276"/>
      <c r="AS8" s="276"/>
      <c r="AT8" s="276"/>
      <c r="AU8" s="277"/>
      <c r="AV8" s="277"/>
      <c r="AW8" s="275"/>
      <c r="AX8" s="276"/>
      <c r="AY8" s="276"/>
      <c r="AZ8" s="334"/>
      <c r="BD8" s="278">
        <f ca="1">INT((DonnéesFX!C$1-W8)/365.25)</f>
        <v>67</v>
      </c>
    </row>
    <row r="9" spans="1:58" s="278" customFormat="1" ht="27.95" customHeight="1" x14ac:dyDescent="0.25">
      <c r="A9" s="261" t="str">
        <f t="shared" si="10"/>
        <v/>
      </c>
      <c r="B9" s="262" t="str">
        <f t="shared" si="11"/>
        <v/>
      </c>
      <c r="C9" s="262" t="str">
        <f t="shared" si="12"/>
        <v/>
      </c>
      <c r="D9" s="262" t="str">
        <f t="shared" si="13"/>
        <v/>
      </c>
      <c r="E9" s="262" t="str">
        <f t="shared" si="19"/>
        <v/>
      </c>
      <c r="F9" s="262" t="str">
        <f t="shared" si="14"/>
        <v/>
      </c>
      <c r="G9" s="262" t="str">
        <f t="shared" si="15"/>
        <v/>
      </c>
      <c r="H9" s="262" t="str">
        <f t="shared" si="16"/>
        <v/>
      </c>
      <c r="I9" s="262" t="str">
        <f t="shared" si="0"/>
        <v/>
      </c>
      <c r="J9" s="262" t="str">
        <f t="shared" si="1"/>
        <v/>
      </c>
      <c r="K9" s="262" t="str">
        <f t="shared" si="17"/>
        <v/>
      </c>
      <c r="L9" s="262" t="str">
        <f t="shared" si="18"/>
        <v/>
      </c>
      <c r="M9" s="262">
        <f t="shared" si="2"/>
        <v>9</v>
      </c>
      <c r="N9" s="262" t="str">
        <f t="shared" si="3"/>
        <v/>
      </c>
      <c r="O9" s="262">
        <f t="shared" si="4"/>
        <v>9</v>
      </c>
      <c r="P9" s="262">
        <f t="shared" si="5"/>
        <v>9</v>
      </c>
      <c r="Q9" s="262">
        <f t="shared" si="6"/>
        <v>9</v>
      </c>
      <c r="R9" s="262" t="str">
        <f t="shared" si="7"/>
        <v/>
      </c>
      <c r="S9" s="262">
        <f t="shared" si="8"/>
        <v>9</v>
      </c>
      <c r="T9" s="263">
        <f t="shared" si="9"/>
        <v>9</v>
      </c>
      <c r="U9" s="284" t="s">
        <v>77</v>
      </c>
      <c r="V9" s="285" t="s">
        <v>42</v>
      </c>
      <c r="W9" s="281">
        <v>19125</v>
      </c>
      <c r="X9" s="282" t="s">
        <v>9</v>
      </c>
      <c r="Y9" s="268"/>
      <c r="Z9" s="269"/>
      <c r="AA9" s="270"/>
      <c r="AB9" s="283" t="s">
        <v>11</v>
      </c>
      <c r="AC9" s="272"/>
      <c r="AD9" s="358"/>
      <c r="AE9" s="355"/>
      <c r="AF9" s="304"/>
      <c r="AG9" s="275">
        <v>1</v>
      </c>
      <c r="AH9" s="276">
        <v>1</v>
      </c>
      <c r="AI9" s="276"/>
      <c r="AJ9" s="276">
        <v>1</v>
      </c>
      <c r="AK9" s="276">
        <v>1</v>
      </c>
      <c r="AL9" s="276">
        <v>1</v>
      </c>
      <c r="AM9" s="276"/>
      <c r="AN9" s="334">
        <v>1</v>
      </c>
      <c r="AO9" s="274"/>
      <c r="AP9" s="276"/>
      <c r="AQ9" s="276"/>
      <c r="AR9" s="276"/>
      <c r="AS9" s="276"/>
      <c r="AT9" s="276"/>
      <c r="AU9" s="277"/>
      <c r="AV9" s="277"/>
      <c r="AW9" s="275"/>
      <c r="AX9" s="276"/>
      <c r="AY9" s="276"/>
      <c r="AZ9" s="334"/>
      <c r="BD9" s="278">
        <f ca="1">INT((DonnéesFX!C$1-W9)/365.25)</f>
        <v>64</v>
      </c>
    </row>
    <row r="10" spans="1:58" s="278" customFormat="1" ht="27.95" customHeight="1" x14ac:dyDescent="0.25">
      <c r="A10" s="261" t="str">
        <f t="shared" si="10"/>
        <v/>
      </c>
      <c r="B10" s="262" t="str">
        <f t="shared" si="11"/>
        <v/>
      </c>
      <c r="C10" s="262" t="str">
        <f t="shared" si="12"/>
        <v/>
      </c>
      <c r="D10" s="262" t="str">
        <f t="shared" si="13"/>
        <v/>
      </c>
      <c r="E10" s="262" t="str">
        <f t="shared" si="19"/>
        <v/>
      </c>
      <c r="F10" s="262" t="str">
        <f t="shared" si="14"/>
        <v/>
      </c>
      <c r="G10" s="262" t="str">
        <f t="shared" si="15"/>
        <v/>
      </c>
      <c r="H10" s="262" t="str">
        <f t="shared" si="16"/>
        <v/>
      </c>
      <c r="I10" s="262" t="str">
        <f t="shared" si="0"/>
        <v/>
      </c>
      <c r="J10" s="262" t="str">
        <f t="shared" si="1"/>
        <v/>
      </c>
      <c r="K10" s="262" t="str">
        <f t="shared" si="17"/>
        <v/>
      </c>
      <c r="L10" s="262" t="str">
        <f t="shared" si="18"/>
        <v/>
      </c>
      <c r="M10" s="262">
        <f t="shared" si="2"/>
        <v>10</v>
      </c>
      <c r="N10" s="262" t="str">
        <f t="shared" si="3"/>
        <v/>
      </c>
      <c r="O10" s="262">
        <f t="shared" si="4"/>
        <v>10</v>
      </c>
      <c r="P10" s="262">
        <f t="shared" si="5"/>
        <v>10</v>
      </c>
      <c r="Q10" s="262">
        <f t="shared" si="6"/>
        <v>10</v>
      </c>
      <c r="R10" s="262" t="str">
        <f t="shared" si="7"/>
        <v/>
      </c>
      <c r="S10" s="262">
        <f t="shared" si="8"/>
        <v>10</v>
      </c>
      <c r="T10" s="263">
        <f t="shared" si="9"/>
        <v>10</v>
      </c>
      <c r="U10" s="284" t="s">
        <v>78</v>
      </c>
      <c r="V10" s="285" t="s">
        <v>79</v>
      </c>
      <c r="W10" s="281">
        <v>20688</v>
      </c>
      <c r="X10" s="282" t="s">
        <v>9</v>
      </c>
      <c r="Y10" s="268"/>
      <c r="Z10" s="269"/>
      <c r="AA10" s="270"/>
      <c r="AB10" s="283" t="s">
        <v>11</v>
      </c>
      <c r="AC10" s="272"/>
      <c r="AD10" s="358"/>
      <c r="AE10" s="355"/>
      <c r="AF10" s="304"/>
      <c r="AG10" s="275">
        <v>1</v>
      </c>
      <c r="AH10" s="276">
        <v>1</v>
      </c>
      <c r="AI10" s="276"/>
      <c r="AJ10" s="276">
        <v>1</v>
      </c>
      <c r="AK10" s="276">
        <v>1</v>
      </c>
      <c r="AL10" s="276">
        <v>1</v>
      </c>
      <c r="AM10" s="276"/>
      <c r="AN10" s="334">
        <v>1</v>
      </c>
      <c r="AO10" s="274"/>
      <c r="AP10" s="276"/>
      <c r="AQ10" s="276"/>
      <c r="AR10" s="276"/>
      <c r="AS10" s="276"/>
      <c r="AT10" s="276"/>
      <c r="AU10" s="277"/>
      <c r="AV10" s="277"/>
      <c r="AW10" s="275"/>
      <c r="AX10" s="276"/>
      <c r="AY10" s="276"/>
      <c r="AZ10" s="334"/>
      <c r="BD10" s="278">
        <f ca="1">INT((DonnéesFX!C$1-W10)/365.25)</f>
        <v>60</v>
      </c>
    </row>
    <row r="11" spans="1:58" s="278" customFormat="1" ht="27.95" customHeight="1" x14ac:dyDescent="0.25">
      <c r="A11" s="261" t="str">
        <f t="shared" si="10"/>
        <v/>
      </c>
      <c r="B11" s="262" t="str">
        <f t="shared" si="11"/>
        <v/>
      </c>
      <c r="C11" s="262" t="str">
        <f t="shared" si="12"/>
        <v/>
      </c>
      <c r="D11" s="262" t="str">
        <f t="shared" si="13"/>
        <v/>
      </c>
      <c r="E11" s="262" t="str">
        <f t="shared" si="19"/>
        <v/>
      </c>
      <c r="F11" s="262" t="str">
        <f t="shared" si="14"/>
        <v/>
      </c>
      <c r="G11" s="262" t="str">
        <f t="shared" si="15"/>
        <v/>
      </c>
      <c r="H11" s="262" t="str">
        <f t="shared" si="16"/>
        <v/>
      </c>
      <c r="I11" s="262" t="str">
        <f t="shared" si="0"/>
        <v/>
      </c>
      <c r="J11" s="262" t="str">
        <f t="shared" si="1"/>
        <v/>
      </c>
      <c r="K11" s="262" t="str">
        <f t="shared" si="17"/>
        <v/>
      </c>
      <c r="L11" s="262" t="str">
        <f t="shared" si="18"/>
        <v/>
      </c>
      <c r="M11" s="262">
        <f t="shared" si="2"/>
        <v>11</v>
      </c>
      <c r="N11" s="262" t="str">
        <f t="shared" si="3"/>
        <v/>
      </c>
      <c r="O11" s="262">
        <f t="shared" si="4"/>
        <v>11</v>
      </c>
      <c r="P11" s="262" t="str">
        <f t="shared" si="5"/>
        <v/>
      </c>
      <c r="Q11" s="262">
        <f t="shared" si="6"/>
        <v>11</v>
      </c>
      <c r="R11" s="262" t="str">
        <f t="shared" si="7"/>
        <v/>
      </c>
      <c r="S11" s="262">
        <f t="shared" si="8"/>
        <v>11</v>
      </c>
      <c r="T11" s="263" t="str">
        <f t="shared" si="9"/>
        <v/>
      </c>
      <c r="U11" s="286" t="s">
        <v>80</v>
      </c>
      <c r="V11" s="287" t="s">
        <v>81</v>
      </c>
      <c r="W11" s="281">
        <v>19889</v>
      </c>
      <c r="X11" s="282" t="s">
        <v>9</v>
      </c>
      <c r="Y11" s="268"/>
      <c r="Z11" s="269"/>
      <c r="AA11" s="270"/>
      <c r="AB11" s="283" t="s">
        <v>11</v>
      </c>
      <c r="AC11" s="272"/>
      <c r="AD11" s="358"/>
      <c r="AE11" s="355"/>
      <c r="AF11" s="304"/>
      <c r="AG11" s="275"/>
      <c r="AH11" s="276">
        <v>1</v>
      </c>
      <c r="AI11" s="276"/>
      <c r="AJ11" s="276">
        <v>1</v>
      </c>
      <c r="AK11" s="276"/>
      <c r="AL11" s="276">
        <v>1</v>
      </c>
      <c r="AM11" s="276"/>
      <c r="AN11" s="334">
        <v>1</v>
      </c>
      <c r="AO11" s="274"/>
      <c r="AP11" s="276"/>
      <c r="AQ11" s="276"/>
      <c r="AR11" s="276"/>
      <c r="AS11" s="276"/>
      <c r="AT11" s="276"/>
      <c r="AU11" s="277"/>
      <c r="AV11" s="277"/>
      <c r="AW11" s="275"/>
      <c r="AX11" s="276"/>
      <c r="AY11" s="276"/>
      <c r="AZ11" s="334"/>
      <c r="BD11" s="278">
        <f ca="1">INT((DonnéesFX!C$1-W11)/365.25)</f>
        <v>62</v>
      </c>
    </row>
    <row r="12" spans="1:58" s="278" customFormat="1" ht="27.95" customHeight="1" x14ac:dyDescent="0.25">
      <c r="A12" s="261" t="str">
        <f t="shared" si="10"/>
        <v/>
      </c>
      <c r="B12" s="262" t="str">
        <f t="shared" si="11"/>
        <v/>
      </c>
      <c r="C12" s="262" t="str">
        <f t="shared" si="12"/>
        <v/>
      </c>
      <c r="D12" s="262" t="str">
        <f t="shared" si="13"/>
        <v/>
      </c>
      <c r="E12" s="262" t="str">
        <f t="shared" si="19"/>
        <v/>
      </c>
      <c r="F12" s="262" t="str">
        <f t="shared" si="14"/>
        <v/>
      </c>
      <c r="G12" s="262" t="str">
        <f t="shared" si="15"/>
        <v/>
      </c>
      <c r="H12" s="262" t="str">
        <f t="shared" si="16"/>
        <v/>
      </c>
      <c r="I12" s="262" t="str">
        <f t="shared" si="0"/>
        <v/>
      </c>
      <c r="J12" s="262" t="str">
        <f t="shared" si="1"/>
        <v/>
      </c>
      <c r="K12" s="262" t="str">
        <f t="shared" si="17"/>
        <v/>
      </c>
      <c r="L12" s="262" t="str">
        <f t="shared" si="18"/>
        <v/>
      </c>
      <c r="M12" s="262">
        <f t="shared" si="2"/>
        <v>12</v>
      </c>
      <c r="N12" s="262">
        <f t="shared" si="3"/>
        <v>12</v>
      </c>
      <c r="O12" s="262">
        <f t="shared" si="4"/>
        <v>12</v>
      </c>
      <c r="P12" s="262" t="str">
        <f t="shared" si="5"/>
        <v/>
      </c>
      <c r="Q12" s="262">
        <f t="shared" si="6"/>
        <v>12</v>
      </c>
      <c r="R12" s="262">
        <f t="shared" si="7"/>
        <v>12</v>
      </c>
      <c r="S12" s="262">
        <f t="shared" si="8"/>
        <v>12</v>
      </c>
      <c r="T12" s="263" t="str">
        <f t="shared" si="9"/>
        <v/>
      </c>
      <c r="U12" s="284" t="s">
        <v>27</v>
      </c>
      <c r="V12" s="285" t="s">
        <v>28</v>
      </c>
      <c r="W12" s="281">
        <v>17200</v>
      </c>
      <c r="X12" s="282" t="s">
        <v>9</v>
      </c>
      <c r="Y12" s="268"/>
      <c r="Z12" s="269"/>
      <c r="AA12" s="270"/>
      <c r="AB12" s="283" t="s">
        <v>11</v>
      </c>
      <c r="AC12" s="272"/>
      <c r="AD12" s="358"/>
      <c r="AE12" s="355"/>
      <c r="AF12" s="304"/>
      <c r="AG12" s="275"/>
      <c r="AH12" s="276">
        <v>1</v>
      </c>
      <c r="AI12" s="276">
        <v>1</v>
      </c>
      <c r="AJ12" s="276">
        <v>1</v>
      </c>
      <c r="AK12" s="276"/>
      <c r="AL12" s="276">
        <v>1</v>
      </c>
      <c r="AM12" s="276">
        <v>1</v>
      </c>
      <c r="AN12" s="334">
        <v>1</v>
      </c>
      <c r="AO12" s="274"/>
      <c r="AP12" s="276"/>
      <c r="AQ12" s="276"/>
      <c r="AR12" s="276"/>
      <c r="AS12" s="276"/>
      <c r="AT12" s="276"/>
      <c r="AU12" s="277"/>
      <c r="AV12" s="277"/>
      <c r="AW12" s="275"/>
      <c r="AX12" s="276"/>
      <c r="AY12" s="276"/>
      <c r="AZ12" s="334"/>
      <c r="BD12" s="278">
        <f ca="1">INT((DonnéesFX!C$1-W12)/365.25)</f>
        <v>69</v>
      </c>
    </row>
    <row r="13" spans="1:58" s="278" customFormat="1" ht="27.95" customHeight="1" x14ac:dyDescent="0.25">
      <c r="A13" s="261" t="str">
        <f t="shared" si="10"/>
        <v/>
      </c>
      <c r="B13" s="262" t="str">
        <f t="shared" si="11"/>
        <v/>
      </c>
      <c r="C13" s="262" t="str">
        <f t="shared" si="12"/>
        <v/>
      </c>
      <c r="D13" s="262" t="str">
        <f t="shared" si="13"/>
        <v/>
      </c>
      <c r="E13" s="262" t="str">
        <f t="shared" si="19"/>
        <v/>
      </c>
      <c r="F13" s="262" t="str">
        <f t="shared" si="14"/>
        <v/>
      </c>
      <c r="G13" s="262" t="str">
        <f t="shared" si="15"/>
        <v/>
      </c>
      <c r="H13" s="262" t="str">
        <f t="shared" si="16"/>
        <v/>
      </c>
      <c r="I13" s="262" t="str">
        <f t="shared" si="0"/>
        <v/>
      </c>
      <c r="J13" s="262" t="str">
        <f t="shared" si="1"/>
        <v/>
      </c>
      <c r="K13" s="262" t="str">
        <f t="shared" si="17"/>
        <v/>
      </c>
      <c r="L13" s="262" t="str">
        <f t="shared" si="18"/>
        <v/>
      </c>
      <c r="M13" s="262">
        <f t="shared" si="2"/>
        <v>13</v>
      </c>
      <c r="N13" s="262">
        <f t="shared" si="3"/>
        <v>13</v>
      </c>
      <c r="O13" s="262">
        <f t="shared" si="4"/>
        <v>13</v>
      </c>
      <c r="P13" s="262" t="str">
        <f t="shared" si="5"/>
        <v/>
      </c>
      <c r="Q13" s="262">
        <f t="shared" si="6"/>
        <v>13</v>
      </c>
      <c r="R13" s="262">
        <f t="shared" si="7"/>
        <v>13</v>
      </c>
      <c r="S13" s="262">
        <f t="shared" si="8"/>
        <v>13</v>
      </c>
      <c r="T13" s="263" t="str">
        <f t="shared" si="9"/>
        <v/>
      </c>
      <c r="U13" s="284" t="s">
        <v>82</v>
      </c>
      <c r="V13" s="285" t="s">
        <v>83</v>
      </c>
      <c r="W13" s="281">
        <v>23859</v>
      </c>
      <c r="X13" s="282" t="s">
        <v>8</v>
      </c>
      <c r="Y13" s="268"/>
      <c r="Z13" s="269"/>
      <c r="AA13" s="270"/>
      <c r="AB13" s="283" t="s">
        <v>11</v>
      </c>
      <c r="AC13" s="272"/>
      <c r="AD13" s="358"/>
      <c r="AE13" s="355"/>
      <c r="AF13" s="304"/>
      <c r="AG13" s="275"/>
      <c r="AH13" s="276">
        <v>1</v>
      </c>
      <c r="AI13" s="276">
        <v>1</v>
      </c>
      <c r="AJ13" s="276">
        <v>1</v>
      </c>
      <c r="AK13" s="276"/>
      <c r="AL13" s="276">
        <v>1</v>
      </c>
      <c r="AM13" s="276">
        <v>1</v>
      </c>
      <c r="AN13" s="334">
        <v>1</v>
      </c>
      <c r="AO13" s="274"/>
      <c r="AP13" s="276"/>
      <c r="AQ13" s="276"/>
      <c r="AR13" s="276"/>
      <c r="AS13" s="276"/>
      <c r="AT13" s="276"/>
      <c r="AU13" s="277"/>
      <c r="AV13" s="277"/>
      <c r="AW13" s="275"/>
      <c r="AX13" s="276"/>
      <c r="AY13" s="276"/>
      <c r="AZ13" s="334"/>
      <c r="BD13" s="278">
        <f ca="1">INT((DonnéesFX!C$1-W13)/365.25)</f>
        <v>51</v>
      </c>
    </row>
    <row r="14" spans="1:58" s="278" customFormat="1" ht="27.95" customHeight="1" x14ac:dyDescent="0.25">
      <c r="A14" s="261" t="str">
        <f t="shared" si="10"/>
        <v/>
      </c>
      <c r="B14" s="262" t="str">
        <f t="shared" si="11"/>
        <v/>
      </c>
      <c r="C14" s="262" t="str">
        <f t="shared" si="12"/>
        <v/>
      </c>
      <c r="D14" s="262" t="str">
        <f t="shared" si="13"/>
        <v/>
      </c>
      <c r="E14" s="262" t="str">
        <f t="shared" si="19"/>
        <v/>
      </c>
      <c r="F14" s="262" t="str">
        <f t="shared" si="14"/>
        <v/>
      </c>
      <c r="G14" s="262" t="str">
        <f t="shared" si="15"/>
        <v/>
      </c>
      <c r="H14" s="262" t="str">
        <f t="shared" si="16"/>
        <v/>
      </c>
      <c r="I14" s="262" t="str">
        <f t="shared" si="0"/>
        <v/>
      </c>
      <c r="J14" s="262" t="str">
        <f t="shared" si="1"/>
        <v/>
      </c>
      <c r="K14" s="262" t="str">
        <f t="shared" si="17"/>
        <v/>
      </c>
      <c r="L14" s="262" t="str">
        <f t="shared" si="18"/>
        <v/>
      </c>
      <c r="M14" s="262">
        <f t="shared" si="2"/>
        <v>14</v>
      </c>
      <c r="N14" s="262">
        <f t="shared" si="3"/>
        <v>14</v>
      </c>
      <c r="O14" s="262">
        <f t="shared" si="4"/>
        <v>14</v>
      </c>
      <c r="P14" s="262" t="str">
        <f t="shared" si="5"/>
        <v/>
      </c>
      <c r="Q14" s="262">
        <f t="shared" si="6"/>
        <v>14</v>
      </c>
      <c r="R14" s="262">
        <f t="shared" si="7"/>
        <v>14</v>
      </c>
      <c r="S14" s="262">
        <f t="shared" si="8"/>
        <v>14</v>
      </c>
      <c r="T14" s="263" t="str">
        <f t="shared" si="9"/>
        <v/>
      </c>
      <c r="U14" s="284" t="s">
        <v>85</v>
      </c>
      <c r="V14" s="285" t="s">
        <v>84</v>
      </c>
      <c r="W14" s="281">
        <v>20037</v>
      </c>
      <c r="X14" s="282" t="s">
        <v>8</v>
      </c>
      <c r="Y14" s="268"/>
      <c r="Z14" s="269"/>
      <c r="AA14" s="270"/>
      <c r="AB14" s="283" t="s">
        <v>11</v>
      </c>
      <c r="AC14" s="272"/>
      <c r="AD14" s="358"/>
      <c r="AE14" s="355"/>
      <c r="AF14" s="304"/>
      <c r="AG14" s="275"/>
      <c r="AH14" s="276">
        <v>1</v>
      </c>
      <c r="AI14" s="276">
        <v>1</v>
      </c>
      <c r="AJ14" s="276">
        <v>1</v>
      </c>
      <c r="AK14" s="276"/>
      <c r="AL14" s="276">
        <v>1</v>
      </c>
      <c r="AM14" s="276">
        <v>1</v>
      </c>
      <c r="AN14" s="334">
        <v>1</v>
      </c>
      <c r="AO14" s="274"/>
      <c r="AP14" s="276"/>
      <c r="AQ14" s="276"/>
      <c r="AR14" s="276"/>
      <c r="AS14" s="276"/>
      <c r="AT14" s="276"/>
      <c r="AU14" s="277"/>
      <c r="AV14" s="277"/>
      <c r="AW14" s="275"/>
      <c r="AX14" s="276"/>
      <c r="AY14" s="276"/>
      <c r="AZ14" s="334"/>
      <c r="BD14" s="278">
        <f ca="1">INT((DonnéesFX!C$1-W14)/365.25)</f>
        <v>62</v>
      </c>
    </row>
    <row r="15" spans="1:58" s="278" customFormat="1" ht="27.95" customHeight="1" x14ac:dyDescent="0.25">
      <c r="A15" s="261" t="str">
        <f t="shared" si="10"/>
        <v/>
      </c>
      <c r="B15" s="262" t="str">
        <f t="shared" si="11"/>
        <v/>
      </c>
      <c r="C15" s="262" t="str">
        <f t="shared" si="12"/>
        <v/>
      </c>
      <c r="D15" s="262" t="str">
        <f t="shared" si="13"/>
        <v/>
      </c>
      <c r="E15" s="262" t="str">
        <f t="shared" si="19"/>
        <v/>
      </c>
      <c r="F15" s="262" t="str">
        <f t="shared" si="14"/>
        <v/>
      </c>
      <c r="G15" s="262" t="str">
        <f t="shared" si="15"/>
        <v/>
      </c>
      <c r="H15" s="262" t="str">
        <f t="shared" si="16"/>
        <v/>
      </c>
      <c r="I15" s="262" t="str">
        <f t="shared" si="0"/>
        <v/>
      </c>
      <c r="J15" s="262" t="str">
        <f t="shared" si="1"/>
        <v/>
      </c>
      <c r="K15" s="262" t="str">
        <f t="shared" si="17"/>
        <v/>
      </c>
      <c r="L15" s="262" t="str">
        <f t="shared" si="18"/>
        <v/>
      </c>
      <c r="M15" s="262">
        <f t="shared" si="2"/>
        <v>15</v>
      </c>
      <c r="N15" s="262">
        <f t="shared" si="3"/>
        <v>15</v>
      </c>
      <c r="O15" s="262">
        <f t="shared" si="4"/>
        <v>15</v>
      </c>
      <c r="P15" s="262" t="str">
        <f t="shared" si="5"/>
        <v/>
      </c>
      <c r="Q15" s="262">
        <f t="shared" si="6"/>
        <v>15</v>
      </c>
      <c r="R15" s="262">
        <f t="shared" si="7"/>
        <v>15</v>
      </c>
      <c r="S15" s="262">
        <f t="shared" si="8"/>
        <v>15</v>
      </c>
      <c r="T15" s="263" t="str">
        <f t="shared" si="9"/>
        <v/>
      </c>
      <c r="U15" s="288" t="s">
        <v>29</v>
      </c>
      <c r="V15" s="285" t="s">
        <v>30</v>
      </c>
      <c r="W15" s="281">
        <v>19283</v>
      </c>
      <c r="X15" s="282" t="s">
        <v>9</v>
      </c>
      <c r="Y15" s="268"/>
      <c r="Z15" s="269"/>
      <c r="AA15" s="270"/>
      <c r="AB15" s="283" t="s">
        <v>11</v>
      </c>
      <c r="AC15" s="272"/>
      <c r="AD15" s="358"/>
      <c r="AE15" s="355"/>
      <c r="AF15" s="304"/>
      <c r="AG15" s="275"/>
      <c r="AH15" s="276">
        <v>1</v>
      </c>
      <c r="AI15" s="276">
        <v>1</v>
      </c>
      <c r="AJ15" s="276">
        <v>1</v>
      </c>
      <c r="AK15" s="276"/>
      <c r="AL15" s="276">
        <v>1</v>
      </c>
      <c r="AM15" s="276">
        <v>1</v>
      </c>
      <c r="AN15" s="334">
        <v>1</v>
      </c>
      <c r="AO15" s="274"/>
      <c r="AP15" s="276"/>
      <c r="AQ15" s="276"/>
      <c r="AR15" s="276"/>
      <c r="AS15" s="276"/>
      <c r="AT15" s="276"/>
      <c r="AU15" s="277"/>
      <c r="AV15" s="277"/>
      <c r="AW15" s="275"/>
      <c r="AX15" s="276"/>
      <c r="AY15" s="276"/>
      <c r="AZ15" s="334"/>
      <c r="BD15" s="278">
        <f ca="1">INT((DonnéesFX!C$1-W15)/365.25)</f>
        <v>64</v>
      </c>
    </row>
    <row r="16" spans="1:58" s="278" customFormat="1" ht="27.95" customHeight="1" x14ac:dyDescent="0.25">
      <c r="A16" s="261" t="str">
        <f t="shared" si="10"/>
        <v/>
      </c>
      <c r="B16" s="262" t="str">
        <f t="shared" si="11"/>
        <v/>
      </c>
      <c r="C16" s="262" t="str">
        <f t="shared" si="12"/>
        <v/>
      </c>
      <c r="D16" s="262" t="str">
        <f t="shared" si="13"/>
        <v/>
      </c>
      <c r="E16" s="262" t="str">
        <f t="shared" si="19"/>
        <v/>
      </c>
      <c r="F16" s="262" t="str">
        <f t="shared" si="14"/>
        <v/>
      </c>
      <c r="G16" s="262" t="str">
        <f t="shared" si="15"/>
        <v/>
      </c>
      <c r="H16" s="262" t="str">
        <f t="shared" si="16"/>
        <v/>
      </c>
      <c r="I16" s="262" t="str">
        <f t="shared" si="0"/>
        <v/>
      </c>
      <c r="J16" s="262" t="str">
        <f t="shared" si="1"/>
        <v/>
      </c>
      <c r="K16" s="262" t="str">
        <f t="shared" si="17"/>
        <v/>
      </c>
      <c r="L16" s="262" t="str">
        <f t="shared" si="18"/>
        <v/>
      </c>
      <c r="M16" s="262" t="str">
        <f t="shared" si="2"/>
        <v/>
      </c>
      <c r="N16" s="262">
        <f t="shared" si="3"/>
        <v>16</v>
      </c>
      <c r="O16" s="262" t="str">
        <f t="shared" si="4"/>
        <v/>
      </c>
      <c r="P16" s="262" t="str">
        <f t="shared" si="5"/>
        <v/>
      </c>
      <c r="Q16" s="262" t="str">
        <f t="shared" si="6"/>
        <v/>
      </c>
      <c r="R16" s="262">
        <f t="shared" si="7"/>
        <v>16</v>
      </c>
      <c r="S16" s="262" t="str">
        <f t="shared" si="8"/>
        <v/>
      </c>
      <c r="T16" s="263" t="str">
        <f t="shared" si="9"/>
        <v/>
      </c>
      <c r="U16" s="284" t="s">
        <v>86</v>
      </c>
      <c r="V16" s="285" t="s">
        <v>87</v>
      </c>
      <c r="W16" s="281">
        <v>16453</v>
      </c>
      <c r="X16" s="282" t="s">
        <v>9</v>
      </c>
      <c r="Y16" s="268"/>
      <c r="Z16" s="269"/>
      <c r="AA16" s="270"/>
      <c r="AB16" s="283" t="s">
        <v>11</v>
      </c>
      <c r="AC16" s="272"/>
      <c r="AD16" s="358"/>
      <c r="AE16" s="355"/>
      <c r="AF16" s="304"/>
      <c r="AG16" s="275"/>
      <c r="AH16" s="276"/>
      <c r="AI16" s="276">
        <v>1</v>
      </c>
      <c r="AJ16" s="276"/>
      <c r="AK16" s="276"/>
      <c r="AL16" s="276"/>
      <c r="AM16" s="276">
        <v>1</v>
      </c>
      <c r="AN16" s="334"/>
      <c r="AO16" s="274"/>
      <c r="AP16" s="276"/>
      <c r="AQ16" s="276"/>
      <c r="AR16" s="276"/>
      <c r="AS16" s="276"/>
      <c r="AT16" s="276"/>
      <c r="AU16" s="277"/>
      <c r="AV16" s="277"/>
      <c r="AW16" s="275"/>
      <c r="AX16" s="276"/>
      <c r="AY16" s="276"/>
      <c r="AZ16" s="334"/>
      <c r="BD16" s="278">
        <f ca="1">INT((DonnéesFX!C$1-W16)/365.25)</f>
        <v>72</v>
      </c>
    </row>
    <row r="17" spans="1:56" s="278" customFormat="1" ht="27.95" customHeight="1" x14ac:dyDescent="0.25">
      <c r="A17" s="261" t="str">
        <f t="shared" si="10"/>
        <v/>
      </c>
      <c r="B17" s="262" t="str">
        <f t="shared" si="11"/>
        <v/>
      </c>
      <c r="C17" s="262" t="str">
        <f t="shared" si="12"/>
        <v/>
      </c>
      <c r="D17" s="262" t="str">
        <f t="shared" si="13"/>
        <v/>
      </c>
      <c r="E17" s="262" t="str">
        <f t="shared" si="19"/>
        <v/>
      </c>
      <c r="F17" s="262" t="str">
        <f t="shared" si="14"/>
        <v/>
      </c>
      <c r="G17" s="262" t="str">
        <f t="shared" si="15"/>
        <v/>
      </c>
      <c r="H17" s="262" t="str">
        <f t="shared" si="16"/>
        <v/>
      </c>
      <c r="I17" s="262" t="str">
        <f t="shared" si="0"/>
        <v/>
      </c>
      <c r="J17" s="262" t="str">
        <f t="shared" si="1"/>
        <v/>
      </c>
      <c r="K17" s="262" t="str">
        <f t="shared" si="17"/>
        <v/>
      </c>
      <c r="L17" s="262" t="str">
        <f t="shared" si="18"/>
        <v/>
      </c>
      <c r="M17" s="262" t="str">
        <f t="shared" si="2"/>
        <v/>
      </c>
      <c r="N17" s="262">
        <f t="shared" si="3"/>
        <v>17</v>
      </c>
      <c r="O17" s="262" t="str">
        <f t="shared" si="4"/>
        <v/>
      </c>
      <c r="P17" s="262" t="str">
        <f t="shared" si="5"/>
        <v/>
      </c>
      <c r="Q17" s="262" t="str">
        <f t="shared" si="6"/>
        <v/>
      </c>
      <c r="R17" s="262">
        <f t="shared" si="7"/>
        <v>17</v>
      </c>
      <c r="S17" s="262" t="str">
        <f t="shared" si="8"/>
        <v/>
      </c>
      <c r="T17" s="263" t="str">
        <f t="shared" si="9"/>
        <v/>
      </c>
      <c r="U17" s="284" t="s">
        <v>88</v>
      </c>
      <c r="V17" s="285" t="s">
        <v>30</v>
      </c>
      <c r="W17" s="281">
        <v>15883</v>
      </c>
      <c r="X17" s="282" t="s">
        <v>9</v>
      </c>
      <c r="Y17" s="268"/>
      <c r="Z17" s="269"/>
      <c r="AA17" s="270"/>
      <c r="AB17" s="283" t="s">
        <v>11</v>
      </c>
      <c r="AC17" s="272"/>
      <c r="AD17" s="358"/>
      <c r="AE17" s="355"/>
      <c r="AF17" s="304"/>
      <c r="AG17" s="275"/>
      <c r="AH17" s="276"/>
      <c r="AI17" s="276">
        <v>1</v>
      </c>
      <c r="AJ17" s="276"/>
      <c r="AK17" s="276"/>
      <c r="AL17" s="276"/>
      <c r="AM17" s="276">
        <v>1</v>
      </c>
      <c r="AN17" s="334"/>
      <c r="AO17" s="274"/>
      <c r="AP17" s="276"/>
      <c r="AQ17" s="276"/>
      <c r="AR17" s="276"/>
      <c r="AS17" s="276"/>
      <c r="AT17" s="276"/>
      <c r="AU17" s="277"/>
      <c r="AV17" s="277"/>
      <c r="AW17" s="275"/>
      <c r="AX17" s="276"/>
      <c r="AY17" s="276"/>
      <c r="AZ17" s="334"/>
      <c r="BD17" s="278">
        <f ca="1">INT((DonnéesFX!C$1-W17)/365.25)</f>
        <v>73</v>
      </c>
    </row>
    <row r="18" spans="1:56" s="278" customFormat="1" ht="27.95" customHeight="1" x14ac:dyDescent="0.25">
      <c r="A18" s="261" t="str">
        <f t="shared" si="10"/>
        <v/>
      </c>
      <c r="B18" s="262" t="str">
        <f t="shared" si="11"/>
        <v/>
      </c>
      <c r="C18" s="262" t="str">
        <f t="shared" si="12"/>
        <v/>
      </c>
      <c r="D18" s="262" t="str">
        <f t="shared" si="13"/>
        <v/>
      </c>
      <c r="E18" s="262" t="str">
        <f t="shared" si="19"/>
        <v/>
      </c>
      <c r="F18" s="262" t="str">
        <f t="shared" si="14"/>
        <v/>
      </c>
      <c r="G18" s="262" t="str">
        <f t="shared" si="15"/>
        <v/>
      </c>
      <c r="H18" s="262" t="str">
        <f t="shared" si="16"/>
        <v/>
      </c>
      <c r="I18" s="262" t="str">
        <f t="shared" si="0"/>
        <v/>
      </c>
      <c r="J18" s="262" t="str">
        <f t="shared" si="1"/>
        <v/>
      </c>
      <c r="K18" s="262" t="str">
        <f t="shared" si="17"/>
        <v/>
      </c>
      <c r="L18" s="262" t="str">
        <f t="shared" si="18"/>
        <v/>
      </c>
      <c r="M18" s="262" t="str">
        <f t="shared" si="2"/>
        <v/>
      </c>
      <c r="N18" s="262">
        <f t="shared" si="3"/>
        <v>18</v>
      </c>
      <c r="O18" s="262" t="str">
        <f t="shared" si="4"/>
        <v/>
      </c>
      <c r="P18" s="262" t="str">
        <f t="shared" si="5"/>
        <v/>
      </c>
      <c r="Q18" s="262" t="str">
        <f t="shared" si="6"/>
        <v/>
      </c>
      <c r="R18" s="262">
        <f t="shared" si="7"/>
        <v>18</v>
      </c>
      <c r="S18" s="262" t="str">
        <f t="shared" si="8"/>
        <v/>
      </c>
      <c r="T18" s="263" t="str">
        <f t="shared" si="9"/>
        <v/>
      </c>
      <c r="U18" s="286" t="s">
        <v>31</v>
      </c>
      <c r="V18" s="287" t="s">
        <v>32</v>
      </c>
      <c r="W18" s="281">
        <v>22228</v>
      </c>
      <c r="X18" s="282" t="s">
        <v>9</v>
      </c>
      <c r="Y18" s="268"/>
      <c r="Z18" s="269"/>
      <c r="AA18" s="270"/>
      <c r="AB18" s="283" t="s">
        <v>11</v>
      </c>
      <c r="AC18" s="272"/>
      <c r="AD18" s="358"/>
      <c r="AE18" s="355"/>
      <c r="AF18" s="304"/>
      <c r="AG18" s="275"/>
      <c r="AH18" s="276"/>
      <c r="AI18" s="276">
        <v>1</v>
      </c>
      <c r="AJ18" s="276"/>
      <c r="AK18" s="276"/>
      <c r="AL18" s="276"/>
      <c r="AM18" s="276">
        <v>1</v>
      </c>
      <c r="AN18" s="334"/>
      <c r="AO18" s="274"/>
      <c r="AP18" s="276"/>
      <c r="AQ18" s="276"/>
      <c r="AR18" s="276"/>
      <c r="AS18" s="276"/>
      <c r="AT18" s="276"/>
      <c r="AU18" s="277"/>
      <c r="AV18" s="277"/>
      <c r="AW18" s="275"/>
      <c r="AX18" s="276"/>
      <c r="AY18" s="276"/>
      <c r="AZ18" s="334"/>
      <c r="BD18" s="278">
        <f ca="1">INT((DonnéesFX!C$1-W18)/365.25)</f>
        <v>56</v>
      </c>
    </row>
    <row r="19" spans="1:56" s="278" customFormat="1" ht="27.95" customHeight="1" x14ac:dyDescent="0.25">
      <c r="A19" s="261" t="str">
        <f t="shared" si="10"/>
        <v/>
      </c>
      <c r="B19" s="262" t="str">
        <f t="shared" si="11"/>
        <v/>
      </c>
      <c r="C19" s="262" t="str">
        <f t="shared" si="12"/>
        <v/>
      </c>
      <c r="D19" s="262" t="str">
        <f t="shared" si="13"/>
        <v/>
      </c>
      <c r="E19" s="262" t="str">
        <f t="shared" si="19"/>
        <v/>
      </c>
      <c r="F19" s="262" t="str">
        <f t="shared" si="14"/>
        <v/>
      </c>
      <c r="G19" s="262" t="str">
        <f t="shared" si="15"/>
        <v/>
      </c>
      <c r="H19" s="262" t="str">
        <f t="shared" si="16"/>
        <v/>
      </c>
      <c r="I19" s="262" t="str">
        <f t="shared" si="0"/>
        <v/>
      </c>
      <c r="J19" s="262" t="str">
        <f t="shared" si="1"/>
        <v/>
      </c>
      <c r="K19" s="262" t="str">
        <f t="shared" si="17"/>
        <v/>
      </c>
      <c r="L19" s="262" t="str">
        <f t="shared" si="18"/>
        <v/>
      </c>
      <c r="M19" s="262" t="str">
        <f t="shared" si="2"/>
        <v/>
      </c>
      <c r="N19" s="262">
        <f t="shared" si="3"/>
        <v>19</v>
      </c>
      <c r="O19" s="262" t="str">
        <f t="shared" si="4"/>
        <v/>
      </c>
      <c r="P19" s="262" t="str">
        <f t="shared" si="5"/>
        <v/>
      </c>
      <c r="Q19" s="262" t="str">
        <f t="shared" si="6"/>
        <v/>
      </c>
      <c r="R19" s="262">
        <f t="shared" si="7"/>
        <v>19</v>
      </c>
      <c r="S19" s="262" t="str">
        <f t="shared" si="8"/>
        <v/>
      </c>
      <c r="T19" s="263" t="str">
        <f t="shared" si="9"/>
        <v/>
      </c>
      <c r="U19" s="286" t="s">
        <v>89</v>
      </c>
      <c r="V19" s="287" t="s">
        <v>90</v>
      </c>
      <c r="W19" s="281">
        <v>14931</v>
      </c>
      <c r="X19" s="282" t="s">
        <v>9</v>
      </c>
      <c r="Y19" s="268"/>
      <c r="Z19" s="269"/>
      <c r="AA19" s="270"/>
      <c r="AB19" s="283" t="s">
        <v>11</v>
      </c>
      <c r="AC19" s="272"/>
      <c r="AD19" s="358"/>
      <c r="AE19" s="355"/>
      <c r="AF19" s="304"/>
      <c r="AG19" s="275"/>
      <c r="AH19" s="276"/>
      <c r="AI19" s="276">
        <v>1</v>
      </c>
      <c r="AJ19" s="276"/>
      <c r="AK19" s="276"/>
      <c r="AL19" s="276"/>
      <c r="AM19" s="276">
        <v>1</v>
      </c>
      <c r="AN19" s="334"/>
      <c r="AO19" s="274"/>
      <c r="AP19" s="276"/>
      <c r="AQ19" s="276"/>
      <c r="AR19" s="276"/>
      <c r="AS19" s="276"/>
      <c r="AT19" s="276"/>
      <c r="AU19" s="277"/>
      <c r="AV19" s="277"/>
      <c r="AW19" s="275"/>
      <c r="AX19" s="276"/>
      <c r="AY19" s="276"/>
      <c r="AZ19" s="334"/>
      <c r="BD19" s="278">
        <f ca="1">INT((DonnéesFX!C$1-W19)/365.25)</f>
        <v>76</v>
      </c>
    </row>
    <row r="20" spans="1:56" s="278" customFormat="1" ht="27.95" customHeight="1" x14ac:dyDescent="0.25">
      <c r="A20" s="261" t="str">
        <f t="shared" si="10"/>
        <v/>
      </c>
      <c r="B20" s="262" t="str">
        <f t="shared" si="11"/>
        <v/>
      </c>
      <c r="C20" s="262" t="str">
        <f t="shared" si="12"/>
        <v/>
      </c>
      <c r="D20" s="262" t="str">
        <f t="shared" si="13"/>
        <v/>
      </c>
      <c r="E20" s="262" t="str">
        <f t="shared" si="19"/>
        <v/>
      </c>
      <c r="F20" s="262" t="str">
        <f t="shared" si="14"/>
        <v/>
      </c>
      <c r="G20" s="262" t="str">
        <f t="shared" si="15"/>
        <v/>
      </c>
      <c r="H20" s="262" t="str">
        <f t="shared" si="16"/>
        <v/>
      </c>
      <c r="I20" s="262" t="str">
        <f t="shared" si="0"/>
        <v/>
      </c>
      <c r="J20" s="262" t="str">
        <f t="shared" si="1"/>
        <v/>
      </c>
      <c r="K20" s="262" t="str">
        <f t="shared" si="17"/>
        <v/>
      </c>
      <c r="L20" s="262" t="str">
        <f t="shared" si="18"/>
        <v/>
      </c>
      <c r="M20" s="262" t="str">
        <f t="shared" si="2"/>
        <v/>
      </c>
      <c r="N20" s="262" t="str">
        <f t="shared" si="3"/>
        <v/>
      </c>
      <c r="O20" s="262" t="str">
        <f t="shared" si="4"/>
        <v/>
      </c>
      <c r="P20" s="262" t="str">
        <f t="shared" si="5"/>
        <v/>
      </c>
      <c r="Q20" s="262" t="str">
        <f t="shared" si="6"/>
        <v/>
      </c>
      <c r="R20" s="262" t="str">
        <f t="shared" si="7"/>
        <v/>
      </c>
      <c r="S20" s="262" t="str">
        <f t="shared" si="8"/>
        <v/>
      </c>
      <c r="T20" s="263" t="str">
        <f t="shared" si="9"/>
        <v/>
      </c>
      <c r="U20" s="289" t="s">
        <v>33</v>
      </c>
      <c r="V20" s="287" t="s">
        <v>34</v>
      </c>
      <c r="W20" s="281">
        <v>32</v>
      </c>
      <c r="X20" s="282" t="s">
        <v>8</v>
      </c>
      <c r="Y20" s="268"/>
      <c r="Z20" s="269"/>
      <c r="AA20" s="270"/>
      <c r="AB20" s="283"/>
      <c r="AC20" s="272"/>
      <c r="AD20" s="358"/>
      <c r="AE20" s="355"/>
      <c r="AF20" s="304"/>
      <c r="AG20" s="275"/>
      <c r="AH20" s="276"/>
      <c r="AI20" s="276"/>
      <c r="AJ20" s="276"/>
      <c r="AK20" s="276"/>
      <c r="AL20" s="276"/>
      <c r="AM20" s="276"/>
      <c r="AN20" s="334"/>
      <c r="AO20" s="274"/>
      <c r="AP20" s="276"/>
      <c r="AQ20" s="276"/>
      <c r="AR20" s="276"/>
      <c r="AS20" s="276"/>
      <c r="AT20" s="276"/>
      <c r="AU20" s="277"/>
      <c r="AV20" s="277"/>
      <c r="AW20" s="275"/>
      <c r="AX20" s="276"/>
      <c r="AY20" s="276"/>
      <c r="AZ20" s="334"/>
      <c r="BD20" s="278">
        <f ca="1">INT((DonnéesFX!C$1-W20)/365.25)</f>
        <v>116</v>
      </c>
    </row>
    <row r="21" spans="1:56" s="278" customFormat="1" ht="27.95" customHeight="1" x14ac:dyDescent="0.25">
      <c r="A21" s="261" t="str">
        <f t="shared" si="10"/>
        <v/>
      </c>
      <c r="B21" s="262" t="str">
        <f t="shared" si="11"/>
        <v/>
      </c>
      <c r="C21" s="262" t="str">
        <f t="shared" si="12"/>
        <v/>
      </c>
      <c r="D21" s="262" t="str">
        <f t="shared" si="13"/>
        <v/>
      </c>
      <c r="E21" s="262" t="str">
        <f t="shared" si="19"/>
        <v/>
      </c>
      <c r="F21" s="262" t="str">
        <f t="shared" si="14"/>
        <v/>
      </c>
      <c r="G21" s="262" t="str">
        <f t="shared" si="15"/>
        <v/>
      </c>
      <c r="H21" s="262" t="str">
        <f t="shared" si="16"/>
        <v/>
      </c>
      <c r="I21" s="262" t="str">
        <f t="shared" si="0"/>
        <v/>
      </c>
      <c r="J21" s="262" t="str">
        <f t="shared" si="1"/>
        <v/>
      </c>
      <c r="K21" s="262" t="str">
        <f t="shared" si="17"/>
        <v/>
      </c>
      <c r="L21" s="262" t="str">
        <f t="shared" si="18"/>
        <v/>
      </c>
      <c r="M21" s="262" t="str">
        <f t="shared" si="2"/>
        <v/>
      </c>
      <c r="N21" s="262" t="str">
        <f t="shared" si="3"/>
        <v/>
      </c>
      <c r="O21" s="262" t="str">
        <f t="shared" si="4"/>
        <v/>
      </c>
      <c r="P21" s="262" t="str">
        <f t="shared" si="5"/>
        <v/>
      </c>
      <c r="Q21" s="262" t="str">
        <f t="shared" si="6"/>
        <v/>
      </c>
      <c r="R21" s="262" t="str">
        <f t="shared" si="7"/>
        <v/>
      </c>
      <c r="S21" s="262" t="str">
        <f t="shared" si="8"/>
        <v/>
      </c>
      <c r="T21" s="263" t="str">
        <f t="shared" si="9"/>
        <v/>
      </c>
      <c r="U21" s="290" t="s">
        <v>91</v>
      </c>
      <c r="V21" s="291" t="s">
        <v>38</v>
      </c>
      <c r="W21" s="281">
        <v>32</v>
      </c>
      <c r="X21" s="282" t="s">
        <v>9</v>
      </c>
      <c r="Y21" s="268"/>
      <c r="Z21" s="292"/>
      <c r="AA21" s="293"/>
      <c r="AB21" s="283"/>
      <c r="AC21" s="272"/>
      <c r="AD21" s="358"/>
      <c r="AE21" s="355"/>
      <c r="AF21" s="304"/>
      <c r="AG21" s="275"/>
      <c r="AH21" s="276"/>
      <c r="AI21" s="276"/>
      <c r="AJ21" s="276"/>
      <c r="AK21" s="276"/>
      <c r="AL21" s="276"/>
      <c r="AM21" s="276"/>
      <c r="AN21" s="334"/>
      <c r="AO21" s="274"/>
      <c r="AP21" s="276"/>
      <c r="AQ21" s="276"/>
      <c r="AR21" s="276"/>
      <c r="AS21" s="276"/>
      <c r="AT21" s="276"/>
      <c r="AU21" s="277"/>
      <c r="AV21" s="277"/>
      <c r="AW21" s="275"/>
      <c r="AX21" s="276"/>
      <c r="AY21" s="276"/>
      <c r="AZ21" s="334"/>
      <c r="BD21" s="278">
        <f ca="1">INT((DonnéesFX!C$1-W21)/365.25)</f>
        <v>116</v>
      </c>
    </row>
    <row r="22" spans="1:56" s="278" customFormat="1" ht="27.95" customHeight="1" x14ac:dyDescent="0.25">
      <c r="A22" s="261" t="str">
        <f t="shared" si="10"/>
        <v/>
      </c>
      <c r="B22" s="262" t="str">
        <f t="shared" si="11"/>
        <v/>
      </c>
      <c r="C22" s="262" t="str">
        <f t="shared" si="12"/>
        <v/>
      </c>
      <c r="D22" s="262" t="str">
        <f t="shared" si="13"/>
        <v/>
      </c>
      <c r="E22" s="262" t="str">
        <f t="shared" si="19"/>
        <v/>
      </c>
      <c r="F22" s="262" t="str">
        <f t="shared" si="14"/>
        <v/>
      </c>
      <c r="G22" s="262" t="str">
        <f t="shared" si="15"/>
        <v/>
      </c>
      <c r="H22" s="262" t="str">
        <f t="shared" si="16"/>
        <v/>
      </c>
      <c r="I22" s="262" t="str">
        <f t="shared" si="0"/>
        <v/>
      </c>
      <c r="J22" s="262" t="str">
        <f t="shared" si="1"/>
        <v/>
      </c>
      <c r="K22" s="262" t="str">
        <f t="shared" si="17"/>
        <v/>
      </c>
      <c r="L22" s="262" t="str">
        <f t="shared" si="18"/>
        <v/>
      </c>
      <c r="M22" s="262" t="str">
        <f t="shared" si="2"/>
        <v/>
      </c>
      <c r="N22" s="262" t="str">
        <f t="shared" si="3"/>
        <v/>
      </c>
      <c r="O22" s="262" t="str">
        <f t="shared" si="4"/>
        <v/>
      </c>
      <c r="P22" s="262" t="str">
        <f t="shared" si="5"/>
        <v/>
      </c>
      <c r="Q22" s="262" t="str">
        <f t="shared" si="6"/>
        <v/>
      </c>
      <c r="R22" s="262" t="str">
        <f t="shared" si="7"/>
        <v/>
      </c>
      <c r="S22" s="262" t="str">
        <f t="shared" si="8"/>
        <v/>
      </c>
      <c r="T22" s="263" t="str">
        <f t="shared" si="9"/>
        <v/>
      </c>
      <c r="U22" s="294" t="s">
        <v>92</v>
      </c>
      <c r="V22" s="295" t="s">
        <v>93</v>
      </c>
      <c r="W22" s="281">
        <v>18337</v>
      </c>
      <c r="X22" s="282" t="s">
        <v>9</v>
      </c>
      <c r="Y22" s="268"/>
      <c r="Z22" s="292"/>
      <c r="AA22" s="293"/>
      <c r="AB22" s="283"/>
      <c r="AC22" s="272"/>
      <c r="AD22" s="358"/>
      <c r="AE22" s="355"/>
      <c r="AF22" s="304"/>
      <c r="AG22" s="275"/>
      <c r="AH22" s="276"/>
      <c r="AI22" s="276"/>
      <c r="AJ22" s="276"/>
      <c r="AK22" s="276"/>
      <c r="AL22" s="276"/>
      <c r="AM22" s="276"/>
      <c r="AN22" s="334"/>
      <c r="AO22" s="274"/>
      <c r="AP22" s="276"/>
      <c r="AQ22" s="276"/>
      <c r="AR22" s="276"/>
      <c r="AS22" s="276"/>
      <c r="AT22" s="276"/>
      <c r="AU22" s="277"/>
      <c r="AV22" s="277"/>
      <c r="AW22" s="275"/>
      <c r="AX22" s="276"/>
      <c r="AY22" s="276"/>
      <c r="AZ22" s="334"/>
      <c r="BD22" s="278">
        <f ca="1">INT((DonnéesFX!C$1-W22)/365.25)</f>
        <v>66</v>
      </c>
    </row>
    <row r="23" spans="1:56" s="278" customFormat="1" ht="27.95" customHeight="1" x14ac:dyDescent="0.25">
      <c r="A23" s="261" t="str">
        <f t="shared" si="10"/>
        <v/>
      </c>
      <c r="B23" s="262" t="str">
        <f t="shared" si="11"/>
        <v/>
      </c>
      <c r="C23" s="262" t="str">
        <f t="shared" si="12"/>
        <v/>
      </c>
      <c r="D23" s="262" t="str">
        <f t="shared" si="13"/>
        <v/>
      </c>
      <c r="E23" s="262" t="str">
        <f t="shared" si="19"/>
        <v/>
      </c>
      <c r="F23" s="262" t="str">
        <f t="shared" si="14"/>
        <v/>
      </c>
      <c r="G23" s="262" t="str">
        <f t="shared" si="15"/>
        <v/>
      </c>
      <c r="H23" s="262" t="str">
        <f t="shared" si="16"/>
        <v/>
      </c>
      <c r="I23" s="262" t="str">
        <f t="shared" si="0"/>
        <v/>
      </c>
      <c r="J23" s="262" t="str">
        <f t="shared" si="1"/>
        <v/>
      </c>
      <c r="K23" s="262" t="str">
        <f t="shared" si="17"/>
        <v/>
      </c>
      <c r="L23" s="262" t="str">
        <f t="shared" si="18"/>
        <v/>
      </c>
      <c r="M23" s="262" t="str">
        <f t="shared" si="2"/>
        <v/>
      </c>
      <c r="N23" s="262" t="str">
        <f t="shared" si="3"/>
        <v/>
      </c>
      <c r="O23" s="262" t="str">
        <f t="shared" si="4"/>
        <v/>
      </c>
      <c r="P23" s="262" t="str">
        <f t="shared" si="5"/>
        <v/>
      </c>
      <c r="Q23" s="262" t="str">
        <f t="shared" si="6"/>
        <v/>
      </c>
      <c r="R23" s="262" t="str">
        <f t="shared" si="7"/>
        <v/>
      </c>
      <c r="S23" s="262" t="str">
        <f t="shared" si="8"/>
        <v/>
      </c>
      <c r="T23" s="263" t="str">
        <f t="shared" si="9"/>
        <v/>
      </c>
      <c r="U23" s="290" t="s">
        <v>94</v>
      </c>
      <c r="V23" s="295" t="s">
        <v>44</v>
      </c>
      <c r="W23" s="281">
        <v>23904</v>
      </c>
      <c r="X23" s="282" t="s">
        <v>9</v>
      </c>
      <c r="Y23" s="268"/>
      <c r="Z23" s="292"/>
      <c r="AA23" s="293"/>
      <c r="AB23" s="283"/>
      <c r="AC23" s="272"/>
      <c r="AD23" s="358"/>
      <c r="AE23" s="355"/>
      <c r="AF23" s="304"/>
      <c r="AG23" s="275"/>
      <c r="AH23" s="276"/>
      <c r="AI23" s="276"/>
      <c r="AJ23" s="276"/>
      <c r="AK23" s="276"/>
      <c r="AL23" s="276"/>
      <c r="AM23" s="276"/>
      <c r="AN23" s="334"/>
      <c r="AO23" s="274"/>
      <c r="AP23" s="276"/>
      <c r="AQ23" s="276"/>
      <c r="AR23" s="276"/>
      <c r="AS23" s="276"/>
      <c r="AT23" s="276"/>
      <c r="AU23" s="277"/>
      <c r="AV23" s="277"/>
      <c r="AW23" s="275"/>
      <c r="AX23" s="276"/>
      <c r="AY23" s="276"/>
      <c r="AZ23" s="334"/>
      <c r="BD23" s="278">
        <f ca="1">INT((DonnéesFX!C$1-W23)/365.25)</f>
        <v>51</v>
      </c>
    </row>
    <row r="24" spans="1:56" s="278" customFormat="1" ht="27.95" customHeight="1" x14ac:dyDescent="0.25">
      <c r="A24" s="261" t="str">
        <f t="shared" si="10"/>
        <v/>
      </c>
      <c r="B24" s="262" t="str">
        <f t="shared" si="11"/>
        <v/>
      </c>
      <c r="C24" s="262" t="str">
        <f t="shared" si="12"/>
        <v/>
      </c>
      <c r="D24" s="262" t="str">
        <f t="shared" si="13"/>
        <v/>
      </c>
      <c r="E24" s="262" t="str">
        <f t="shared" si="19"/>
        <v/>
      </c>
      <c r="F24" s="262" t="str">
        <f t="shared" si="14"/>
        <v/>
      </c>
      <c r="G24" s="262" t="str">
        <f t="shared" si="15"/>
        <v/>
      </c>
      <c r="H24" s="262" t="str">
        <f t="shared" si="16"/>
        <v/>
      </c>
      <c r="I24" s="262" t="str">
        <f t="shared" si="0"/>
        <v/>
      </c>
      <c r="J24" s="262" t="str">
        <f t="shared" si="1"/>
        <v/>
      </c>
      <c r="K24" s="262" t="str">
        <f t="shared" si="17"/>
        <v/>
      </c>
      <c r="L24" s="262" t="str">
        <f t="shared" si="18"/>
        <v/>
      </c>
      <c r="M24" s="262" t="str">
        <f t="shared" si="2"/>
        <v/>
      </c>
      <c r="N24" s="262" t="str">
        <f t="shared" si="3"/>
        <v/>
      </c>
      <c r="O24" s="262" t="str">
        <f t="shared" si="4"/>
        <v/>
      </c>
      <c r="P24" s="262" t="str">
        <f t="shared" si="5"/>
        <v/>
      </c>
      <c r="Q24" s="262" t="str">
        <f t="shared" si="6"/>
        <v/>
      </c>
      <c r="R24" s="262" t="str">
        <f t="shared" si="7"/>
        <v/>
      </c>
      <c r="S24" s="262" t="str">
        <f t="shared" si="8"/>
        <v/>
      </c>
      <c r="T24" s="263" t="str">
        <f t="shared" si="9"/>
        <v/>
      </c>
      <c r="U24" s="294" t="s">
        <v>95</v>
      </c>
      <c r="V24" s="295" t="s">
        <v>35</v>
      </c>
      <c r="W24" s="281">
        <v>17440</v>
      </c>
      <c r="X24" s="282" t="s">
        <v>9</v>
      </c>
      <c r="Y24" s="268"/>
      <c r="Z24" s="292"/>
      <c r="AA24" s="293"/>
      <c r="AB24" s="283"/>
      <c r="AC24" s="272"/>
      <c r="AD24" s="358"/>
      <c r="AE24" s="355"/>
      <c r="AF24" s="304"/>
      <c r="AG24" s="275"/>
      <c r="AH24" s="276"/>
      <c r="AI24" s="276"/>
      <c r="AJ24" s="276"/>
      <c r="AK24" s="276"/>
      <c r="AL24" s="276"/>
      <c r="AM24" s="276"/>
      <c r="AN24" s="334"/>
      <c r="AO24" s="274"/>
      <c r="AP24" s="276"/>
      <c r="AQ24" s="276"/>
      <c r="AR24" s="276"/>
      <c r="AS24" s="276"/>
      <c r="AT24" s="276"/>
      <c r="AU24" s="277"/>
      <c r="AV24" s="277"/>
      <c r="AW24" s="275"/>
      <c r="AX24" s="276"/>
      <c r="AY24" s="276"/>
      <c r="AZ24" s="334"/>
      <c r="BD24" s="278">
        <f ca="1">INT((DonnéesFX!C$1-W24)/365.25)</f>
        <v>69</v>
      </c>
    </row>
    <row r="25" spans="1:56" s="278" customFormat="1" ht="27.95" customHeight="1" x14ac:dyDescent="0.25">
      <c r="A25" s="261" t="str">
        <f t="shared" si="10"/>
        <v/>
      </c>
      <c r="B25" s="262" t="str">
        <f t="shared" si="11"/>
        <v/>
      </c>
      <c r="C25" s="262" t="str">
        <f t="shared" si="12"/>
        <v/>
      </c>
      <c r="D25" s="262" t="str">
        <f t="shared" si="13"/>
        <v/>
      </c>
      <c r="E25" s="262" t="str">
        <f t="shared" si="19"/>
        <v/>
      </c>
      <c r="F25" s="262" t="str">
        <f t="shared" si="14"/>
        <v/>
      </c>
      <c r="G25" s="262" t="str">
        <f t="shared" si="15"/>
        <v/>
      </c>
      <c r="H25" s="262" t="str">
        <f t="shared" si="16"/>
        <v/>
      </c>
      <c r="I25" s="262" t="str">
        <f t="shared" si="0"/>
        <v/>
      </c>
      <c r="J25" s="262" t="str">
        <f t="shared" si="1"/>
        <v/>
      </c>
      <c r="K25" s="262" t="str">
        <f t="shared" si="17"/>
        <v/>
      </c>
      <c r="L25" s="262" t="str">
        <f t="shared" si="18"/>
        <v/>
      </c>
      <c r="M25" s="262" t="str">
        <f t="shared" si="2"/>
        <v/>
      </c>
      <c r="N25" s="262" t="str">
        <f t="shared" si="3"/>
        <v/>
      </c>
      <c r="O25" s="262" t="str">
        <f t="shared" si="4"/>
        <v/>
      </c>
      <c r="P25" s="262" t="str">
        <f t="shared" si="5"/>
        <v/>
      </c>
      <c r="Q25" s="262" t="str">
        <f t="shared" si="6"/>
        <v/>
      </c>
      <c r="R25" s="262" t="str">
        <f t="shared" si="7"/>
        <v/>
      </c>
      <c r="S25" s="262" t="str">
        <f t="shared" si="8"/>
        <v/>
      </c>
      <c r="T25" s="263" t="str">
        <f t="shared" si="9"/>
        <v/>
      </c>
      <c r="U25" s="294" t="s">
        <v>96</v>
      </c>
      <c r="V25" s="295" t="s">
        <v>97</v>
      </c>
      <c r="W25" s="281">
        <v>15797</v>
      </c>
      <c r="X25" s="282" t="s">
        <v>8</v>
      </c>
      <c r="Y25" s="268"/>
      <c r="Z25" s="292"/>
      <c r="AA25" s="293"/>
      <c r="AB25" s="283"/>
      <c r="AC25" s="272"/>
      <c r="AD25" s="358"/>
      <c r="AE25" s="355"/>
      <c r="AF25" s="304"/>
      <c r="AG25" s="275"/>
      <c r="AH25" s="276"/>
      <c r="AI25" s="276"/>
      <c r="AJ25" s="276"/>
      <c r="AK25" s="276"/>
      <c r="AL25" s="276"/>
      <c r="AM25" s="276"/>
      <c r="AN25" s="334"/>
      <c r="AO25" s="274"/>
      <c r="AP25" s="276"/>
      <c r="AQ25" s="276"/>
      <c r="AR25" s="276"/>
      <c r="AS25" s="276"/>
      <c r="AT25" s="276"/>
      <c r="AU25" s="277"/>
      <c r="AV25" s="277"/>
      <c r="AW25" s="275"/>
      <c r="AX25" s="276"/>
      <c r="AY25" s="276"/>
      <c r="AZ25" s="334"/>
      <c r="BD25" s="278">
        <f ca="1">INT((DonnéesFX!C$1-W25)/365.25)</f>
        <v>73</v>
      </c>
    </row>
    <row r="26" spans="1:56" s="278" customFormat="1" ht="27.95" customHeight="1" x14ac:dyDescent="0.25">
      <c r="A26" s="261" t="str">
        <f t="shared" si="10"/>
        <v/>
      </c>
      <c r="B26" s="262" t="str">
        <f t="shared" si="11"/>
        <v/>
      </c>
      <c r="C26" s="262" t="str">
        <f t="shared" si="12"/>
        <v/>
      </c>
      <c r="D26" s="262" t="str">
        <f t="shared" si="13"/>
        <v/>
      </c>
      <c r="E26" s="262" t="str">
        <f t="shared" si="19"/>
        <v/>
      </c>
      <c r="F26" s="262" t="str">
        <f t="shared" si="14"/>
        <v/>
      </c>
      <c r="G26" s="262" t="str">
        <f t="shared" si="15"/>
        <v/>
      </c>
      <c r="H26" s="262" t="str">
        <f t="shared" si="16"/>
        <v/>
      </c>
      <c r="I26" s="262" t="str">
        <f t="shared" si="0"/>
        <v/>
      </c>
      <c r="J26" s="262" t="str">
        <f t="shared" si="1"/>
        <v/>
      </c>
      <c r="K26" s="262" t="str">
        <f t="shared" si="17"/>
        <v/>
      </c>
      <c r="L26" s="262" t="str">
        <f t="shared" si="18"/>
        <v/>
      </c>
      <c r="M26" s="262" t="str">
        <f t="shared" si="2"/>
        <v/>
      </c>
      <c r="N26" s="262" t="str">
        <f t="shared" si="3"/>
        <v/>
      </c>
      <c r="O26" s="262" t="str">
        <f t="shared" si="4"/>
        <v/>
      </c>
      <c r="P26" s="262" t="str">
        <f t="shared" si="5"/>
        <v/>
      </c>
      <c r="Q26" s="262" t="str">
        <f t="shared" si="6"/>
        <v/>
      </c>
      <c r="R26" s="262" t="str">
        <f t="shared" si="7"/>
        <v/>
      </c>
      <c r="S26" s="262" t="str">
        <f t="shared" si="8"/>
        <v/>
      </c>
      <c r="T26" s="263" t="str">
        <f t="shared" si="9"/>
        <v/>
      </c>
      <c r="U26" s="296" t="s">
        <v>98</v>
      </c>
      <c r="V26" s="291" t="s">
        <v>99</v>
      </c>
      <c r="W26" s="281">
        <v>24194</v>
      </c>
      <c r="X26" s="282" t="s">
        <v>9</v>
      </c>
      <c r="Y26" s="268"/>
      <c r="Z26" s="292"/>
      <c r="AA26" s="293"/>
      <c r="AB26" s="283"/>
      <c r="AC26" s="272"/>
      <c r="AD26" s="358"/>
      <c r="AE26" s="355"/>
      <c r="AF26" s="304"/>
      <c r="AG26" s="275"/>
      <c r="AH26" s="276"/>
      <c r="AI26" s="276"/>
      <c r="AJ26" s="276"/>
      <c r="AK26" s="276"/>
      <c r="AL26" s="276"/>
      <c r="AM26" s="276"/>
      <c r="AN26" s="334"/>
      <c r="AO26" s="274"/>
      <c r="AP26" s="276"/>
      <c r="AQ26" s="276"/>
      <c r="AR26" s="276"/>
      <c r="AS26" s="276"/>
      <c r="AT26" s="276"/>
      <c r="AU26" s="277"/>
      <c r="AV26" s="277"/>
      <c r="AW26" s="275"/>
      <c r="AX26" s="276"/>
      <c r="AY26" s="276"/>
      <c r="AZ26" s="334"/>
      <c r="BD26" s="278">
        <f ca="1">INT((DonnéesFX!C$1-W26)/365.25)</f>
        <v>50</v>
      </c>
    </row>
    <row r="27" spans="1:56" s="278" customFormat="1" ht="27.95" customHeight="1" x14ac:dyDescent="0.25">
      <c r="A27" s="261" t="str">
        <f t="shared" si="10"/>
        <v/>
      </c>
      <c r="B27" s="262" t="str">
        <f t="shared" si="11"/>
        <v/>
      </c>
      <c r="C27" s="262" t="str">
        <f t="shared" si="12"/>
        <v/>
      </c>
      <c r="D27" s="262" t="str">
        <f t="shared" si="13"/>
        <v/>
      </c>
      <c r="E27" s="262" t="str">
        <f t="shared" si="19"/>
        <v/>
      </c>
      <c r="F27" s="262" t="str">
        <f t="shared" si="14"/>
        <v/>
      </c>
      <c r="G27" s="262" t="str">
        <f t="shared" si="15"/>
        <v/>
      </c>
      <c r="H27" s="262" t="str">
        <f t="shared" si="16"/>
        <v/>
      </c>
      <c r="I27" s="262" t="str">
        <f t="shared" si="0"/>
        <v/>
      </c>
      <c r="J27" s="262" t="str">
        <f t="shared" si="1"/>
        <v/>
      </c>
      <c r="K27" s="262" t="str">
        <f t="shared" si="17"/>
        <v/>
      </c>
      <c r="L27" s="262" t="str">
        <f t="shared" si="18"/>
        <v/>
      </c>
      <c r="M27" s="262" t="str">
        <f t="shared" si="2"/>
        <v/>
      </c>
      <c r="N27" s="262" t="str">
        <f t="shared" si="3"/>
        <v/>
      </c>
      <c r="O27" s="262" t="str">
        <f t="shared" si="4"/>
        <v/>
      </c>
      <c r="P27" s="262" t="str">
        <f t="shared" si="5"/>
        <v/>
      </c>
      <c r="Q27" s="262" t="str">
        <f t="shared" si="6"/>
        <v/>
      </c>
      <c r="R27" s="262" t="str">
        <f t="shared" si="7"/>
        <v/>
      </c>
      <c r="S27" s="262" t="str">
        <f t="shared" si="8"/>
        <v/>
      </c>
      <c r="T27" s="263" t="str">
        <f t="shared" si="9"/>
        <v/>
      </c>
      <c r="U27" s="297" t="s">
        <v>36</v>
      </c>
      <c r="V27" s="298" t="s">
        <v>37</v>
      </c>
      <c r="W27" s="281">
        <v>17418</v>
      </c>
      <c r="X27" s="282" t="s">
        <v>9</v>
      </c>
      <c r="Y27" s="268"/>
      <c r="Z27" s="299"/>
      <c r="AA27" s="300"/>
      <c r="AB27" s="283"/>
      <c r="AC27" s="272"/>
      <c r="AD27" s="358"/>
      <c r="AE27" s="355"/>
      <c r="AF27" s="304"/>
      <c r="AG27" s="275"/>
      <c r="AH27" s="276"/>
      <c r="AI27" s="276"/>
      <c r="AJ27" s="276"/>
      <c r="AK27" s="276"/>
      <c r="AL27" s="276"/>
      <c r="AM27" s="276"/>
      <c r="AN27" s="334"/>
      <c r="AO27" s="274"/>
      <c r="AP27" s="276"/>
      <c r="AQ27" s="276"/>
      <c r="AR27" s="276"/>
      <c r="AS27" s="276"/>
      <c r="AT27" s="276"/>
      <c r="AU27" s="277"/>
      <c r="AV27" s="277"/>
      <c r="AW27" s="275"/>
      <c r="AX27" s="276"/>
      <c r="AY27" s="276"/>
      <c r="AZ27" s="334"/>
      <c r="BD27" s="278">
        <f ca="1">INT((DonnéesFX!C$1-W27)/365.25)</f>
        <v>69</v>
      </c>
    </row>
    <row r="28" spans="1:56" s="278" customFormat="1" ht="27.95" customHeight="1" x14ac:dyDescent="0.25">
      <c r="A28" s="261" t="str">
        <f t="shared" si="10"/>
        <v/>
      </c>
      <c r="B28" s="262" t="str">
        <f t="shared" si="11"/>
        <v/>
      </c>
      <c r="C28" s="262" t="str">
        <f t="shared" si="12"/>
        <v/>
      </c>
      <c r="D28" s="262" t="str">
        <f t="shared" si="13"/>
        <v/>
      </c>
      <c r="E28" s="262" t="str">
        <f t="shared" si="19"/>
        <v/>
      </c>
      <c r="F28" s="262" t="str">
        <f t="shared" si="14"/>
        <v/>
      </c>
      <c r="G28" s="262" t="str">
        <f t="shared" si="15"/>
        <v/>
      </c>
      <c r="H28" s="262" t="str">
        <f t="shared" si="16"/>
        <v/>
      </c>
      <c r="I28" s="262" t="str">
        <f t="shared" si="0"/>
        <v/>
      </c>
      <c r="J28" s="262" t="str">
        <f t="shared" si="1"/>
        <v/>
      </c>
      <c r="K28" s="262" t="str">
        <f t="shared" si="17"/>
        <v/>
      </c>
      <c r="L28" s="262" t="str">
        <f t="shared" si="18"/>
        <v/>
      </c>
      <c r="M28" s="262" t="str">
        <f t="shared" si="2"/>
        <v/>
      </c>
      <c r="N28" s="262" t="str">
        <f t="shared" si="3"/>
        <v/>
      </c>
      <c r="O28" s="262" t="str">
        <f t="shared" si="4"/>
        <v/>
      </c>
      <c r="P28" s="262" t="str">
        <f t="shared" si="5"/>
        <v/>
      </c>
      <c r="Q28" s="262" t="str">
        <f t="shared" si="6"/>
        <v/>
      </c>
      <c r="R28" s="262" t="str">
        <f t="shared" si="7"/>
        <v/>
      </c>
      <c r="S28" s="262" t="str">
        <f t="shared" si="8"/>
        <v/>
      </c>
      <c r="T28" s="263" t="str">
        <f t="shared" si="9"/>
        <v/>
      </c>
      <c r="U28" s="301" t="s">
        <v>100</v>
      </c>
      <c r="V28" s="302" t="s">
        <v>101</v>
      </c>
      <c r="W28" s="281">
        <v>17457</v>
      </c>
      <c r="X28" s="282" t="s">
        <v>9</v>
      </c>
      <c r="Y28" s="268"/>
      <c r="Z28" s="292"/>
      <c r="AA28" s="293"/>
      <c r="AB28" s="283"/>
      <c r="AC28" s="272"/>
      <c r="AD28" s="358"/>
      <c r="AE28" s="355"/>
      <c r="AF28" s="304"/>
      <c r="AG28" s="275"/>
      <c r="AH28" s="276"/>
      <c r="AI28" s="276"/>
      <c r="AJ28" s="276"/>
      <c r="AK28" s="276"/>
      <c r="AL28" s="276"/>
      <c r="AM28" s="276"/>
      <c r="AN28" s="334"/>
      <c r="AO28" s="274"/>
      <c r="AP28" s="276"/>
      <c r="AQ28" s="276"/>
      <c r="AR28" s="276"/>
      <c r="AS28" s="276"/>
      <c r="AT28" s="276"/>
      <c r="AU28" s="277"/>
      <c r="AV28" s="277"/>
      <c r="AW28" s="275"/>
      <c r="AX28" s="276"/>
      <c r="AY28" s="276"/>
      <c r="AZ28" s="334"/>
      <c r="BD28" s="278">
        <f ca="1">INT((DonnéesFX!C$1-W28)/365.25)</f>
        <v>69</v>
      </c>
    </row>
    <row r="29" spans="1:56" s="278" customFormat="1" ht="27.95" customHeight="1" x14ac:dyDescent="0.25">
      <c r="A29" s="261" t="str">
        <f t="shared" si="10"/>
        <v/>
      </c>
      <c r="B29" s="262" t="str">
        <f t="shared" si="11"/>
        <v/>
      </c>
      <c r="C29" s="262" t="str">
        <f t="shared" si="12"/>
        <v/>
      </c>
      <c r="D29" s="262" t="str">
        <f t="shared" si="13"/>
        <v/>
      </c>
      <c r="E29" s="262" t="str">
        <f t="shared" si="19"/>
        <v/>
      </c>
      <c r="F29" s="262" t="str">
        <f t="shared" si="14"/>
        <v/>
      </c>
      <c r="G29" s="262" t="str">
        <f t="shared" si="15"/>
        <v/>
      </c>
      <c r="H29" s="262" t="str">
        <f t="shared" si="16"/>
        <v/>
      </c>
      <c r="I29" s="262" t="str">
        <f t="shared" si="0"/>
        <v/>
      </c>
      <c r="J29" s="262" t="str">
        <f t="shared" si="1"/>
        <v/>
      </c>
      <c r="K29" s="262" t="str">
        <f t="shared" si="17"/>
        <v/>
      </c>
      <c r="L29" s="262" t="str">
        <f t="shared" si="18"/>
        <v/>
      </c>
      <c r="M29" s="262" t="str">
        <f t="shared" si="2"/>
        <v/>
      </c>
      <c r="N29" s="262" t="str">
        <f t="shared" si="3"/>
        <v/>
      </c>
      <c r="O29" s="262" t="str">
        <f t="shared" si="4"/>
        <v/>
      </c>
      <c r="P29" s="262" t="str">
        <f t="shared" si="5"/>
        <v/>
      </c>
      <c r="Q29" s="262" t="str">
        <f t="shared" si="6"/>
        <v/>
      </c>
      <c r="R29" s="262" t="str">
        <f t="shared" si="7"/>
        <v/>
      </c>
      <c r="S29" s="262" t="str">
        <f t="shared" si="8"/>
        <v/>
      </c>
      <c r="T29" s="263" t="str">
        <f t="shared" si="9"/>
        <v/>
      </c>
      <c r="U29" s="301" t="s">
        <v>102</v>
      </c>
      <c r="V29" s="302" t="s">
        <v>103</v>
      </c>
      <c r="W29" s="281">
        <v>33341</v>
      </c>
      <c r="X29" s="282" t="s">
        <v>9</v>
      </c>
      <c r="Y29" s="268"/>
      <c r="Z29" s="292"/>
      <c r="AA29" s="293"/>
      <c r="AB29" s="283"/>
      <c r="AC29" s="272"/>
      <c r="AD29" s="358"/>
      <c r="AE29" s="355"/>
      <c r="AF29" s="304"/>
      <c r="AG29" s="303"/>
      <c r="AH29" s="273"/>
      <c r="AI29" s="273"/>
      <c r="AJ29" s="273"/>
      <c r="AK29" s="273"/>
      <c r="AL29" s="273"/>
      <c r="AM29" s="273"/>
      <c r="AN29" s="335"/>
      <c r="AO29" s="327"/>
      <c r="AP29" s="276"/>
      <c r="AQ29" s="276"/>
      <c r="AR29" s="276"/>
      <c r="AS29" s="276"/>
      <c r="AT29" s="276"/>
      <c r="AU29" s="277"/>
      <c r="AV29" s="277"/>
      <c r="AW29" s="275"/>
      <c r="AX29" s="276"/>
      <c r="AY29" s="276"/>
      <c r="AZ29" s="334"/>
      <c r="BD29" s="278">
        <f ca="1">INT((DonnéesFX!C$1-W29)/365.25)</f>
        <v>25</v>
      </c>
    </row>
    <row r="30" spans="1:56" s="278" customFormat="1" ht="27.95" customHeight="1" x14ac:dyDescent="0.25">
      <c r="A30" s="261" t="str">
        <f t="shared" si="10"/>
        <v/>
      </c>
      <c r="B30" s="262" t="str">
        <f t="shared" si="11"/>
        <v/>
      </c>
      <c r="C30" s="262" t="str">
        <f t="shared" si="12"/>
        <v/>
      </c>
      <c r="D30" s="262" t="str">
        <f t="shared" si="13"/>
        <v/>
      </c>
      <c r="E30" s="262" t="str">
        <f t="shared" si="19"/>
        <v/>
      </c>
      <c r="F30" s="262" t="str">
        <f t="shared" si="14"/>
        <v/>
      </c>
      <c r="G30" s="262" t="str">
        <f t="shared" si="15"/>
        <v/>
      </c>
      <c r="H30" s="262" t="str">
        <f t="shared" si="16"/>
        <v/>
      </c>
      <c r="I30" s="262" t="str">
        <f t="shared" si="0"/>
        <v/>
      </c>
      <c r="J30" s="262" t="str">
        <f t="shared" si="1"/>
        <v/>
      </c>
      <c r="K30" s="262" t="str">
        <f t="shared" si="17"/>
        <v/>
      </c>
      <c r="L30" s="262" t="str">
        <f t="shared" si="18"/>
        <v/>
      </c>
      <c r="M30" s="262" t="str">
        <f t="shared" si="2"/>
        <v/>
      </c>
      <c r="N30" s="262" t="str">
        <f t="shared" si="3"/>
        <v/>
      </c>
      <c r="O30" s="262" t="str">
        <f t="shared" si="4"/>
        <v/>
      </c>
      <c r="P30" s="262" t="str">
        <f t="shared" si="5"/>
        <v/>
      </c>
      <c r="Q30" s="262" t="str">
        <f t="shared" si="6"/>
        <v/>
      </c>
      <c r="R30" s="262" t="str">
        <f t="shared" si="7"/>
        <v/>
      </c>
      <c r="S30" s="262" t="str">
        <f t="shared" si="8"/>
        <v/>
      </c>
      <c r="T30" s="263" t="str">
        <f t="shared" si="9"/>
        <v/>
      </c>
      <c r="U30" s="301" t="s">
        <v>104</v>
      </c>
      <c r="V30" s="302" t="s">
        <v>105</v>
      </c>
      <c r="W30" s="281">
        <v>17419</v>
      </c>
      <c r="X30" s="282" t="s">
        <v>9</v>
      </c>
      <c r="Y30" s="268"/>
      <c r="Z30" s="292"/>
      <c r="AA30" s="293"/>
      <c r="AB30" s="283"/>
      <c r="AC30" s="272"/>
      <c r="AD30" s="358"/>
      <c r="AE30" s="355"/>
      <c r="AF30" s="304"/>
      <c r="AG30" s="303"/>
      <c r="AH30" s="273"/>
      <c r="AI30" s="273"/>
      <c r="AJ30" s="273"/>
      <c r="AK30" s="273"/>
      <c r="AL30" s="273"/>
      <c r="AM30" s="273"/>
      <c r="AN30" s="335"/>
      <c r="AO30" s="327"/>
      <c r="AP30" s="276"/>
      <c r="AQ30" s="276"/>
      <c r="AR30" s="276"/>
      <c r="AS30" s="276"/>
      <c r="AT30" s="276"/>
      <c r="AU30" s="277"/>
      <c r="AV30" s="277"/>
      <c r="AW30" s="275"/>
      <c r="AX30" s="276"/>
      <c r="AY30" s="276"/>
      <c r="AZ30" s="334"/>
      <c r="BD30" s="278">
        <f ca="1">INT((DonnéesFX!C$1-W30)/365.25)</f>
        <v>69</v>
      </c>
    </row>
    <row r="31" spans="1:56" s="278" customFormat="1" ht="27.95" customHeight="1" x14ac:dyDescent="0.25">
      <c r="A31" s="261" t="str">
        <f t="shared" si="10"/>
        <v/>
      </c>
      <c r="B31" s="262" t="str">
        <f t="shared" si="11"/>
        <v/>
      </c>
      <c r="C31" s="262" t="str">
        <f t="shared" si="12"/>
        <v/>
      </c>
      <c r="D31" s="262" t="str">
        <f t="shared" si="13"/>
        <v/>
      </c>
      <c r="E31" s="262" t="str">
        <f t="shared" si="19"/>
        <v/>
      </c>
      <c r="F31" s="262" t="str">
        <f t="shared" si="14"/>
        <v/>
      </c>
      <c r="G31" s="262" t="str">
        <f t="shared" si="15"/>
        <v/>
      </c>
      <c r="H31" s="262" t="str">
        <f t="shared" si="16"/>
        <v/>
      </c>
      <c r="I31" s="262" t="str">
        <f t="shared" si="0"/>
        <v/>
      </c>
      <c r="J31" s="262" t="str">
        <f t="shared" si="1"/>
        <v/>
      </c>
      <c r="K31" s="262" t="str">
        <f t="shared" si="17"/>
        <v/>
      </c>
      <c r="L31" s="262" t="str">
        <f t="shared" si="18"/>
        <v/>
      </c>
      <c r="M31" s="262" t="str">
        <f t="shared" si="2"/>
        <v/>
      </c>
      <c r="N31" s="262" t="str">
        <f t="shared" si="3"/>
        <v/>
      </c>
      <c r="O31" s="262" t="str">
        <f t="shared" si="4"/>
        <v/>
      </c>
      <c r="P31" s="262" t="str">
        <f t="shared" si="5"/>
        <v/>
      </c>
      <c r="Q31" s="262" t="str">
        <f t="shared" si="6"/>
        <v/>
      </c>
      <c r="R31" s="262" t="str">
        <f t="shared" si="7"/>
        <v/>
      </c>
      <c r="S31" s="262" t="str">
        <f t="shared" si="8"/>
        <v/>
      </c>
      <c r="T31" s="263" t="str">
        <f t="shared" si="9"/>
        <v/>
      </c>
      <c r="U31" s="301" t="s">
        <v>106</v>
      </c>
      <c r="V31" s="302" t="s">
        <v>107</v>
      </c>
      <c r="W31" s="281">
        <v>33303</v>
      </c>
      <c r="X31" s="282" t="s">
        <v>9</v>
      </c>
      <c r="Y31" s="268"/>
      <c r="Z31" s="299"/>
      <c r="AA31" s="300"/>
      <c r="AB31" s="283"/>
      <c r="AC31" s="272"/>
      <c r="AD31" s="358"/>
      <c r="AE31" s="355"/>
      <c r="AF31" s="304"/>
      <c r="AG31" s="303"/>
      <c r="AH31" s="273"/>
      <c r="AI31" s="273"/>
      <c r="AJ31" s="273"/>
      <c r="AK31" s="273"/>
      <c r="AL31" s="273"/>
      <c r="AM31" s="273"/>
      <c r="AN31" s="335"/>
      <c r="AO31" s="327"/>
      <c r="AP31" s="276"/>
      <c r="AQ31" s="276"/>
      <c r="AR31" s="276"/>
      <c r="AS31" s="276"/>
      <c r="AT31" s="276"/>
      <c r="AU31" s="277"/>
      <c r="AV31" s="277"/>
      <c r="AW31" s="275"/>
      <c r="AX31" s="276"/>
      <c r="AY31" s="276"/>
      <c r="AZ31" s="334"/>
      <c r="BD31" s="278">
        <f ca="1">INT((DonnéesFX!C$1-W31)/365.25)</f>
        <v>25</v>
      </c>
    </row>
    <row r="32" spans="1:56" s="278" customFormat="1" ht="27.95" customHeight="1" x14ac:dyDescent="0.25">
      <c r="A32" s="261" t="str">
        <f t="shared" si="10"/>
        <v/>
      </c>
      <c r="B32" s="262" t="str">
        <f t="shared" si="11"/>
        <v/>
      </c>
      <c r="C32" s="262" t="str">
        <f t="shared" si="12"/>
        <v/>
      </c>
      <c r="D32" s="262" t="str">
        <f t="shared" si="13"/>
        <v/>
      </c>
      <c r="E32" s="262" t="str">
        <f t="shared" si="19"/>
        <v/>
      </c>
      <c r="F32" s="262" t="str">
        <f t="shared" si="14"/>
        <v/>
      </c>
      <c r="G32" s="262" t="str">
        <f t="shared" si="15"/>
        <v/>
      </c>
      <c r="H32" s="262" t="str">
        <f t="shared" si="16"/>
        <v/>
      </c>
      <c r="I32" s="262" t="str">
        <f t="shared" si="0"/>
        <v/>
      </c>
      <c r="J32" s="262" t="str">
        <f t="shared" si="1"/>
        <v/>
      </c>
      <c r="K32" s="262" t="str">
        <f t="shared" si="17"/>
        <v/>
      </c>
      <c r="L32" s="262" t="str">
        <f t="shared" si="18"/>
        <v/>
      </c>
      <c r="M32" s="262" t="str">
        <f t="shared" si="2"/>
        <v/>
      </c>
      <c r="N32" s="262" t="str">
        <f t="shared" si="3"/>
        <v/>
      </c>
      <c r="O32" s="262" t="str">
        <f t="shared" si="4"/>
        <v/>
      </c>
      <c r="P32" s="262" t="str">
        <f t="shared" si="5"/>
        <v/>
      </c>
      <c r="Q32" s="262" t="str">
        <f t="shared" si="6"/>
        <v/>
      </c>
      <c r="R32" s="262" t="str">
        <f t="shared" si="7"/>
        <v/>
      </c>
      <c r="S32" s="262" t="str">
        <f t="shared" si="8"/>
        <v/>
      </c>
      <c r="T32" s="263" t="str">
        <f t="shared" si="9"/>
        <v/>
      </c>
      <c r="U32" s="301" t="s">
        <v>108</v>
      </c>
      <c r="V32" s="302" t="s">
        <v>109</v>
      </c>
      <c r="W32" s="281">
        <v>20107</v>
      </c>
      <c r="X32" s="282" t="s">
        <v>9</v>
      </c>
      <c r="Y32" s="268"/>
      <c r="Z32" s="292"/>
      <c r="AA32" s="293"/>
      <c r="AB32" s="283"/>
      <c r="AC32" s="272"/>
      <c r="AD32" s="358"/>
      <c r="AE32" s="355"/>
      <c r="AF32" s="304"/>
      <c r="AG32" s="303"/>
      <c r="AH32" s="273"/>
      <c r="AI32" s="273"/>
      <c r="AJ32" s="273"/>
      <c r="AK32" s="273"/>
      <c r="AL32" s="273"/>
      <c r="AM32" s="273"/>
      <c r="AN32" s="335"/>
      <c r="AO32" s="327"/>
      <c r="AP32" s="276"/>
      <c r="AQ32" s="276"/>
      <c r="AR32" s="276"/>
      <c r="AS32" s="276"/>
      <c r="AT32" s="276"/>
      <c r="AU32" s="277"/>
      <c r="AV32" s="277"/>
      <c r="AW32" s="275"/>
      <c r="AX32" s="276"/>
      <c r="AY32" s="276"/>
      <c r="AZ32" s="334"/>
      <c r="BD32" s="278">
        <f ca="1">INT((DonnéesFX!C$1-W32)/365.25)</f>
        <v>62</v>
      </c>
    </row>
    <row r="33" spans="1:56" s="278" customFormat="1" ht="27.95" customHeight="1" x14ac:dyDescent="0.25">
      <c r="A33" s="261" t="str">
        <f t="shared" si="10"/>
        <v/>
      </c>
      <c r="B33" s="262" t="str">
        <f t="shared" si="11"/>
        <v/>
      </c>
      <c r="C33" s="262" t="str">
        <f t="shared" si="12"/>
        <v/>
      </c>
      <c r="D33" s="262" t="str">
        <f t="shared" si="13"/>
        <v/>
      </c>
      <c r="E33" s="262" t="str">
        <f t="shared" si="19"/>
        <v/>
      </c>
      <c r="F33" s="262" t="str">
        <f t="shared" si="14"/>
        <v/>
      </c>
      <c r="G33" s="262" t="str">
        <f t="shared" si="15"/>
        <v/>
      </c>
      <c r="H33" s="262" t="str">
        <f t="shared" si="16"/>
        <v/>
      </c>
      <c r="I33" s="262" t="str">
        <f t="shared" si="0"/>
        <v/>
      </c>
      <c r="J33" s="262" t="str">
        <f t="shared" si="1"/>
        <v/>
      </c>
      <c r="K33" s="262" t="str">
        <f t="shared" si="17"/>
        <v/>
      </c>
      <c r="L33" s="262" t="str">
        <f t="shared" si="18"/>
        <v/>
      </c>
      <c r="M33" s="262" t="str">
        <f t="shared" si="2"/>
        <v/>
      </c>
      <c r="N33" s="262" t="str">
        <f t="shared" si="3"/>
        <v/>
      </c>
      <c r="O33" s="262" t="str">
        <f t="shared" si="4"/>
        <v/>
      </c>
      <c r="P33" s="262" t="str">
        <f t="shared" si="5"/>
        <v/>
      </c>
      <c r="Q33" s="262" t="str">
        <f t="shared" si="6"/>
        <v/>
      </c>
      <c r="R33" s="262" t="str">
        <f t="shared" si="7"/>
        <v/>
      </c>
      <c r="S33" s="262" t="str">
        <f t="shared" si="8"/>
        <v/>
      </c>
      <c r="T33" s="263" t="str">
        <f t="shared" si="9"/>
        <v/>
      </c>
      <c r="U33" s="301" t="s">
        <v>110</v>
      </c>
      <c r="V33" s="302" t="s">
        <v>111</v>
      </c>
      <c r="W33" s="281">
        <v>18001</v>
      </c>
      <c r="X33" s="282" t="s">
        <v>9</v>
      </c>
      <c r="Y33" s="268"/>
      <c r="Z33" s="292"/>
      <c r="AA33" s="293"/>
      <c r="AB33" s="283"/>
      <c r="AC33" s="272"/>
      <c r="AD33" s="358"/>
      <c r="AE33" s="355"/>
      <c r="AF33" s="304"/>
      <c r="AG33" s="303"/>
      <c r="AH33" s="273"/>
      <c r="AI33" s="273"/>
      <c r="AJ33" s="273"/>
      <c r="AK33" s="273"/>
      <c r="AL33" s="273"/>
      <c r="AM33" s="273"/>
      <c r="AN33" s="335"/>
      <c r="AO33" s="327"/>
      <c r="AP33" s="276"/>
      <c r="AQ33" s="276"/>
      <c r="AR33" s="276"/>
      <c r="AS33" s="276"/>
      <c r="AT33" s="276"/>
      <c r="AU33" s="277"/>
      <c r="AV33" s="277"/>
      <c r="AW33" s="275"/>
      <c r="AX33" s="276"/>
      <c r="AY33" s="276"/>
      <c r="AZ33" s="334"/>
      <c r="BD33" s="278">
        <f ca="1">INT((DonnéesFX!C$1-W33)/365.25)</f>
        <v>67</v>
      </c>
    </row>
    <row r="34" spans="1:56" s="278" customFormat="1" ht="27.95" customHeight="1" x14ac:dyDescent="0.25">
      <c r="A34" s="261" t="str">
        <f t="shared" si="10"/>
        <v/>
      </c>
      <c r="B34" s="262" t="str">
        <f t="shared" si="11"/>
        <v/>
      </c>
      <c r="C34" s="262" t="str">
        <f t="shared" si="12"/>
        <v/>
      </c>
      <c r="D34" s="262" t="str">
        <f t="shared" si="13"/>
        <v/>
      </c>
      <c r="E34" s="262" t="str">
        <f t="shared" si="19"/>
        <v/>
      </c>
      <c r="F34" s="262" t="str">
        <f t="shared" si="14"/>
        <v/>
      </c>
      <c r="G34" s="262" t="str">
        <f t="shared" si="15"/>
        <v/>
      </c>
      <c r="H34" s="262" t="str">
        <f t="shared" si="16"/>
        <v/>
      </c>
      <c r="I34" s="262" t="str">
        <f t="shared" si="0"/>
        <v/>
      </c>
      <c r="J34" s="262" t="str">
        <f t="shared" si="1"/>
        <v/>
      </c>
      <c r="K34" s="262" t="str">
        <f t="shared" si="17"/>
        <v/>
      </c>
      <c r="L34" s="262" t="str">
        <f t="shared" si="18"/>
        <v/>
      </c>
      <c r="M34" s="262" t="str">
        <f t="shared" si="2"/>
        <v/>
      </c>
      <c r="N34" s="262" t="str">
        <f t="shared" si="3"/>
        <v/>
      </c>
      <c r="O34" s="262" t="str">
        <f t="shared" si="4"/>
        <v/>
      </c>
      <c r="P34" s="262" t="str">
        <f t="shared" si="5"/>
        <v/>
      </c>
      <c r="Q34" s="262" t="str">
        <f t="shared" si="6"/>
        <v/>
      </c>
      <c r="R34" s="262" t="str">
        <f t="shared" si="7"/>
        <v/>
      </c>
      <c r="S34" s="262" t="str">
        <f t="shared" si="8"/>
        <v/>
      </c>
      <c r="T34" s="263" t="str">
        <f t="shared" si="9"/>
        <v/>
      </c>
      <c r="U34" s="301" t="s">
        <v>112</v>
      </c>
      <c r="V34" s="302" t="s">
        <v>113</v>
      </c>
      <c r="W34" s="281">
        <v>14555</v>
      </c>
      <c r="X34" s="282" t="s">
        <v>9</v>
      </c>
      <c r="Y34" s="268"/>
      <c r="Z34" s="292"/>
      <c r="AA34" s="293"/>
      <c r="AB34" s="283"/>
      <c r="AC34" s="272"/>
      <c r="AD34" s="358"/>
      <c r="AE34" s="355"/>
      <c r="AF34" s="304"/>
      <c r="AG34" s="303"/>
      <c r="AH34" s="273"/>
      <c r="AI34" s="273"/>
      <c r="AJ34" s="273"/>
      <c r="AK34" s="273"/>
      <c r="AL34" s="273"/>
      <c r="AM34" s="273"/>
      <c r="AN34" s="335"/>
      <c r="AO34" s="327"/>
      <c r="AP34" s="273"/>
      <c r="AQ34" s="273"/>
      <c r="AR34" s="273"/>
      <c r="AS34" s="273"/>
      <c r="AT34" s="273"/>
      <c r="AU34" s="304"/>
      <c r="AV34" s="304"/>
      <c r="AW34" s="303"/>
      <c r="AX34" s="273"/>
      <c r="AY34" s="273"/>
      <c r="AZ34" s="335"/>
      <c r="BD34" s="278">
        <f ca="1">INT((DonnéesFX!C$1-W34)/365.25)</f>
        <v>77</v>
      </c>
    </row>
    <row r="35" spans="1:56" s="278" customFormat="1" ht="27.95" customHeight="1" x14ac:dyDescent="0.25">
      <c r="A35" s="261" t="str">
        <f t="shared" si="10"/>
        <v/>
      </c>
      <c r="B35" s="262" t="str">
        <f t="shared" si="11"/>
        <v/>
      </c>
      <c r="C35" s="262" t="str">
        <f t="shared" si="12"/>
        <v/>
      </c>
      <c r="D35" s="262" t="str">
        <f t="shared" si="13"/>
        <v/>
      </c>
      <c r="E35" s="262" t="str">
        <f t="shared" si="19"/>
        <v/>
      </c>
      <c r="F35" s="262" t="str">
        <f t="shared" si="14"/>
        <v/>
      </c>
      <c r="G35" s="262" t="str">
        <f t="shared" si="15"/>
        <v/>
      </c>
      <c r="H35" s="262" t="str">
        <f t="shared" si="16"/>
        <v/>
      </c>
      <c r="I35" s="262" t="str">
        <f t="shared" si="0"/>
        <v/>
      </c>
      <c r="J35" s="262" t="str">
        <f t="shared" si="1"/>
        <v/>
      </c>
      <c r="K35" s="262" t="str">
        <f t="shared" si="17"/>
        <v/>
      </c>
      <c r="L35" s="262" t="str">
        <f t="shared" si="18"/>
        <v/>
      </c>
      <c r="M35" s="262" t="str">
        <f t="shared" si="2"/>
        <v/>
      </c>
      <c r="N35" s="262" t="str">
        <f t="shared" si="3"/>
        <v/>
      </c>
      <c r="O35" s="262" t="str">
        <f t="shared" si="4"/>
        <v/>
      </c>
      <c r="P35" s="262" t="str">
        <f t="shared" si="5"/>
        <v/>
      </c>
      <c r="Q35" s="262" t="str">
        <f t="shared" si="6"/>
        <v/>
      </c>
      <c r="R35" s="262" t="str">
        <f t="shared" si="7"/>
        <v/>
      </c>
      <c r="S35" s="262" t="str">
        <f t="shared" si="8"/>
        <v/>
      </c>
      <c r="T35" s="263" t="str">
        <f t="shared" si="9"/>
        <v/>
      </c>
      <c r="U35" s="301" t="s">
        <v>114</v>
      </c>
      <c r="V35" s="302" t="s">
        <v>42</v>
      </c>
      <c r="W35" s="281">
        <v>25291</v>
      </c>
      <c r="X35" s="282" t="s">
        <v>9</v>
      </c>
      <c r="Y35" s="268"/>
      <c r="Z35" s="292"/>
      <c r="AA35" s="293"/>
      <c r="AB35" s="283"/>
      <c r="AC35" s="272"/>
      <c r="AD35" s="358"/>
      <c r="AE35" s="355"/>
      <c r="AF35" s="304"/>
      <c r="AG35" s="303"/>
      <c r="AH35" s="273"/>
      <c r="AI35" s="273"/>
      <c r="AJ35" s="273"/>
      <c r="AK35" s="273"/>
      <c r="AL35" s="273"/>
      <c r="AM35" s="273"/>
      <c r="AN35" s="335"/>
      <c r="AO35" s="327"/>
      <c r="AP35" s="273"/>
      <c r="AQ35" s="273"/>
      <c r="AR35" s="273"/>
      <c r="AS35" s="273"/>
      <c r="AT35" s="273"/>
      <c r="AU35" s="304"/>
      <c r="AV35" s="304"/>
      <c r="AW35" s="303"/>
      <c r="AX35" s="273"/>
      <c r="AY35" s="273"/>
      <c r="AZ35" s="335"/>
      <c r="BD35" s="278">
        <f ca="1">INT((DonnéesFX!C$1-W35)/365.25)</f>
        <v>47</v>
      </c>
    </row>
    <row r="36" spans="1:56" s="278" customFormat="1" ht="27.95" customHeight="1" x14ac:dyDescent="0.25">
      <c r="A36" s="261" t="str">
        <f t="shared" si="10"/>
        <v/>
      </c>
      <c r="B36" s="262" t="str">
        <f t="shared" si="11"/>
        <v/>
      </c>
      <c r="C36" s="262" t="str">
        <f t="shared" si="12"/>
        <v/>
      </c>
      <c r="D36" s="262" t="str">
        <f t="shared" si="13"/>
        <v/>
      </c>
      <c r="E36" s="262" t="str">
        <f t="shared" si="19"/>
        <v/>
      </c>
      <c r="F36" s="262" t="str">
        <f t="shared" si="14"/>
        <v/>
      </c>
      <c r="G36" s="262" t="str">
        <f t="shared" si="15"/>
        <v/>
      </c>
      <c r="H36" s="262" t="str">
        <f t="shared" si="16"/>
        <v/>
      </c>
      <c r="I36" s="262" t="str">
        <f t="shared" si="0"/>
        <v/>
      </c>
      <c r="J36" s="262" t="str">
        <f t="shared" si="1"/>
        <v/>
      </c>
      <c r="K36" s="262" t="str">
        <f t="shared" si="17"/>
        <v/>
      </c>
      <c r="L36" s="262" t="str">
        <f t="shared" si="18"/>
        <v/>
      </c>
      <c r="M36" s="262" t="str">
        <f t="shared" si="2"/>
        <v/>
      </c>
      <c r="N36" s="262" t="str">
        <f t="shared" si="3"/>
        <v/>
      </c>
      <c r="O36" s="262" t="str">
        <f t="shared" si="4"/>
        <v/>
      </c>
      <c r="P36" s="262" t="str">
        <f t="shared" si="5"/>
        <v/>
      </c>
      <c r="Q36" s="262" t="str">
        <f t="shared" si="6"/>
        <v/>
      </c>
      <c r="R36" s="262" t="str">
        <f t="shared" si="7"/>
        <v/>
      </c>
      <c r="S36" s="262" t="str">
        <f t="shared" si="8"/>
        <v/>
      </c>
      <c r="T36" s="263" t="str">
        <f t="shared" si="9"/>
        <v/>
      </c>
      <c r="U36" s="301" t="s">
        <v>39</v>
      </c>
      <c r="V36" s="302" t="s">
        <v>40</v>
      </c>
      <c r="W36" s="281">
        <v>18110</v>
      </c>
      <c r="X36" s="282" t="s">
        <v>8</v>
      </c>
      <c r="Y36" s="268"/>
      <c r="Z36" s="292"/>
      <c r="AA36" s="293"/>
      <c r="AB36" s="283"/>
      <c r="AC36" s="272"/>
      <c r="AD36" s="358"/>
      <c r="AE36" s="355"/>
      <c r="AF36" s="304"/>
      <c r="AG36" s="303"/>
      <c r="AH36" s="273"/>
      <c r="AI36" s="273"/>
      <c r="AJ36" s="273"/>
      <c r="AK36" s="273"/>
      <c r="AL36" s="273"/>
      <c r="AM36" s="273"/>
      <c r="AN36" s="335"/>
      <c r="AO36" s="327"/>
      <c r="AP36" s="273"/>
      <c r="AQ36" s="273"/>
      <c r="AR36" s="273"/>
      <c r="AS36" s="273"/>
      <c r="AT36" s="273"/>
      <c r="AU36" s="304"/>
      <c r="AV36" s="304"/>
      <c r="AW36" s="303"/>
      <c r="AX36" s="273"/>
      <c r="AY36" s="273"/>
      <c r="AZ36" s="335"/>
      <c r="BD36" s="278">
        <f ca="1">INT((DonnéesFX!C$1-W36)/365.25)</f>
        <v>67</v>
      </c>
    </row>
    <row r="37" spans="1:56" s="278" customFormat="1" ht="27.95" customHeight="1" x14ac:dyDescent="0.25">
      <c r="A37" s="261" t="str">
        <f t="shared" si="10"/>
        <v/>
      </c>
      <c r="B37" s="262" t="str">
        <f t="shared" si="11"/>
        <v/>
      </c>
      <c r="C37" s="262" t="str">
        <f t="shared" si="12"/>
        <v/>
      </c>
      <c r="D37" s="262" t="str">
        <f t="shared" si="13"/>
        <v/>
      </c>
      <c r="E37" s="262" t="str">
        <f t="shared" si="19"/>
        <v/>
      </c>
      <c r="F37" s="262" t="str">
        <f t="shared" si="14"/>
        <v/>
      </c>
      <c r="G37" s="262" t="str">
        <f t="shared" si="15"/>
        <v/>
      </c>
      <c r="H37" s="262" t="str">
        <f t="shared" si="16"/>
        <v/>
      </c>
      <c r="I37" s="262" t="str">
        <f t="shared" si="0"/>
        <v/>
      </c>
      <c r="J37" s="262" t="str">
        <f t="shared" si="1"/>
        <v/>
      </c>
      <c r="K37" s="262" t="str">
        <f t="shared" si="17"/>
        <v/>
      </c>
      <c r="L37" s="262" t="str">
        <f t="shared" si="18"/>
        <v/>
      </c>
      <c r="M37" s="262" t="str">
        <f t="shared" si="2"/>
        <v/>
      </c>
      <c r="N37" s="262" t="str">
        <f t="shared" si="3"/>
        <v/>
      </c>
      <c r="O37" s="262" t="str">
        <f t="shared" si="4"/>
        <v/>
      </c>
      <c r="P37" s="262" t="str">
        <f t="shared" si="5"/>
        <v/>
      </c>
      <c r="Q37" s="262" t="str">
        <f t="shared" si="6"/>
        <v/>
      </c>
      <c r="R37" s="262" t="str">
        <f t="shared" si="7"/>
        <v/>
      </c>
      <c r="S37" s="262" t="str">
        <f t="shared" si="8"/>
        <v/>
      </c>
      <c r="T37" s="263" t="str">
        <f t="shared" si="9"/>
        <v/>
      </c>
      <c r="U37" s="301" t="s">
        <v>115</v>
      </c>
      <c r="V37" s="302" t="s">
        <v>116</v>
      </c>
      <c r="W37" s="281">
        <v>26336</v>
      </c>
      <c r="X37" s="282" t="s">
        <v>9</v>
      </c>
      <c r="Y37" s="268"/>
      <c r="Z37" s="292"/>
      <c r="AA37" s="293"/>
      <c r="AB37" s="283"/>
      <c r="AC37" s="272"/>
      <c r="AD37" s="358"/>
      <c r="AE37" s="355"/>
      <c r="AF37" s="304"/>
      <c r="AG37" s="303"/>
      <c r="AH37" s="273"/>
      <c r="AI37" s="273"/>
      <c r="AJ37" s="273"/>
      <c r="AK37" s="273"/>
      <c r="AL37" s="273"/>
      <c r="AM37" s="273"/>
      <c r="AN37" s="335"/>
      <c r="AO37" s="327"/>
      <c r="AP37" s="273"/>
      <c r="AQ37" s="273"/>
      <c r="AR37" s="273"/>
      <c r="AS37" s="273"/>
      <c r="AT37" s="273"/>
      <c r="AU37" s="304"/>
      <c r="AV37" s="304"/>
      <c r="AW37" s="303"/>
      <c r="AX37" s="273"/>
      <c r="AY37" s="273"/>
      <c r="AZ37" s="335"/>
      <c r="BD37" s="278">
        <f ca="1">INT((DonnéesFX!C$1-W37)/365.25)</f>
        <v>44</v>
      </c>
    </row>
    <row r="38" spans="1:56" s="278" customFormat="1" ht="27.95" customHeight="1" x14ac:dyDescent="0.25">
      <c r="A38" s="261" t="str">
        <f t="shared" si="10"/>
        <v/>
      </c>
      <c r="B38" s="262" t="str">
        <f t="shared" si="11"/>
        <v/>
      </c>
      <c r="C38" s="262" t="str">
        <f t="shared" si="12"/>
        <v/>
      </c>
      <c r="D38" s="262" t="str">
        <f t="shared" si="13"/>
        <v/>
      </c>
      <c r="E38" s="262" t="str">
        <f t="shared" si="19"/>
        <v/>
      </c>
      <c r="F38" s="262" t="str">
        <f t="shared" si="14"/>
        <v/>
      </c>
      <c r="G38" s="262" t="str">
        <f t="shared" si="15"/>
        <v/>
      </c>
      <c r="H38" s="262" t="str">
        <f t="shared" si="16"/>
        <v/>
      </c>
      <c r="I38" s="262" t="str">
        <f t="shared" si="0"/>
        <v/>
      </c>
      <c r="J38" s="262" t="str">
        <f t="shared" si="1"/>
        <v/>
      </c>
      <c r="K38" s="262" t="str">
        <f t="shared" si="17"/>
        <v/>
      </c>
      <c r="L38" s="262" t="str">
        <f t="shared" si="18"/>
        <v/>
      </c>
      <c r="M38" s="262" t="str">
        <f t="shared" si="2"/>
        <v/>
      </c>
      <c r="N38" s="262" t="str">
        <f t="shared" si="3"/>
        <v/>
      </c>
      <c r="O38" s="262" t="str">
        <f t="shared" si="4"/>
        <v/>
      </c>
      <c r="P38" s="262" t="str">
        <f t="shared" si="5"/>
        <v/>
      </c>
      <c r="Q38" s="262" t="str">
        <f t="shared" si="6"/>
        <v/>
      </c>
      <c r="R38" s="262" t="str">
        <f t="shared" si="7"/>
        <v/>
      </c>
      <c r="S38" s="262" t="str">
        <f t="shared" si="8"/>
        <v/>
      </c>
      <c r="T38" s="263" t="str">
        <f t="shared" si="9"/>
        <v/>
      </c>
      <c r="U38" s="301" t="s">
        <v>117</v>
      </c>
      <c r="V38" s="302" t="s">
        <v>118</v>
      </c>
      <c r="W38" s="281">
        <v>15802</v>
      </c>
      <c r="X38" s="282" t="s">
        <v>8</v>
      </c>
      <c r="Y38" s="268"/>
      <c r="Z38" s="292"/>
      <c r="AA38" s="293"/>
      <c r="AB38" s="283"/>
      <c r="AC38" s="272"/>
      <c r="AD38" s="358"/>
      <c r="AE38" s="355"/>
      <c r="AF38" s="304"/>
      <c r="AG38" s="303"/>
      <c r="AH38" s="273"/>
      <c r="AI38" s="273"/>
      <c r="AJ38" s="273"/>
      <c r="AK38" s="273"/>
      <c r="AL38" s="273"/>
      <c r="AM38" s="273"/>
      <c r="AN38" s="335"/>
      <c r="AO38" s="327"/>
      <c r="AP38" s="273"/>
      <c r="AQ38" s="273"/>
      <c r="AR38" s="273"/>
      <c r="AS38" s="273"/>
      <c r="AT38" s="273"/>
      <c r="AU38" s="304"/>
      <c r="AV38" s="304"/>
      <c r="AW38" s="303"/>
      <c r="AX38" s="273"/>
      <c r="AY38" s="273"/>
      <c r="AZ38" s="335"/>
      <c r="BD38" s="278">
        <f ca="1">INT((DonnéesFX!C$1-W38)/365.25)</f>
        <v>73</v>
      </c>
    </row>
    <row r="39" spans="1:56" s="278" customFormat="1" ht="27.95" customHeight="1" x14ac:dyDescent="0.25">
      <c r="A39" s="261" t="str">
        <f t="shared" si="10"/>
        <v/>
      </c>
      <c r="B39" s="262" t="str">
        <f t="shared" si="11"/>
        <v/>
      </c>
      <c r="C39" s="262" t="str">
        <f t="shared" si="12"/>
        <v/>
      </c>
      <c r="D39" s="262" t="str">
        <f t="shared" si="13"/>
        <v/>
      </c>
      <c r="E39" s="262" t="str">
        <f t="shared" si="19"/>
        <v/>
      </c>
      <c r="F39" s="262" t="str">
        <f t="shared" si="14"/>
        <v/>
      </c>
      <c r="G39" s="262" t="str">
        <f t="shared" si="15"/>
        <v/>
      </c>
      <c r="H39" s="262" t="str">
        <f t="shared" si="16"/>
        <v/>
      </c>
      <c r="I39" s="262" t="str">
        <f t="shared" si="0"/>
        <v/>
      </c>
      <c r="J39" s="262" t="str">
        <f t="shared" si="1"/>
        <v/>
      </c>
      <c r="K39" s="262" t="str">
        <f t="shared" si="17"/>
        <v/>
      </c>
      <c r="L39" s="262" t="str">
        <f t="shared" si="18"/>
        <v/>
      </c>
      <c r="M39" s="262" t="str">
        <f t="shared" si="2"/>
        <v/>
      </c>
      <c r="N39" s="262" t="str">
        <f t="shared" si="3"/>
        <v/>
      </c>
      <c r="O39" s="262" t="str">
        <f t="shared" si="4"/>
        <v/>
      </c>
      <c r="P39" s="262" t="str">
        <f t="shared" si="5"/>
        <v/>
      </c>
      <c r="Q39" s="262" t="str">
        <f t="shared" si="6"/>
        <v/>
      </c>
      <c r="R39" s="262" t="str">
        <f t="shared" si="7"/>
        <v/>
      </c>
      <c r="S39" s="262" t="str">
        <f t="shared" si="8"/>
        <v/>
      </c>
      <c r="T39" s="263" t="str">
        <f t="shared" si="9"/>
        <v/>
      </c>
      <c r="U39" s="301" t="s">
        <v>119</v>
      </c>
      <c r="V39" s="302" t="s">
        <v>120</v>
      </c>
      <c r="W39" s="281">
        <v>29328</v>
      </c>
      <c r="X39" s="282" t="s">
        <v>8</v>
      </c>
      <c r="Y39" s="268"/>
      <c r="Z39" s="292"/>
      <c r="AA39" s="293"/>
      <c r="AB39" s="283"/>
      <c r="AC39" s="272"/>
      <c r="AD39" s="358"/>
      <c r="AE39" s="355"/>
      <c r="AF39" s="304"/>
      <c r="AG39" s="303"/>
      <c r="AH39" s="273"/>
      <c r="AI39" s="273"/>
      <c r="AJ39" s="273"/>
      <c r="AK39" s="273"/>
      <c r="AL39" s="273"/>
      <c r="AM39" s="273"/>
      <c r="AN39" s="335"/>
      <c r="AO39" s="327"/>
      <c r="AP39" s="273"/>
      <c r="AQ39" s="273"/>
      <c r="AR39" s="273"/>
      <c r="AS39" s="273"/>
      <c r="AT39" s="273"/>
      <c r="AU39" s="304"/>
      <c r="AV39" s="304"/>
      <c r="AW39" s="303"/>
      <c r="AX39" s="273"/>
      <c r="AY39" s="273"/>
      <c r="AZ39" s="335"/>
      <c r="BD39" s="278">
        <f ca="1">INT((DonnéesFX!C$1-W39)/365.25)</f>
        <v>36</v>
      </c>
    </row>
    <row r="40" spans="1:56" s="278" customFormat="1" ht="27.95" customHeight="1" x14ac:dyDescent="0.25">
      <c r="A40" s="261" t="str">
        <f t="shared" si="10"/>
        <v/>
      </c>
      <c r="B40" s="262" t="str">
        <f t="shared" si="11"/>
        <v/>
      </c>
      <c r="C40" s="262" t="str">
        <f t="shared" si="12"/>
        <v/>
      </c>
      <c r="D40" s="262" t="str">
        <f t="shared" si="13"/>
        <v/>
      </c>
      <c r="E40" s="262" t="str">
        <f t="shared" si="19"/>
        <v/>
      </c>
      <c r="F40" s="262" t="str">
        <f t="shared" si="14"/>
        <v/>
      </c>
      <c r="G40" s="262" t="str">
        <f t="shared" si="15"/>
        <v/>
      </c>
      <c r="H40" s="262" t="str">
        <f t="shared" si="16"/>
        <v/>
      </c>
      <c r="I40" s="262" t="str">
        <f t="shared" si="0"/>
        <v/>
      </c>
      <c r="J40" s="262" t="str">
        <f t="shared" si="1"/>
        <v/>
      </c>
      <c r="K40" s="262" t="str">
        <f t="shared" si="17"/>
        <v/>
      </c>
      <c r="L40" s="262" t="str">
        <f t="shared" si="18"/>
        <v/>
      </c>
      <c r="M40" s="262" t="str">
        <f t="shared" si="2"/>
        <v/>
      </c>
      <c r="N40" s="262" t="str">
        <f t="shared" si="3"/>
        <v/>
      </c>
      <c r="O40" s="262" t="str">
        <f t="shared" si="4"/>
        <v/>
      </c>
      <c r="P40" s="262" t="str">
        <f t="shared" si="5"/>
        <v/>
      </c>
      <c r="Q40" s="262" t="str">
        <f t="shared" si="6"/>
        <v/>
      </c>
      <c r="R40" s="262" t="str">
        <f t="shared" si="7"/>
        <v/>
      </c>
      <c r="S40" s="262" t="str">
        <f t="shared" si="8"/>
        <v/>
      </c>
      <c r="T40" s="263" t="str">
        <f t="shared" si="9"/>
        <v/>
      </c>
      <c r="U40" s="301" t="s">
        <v>278</v>
      </c>
      <c r="V40" s="302" t="s">
        <v>76</v>
      </c>
      <c r="W40" s="281">
        <v>14138</v>
      </c>
      <c r="X40" s="282" t="s">
        <v>9</v>
      </c>
      <c r="Y40" s="268"/>
      <c r="Z40" s="292"/>
      <c r="AA40" s="293"/>
      <c r="AB40" s="283"/>
      <c r="AC40" s="272"/>
      <c r="AD40" s="358"/>
      <c r="AE40" s="355"/>
      <c r="AF40" s="304"/>
      <c r="AG40" s="303"/>
      <c r="AH40" s="273"/>
      <c r="AI40" s="273"/>
      <c r="AJ40" s="273"/>
      <c r="AK40" s="273"/>
      <c r="AL40" s="273"/>
      <c r="AM40" s="273"/>
      <c r="AN40" s="335"/>
      <c r="AO40" s="327"/>
      <c r="AP40" s="273"/>
      <c r="AQ40" s="273"/>
      <c r="AR40" s="273"/>
      <c r="AS40" s="273"/>
      <c r="AT40" s="273"/>
      <c r="AU40" s="304"/>
      <c r="AV40" s="304"/>
      <c r="AW40" s="303"/>
      <c r="AX40" s="273"/>
      <c r="AY40" s="273"/>
      <c r="AZ40" s="335"/>
      <c r="BD40" s="278">
        <f ca="1">INT((DonnéesFX!C$1-W40)/365.25)</f>
        <v>78</v>
      </c>
    </row>
    <row r="41" spans="1:56" s="278" customFormat="1" ht="27.95" customHeight="1" x14ac:dyDescent="0.25">
      <c r="A41" s="261" t="str">
        <f t="shared" si="10"/>
        <v/>
      </c>
      <c r="B41" s="262" t="str">
        <f t="shared" si="11"/>
        <v/>
      </c>
      <c r="C41" s="262" t="str">
        <f t="shared" si="12"/>
        <v/>
      </c>
      <c r="D41" s="262" t="str">
        <f t="shared" si="13"/>
        <v/>
      </c>
      <c r="E41" s="262" t="str">
        <f t="shared" si="19"/>
        <v/>
      </c>
      <c r="F41" s="262" t="str">
        <f t="shared" si="14"/>
        <v/>
      </c>
      <c r="G41" s="262" t="str">
        <f t="shared" si="15"/>
        <v/>
      </c>
      <c r="H41" s="262" t="str">
        <f t="shared" si="16"/>
        <v/>
      </c>
      <c r="I41" s="262" t="str">
        <f t="shared" si="0"/>
        <v/>
      </c>
      <c r="J41" s="262" t="str">
        <f t="shared" si="1"/>
        <v/>
      </c>
      <c r="K41" s="262" t="str">
        <f t="shared" si="17"/>
        <v/>
      </c>
      <c r="L41" s="262" t="str">
        <f t="shared" si="18"/>
        <v/>
      </c>
      <c r="M41" s="262" t="str">
        <f t="shared" si="2"/>
        <v/>
      </c>
      <c r="N41" s="262" t="str">
        <f t="shared" si="3"/>
        <v/>
      </c>
      <c r="O41" s="262" t="str">
        <f t="shared" si="4"/>
        <v/>
      </c>
      <c r="P41" s="262" t="str">
        <f t="shared" si="5"/>
        <v/>
      </c>
      <c r="Q41" s="262" t="str">
        <f t="shared" si="6"/>
        <v/>
      </c>
      <c r="R41" s="262" t="str">
        <f t="shared" si="7"/>
        <v/>
      </c>
      <c r="S41" s="262" t="str">
        <f t="shared" si="8"/>
        <v/>
      </c>
      <c r="T41" s="263" t="str">
        <f t="shared" si="9"/>
        <v/>
      </c>
      <c r="U41" s="301" t="s">
        <v>121</v>
      </c>
      <c r="V41" s="302" t="s">
        <v>42</v>
      </c>
      <c r="W41" s="281">
        <v>20123</v>
      </c>
      <c r="X41" s="282" t="s">
        <v>9</v>
      </c>
      <c r="Y41" s="268"/>
      <c r="Z41" s="292"/>
      <c r="AA41" s="293"/>
      <c r="AB41" s="283"/>
      <c r="AC41" s="272"/>
      <c r="AD41" s="358"/>
      <c r="AE41" s="355"/>
      <c r="AF41" s="304"/>
      <c r="AG41" s="303"/>
      <c r="AH41" s="273"/>
      <c r="AI41" s="273"/>
      <c r="AJ41" s="273"/>
      <c r="AK41" s="273"/>
      <c r="AL41" s="273"/>
      <c r="AM41" s="273"/>
      <c r="AN41" s="335"/>
      <c r="AO41" s="327"/>
      <c r="AP41" s="273"/>
      <c r="AQ41" s="273"/>
      <c r="AR41" s="273"/>
      <c r="AS41" s="273"/>
      <c r="AT41" s="273"/>
      <c r="AU41" s="304"/>
      <c r="AV41" s="304"/>
      <c r="AW41" s="303"/>
      <c r="AX41" s="273"/>
      <c r="AY41" s="273"/>
      <c r="AZ41" s="335"/>
      <c r="BD41" s="278">
        <f ca="1">INT((DonnéesFX!C$1-W41)/365.25)</f>
        <v>61</v>
      </c>
    </row>
    <row r="42" spans="1:56" s="278" customFormat="1" ht="27.95" customHeight="1" x14ac:dyDescent="0.25">
      <c r="A42" s="261" t="str">
        <f t="shared" si="10"/>
        <v/>
      </c>
      <c r="B42" s="262" t="str">
        <f t="shared" si="11"/>
        <v/>
      </c>
      <c r="C42" s="262" t="str">
        <f t="shared" si="12"/>
        <v/>
      </c>
      <c r="D42" s="262" t="str">
        <f t="shared" si="13"/>
        <v/>
      </c>
      <c r="E42" s="262" t="str">
        <f t="shared" si="19"/>
        <v/>
      </c>
      <c r="F42" s="262" t="str">
        <f t="shared" si="14"/>
        <v/>
      </c>
      <c r="G42" s="262" t="str">
        <f t="shared" si="15"/>
        <v/>
      </c>
      <c r="H42" s="262" t="str">
        <f t="shared" si="16"/>
        <v/>
      </c>
      <c r="I42" s="262" t="str">
        <f t="shared" si="0"/>
        <v/>
      </c>
      <c r="J42" s="262" t="str">
        <f t="shared" si="1"/>
        <v/>
      </c>
      <c r="K42" s="262" t="str">
        <f t="shared" si="17"/>
        <v/>
      </c>
      <c r="L42" s="262" t="str">
        <f t="shared" si="18"/>
        <v/>
      </c>
      <c r="M42" s="262" t="str">
        <f t="shared" si="2"/>
        <v/>
      </c>
      <c r="N42" s="262" t="str">
        <f t="shared" si="3"/>
        <v/>
      </c>
      <c r="O42" s="262" t="str">
        <f t="shared" si="4"/>
        <v/>
      </c>
      <c r="P42" s="262" t="str">
        <f t="shared" si="5"/>
        <v/>
      </c>
      <c r="Q42" s="262" t="str">
        <f t="shared" si="6"/>
        <v/>
      </c>
      <c r="R42" s="262" t="str">
        <f t="shared" si="7"/>
        <v/>
      </c>
      <c r="S42" s="262" t="str">
        <f t="shared" si="8"/>
        <v/>
      </c>
      <c r="T42" s="263" t="str">
        <f t="shared" si="9"/>
        <v/>
      </c>
      <c r="U42" s="301" t="s">
        <v>41</v>
      </c>
      <c r="V42" s="302" t="s">
        <v>42</v>
      </c>
      <c r="W42" s="281">
        <v>16017</v>
      </c>
      <c r="X42" s="282" t="s">
        <v>9</v>
      </c>
      <c r="Y42" s="268"/>
      <c r="Z42" s="292"/>
      <c r="AA42" s="293"/>
      <c r="AB42" s="283"/>
      <c r="AC42" s="272"/>
      <c r="AD42" s="358"/>
      <c r="AE42" s="355"/>
      <c r="AF42" s="304"/>
      <c r="AG42" s="303"/>
      <c r="AH42" s="273"/>
      <c r="AI42" s="273"/>
      <c r="AJ42" s="273"/>
      <c r="AK42" s="273"/>
      <c r="AL42" s="273"/>
      <c r="AM42" s="273"/>
      <c r="AN42" s="335"/>
      <c r="AO42" s="327"/>
      <c r="AP42" s="273"/>
      <c r="AQ42" s="273"/>
      <c r="AR42" s="273"/>
      <c r="AS42" s="273"/>
      <c r="AT42" s="273"/>
      <c r="AU42" s="304"/>
      <c r="AV42" s="304"/>
      <c r="AW42" s="303"/>
      <c r="AX42" s="273"/>
      <c r="AY42" s="273"/>
      <c r="AZ42" s="335"/>
      <c r="BD42" s="278">
        <f ca="1">INT((DonnéesFX!C$1-W42)/365.25)</f>
        <v>73</v>
      </c>
    </row>
    <row r="43" spans="1:56" s="278" customFormat="1" ht="27.95" customHeight="1" x14ac:dyDescent="0.25">
      <c r="A43" s="261" t="str">
        <f t="shared" si="10"/>
        <v/>
      </c>
      <c r="B43" s="262" t="str">
        <f t="shared" si="11"/>
        <v/>
      </c>
      <c r="C43" s="262" t="str">
        <f t="shared" si="12"/>
        <v/>
      </c>
      <c r="D43" s="262" t="str">
        <f t="shared" si="13"/>
        <v/>
      </c>
      <c r="E43" s="262" t="str">
        <f t="shared" si="19"/>
        <v/>
      </c>
      <c r="F43" s="262" t="str">
        <f t="shared" si="14"/>
        <v/>
      </c>
      <c r="G43" s="262" t="str">
        <f t="shared" si="15"/>
        <v/>
      </c>
      <c r="H43" s="262" t="str">
        <f t="shared" si="16"/>
        <v/>
      </c>
      <c r="I43" s="262" t="str">
        <f t="shared" si="0"/>
        <v/>
      </c>
      <c r="J43" s="262" t="str">
        <f t="shared" si="1"/>
        <v/>
      </c>
      <c r="K43" s="262" t="str">
        <f t="shared" si="17"/>
        <v/>
      </c>
      <c r="L43" s="262" t="str">
        <f t="shared" si="18"/>
        <v/>
      </c>
      <c r="M43" s="262" t="str">
        <f t="shared" si="2"/>
        <v/>
      </c>
      <c r="N43" s="262" t="str">
        <f t="shared" si="3"/>
        <v/>
      </c>
      <c r="O43" s="262" t="str">
        <f t="shared" si="4"/>
        <v/>
      </c>
      <c r="P43" s="262" t="str">
        <f t="shared" si="5"/>
        <v/>
      </c>
      <c r="Q43" s="262" t="str">
        <f t="shared" si="6"/>
        <v/>
      </c>
      <c r="R43" s="262" t="str">
        <f t="shared" si="7"/>
        <v/>
      </c>
      <c r="S43" s="262" t="str">
        <f t="shared" si="8"/>
        <v/>
      </c>
      <c r="T43" s="263" t="str">
        <f t="shared" si="9"/>
        <v/>
      </c>
      <c r="U43" s="301" t="s">
        <v>43</v>
      </c>
      <c r="V43" s="302" t="s">
        <v>44</v>
      </c>
      <c r="W43" s="281">
        <v>18804</v>
      </c>
      <c r="X43" s="282" t="s">
        <v>9</v>
      </c>
      <c r="Y43" s="268"/>
      <c r="Z43" s="292"/>
      <c r="AA43" s="293"/>
      <c r="AB43" s="283"/>
      <c r="AC43" s="272"/>
      <c r="AD43" s="358"/>
      <c r="AE43" s="355"/>
      <c r="AF43" s="304"/>
      <c r="AG43" s="303"/>
      <c r="AH43" s="273"/>
      <c r="AI43" s="273"/>
      <c r="AJ43" s="273"/>
      <c r="AK43" s="273"/>
      <c r="AL43" s="273"/>
      <c r="AM43" s="273"/>
      <c r="AN43" s="335"/>
      <c r="AO43" s="327"/>
      <c r="AP43" s="273"/>
      <c r="AQ43" s="273"/>
      <c r="AR43" s="273"/>
      <c r="AS43" s="273"/>
      <c r="AT43" s="273"/>
      <c r="AU43" s="304"/>
      <c r="AV43" s="304"/>
      <c r="AW43" s="303"/>
      <c r="AX43" s="273"/>
      <c r="AY43" s="273"/>
      <c r="AZ43" s="335"/>
      <c r="BD43" s="278">
        <f ca="1">INT((DonnéesFX!C$1-W43)/365.25)</f>
        <v>65</v>
      </c>
    </row>
    <row r="44" spans="1:56" s="278" customFormat="1" ht="27.95" customHeight="1" x14ac:dyDescent="0.25">
      <c r="A44" s="261" t="str">
        <f t="shared" si="10"/>
        <v/>
      </c>
      <c r="B44" s="262" t="str">
        <f t="shared" si="11"/>
        <v/>
      </c>
      <c r="C44" s="262" t="str">
        <f t="shared" si="12"/>
        <v/>
      </c>
      <c r="D44" s="262" t="str">
        <f t="shared" si="13"/>
        <v/>
      </c>
      <c r="E44" s="262" t="str">
        <f t="shared" si="19"/>
        <v/>
      </c>
      <c r="F44" s="262" t="str">
        <f t="shared" si="14"/>
        <v/>
      </c>
      <c r="G44" s="262" t="str">
        <f t="shared" si="15"/>
        <v/>
      </c>
      <c r="H44" s="262" t="str">
        <f t="shared" si="16"/>
        <v/>
      </c>
      <c r="I44" s="262" t="str">
        <f t="shared" si="0"/>
        <v/>
      </c>
      <c r="J44" s="262" t="str">
        <f t="shared" si="1"/>
        <v/>
      </c>
      <c r="K44" s="262" t="str">
        <f t="shared" si="17"/>
        <v/>
      </c>
      <c r="L44" s="262" t="str">
        <f t="shared" si="18"/>
        <v/>
      </c>
      <c r="M44" s="262" t="str">
        <f t="shared" si="2"/>
        <v/>
      </c>
      <c r="N44" s="262" t="str">
        <f t="shared" si="3"/>
        <v/>
      </c>
      <c r="O44" s="262" t="str">
        <f t="shared" si="4"/>
        <v/>
      </c>
      <c r="P44" s="262" t="str">
        <f t="shared" si="5"/>
        <v/>
      </c>
      <c r="Q44" s="262" t="str">
        <f t="shared" si="6"/>
        <v/>
      </c>
      <c r="R44" s="262" t="str">
        <f t="shared" si="7"/>
        <v/>
      </c>
      <c r="S44" s="262" t="str">
        <f t="shared" si="8"/>
        <v/>
      </c>
      <c r="T44" s="263" t="str">
        <f t="shared" si="9"/>
        <v/>
      </c>
      <c r="U44" s="305" t="s">
        <v>122</v>
      </c>
      <c r="V44" s="280" t="s">
        <v>69</v>
      </c>
      <c r="W44" s="281">
        <v>20893</v>
      </c>
      <c r="X44" s="282" t="s">
        <v>8</v>
      </c>
      <c r="Y44" s="268"/>
      <c r="Z44" s="292"/>
      <c r="AA44" s="293"/>
      <c r="AB44" s="283"/>
      <c r="AC44" s="272"/>
      <c r="AD44" s="358"/>
      <c r="AE44" s="355"/>
      <c r="AF44" s="304"/>
      <c r="AG44" s="303"/>
      <c r="AH44" s="273"/>
      <c r="AI44" s="273"/>
      <c r="AJ44" s="273"/>
      <c r="AK44" s="273"/>
      <c r="AL44" s="273"/>
      <c r="AM44" s="273"/>
      <c r="AN44" s="335"/>
      <c r="AO44" s="327"/>
      <c r="AP44" s="273"/>
      <c r="AQ44" s="273"/>
      <c r="AR44" s="273"/>
      <c r="AS44" s="273"/>
      <c r="AT44" s="273"/>
      <c r="AU44" s="304"/>
      <c r="AV44" s="304"/>
      <c r="AW44" s="303"/>
      <c r="AX44" s="273"/>
      <c r="AY44" s="273"/>
      <c r="AZ44" s="335"/>
      <c r="BD44" s="278">
        <f ca="1">INT((DonnéesFX!C$1-W44)/365.25)</f>
        <v>59</v>
      </c>
    </row>
    <row r="45" spans="1:56" s="278" customFormat="1" ht="27.95" customHeight="1" x14ac:dyDescent="0.25">
      <c r="A45" s="261" t="str">
        <f t="shared" si="10"/>
        <v/>
      </c>
      <c r="B45" s="262" t="str">
        <f t="shared" si="11"/>
        <v/>
      </c>
      <c r="C45" s="262" t="str">
        <f t="shared" si="12"/>
        <v/>
      </c>
      <c r="D45" s="262" t="str">
        <f t="shared" si="13"/>
        <v/>
      </c>
      <c r="E45" s="262" t="str">
        <f t="shared" si="19"/>
        <v/>
      </c>
      <c r="F45" s="262" t="str">
        <f t="shared" si="14"/>
        <v/>
      </c>
      <c r="G45" s="262" t="str">
        <f t="shared" si="15"/>
        <v/>
      </c>
      <c r="H45" s="262" t="str">
        <f t="shared" si="16"/>
        <v/>
      </c>
      <c r="I45" s="262" t="str">
        <f t="shared" si="0"/>
        <v/>
      </c>
      <c r="J45" s="262" t="str">
        <f t="shared" si="1"/>
        <v/>
      </c>
      <c r="K45" s="262" t="str">
        <f t="shared" si="17"/>
        <v/>
      </c>
      <c r="L45" s="262" t="str">
        <f t="shared" si="18"/>
        <v/>
      </c>
      <c r="M45" s="262" t="str">
        <f t="shared" si="2"/>
        <v/>
      </c>
      <c r="N45" s="262" t="str">
        <f t="shared" si="3"/>
        <v/>
      </c>
      <c r="O45" s="262" t="str">
        <f t="shared" si="4"/>
        <v/>
      </c>
      <c r="P45" s="262" t="str">
        <f t="shared" si="5"/>
        <v/>
      </c>
      <c r="Q45" s="262" t="str">
        <f t="shared" si="6"/>
        <v/>
      </c>
      <c r="R45" s="262" t="str">
        <f t="shared" si="7"/>
        <v/>
      </c>
      <c r="S45" s="262" t="str">
        <f t="shared" si="8"/>
        <v/>
      </c>
      <c r="T45" s="263" t="str">
        <f t="shared" si="9"/>
        <v/>
      </c>
      <c r="U45" s="305" t="s">
        <v>123</v>
      </c>
      <c r="V45" s="280" t="s">
        <v>124</v>
      </c>
      <c r="W45" s="281">
        <v>18562</v>
      </c>
      <c r="X45" s="282" t="s">
        <v>9</v>
      </c>
      <c r="Y45" s="268"/>
      <c r="Z45" s="292"/>
      <c r="AA45" s="293"/>
      <c r="AB45" s="283"/>
      <c r="AC45" s="272"/>
      <c r="AD45" s="358"/>
      <c r="AE45" s="355"/>
      <c r="AF45" s="304"/>
      <c r="AG45" s="303"/>
      <c r="AH45" s="273"/>
      <c r="AI45" s="273"/>
      <c r="AJ45" s="273"/>
      <c r="AK45" s="273"/>
      <c r="AL45" s="273"/>
      <c r="AM45" s="273"/>
      <c r="AN45" s="335"/>
      <c r="AO45" s="327"/>
      <c r="AP45" s="273"/>
      <c r="AQ45" s="273"/>
      <c r="AR45" s="273"/>
      <c r="AS45" s="273"/>
      <c r="AT45" s="273"/>
      <c r="AU45" s="304"/>
      <c r="AV45" s="304"/>
      <c r="AW45" s="303"/>
      <c r="AX45" s="273"/>
      <c r="AY45" s="273"/>
      <c r="AZ45" s="335"/>
      <c r="BD45" s="278">
        <f ca="1">INT((DonnéesFX!C$1-W45)/365.25)</f>
        <v>66</v>
      </c>
    </row>
    <row r="46" spans="1:56" s="278" customFormat="1" ht="27.95" customHeight="1" x14ac:dyDescent="0.25">
      <c r="A46" s="261" t="str">
        <f t="shared" si="10"/>
        <v/>
      </c>
      <c r="B46" s="262" t="str">
        <f t="shared" si="11"/>
        <v/>
      </c>
      <c r="C46" s="262" t="str">
        <f t="shared" si="12"/>
        <v/>
      </c>
      <c r="D46" s="262" t="str">
        <f t="shared" si="13"/>
        <v/>
      </c>
      <c r="E46" s="262" t="str">
        <f t="shared" si="19"/>
        <v/>
      </c>
      <c r="F46" s="262" t="str">
        <f t="shared" si="14"/>
        <v/>
      </c>
      <c r="G46" s="262" t="str">
        <f t="shared" si="15"/>
        <v/>
      </c>
      <c r="H46" s="262" t="str">
        <f t="shared" si="16"/>
        <v/>
      </c>
      <c r="I46" s="262" t="str">
        <f t="shared" si="0"/>
        <v/>
      </c>
      <c r="J46" s="262" t="str">
        <f t="shared" si="1"/>
        <v/>
      </c>
      <c r="K46" s="262" t="str">
        <f t="shared" si="17"/>
        <v/>
      </c>
      <c r="L46" s="262" t="str">
        <f t="shared" si="18"/>
        <v/>
      </c>
      <c r="M46" s="262" t="str">
        <f t="shared" si="2"/>
        <v/>
      </c>
      <c r="N46" s="262" t="str">
        <f t="shared" si="3"/>
        <v/>
      </c>
      <c r="O46" s="262" t="str">
        <f t="shared" si="4"/>
        <v/>
      </c>
      <c r="P46" s="262" t="str">
        <f t="shared" si="5"/>
        <v/>
      </c>
      <c r="Q46" s="262" t="str">
        <f t="shared" si="6"/>
        <v/>
      </c>
      <c r="R46" s="262" t="str">
        <f t="shared" si="7"/>
        <v/>
      </c>
      <c r="S46" s="262" t="str">
        <f t="shared" si="8"/>
        <v/>
      </c>
      <c r="T46" s="263" t="str">
        <f t="shared" si="9"/>
        <v/>
      </c>
      <c r="U46" s="305" t="s">
        <v>45</v>
      </c>
      <c r="V46" s="280" t="s">
        <v>46</v>
      </c>
      <c r="W46" s="281">
        <v>18566</v>
      </c>
      <c r="X46" s="282" t="s">
        <v>9</v>
      </c>
      <c r="Y46" s="268"/>
      <c r="Z46" s="292"/>
      <c r="AA46" s="293"/>
      <c r="AB46" s="283"/>
      <c r="AC46" s="272"/>
      <c r="AD46" s="358"/>
      <c r="AE46" s="355"/>
      <c r="AF46" s="304"/>
      <c r="AG46" s="303"/>
      <c r="AH46" s="273"/>
      <c r="AI46" s="273"/>
      <c r="AJ46" s="273"/>
      <c r="AK46" s="273"/>
      <c r="AL46" s="273"/>
      <c r="AM46" s="273"/>
      <c r="AN46" s="335"/>
      <c r="AO46" s="327"/>
      <c r="AP46" s="273"/>
      <c r="AQ46" s="273"/>
      <c r="AR46" s="273"/>
      <c r="AS46" s="273"/>
      <c r="AT46" s="273"/>
      <c r="AU46" s="304"/>
      <c r="AV46" s="304"/>
      <c r="AW46" s="303"/>
      <c r="AX46" s="273"/>
      <c r="AY46" s="273"/>
      <c r="AZ46" s="335"/>
      <c r="BD46" s="278">
        <f ca="1">INT((DonnéesFX!C$1-W46)/365.25)</f>
        <v>66</v>
      </c>
    </row>
    <row r="47" spans="1:56" s="278" customFormat="1" ht="27.95" customHeight="1" x14ac:dyDescent="0.25">
      <c r="A47" s="261" t="str">
        <f t="shared" si="10"/>
        <v/>
      </c>
      <c r="B47" s="262" t="str">
        <f t="shared" si="11"/>
        <v/>
      </c>
      <c r="C47" s="262" t="str">
        <f t="shared" si="12"/>
        <v/>
      </c>
      <c r="D47" s="262" t="str">
        <f t="shared" si="13"/>
        <v/>
      </c>
      <c r="E47" s="262" t="str">
        <f t="shared" si="19"/>
        <v/>
      </c>
      <c r="F47" s="262" t="str">
        <f t="shared" si="14"/>
        <v/>
      </c>
      <c r="G47" s="262" t="str">
        <f t="shared" si="15"/>
        <v/>
      </c>
      <c r="H47" s="262" t="str">
        <f t="shared" si="16"/>
        <v/>
      </c>
      <c r="I47" s="262" t="str">
        <f t="shared" si="0"/>
        <v/>
      </c>
      <c r="J47" s="262" t="str">
        <f t="shared" si="1"/>
        <v/>
      </c>
      <c r="K47" s="262" t="str">
        <f t="shared" si="17"/>
        <v/>
      </c>
      <c r="L47" s="262" t="str">
        <f t="shared" si="18"/>
        <v/>
      </c>
      <c r="M47" s="262" t="str">
        <f t="shared" si="2"/>
        <v/>
      </c>
      <c r="N47" s="262" t="str">
        <f t="shared" si="3"/>
        <v/>
      </c>
      <c r="O47" s="262" t="str">
        <f t="shared" si="4"/>
        <v/>
      </c>
      <c r="P47" s="262" t="str">
        <f t="shared" si="5"/>
        <v/>
      </c>
      <c r="Q47" s="262" t="str">
        <f t="shared" si="6"/>
        <v/>
      </c>
      <c r="R47" s="262" t="str">
        <f t="shared" si="7"/>
        <v/>
      </c>
      <c r="S47" s="262" t="str">
        <f t="shared" si="8"/>
        <v/>
      </c>
      <c r="T47" s="263" t="str">
        <f t="shared" si="9"/>
        <v/>
      </c>
      <c r="U47" s="305" t="s">
        <v>125</v>
      </c>
      <c r="V47" s="280" t="s">
        <v>126</v>
      </c>
      <c r="W47" s="281">
        <v>19336</v>
      </c>
      <c r="X47" s="282" t="s">
        <v>9</v>
      </c>
      <c r="Y47" s="268"/>
      <c r="Z47" s="292"/>
      <c r="AA47" s="293"/>
      <c r="AB47" s="283"/>
      <c r="AC47" s="272"/>
      <c r="AD47" s="358"/>
      <c r="AE47" s="355"/>
      <c r="AF47" s="304"/>
      <c r="AG47" s="303"/>
      <c r="AH47" s="273"/>
      <c r="AI47" s="273"/>
      <c r="AJ47" s="273"/>
      <c r="AK47" s="273"/>
      <c r="AL47" s="273"/>
      <c r="AM47" s="273"/>
      <c r="AN47" s="335"/>
      <c r="AO47" s="327"/>
      <c r="AP47" s="273"/>
      <c r="AQ47" s="273"/>
      <c r="AR47" s="273"/>
      <c r="AS47" s="273"/>
      <c r="AT47" s="273"/>
      <c r="AU47" s="304"/>
      <c r="AV47" s="304"/>
      <c r="AW47" s="303"/>
      <c r="AX47" s="273"/>
      <c r="AY47" s="273"/>
      <c r="AZ47" s="335"/>
      <c r="BD47" s="278">
        <f ca="1">INT((DonnéesFX!C$1-W47)/365.25)</f>
        <v>64</v>
      </c>
    </row>
    <row r="48" spans="1:56" s="278" customFormat="1" ht="27.95" customHeight="1" x14ac:dyDescent="0.25">
      <c r="A48" s="261" t="str">
        <f t="shared" si="10"/>
        <v/>
      </c>
      <c r="B48" s="262" t="str">
        <f t="shared" si="11"/>
        <v/>
      </c>
      <c r="C48" s="262" t="str">
        <f t="shared" si="12"/>
        <v/>
      </c>
      <c r="D48" s="262" t="str">
        <f t="shared" si="13"/>
        <v/>
      </c>
      <c r="E48" s="262" t="str">
        <f t="shared" si="19"/>
        <v/>
      </c>
      <c r="F48" s="262" t="str">
        <f t="shared" si="14"/>
        <v/>
      </c>
      <c r="G48" s="262" t="str">
        <f t="shared" si="15"/>
        <v/>
      </c>
      <c r="H48" s="262" t="str">
        <f t="shared" si="16"/>
        <v/>
      </c>
      <c r="I48" s="262" t="str">
        <f t="shared" si="0"/>
        <v/>
      </c>
      <c r="J48" s="262" t="str">
        <f t="shared" si="1"/>
        <v/>
      </c>
      <c r="K48" s="262" t="str">
        <f t="shared" si="17"/>
        <v/>
      </c>
      <c r="L48" s="262" t="str">
        <f t="shared" si="18"/>
        <v/>
      </c>
      <c r="M48" s="262" t="str">
        <f t="shared" si="2"/>
        <v/>
      </c>
      <c r="N48" s="262" t="str">
        <f t="shared" si="3"/>
        <v/>
      </c>
      <c r="O48" s="262" t="str">
        <f t="shared" si="4"/>
        <v/>
      </c>
      <c r="P48" s="262" t="str">
        <f t="shared" si="5"/>
        <v/>
      </c>
      <c r="Q48" s="262" t="str">
        <f t="shared" si="6"/>
        <v/>
      </c>
      <c r="R48" s="262" t="str">
        <f t="shared" si="7"/>
        <v/>
      </c>
      <c r="S48" s="262" t="str">
        <f t="shared" si="8"/>
        <v/>
      </c>
      <c r="T48" s="263" t="str">
        <f t="shared" si="9"/>
        <v/>
      </c>
      <c r="U48" s="305" t="s">
        <v>127</v>
      </c>
      <c r="V48" s="280" t="s">
        <v>128</v>
      </c>
      <c r="W48" s="281">
        <v>19627</v>
      </c>
      <c r="X48" s="282" t="s">
        <v>9</v>
      </c>
      <c r="Y48" s="268"/>
      <c r="Z48" s="292"/>
      <c r="AA48" s="293"/>
      <c r="AB48" s="283"/>
      <c r="AC48" s="272"/>
      <c r="AD48" s="358"/>
      <c r="AE48" s="355"/>
      <c r="AF48" s="304"/>
      <c r="AG48" s="303"/>
      <c r="AH48" s="273"/>
      <c r="AI48" s="273"/>
      <c r="AJ48" s="273"/>
      <c r="AK48" s="273"/>
      <c r="AL48" s="273"/>
      <c r="AM48" s="273"/>
      <c r="AN48" s="335"/>
      <c r="AO48" s="327"/>
      <c r="AP48" s="273"/>
      <c r="AQ48" s="273"/>
      <c r="AR48" s="273"/>
      <c r="AS48" s="273"/>
      <c r="AT48" s="273"/>
      <c r="AU48" s="304"/>
      <c r="AV48" s="304"/>
      <c r="AW48" s="303"/>
      <c r="AX48" s="273"/>
      <c r="AY48" s="273"/>
      <c r="AZ48" s="335"/>
      <c r="BD48" s="278">
        <f ca="1">INT((DonnéesFX!C$1-W48)/365.25)</f>
        <v>63</v>
      </c>
    </row>
    <row r="49" spans="1:56" s="278" customFormat="1" ht="27.95" customHeight="1" x14ac:dyDescent="0.25">
      <c r="A49" s="261" t="str">
        <f t="shared" si="10"/>
        <v/>
      </c>
      <c r="B49" s="262" t="str">
        <f t="shared" si="11"/>
        <v/>
      </c>
      <c r="C49" s="262" t="str">
        <f t="shared" si="12"/>
        <v/>
      </c>
      <c r="D49" s="262" t="str">
        <f t="shared" si="13"/>
        <v/>
      </c>
      <c r="E49" s="262" t="str">
        <f t="shared" si="19"/>
        <v/>
      </c>
      <c r="F49" s="262" t="str">
        <f t="shared" si="14"/>
        <v/>
      </c>
      <c r="G49" s="262" t="str">
        <f t="shared" si="15"/>
        <v/>
      </c>
      <c r="H49" s="262" t="str">
        <f t="shared" si="16"/>
        <v/>
      </c>
      <c r="I49" s="262" t="str">
        <f t="shared" si="0"/>
        <v/>
      </c>
      <c r="J49" s="262" t="str">
        <f t="shared" si="1"/>
        <v/>
      </c>
      <c r="K49" s="262" t="str">
        <f t="shared" si="17"/>
        <v/>
      </c>
      <c r="L49" s="262" t="str">
        <f t="shared" si="18"/>
        <v/>
      </c>
      <c r="M49" s="262" t="str">
        <f t="shared" si="2"/>
        <v/>
      </c>
      <c r="N49" s="262" t="str">
        <f t="shared" si="3"/>
        <v/>
      </c>
      <c r="O49" s="262" t="str">
        <f t="shared" si="4"/>
        <v/>
      </c>
      <c r="P49" s="262" t="str">
        <f t="shared" si="5"/>
        <v/>
      </c>
      <c r="Q49" s="262" t="str">
        <f t="shared" si="6"/>
        <v/>
      </c>
      <c r="R49" s="262" t="str">
        <f t="shared" si="7"/>
        <v/>
      </c>
      <c r="S49" s="262" t="str">
        <f t="shared" si="8"/>
        <v/>
      </c>
      <c r="T49" s="263" t="str">
        <f t="shared" si="9"/>
        <v/>
      </c>
      <c r="U49" s="305" t="s">
        <v>129</v>
      </c>
      <c r="V49" s="280" t="s">
        <v>130</v>
      </c>
      <c r="W49" s="281">
        <v>20142</v>
      </c>
      <c r="X49" s="282" t="s">
        <v>9</v>
      </c>
      <c r="Y49" s="268"/>
      <c r="Z49" s="292"/>
      <c r="AA49" s="293"/>
      <c r="AB49" s="283"/>
      <c r="AC49" s="272"/>
      <c r="AD49" s="358"/>
      <c r="AE49" s="355"/>
      <c r="AF49" s="304"/>
      <c r="AG49" s="303"/>
      <c r="AH49" s="273"/>
      <c r="AI49" s="273"/>
      <c r="AJ49" s="273"/>
      <c r="AK49" s="273"/>
      <c r="AL49" s="273"/>
      <c r="AM49" s="273"/>
      <c r="AN49" s="335"/>
      <c r="AO49" s="327"/>
      <c r="AP49" s="273"/>
      <c r="AQ49" s="273"/>
      <c r="AR49" s="273"/>
      <c r="AS49" s="273"/>
      <c r="AT49" s="273"/>
      <c r="AU49" s="304"/>
      <c r="AV49" s="304"/>
      <c r="AW49" s="303"/>
      <c r="AX49" s="273"/>
      <c r="AY49" s="273"/>
      <c r="AZ49" s="335"/>
      <c r="BD49" s="278">
        <f ca="1">INT((DonnéesFX!C$1-W49)/365.25)</f>
        <v>61</v>
      </c>
    </row>
    <row r="50" spans="1:56" s="278" customFormat="1" ht="27.95" customHeight="1" x14ac:dyDescent="0.25">
      <c r="A50" s="261" t="str">
        <f t="shared" si="10"/>
        <v/>
      </c>
      <c r="B50" s="262" t="str">
        <f t="shared" si="11"/>
        <v/>
      </c>
      <c r="C50" s="262" t="str">
        <f t="shared" si="12"/>
        <v/>
      </c>
      <c r="D50" s="262" t="str">
        <f t="shared" si="13"/>
        <v/>
      </c>
      <c r="E50" s="262" t="str">
        <f t="shared" si="19"/>
        <v/>
      </c>
      <c r="F50" s="262" t="str">
        <f t="shared" si="14"/>
        <v/>
      </c>
      <c r="G50" s="262" t="str">
        <f t="shared" si="15"/>
        <v/>
      </c>
      <c r="H50" s="262" t="str">
        <f t="shared" si="16"/>
        <v/>
      </c>
      <c r="I50" s="262" t="str">
        <f t="shared" si="0"/>
        <v/>
      </c>
      <c r="J50" s="262" t="str">
        <f t="shared" si="1"/>
        <v/>
      </c>
      <c r="K50" s="262" t="str">
        <f t="shared" si="17"/>
        <v/>
      </c>
      <c r="L50" s="262" t="str">
        <f t="shared" si="18"/>
        <v/>
      </c>
      <c r="M50" s="262" t="str">
        <f t="shared" si="2"/>
        <v/>
      </c>
      <c r="N50" s="262" t="str">
        <f t="shared" si="3"/>
        <v/>
      </c>
      <c r="O50" s="262" t="str">
        <f t="shared" si="4"/>
        <v/>
      </c>
      <c r="P50" s="262" t="str">
        <f t="shared" si="5"/>
        <v/>
      </c>
      <c r="Q50" s="262" t="str">
        <f t="shared" si="6"/>
        <v/>
      </c>
      <c r="R50" s="262" t="str">
        <f t="shared" si="7"/>
        <v/>
      </c>
      <c r="S50" s="262" t="str">
        <f t="shared" si="8"/>
        <v/>
      </c>
      <c r="T50" s="263" t="str">
        <f t="shared" si="9"/>
        <v/>
      </c>
      <c r="U50" s="305" t="s">
        <v>131</v>
      </c>
      <c r="V50" s="280" t="s">
        <v>130</v>
      </c>
      <c r="W50" s="281">
        <v>32</v>
      </c>
      <c r="X50" s="282" t="s">
        <v>9</v>
      </c>
      <c r="Y50" s="268"/>
      <c r="Z50" s="292"/>
      <c r="AA50" s="293"/>
      <c r="AB50" s="283"/>
      <c r="AC50" s="272"/>
      <c r="AD50" s="358"/>
      <c r="AE50" s="355"/>
      <c r="AF50" s="304"/>
      <c r="AG50" s="303"/>
      <c r="AH50" s="273"/>
      <c r="AI50" s="273"/>
      <c r="AJ50" s="273"/>
      <c r="AK50" s="273"/>
      <c r="AL50" s="273"/>
      <c r="AM50" s="273"/>
      <c r="AN50" s="335"/>
      <c r="AO50" s="327"/>
      <c r="AP50" s="273"/>
      <c r="AQ50" s="273"/>
      <c r="AR50" s="273"/>
      <c r="AS50" s="273"/>
      <c r="AT50" s="273"/>
      <c r="AU50" s="304"/>
      <c r="AV50" s="304"/>
      <c r="AW50" s="303"/>
      <c r="AX50" s="273"/>
      <c r="AY50" s="273"/>
      <c r="AZ50" s="335"/>
      <c r="BD50" s="278">
        <f ca="1">INT((DonnéesFX!C$1-W50)/365.25)</f>
        <v>116</v>
      </c>
    </row>
    <row r="51" spans="1:56" s="278" customFormat="1" ht="27.95" customHeight="1" x14ac:dyDescent="0.25">
      <c r="A51" s="261" t="str">
        <f t="shared" si="10"/>
        <v/>
      </c>
      <c r="B51" s="262" t="str">
        <f t="shared" si="11"/>
        <v/>
      </c>
      <c r="C51" s="262" t="str">
        <f t="shared" si="12"/>
        <v/>
      </c>
      <c r="D51" s="262" t="str">
        <f t="shared" si="13"/>
        <v/>
      </c>
      <c r="E51" s="262" t="str">
        <f t="shared" si="19"/>
        <v/>
      </c>
      <c r="F51" s="262" t="str">
        <f t="shared" si="14"/>
        <v/>
      </c>
      <c r="G51" s="262" t="str">
        <f t="shared" si="15"/>
        <v/>
      </c>
      <c r="H51" s="262" t="str">
        <f t="shared" si="16"/>
        <v/>
      </c>
      <c r="I51" s="262" t="str">
        <f t="shared" si="0"/>
        <v/>
      </c>
      <c r="J51" s="262" t="str">
        <f t="shared" si="1"/>
        <v/>
      </c>
      <c r="K51" s="262" t="str">
        <f t="shared" si="17"/>
        <v/>
      </c>
      <c r="L51" s="262" t="str">
        <f t="shared" si="18"/>
        <v/>
      </c>
      <c r="M51" s="262" t="str">
        <f t="shared" si="2"/>
        <v/>
      </c>
      <c r="N51" s="262" t="str">
        <f t="shared" si="3"/>
        <v/>
      </c>
      <c r="O51" s="262" t="str">
        <f t="shared" si="4"/>
        <v/>
      </c>
      <c r="P51" s="262" t="str">
        <f t="shared" si="5"/>
        <v/>
      </c>
      <c r="Q51" s="262" t="str">
        <f t="shared" si="6"/>
        <v/>
      </c>
      <c r="R51" s="262" t="str">
        <f t="shared" si="7"/>
        <v/>
      </c>
      <c r="S51" s="262" t="str">
        <f t="shared" si="8"/>
        <v/>
      </c>
      <c r="T51" s="263" t="str">
        <f t="shared" si="9"/>
        <v/>
      </c>
      <c r="U51" s="305" t="s">
        <v>133</v>
      </c>
      <c r="V51" s="280" t="s">
        <v>132</v>
      </c>
      <c r="W51" s="281">
        <v>19786</v>
      </c>
      <c r="X51" s="282" t="s">
        <v>9</v>
      </c>
      <c r="Y51" s="268"/>
      <c r="Z51" s="292"/>
      <c r="AA51" s="293"/>
      <c r="AB51" s="283"/>
      <c r="AC51" s="272"/>
      <c r="AD51" s="358"/>
      <c r="AE51" s="355"/>
      <c r="AF51" s="304"/>
      <c r="AG51" s="303"/>
      <c r="AH51" s="273"/>
      <c r="AI51" s="273"/>
      <c r="AJ51" s="273"/>
      <c r="AK51" s="273"/>
      <c r="AL51" s="273"/>
      <c r="AM51" s="273"/>
      <c r="AN51" s="335"/>
      <c r="AO51" s="327"/>
      <c r="AP51" s="273"/>
      <c r="AQ51" s="273"/>
      <c r="AR51" s="273"/>
      <c r="AS51" s="273"/>
      <c r="AT51" s="273"/>
      <c r="AU51" s="304"/>
      <c r="AV51" s="304"/>
      <c r="AW51" s="303"/>
      <c r="AX51" s="273"/>
      <c r="AY51" s="273"/>
      <c r="AZ51" s="335"/>
      <c r="BD51" s="278">
        <f ca="1">INT((DonnéesFX!C$1-W51)/365.25)</f>
        <v>62</v>
      </c>
    </row>
    <row r="52" spans="1:56" s="278" customFormat="1" ht="27.95" customHeight="1" x14ac:dyDescent="0.25">
      <c r="A52" s="261" t="str">
        <f t="shared" si="10"/>
        <v/>
      </c>
      <c r="B52" s="262" t="str">
        <f t="shared" si="11"/>
        <v/>
      </c>
      <c r="C52" s="262" t="str">
        <f t="shared" si="12"/>
        <v/>
      </c>
      <c r="D52" s="262" t="str">
        <f t="shared" si="13"/>
        <v/>
      </c>
      <c r="E52" s="262" t="str">
        <f t="shared" si="19"/>
        <v/>
      </c>
      <c r="F52" s="262" t="str">
        <f t="shared" si="14"/>
        <v/>
      </c>
      <c r="G52" s="262" t="str">
        <f t="shared" si="15"/>
        <v/>
      </c>
      <c r="H52" s="262" t="str">
        <f t="shared" si="16"/>
        <v/>
      </c>
      <c r="I52" s="262" t="str">
        <f t="shared" si="0"/>
        <v/>
      </c>
      <c r="J52" s="262" t="str">
        <f t="shared" si="1"/>
        <v/>
      </c>
      <c r="K52" s="262" t="str">
        <f t="shared" si="17"/>
        <v/>
      </c>
      <c r="L52" s="262" t="str">
        <f t="shared" si="18"/>
        <v/>
      </c>
      <c r="M52" s="262" t="str">
        <f t="shared" si="2"/>
        <v/>
      </c>
      <c r="N52" s="262" t="str">
        <f t="shared" si="3"/>
        <v/>
      </c>
      <c r="O52" s="262" t="str">
        <f t="shared" si="4"/>
        <v/>
      </c>
      <c r="P52" s="262" t="str">
        <f t="shared" si="5"/>
        <v/>
      </c>
      <c r="Q52" s="262" t="str">
        <f t="shared" si="6"/>
        <v/>
      </c>
      <c r="R52" s="262" t="str">
        <f t="shared" si="7"/>
        <v/>
      </c>
      <c r="S52" s="262" t="str">
        <f t="shared" si="8"/>
        <v/>
      </c>
      <c r="T52" s="263" t="str">
        <f t="shared" si="9"/>
        <v/>
      </c>
      <c r="U52" s="305" t="s">
        <v>134</v>
      </c>
      <c r="V52" s="280" t="s">
        <v>135</v>
      </c>
      <c r="W52" s="281">
        <v>26904</v>
      </c>
      <c r="X52" s="282" t="s">
        <v>9</v>
      </c>
      <c r="Y52" s="268"/>
      <c r="Z52" s="292"/>
      <c r="AA52" s="293"/>
      <c r="AB52" s="283"/>
      <c r="AC52" s="272"/>
      <c r="AD52" s="358"/>
      <c r="AE52" s="355"/>
      <c r="AF52" s="304"/>
      <c r="AG52" s="303"/>
      <c r="AH52" s="273"/>
      <c r="AI52" s="273"/>
      <c r="AJ52" s="273"/>
      <c r="AK52" s="273"/>
      <c r="AL52" s="273"/>
      <c r="AM52" s="273"/>
      <c r="AN52" s="335"/>
      <c r="AO52" s="327"/>
      <c r="AP52" s="273"/>
      <c r="AQ52" s="273"/>
      <c r="AR52" s="273"/>
      <c r="AS52" s="273"/>
      <c r="AT52" s="273"/>
      <c r="AU52" s="304"/>
      <c r="AV52" s="304"/>
      <c r="AW52" s="303"/>
      <c r="AX52" s="273"/>
      <c r="AY52" s="273"/>
      <c r="AZ52" s="335"/>
      <c r="BD52" s="278">
        <f ca="1">INT((DonnéesFX!C$1-W52)/365.25)</f>
        <v>43</v>
      </c>
    </row>
    <row r="53" spans="1:56" s="278" customFormat="1" ht="27.95" customHeight="1" x14ac:dyDescent="0.25">
      <c r="A53" s="261" t="str">
        <f t="shared" si="10"/>
        <v/>
      </c>
      <c r="B53" s="262" t="str">
        <f t="shared" si="11"/>
        <v/>
      </c>
      <c r="C53" s="262" t="str">
        <f t="shared" si="12"/>
        <v/>
      </c>
      <c r="D53" s="262" t="str">
        <f t="shared" si="13"/>
        <v/>
      </c>
      <c r="E53" s="262" t="str">
        <f t="shared" si="19"/>
        <v/>
      </c>
      <c r="F53" s="262" t="str">
        <f t="shared" si="14"/>
        <v/>
      </c>
      <c r="G53" s="262" t="str">
        <f t="shared" si="15"/>
        <v/>
      </c>
      <c r="H53" s="262" t="str">
        <f t="shared" si="16"/>
        <v/>
      </c>
      <c r="I53" s="262" t="str">
        <f t="shared" si="0"/>
        <v/>
      </c>
      <c r="J53" s="262" t="str">
        <f t="shared" si="1"/>
        <v/>
      </c>
      <c r="K53" s="262" t="str">
        <f t="shared" si="17"/>
        <v/>
      </c>
      <c r="L53" s="262" t="str">
        <f t="shared" si="18"/>
        <v/>
      </c>
      <c r="M53" s="262" t="str">
        <f t="shared" si="2"/>
        <v/>
      </c>
      <c r="N53" s="262" t="str">
        <f t="shared" si="3"/>
        <v/>
      </c>
      <c r="O53" s="262" t="str">
        <f t="shared" si="4"/>
        <v/>
      </c>
      <c r="P53" s="262" t="str">
        <f t="shared" si="5"/>
        <v/>
      </c>
      <c r="Q53" s="262" t="str">
        <f t="shared" si="6"/>
        <v/>
      </c>
      <c r="R53" s="262" t="str">
        <f t="shared" si="7"/>
        <v/>
      </c>
      <c r="S53" s="262" t="str">
        <f t="shared" si="8"/>
        <v/>
      </c>
      <c r="T53" s="263" t="str">
        <f t="shared" si="9"/>
        <v/>
      </c>
      <c r="U53" s="305" t="s">
        <v>136</v>
      </c>
      <c r="V53" s="280" t="s">
        <v>137</v>
      </c>
      <c r="W53" s="281">
        <v>16259</v>
      </c>
      <c r="X53" s="282" t="s">
        <v>8</v>
      </c>
      <c r="Y53" s="268"/>
      <c r="Z53" s="292"/>
      <c r="AA53" s="293"/>
      <c r="AB53" s="283"/>
      <c r="AC53" s="272"/>
      <c r="AD53" s="358"/>
      <c r="AE53" s="355"/>
      <c r="AF53" s="304"/>
      <c r="AG53" s="303"/>
      <c r="AH53" s="273"/>
      <c r="AI53" s="273"/>
      <c r="AJ53" s="273"/>
      <c r="AK53" s="273"/>
      <c r="AL53" s="273"/>
      <c r="AM53" s="273"/>
      <c r="AN53" s="335"/>
      <c r="AO53" s="327"/>
      <c r="AP53" s="273"/>
      <c r="AQ53" s="273"/>
      <c r="AR53" s="273"/>
      <c r="AS53" s="273"/>
      <c r="AT53" s="273"/>
      <c r="AU53" s="304"/>
      <c r="AV53" s="304"/>
      <c r="AW53" s="303"/>
      <c r="AX53" s="273"/>
      <c r="AY53" s="273"/>
      <c r="AZ53" s="335"/>
      <c r="BD53" s="278">
        <f ca="1">INT((DonnéesFX!C$1-W53)/365.25)</f>
        <v>72</v>
      </c>
    </row>
    <row r="54" spans="1:56" s="278" customFormat="1" ht="27.95" customHeight="1" x14ac:dyDescent="0.25">
      <c r="A54" s="261" t="str">
        <f t="shared" si="10"/>
        <v/>
      </c>
      <c r="B54" s="262" t="str">
        <f t="shared" si="11"/>
        <v/>
      </c>
      <c r="C54" s="262" t="str">
        <f t="shared" si="12"/>
        <v/>
      </c>
      <c r="D54" s="262" t="str">
        <f t="shared" si="13"/>
        <v/>
      </c>
      <c r="E54" s="262" t="str">
        <f t="shared" si="19"/>
        <v/>
      </c>
      <c r="F54" s="262" t="str">
        <f t="shared" si="14"/>
        <v/>
      </c>
      <c r="G54" s="262" t="str">
        <f t="shared" si="15"/>
        <v/>
      </c>
      <c r="H54" s="262" t="str">
        <f t="shared" si="16"/>
        <v/>
      </c>
      <c r="I54" s="262" t="str">
        <f t="shared" si="0"/>
        <v/>
      </c>
      <c r="J54" s="262" t="str">
        <f t="shared" si="1"/>
        <v/>
      </c>
      <c r="K54" s="262" t="str">
        <f t="shared" si="17"/>
        <v/>
      </c>
      <c r="L54" s="262" t="str">
        <f t="shared" si="18"/>
        <v/>
      </c>
      <c r="M54" s="262" t="str">
        <f t="shared" si="2"/>
        <v/>
      </c>
      <c r="N54" s="262" t="str">
        <f t="shared" si="3"/>
        <v/>
      </c>
      <c r="O54" s="262" t="str">
        <f t="shared" si="4"/>
        <v/>
      </c>
      <c r="P54" s="262" t="str">
        <f t="shared" si="5"/>
        <v/>
      </c>
      <c r="Q54" s="262" t="str">
        <f t="shared" si="6"/>
        <v/>
      </c>
      <c r="R54" s="262" t="str">
        <f t="shared" si="7"/>
        <v/>
      </c>
      <c r="S54" s="262" t="str">
        <f t="shared" si="8"/>
        <v/>
      </c>
      <c r="T54" s="263" t="str">
        <f t="shared" si="9"/>
        <v/>
      </c>
      <c r="U54" s="305" t="s">
        <v>138</v>
      </c>
      <c r="V54" s="280" t="s">
        <v>139</v>
      </c>
      <c r="W54" s="281">
        <v>24124</v>
      </c>
      <c r="X54" s="282" t="s">
        <v>9</v>
      </c>
      <c r="Y54" s="268"/>
      <c r="Z54" s="292"/>
      <c r="AA54" s="293"/>
      <c r="AB54" s="283"/>
      <c r="AC54" s="272"/>
      <c r="AD54" s="358"/>
      <c r="AE54" s="355"/>
      <c r="AF54" s="304"/>
      <c r="AG54" s="303"/>
      <c r="AH54" s="273"/>
      <c r="AI54" s="273"/>
      <c r="AJ54" s="273"/>
      <c r="AK54" s="273"/>
      <c r="AL54" s="273"/>
      <c r="AM54" s="273"/>
      <c r="AN54" s="335"/>
      <c r="AO54" s="327"/>
      <c r="AP54" s="273"/>
      <c r="AQ54" s="273"/>
      <c r="AR54" s="273"/>
      <c r="AS54" s="273"/>
      <c r="AT54" s="273"/>
      <c r="AU54" s="304"/>
      <c r="AV54" s="304"/>
      <c r="AW54" s="303"/>
      <c r="AX54" s="273"/>
      <c r="AY54" s="273"/>
      <c r="AZ54" s="335"/>
      <c r="BD54" s="278">
        <f ca="1">INT((DonnéesFX!C$1-W54)/365.25)</f>
        <v>51</v>
      </c>
    </row>
    <row r="55" spans="1:56" s="278" customFormat="1" ht="27.95" customHeight="1" x14ac:dyDescent="0.25">
      <c r="A55" s="261" t="str">
        <f t="shared" si="10"/>
        <v/>
      </c>
      <c r="B55" s="262" t="str">
        <f t="shared" si="11"/>
        <v/>
      </c>
      <c r="C55" s="262" t="str">
        <f t="shared" si="12"/>
        <v/>
      </c>
      <c r="D55" s="262" t="str">
        <f t="shared" si="13"/>
        <v/>
      </c>
      <c r="E55" s="262" t="str">
        <f t="shared" si="19"/>
        <v/>
      </c>
      <c r="F55" s="262" t="str">
        <f t="shared" si="14"/>
        <v/>
      </c>
      <c r="G55" s="262" t="str">
        <f t="shared" si="15"/>
        <v/>
      </c>
      <c r="H55" s="262" t="str">
        <f t="shared" si="16"/>
        <v/>
      </c>
      <c r="I55" s="262" t="str">
        <f t="shared" si="0"/>
        <v/>
      </c>
      <c r="J55" s="262" t="str">
        <f t="shared" si="1"/>
        <v/>
      </c>
      <c r="K55" s="262" t="str">
        <f t="shared" si="17"/>
        <v/>
      </c>
      <c r="L55" s="262" t="str">
        <f t="shared" si="18"/>
        <v/>
      </c>
      <c r="M55" s="262" t="str">
        <f t="shared" si="2"/>
        <v/>
      </c>
      <c r="N55" s="262" t="str">
        <f t="shared" si="3"/>
        <v/>
      </c>
      <c r="O55" s="262" t="str">
        <f t="shared" si="4"/>
        <v/>
      </c>
      <c r="P55" s="262" t="str">
        <f t="shared" si="5"/>
        <v/>
      </c>
      <c r="Q55" s="262" t="str">
        <f t="shared" si="6"/>
        <v/>
      </c>
      <c r="R55" s="262" t="str">
        <f t="shared" si="7"/>
        <v/>
      </c>
      <c r="S55" s="262" t="str">
        <f t="shared" si="8"/>
        <v/>
      </c>
      <c r="T55" s="263" t="str">
        <f t="shared" si="9"/>
        <v/>
      </c>
      <c r="U55" s="305" t="s">
        <v>140</v>
      </c>
      <c r="V55" s="280" t="s">
        <v>141</v>
      </c>
      <c r="W55" s="281">
        <v>25510</v>
      </c>
      <c r="X55" s="282" t="s">
        <v>9</v>
      </c>
      <c r="Y55" s="268"/>
      <c r="Z55" s="292"/>
      <c r="AA55" s="293"/>
      <c r="AB55" s="283"/>
      <c r="AC55" s="272"/>
      <c r="AD55" s="358"/>
      <c r="AE55" s="355"/>
      <c r="AF55" s="304"/>
      <c r="AG55" s="303"/>
      <c r="AH55" s="273"/>
      <c r="AI55" s="273"/>
      <c r="AJ55" s="273"/>
      <c r="AK55" s="273"/>
      <c r="AL55" s="273"/>
      <c r="AM55" s="273"/>
      <c r="AN55" s="335"/>
      <c r="AO55" s="327"/>
      <c r="AP55" s="273"/>
      <c r="AQ55" s="273"/>
      <c r="AR55" s="273"/>
      <c r="AS55" s="273"/>
      <c r="AT55" s="273"/>
      <c r="AU55" s="304"/>
      <c r="AV55" s="304"/>
      <c r="AW55" s="303"/>
      <c r="AX55" s="273"/>
      <c r="AY55" s="273"/>
      <c r="AZ55" s="335"/>
      <c r="BD55" s="278">
        <f ca="1">INT((DonnéesFX!C$1-W55)/365.25)</f>
        <v>47</v>
      </c>
    </row>
    <row r="56" spans="1:56" s="278" customFormat="1" ht="27.95" customHeight="1" x14ac:dyDescent="0.25">
      <c r="A56" s="261" t="str">
        <f t="shared" si="10"/>
        <v/>
      </c>
      <c r="B56" s="262" t="str">
        <f t="shared" si="11"/>
        <v/>
      </c>
      <c r="C56" s="262" t="str">
        <f t="shared" si="12"/>
        <v/>
      </c>
      <c r="D56" s="262" t="str">
        <f t="shared" si="13"/>
        <v/>
      </c>
      <c r="E56" s="262" t="str">
        <f t="shared" si="19"/>
        <v/>
      </c>
      <c r="F56" s="262" t="str">
        <f t="shared" si="14"/>
        <v/>
      </c>
      <c r="G56" s="262" t="str">
        <f t="shared" si="15"/>
        <v/>
      </c>
      <c r="H56" s="262" t="str">
        <f t="shared" si="16"/>
        <v/>
      </c>
      <c r="I56" s="262" t="str">
        <f t="shared" si="0"/>
        <v/>
      </c>
      <c r="J56" s="262" t="str">
        <f t="shared" si="1"/>
        <v/>
      </c>
      <c r="K56" s="262" t="str">
        <f t="shared" si="17"/>
        <v/>
      </c>
      <c r="L56" s="262" t="str">
        <f t="shared" si="18"/>
        <v/>
      </c>
      <c r="M56" s="262" t="str">
        <f t="shared" si="2"/>
        <v/>
      </c>
      <c r="N56" s="262" t="str">
        <f t="shared" si="3"/>
        <v/>
      </c>
      <c r="O56" s="262" t="str">
        <f t="shared" si="4"/>
        <v/>
      </c>
      <c r="P56" s="262" t="str">
        <f t="shared" si="5"/>
        <v/>
      </c>
      <c r="Q56" s="262" t="str">
        <f t="shared" si="6"/>
        <v/>
      </c>
      <c r="R56" s="262" t="str">
        <f t="shared" si="7"/>
        <v/>
      </c>
      <c r="S56" s="262" t="str">
        <f t="shared" si="8"/>
        <v/>
      </c>
      <c r="T56" s="263" t="str">
        <f t="shared" si="9"/>
        <v/>
      </c>
      <c r="U56" s="305" t="s">
        <v>142</v>
      </c>
      <c r="V56" s="280" t="s">
        <v>143</v>
      </c>
      <c r="W56" s="281">
        <v>18600</v>
      </c>
      <c r="X56" s="282" t="s">
        <v>9</v>
      </c>
      <c r="Y56" s="268"/>
      <c r="Z56" s="292"/>
      <c r="AA56" s="293"/>
      <c r="AB56" s="283"/>
      <c r="AC56" s="272"/>
      <c r="AD56" s="358"/>
      <c r="AE56" s="355"/>
      <c r="AF56" s="304"/>
      <c r="AG56" s="303"/>
      <c r="AH56" s="273"/>
      <c r="AI56" s="273"/>
      <c r="AJ56" s="273"/>
      <c r="AK56" s="273"/>
      <c r="AL56" s="273"/>
      <c r="AM56" s="273"/>
      <c r="AN56" s="335"/>
      <c r="AO56" s="327"/>
      <c r="AP56" s="273"/>
      <c r="AQ56" s="273"/>
      <c r="AR56" s="273"/>
      <c r="AS56" s="273"/>
      <c r="AT56" s="273"/>
      <c r="AU56" s="304"/>
      <c r="AV56" s="304"/>
      <c r="AW56" s="303"/>
      <c r="AX56" s="273"/>
      <c r="AY56" s="273"/>
      <c r="AZ56" s="335"/>
      <c r="BD56" s="278">
        <f ca="1">INT((DonnéesFX!C$1-W56)/365.25)</f>
        <v>66</v>
      </c>
    </row>
    <row r="57" spans="1:56" s="278" customFormat="1" ht="27.95" customHeight="1" x14ac:dyDescent="0.25">
      <c r="A57" s="261" t="str">
        <f t="shared" si="10"/>
        <v/>
      </c>
      <c r="B57" s="262" t="str">
        <f t="shared" si="11"/>
        <v/>
      </c>
      <c r="C57" s="262" t="str">
        <f t="shared" si="12"/>
        <v/>
      </c>
      <c r="D57" s="262" t="str">
        <f t="shared" si="13"/>
        <v/>
      </c>
      <c r="E57" s="262" t="str">
        <f t="shared" si="19"/>
        <v/>
      </c>
      <c r="F57" s="262" t="str">
        <f t="shared" si="14"/>
        <v/>
      </c>
      <c r="G57" s="262" t="str">
        <f t="shared" si="15"/>
        <v/>
      </c>
      <c r="H57" s="262" t="str">
        <f t="shared" si="16"/>
        <v/>
      </c>
      <c r="I57" s="262" t="str">
        <f t="shared" si="0"/>
        <v/>
      </c>
      <c r="J57" s="262" t="str">
        <f t="shared" si="1"/>
        <v/>
      </c>
      <c r="K57" s="262" t="str">
        <f t="shared" si="17"/>
        <v/>
      </c>
      <c r="L57" s="262" t="str">
        <f t="shared" si="18"/>
        <v/>
      </c>
      <c r="M57" s="262" t="str">
        <f t="shared" si="2"/>
        <v/>
      </c>
      <c r="N57" s="262" t="str">
        <f t="shared" si="3"/>
        <v/>
      </c>
      <c r="O57" s="262" t="str">
        <f t="shared" si="4"/>
        <v/>
      </c>
      <c r="P57" s="262" t="str">
        <f t="shared" si="5"/>
        <v/>
      </c>
      <c r="Q57" s="262" t="str">
        <f t="shared" si="6"/>
        <v/>
      </c>
      <c r="R57" s="262" t="str">
        <f t="shared" si="7"/>
        <v/>
      </c>
      <c r="S57" s="262" t="str">
        <f t="shared" si="8"/>
        <v/>
      </c>
      <c r="T57" s="263" t="str">
        <f t="shared" si="9"/>
        <v/>
      </c>
      <c r="U57" s="305" t="s">
        <v>144</v>
      </c>
      <c r="V57" s="280" t="s">
        <v>145</v>
      </c>
      <c r="W57" s="281">
        <v>14166</v>
      </c>
      <c r="X57" s="282" t="s">
        <v>8</v>
      </c>
      <c r="Y57" s="268"/>
      <c r="Z57" s="292"/>
      <c r="AA57" s="293"/>
      <c r="AB57" s="283"/>
      <c r="AC57" s="272"/>
      <c r="AD57" s="358"/>
      <c r="AE57" s="355"/>
      <c r="AF57" s="304"/>
      <c r="AG57" s="303"/>
      <c r="AH57" s="273"/>
      <c r="AI57" s="273"/>
      <c r="AJ57" s="273"/>
      <c r="AK57" s="273"/>
      <c r="AL57" s="273"/>
      <c r="AM57" s="273"/>
      <c r="AN57" s="335"/>
      <c r="AO57" s="327"/>
      <c r="AP57" s="273"/>
      <c r="AQ57" s="273"/>
      <c r="AR57" s="273"/>
      <c r="AS57" s="273"/>
      <c r="AT57" s="273"/>
      <c r="AU57" s="304"/>
      <c r="AV57" s="304"/>
      <c r="AW57" s="303"/>
      <c r="AX57" s="273"/>
      <c r="AY57" s="273"/>
      <c r="AZ57" s="335"/>
      <c r="BD57" s="278">
        <f ca="1">INT((DonnéesFX!C$1-W57)/365.25)</f>
        <v>78</v>
      </c>
    </row>
    <row r="58" spans="1:56" s="278" customFormat="1" ht="27.95" customHeight="1" x14ac:dyDescent="0.25">
      <c r="A58" s="261" t="str">
        <f t="shared" si="10"/>
        <v/>
      </c>
      <c r="B58" s="262" t="str">
        <f t="shared" si="11"/>
        <v/>
      </c>
      <c r="C58" s="262" t="str">
        <f t="shared" si="12"/>
        <v/>
      </c>
      <c r="D58" s="262" t="str">
        <f t="shared" si="13"/>
        <v/>
      </c>
      <c r="E58" s="262" t="str">
        <f t="shared" si="19"/>
        <v/>
      </c>
      <c r="F58" s="262" t="str">
        <f t="shared" si="14"/>
        <v/>
      </c>
      <c r="G58" s="262" t="str">
        <f t="shared" si="15"/>
        <v/>
      </c>
      <c r="H58" s="262" t="str">
        <f t="shared" si="16"/>
        <v/>
      </c>
      <c r="I58" s="262" t="str">
        <f t="shared" si="0"/>
        <v/>
      </c>
      <c r="J58" s="262" t="str">
        <f t="shared" si="1"/>
        <v/>
      </c>
      <c r="K58" s="262" t="str">
        <f t="shared" si="17"/>
        <v/>
      </c>
      <c r="L58" s="262" t="str">
        <f t="shared" si="18"/>
        <v/>
      </c>
      <c r="M58" s="262" t="str">
        <f t="shared" si="2"/>
        <v/>
      </c>
      <c r="N58" s="262" t="str">
        <f t="shared" si="3"/>
        <v/>
      </c>
      <c r="O58" s="262" t="str">
        <f t="shared" si="4"/>
        <v/>
      </c>
      <c r="P58" s="262" t="str">
        <f t="shared" si="5"/>
        <v/>
      </c>
      <c r="Q58" s="262" t="str">
        <f t="shared" si="6"/>
        <v/>
      </c>
      <c r="R58" s="262" t="str">
        <f t="shared" si="7"/>
        <v/>
      </c>
      <c r="S58" s="262" t="str">
        <f t="shared" si="8"/>
        <v/>
      </c>
      <c r="T58" s="263" t="str">
        <f t="shared" si="9"/>
        <v/>
      </c>
      <c r="U58" s="305" t="s">
        <v>146</v>
      </c>
      <c r="V58" s="280" t="s">
        <v>147</v>
      </c>
      <c r="W58" s="281">
        <v>18093</v>
      </c>
      <c r="X58" s="282" t="s">
        <v>9</v>
      </c>
      <c r="Y58" s="268"/>
      <c r="Z58" s="292"/>
      <c r="AA58" s="293"/>
      <c r="AB58" s="283"/>
      <c r="AC58" s="272"/>
      <c r="AD58" s="358"/>
      <c r="AE58" s="355"/>
      <c r="AF58" s="304"/>
      <c r="AG58" s="303"/>
      <c r="AH58" s="273"/>
      <c r="AI58" s="273"/>
      <c r="AJ58" s="273"/>
      <c r="AK58" s="273"/>
      <c r="AL58" s="273"/>
      <c r="AM58" s="273"/>
      <c r="AN58" s="335"/>
      <c r="AO58" s="327"/>
      <c r="AP58" s="273"/>
      <c r="AQ58" s="273"/>
      <c r="AR58" s="273"/>
      <c r="AS58" s="273"/>
      <c r="AT58" s="273"/>
      <c r="AU58" s="304"/>
      <c r="AV58" s="304"/>
      <c r="AW58" s="303"/>
      <c r="AX58" s="273"/>
      <c r="AY58" s="273"/>
      <c r="AZ58" s="335"/>
      <c r="BD58" s="278">
        <f ca="1">INT((DonnéesFX!C$1-W58)/365.25)</f>
        <v>67</v>
      </c>
    </row>
    <row r="59" spans="1:56" s="278" customFormat="1" ht="27.95" customHeight="1" x14ac:dyDescent="0.25">
      <c r="A59" s="261" t="str">
        <f t="shared" si="10"/>
        <v/>
      </c>
      <c r="B59" s="262" t="str">
        <f t="shared" si="11"/>
        <v/>
      </c>
      <c r="C59" s="262" t="str">
        <f t="shared" si="12"/>
        <v/>
      </c>
      <c r="D59" s="262" t="str">
        <f t="shared" si="13"/>
        <v/>
      </c>
      <c r="E59" s="262" t="str">
        <f t="shared" si="19"/>
        <v/>
      </c>
      <c r="F59" s="262" t="str">
        <f t="shared" si="14"/>
        <v/>
      </c>
      <c r="G59" s="262" t="str">
        <f t="shared" si="15"/>
        <v/>
      </c>
      <c r="H59" s="262" t="str">
        <f t="shared" si="16"/>
        <v/>
      </c>
      <c r="I59" s="262" t="str">
        <f t="shared" si="0"/>
        <v/>
      </c>
      <c r="J59" s="262" t="str">
        <f t="shared" si="1"/>
        <v/>
      </c>
      <c r="K59" s="262" t="str">
        <f t="shared" si="17"/>
        <v/>
      </c>
      <c r="L59" s="262" t="str">
        <f t="shared" si="18"/>
        <v/>
      </c>
      <c r="M59" s="262" t="str">
        <f t="shared" si="2"/>
        <v/>
      </c>
      <c r="N59" s="262" t="str">
        <f t="shared" si="3"/>
        <v/>
      </c>
      <c r="O59" s="262" t="str">
        <f t="shared" si="4"/>
        <v/>
      </c>
      <c r="P59" s="262" t="str">
        <f t="shared" si="5"/>
        <v/>
      </c>
      <c r="Q59" s="262" t="str">
        <f t="shared" si="6"/>
        <v/>
      </c>
      <c r="R59" s="262" t="str">
        <f t="shared" si="7"/>
        <v/>
      </c>
      <c r="S59" s="262" t="str">
        <f t="shared" si="8"/>
        <v/>
      </c>
      <c r="T59" s="263" t="str">
        <f t="shared" si="9"/>
        <v/>
      </c>
      <c r="U59" s="305" t="s">
        <v>148</v>
      </c>
      <c r="V59" s="280" t="s">
        <v>149</v>
      </c>
      <c r="W59" s="281">
        <v>16051</v>
      </c>
      <c r="X59" s="282" t="s">
        <v>8</v>
      </c>
      <c r="Y59" s="268"/>
      <c r="Z59" s="292"/>
      <c r="AA59" s="293"/>
      <c r="AB59" s="283"/>
      <c r="AC59" s="272"/>
      <c r="AD59" s="358"/>
      <c r="AE59" s="355"/>
      <c r="AF59" s="304"/>
      <c r="AG59" s="303"/>
      <c r="AH59" s="273"/>
      <c r="AI59" s="273"/>
      <c r="AJ59" s="273"/>
      <c r="AK59" s="273"/>
      <c r="AL59" s="273"/>
      <c r="AM59" s="273"/>
      <c r="AN59" s="335"/>
      <c r="AO59" s="327"/>
      <c r="AP59" s="273"/>
      <c r="AQ59" s="273"/>
      <c r="AR59" s="273"/>
      <c r="AS59" s="273"/>
      <c r="AT59" s="273"/>
      <c r="AU59" s="304"/>
      <c r="AV59" s="304"/>
      <c r="AW59" s="303"/>
      <c r="AX59" s="273"/>
      <c r="AY59" s="273"/>
      <c r="AZ59" s="335"/>
      <c r="BD59" s="278">
        <f ca="1">INT((DonnéesFX!C$1-W59)/365.25)</f>
        <v>73</v>
      </c>
    </row>
    <row r="60" spans="1:56" s="278" customFormat="1" ht="27.95" customHeight="1" x14ac:dyDescent="0.25">
      <c r="A60" s="261" t="str">
        <f t="shared" si="10"/>
        <v/>
      </c>
      <c r="B60" s="262" t="str">
        <f t="shared" si="11"/>
        <v/>
      </c>
      <c r="C60" s="262" t="str">
        <f t="shared" si="12"/>
        <v/>
      </c>
      <c r="D60" s="262" t="str">
        <f t="shared" si="13"/>
        <v/>
      </c>
      <c r="E60" s="262" t="str">
        <f t="shared" si="19"/>
        <v/>
      </c>
      <c r="F60" s="262" t="str">
        <f t="shared" si="14"/>
        <v/>
      </c>
      <c r="G60" s="262" t="str">
        <f t="shared" si="15"/>
        <v/>
      </c>
      <c r="H60" s="262" t="str">
        <f t="shared" si="16"/>
        <v/>
      </c>
      <c r="I60" s="262" t="str">
        <f t="shared" si="0"/>
        <v/>
      </c>
      <c r="J60" s="262" t="str">
        <f t="shared" si="1"/>
        <v/>
      </c>
      <c r="K60" s="262" t="str">
        <f t="shared" si="17"/>
        <v/>
      </c>
      <c r="L60" s="262" t="str">
        <f t="shared" si="18"/>
        <v/>
      </c>
      <c r="M60" s="262" t="str">
        <f t="shared" si="2"/>
        <v/>
      </c>
      <c r="N60" s="262" t="str">
        <f t="shared" si="3"/>
        <v/>
      </c>
      <c r="O60" s="262" t="str">
        <f t="shared" si="4"/>
        <v/>
      </c>
      <c r="P60" s="262" t="str">
        <f t="shared" si="5"/>
        <v/>
      </c>
      <c r="Q60" s="262" t="str">
        <f t="shared" si="6"/>
        <v/>
      </c>
      <c r="R60" s="262" t="str">
        <f t="shared" si="7"/>
        <v/>
      </c>
      <c r="S60" s="262" t="str">
        <f t="shared" si="8"/>
        <v/>
      </c>
      <c r="T60" s="263" t="str">
        <f t="shared" si="9"/>
        <v/>
      </c>
      <c r="U60" s="305" t="s">
        <v>167</v>
      </c>
      <c r="V60" s="280" t="s">
        <v>168</v>
      </c>
      <c r="W60" s="281">
        <v>38891</v>
      </c>
      <c r="X60" s="282" t="s">
        <v>9</v>
      </c>
      <c r="Y60" s="268"/>
      <c r="Z60" s="292"/>
      <c r="AA60" s="293"/>
      <c r="AB60" s="283"/>
      <c r="AC60" s="272"/>
      <c r="AD60" s="358"/>
      <c r="AE60" s="355"/>
      <c r="AF60" s="304"/>
      <c r="AG60" s="303"/>
      <c r="AH60" s="273"/>
      <c r="AI60" s="273"/>
      <c r="AJ60" s="273"/>
      <c r="AK60" s="273"/>
      <c r="AL60" s="273"/>
      <c r="AM60" s="273"/>
      <c r="AN60" s="335"/>
      <c r="AO60" s="327"/>
      <c r="AP60" s="273"/>
      <c r="AQ60" s="273"/>
      <c r="AR60" s="273"/>
      <c r="AS60" s="273"/>
      <c r="AT60" s="273"/>
      <c r="AU60" s="304"/>
      <c r="AV60" s="304"/>
      <c r="AW60" s="303"/>
      <c r="AX60" s="273"/>
      <c r="AY60" s="273"/>
      <c r="AZ60" s="335"/>
      <c r="BD60" s="278">
        <f ca="1">INT((DonnéesFX!C$1-W60)/365.25)</f>
        <v>10</v>
      </c>
    </row>
    <row r="61" spans="1:56" s="278" customFormat="1" ht="27.95" customHeight="1" x14ac:dyDescent="0.25">
      <c r="A61" s="261" t="str">
        <f t="shared" si="10"/>
        <v/>
      </c>
      <c r="B61" s="262" t="str">
        <f t="shared" si="11"/>
        <v/>
      </c>
      <c r="C61" s="262" t="str">
        <f t="shared" si="12"/>
        <v/>
      </c>
      <c r="D61" s="262" t="str">
        <f t="shared" si="13"/>
        <v/>
      </c>
      <c r="E61" s="262" t="str">
        <f t="shared" si="19"/>
        <v/>
      </c>
      <c r="F61" s="262" t="str">
        <f t="shared" si="14"/>
        <v/>
      </c>
      <c r="G61" s="262" t="str">
        <f t="shared" si="15"/>
        <v/>
      </c>
      <c r="H61" s="262" t="str">
        <f t="shared" si="16"/>
        <v/>
      </c>
      <c r="I61" s="262" t="str">
        <f t="shared" si="0"/>
        <v/>
      </c>
      <c r="J61" s="262" t="str">
        <f t="shared" si="1"/>
        <v/>
      </c>
      <c r="K61" s="262" t="str">
        <f t="shared" si="17"/>
        <v/>
      </c>
      <c r="L61" s="262" t="str">
        <f t="shared" si="18"/>
        <v/>
      </c>
      <c r="M61" s="262" t="str">
        <f t="shared" si="2"/>
        <v/>
      </c>
      <c r="N61" s="262" t="str">
        <f t="shared" si="3"/>
        <v/>
      </c>
      <c r="O61" s="262" t="str">
        <f t="shared" si="4"/>
        <v/>
      </c>
      <c r="P61" s="262" t="str">
        <f t="shared" si="5"/>
        <v/>
      </c>
      <c r="Q61" s="262" t="str">
        <f t="shared" si="6"/>
        <v/>
      </c>
      <c r="R61" s="262" t="str">
        <f t="shared" si="7"/>
        <v/>
      </c>
      <c r="S61" s="262" t="str">
        <f t="shared" si="8"/>
        <v/>
      </c>
      <c r="T61" s="263" t="str">
        <f t="shared" si="9"/>
        <v/>
      </c>
      <c r="U61" s="305" t="s">
        <v>170</v>
      </c>
      <c r="V61" s="280" t="s">
        <v>171</v>
      </c>
      <c r="W61" s="281">
        <v>40107</v>
      </c>
      <c r="X61" s="282" t="s">
        <v>8</v>
      </c>
      <c r="Y61" s="268"/>
      <c r="Z61" s="292"/>
      <c r="AA61" s="293"/>
      <c r="AB61" s="283"/>
      <c r="AC61" s="272"/>
      <c r="AD61" s="358"/>
      <c r="AE61" s="355"/>
      <c r="AF61" s="304"/>
      <c r="AG61" s="303"/>
      <c r="AH61" s="273"/>
      <c r="AI61" s="273"/>
      <c r="AJ61" s="273"/>
      <c r="AK61" s="273"/>
      <c r="AL61" s="273"/>
      <c r="AM61" s="273"/>
      <c r="AN61" s="335"/>
      <c r="AO61" s="327"/>
      <c r="AP61" s="273"/>
      <c r="AQ61" s="273"/>
      <c r="AR61" s="273"/>
      <c r="AS61" s="273"/>
      <c r="AT61" s="273"/>
      <c r="AU61" s="304"/>
      <c r="AV61" s="304"/>
      <c r="AW61" s="303"/>
      <c r="AX61" s="273"/>
      <c r="AY61" s="273"/>
      <c r="AZ61" s="335"/>
      <c r="BD61" s="278">
        <f ca="1">INT((DonnéesFX!C$1-W61)/365.25)</f>
        <v>7</v>
      </c>
    </row>
    <row r="62" spans="1:56" s="278" customFormat="1" ht="27.95" customHeight="1" x14ac:dyDescent="0.25">
      <c r="A62" s="261" t="str">
        <f t="shared" si="10"/>
        <v/>
      </c>
      <c r="B62" s="262" t="str">
        <f t="shared" si="11"/>
        <v/>
      </c>
      <c r="C62" s="262" t="str">
        <f t="shared" si="12"/>
        <v/>
      </c>
      <c r="D62" s="262" t="str">
        <f t="shared" si="13"/>
        <v/>
      </c>
      <c r="E62" s="262" t="str">
        <f t="shared" si="19"/>
        <v/>
      </c>
      <c r="F62" s="262" t="str">
        <f t="shared" si="14"/>
        <v/>
      </c>
      <c r="G62" s="262" t="str">
        <f t="shared" si="15"/>
        <v/>
      </c>
      <c r="H62" s="262" t="str">
        <f t="shared" si="16"/>
        <v/>
      </c>
      <c r="I62" s="262" t="str">
        <f t="shared" si="0"/>
        <v/>
      </c>
      <c r="J62" s="262" t="str">
        <f t="shared" si="1"/>
        <v/>
      </c>
      <c r="K62" s="262" t="str">
        <f t="shared" si="17"/>
        <v/>
      </c>
      <c r="L62" s="262" t="str">
        <f t="shared" si="18"/>
        <v/>
      </c>
      <c r="M62" s="262" t="str">
        <f t="shared" si="2"/>
        <v/>
      </c>
      <c r="N62" s="262" t="str">
        <f t="shared" si="3"/>
        <v/>
      </c>
      <c r="O62" s="262" t="str">
        <f t="shared" si="4"/>
        <v/>
      </c>
      <c r="P62" s="262" t="str">
        <f t="shared" si="5"/>
        <v/>
      </c>
      <c r="Q62" s="262" t="str">
        <f t="shared" si="6"/>
        <v/>
      </c>
      <c r="R62" s="262" t="str">
        <f t="shared" si="7"/>
        <v/>
      </c>
      <c r="S62" s="262" t="str">
        <f t="shared" si="8"/>
        <v/>
      </c>
      <c r="T62" s="263" t="str">
        <f t="shared" si="9"/>
        <v/>
      </c>
      <c r="U62" s="305" t="s">
        <v>172</v>
      </c>
      <c r="V62" s="280" t="s">
        <v>173</v>
      </c>
      <c r="W62" s="281">
        <v>37818</v>
      </c>
      <c r="X62" s="282" t="s">
        <v>8</v>
      </c>
      <c r="Y62" s="268"/>
      <c r="Z62" s="299"/>
      <c r="AA62" s="300"/>
      <c r="AB62" s="283"/>
      <c r="AC62" s="272"/>
      <c r="AD62" s="358"/>
      <c r="AE62" s="355"/>
      <c r="AF62" s="304"/>
      <c r="AG62" s="303"/>
      <c r="AH62" s="273"/>
      <c r="AI62" s="273"/>
      <c r="AJ62" s="273"/>
      <c r="AK62" s="273"/>
      <c r="AL62" s="273"/>
      <c r="AM62" s="273"/>
      <c r="AN62" s="335"/>
      <c r="AO62" s="327"/>
      <c r="AP62" s="273"/>
      <c r="AQ62" s="273"/>
      <c r="AR62" s="273"/>
      <c r="AS62" s="273"/>
      <c r="AT62" s="273"/>
      <c r="AU62" s="304"/>
      <c r="AV62" s="304"/>
      <c r="AW62" s="303"/>
      <c r="AX62" s="273"/>
      <c r="AY62" s="273"/>
      <c r="AZ62" s="335"/>
      <c r="BD62" s="278">
        <f ca="1">INT((DonnéesFX!C$1-W62)/365.25)</f>
        <v>13</v>
      </c>
    </row>
    <row r="63" spans="1:56" s="278" customFormat="1" ht="27.95" customHeight="1" x14ac:dyDescent="0.25">
      <c r="A63" s="261" t="str">
        <f t="shared" si="10"/>
        <v/>
      </c>
      <c r="B63" s="262" t="str">
        <f t="shared" si="11"/>
        <v/>
      </c>
      <c r="C63" s="262" t="str">
        <f t="shared" si="12"/>
        <v/>
      </c>
      <c r="D63" s="262" t="str">
        <f t="shared" si="13"/>
        <v/>
      </c>
      <c r="E63" s="262" t="str">
        <f t="shared" si="19"/>
        <v/>
      </c>
      <c r="F63" s="262" t="str">
        <f t="shared" si="14"/>
        <v/>
      </c>
      <c r="G63" s="262" t="str">
        <f t="shared" si="15"/>
        <v/>
      </c>
      <c r="H63" s="262" t="str">
        <f t="shared" si="16"/>
        <v/>
      </c>
      <c r="I63" s="262" t="str">
        <f t="shared" si="0"/>
        <v/>
      </c>
      <c r="J63" s="262" t="str">
        <f t="shared" si="1"/>
        <v/>
      </c>
      <c r="K63" s="262" t="str">
        <f t="shared" si="17"/>
        <v/>
      </c>
      <c r="L63" s="262" t="str">
        <f t="shared" si="18"/>
        <v/>
      </c>
      <c r="M63" s="262" t="str">
        <f t="shared" si="2"/>
        <v/>
      </c>
      <c r="N63" s="262" t="str">
        <f t="shared" si="3"/>
        <v/>
      </c>
      <c r="O63" s="262" t="str">
        <f t="shared" si="4"/>
        <v/>
      </c>
      <c r="P63" s="262" t="str">
        <f t="shared" si="5"/>
        <v/>
      </c>
      <c r="Q63" s="262" t="str">
        <f t="shared" si="6"/>
        <v/>
      </c>
      <c r="R63" s="262" t="str">
        <f t="shared" si="7"/>
        <v/>
      </c>
      <c r="S63" s="262" t="str">
        <f t="shared" si="8"/>
        <v/>
      </c>
      <c r="T63" s="263" t="str">
        <f t="shared" si="9"/>
        <v/>
      </c>
      <c r="U63" s="305" t="s">
        <v>174</v>
      </c>
      <c r="V63" s="280" t="s">
        <v>175</v>
      </c>
      <c r="W63" s="281">
        <v>40596</v>
      </c>
      <c r="X63" s="282" t="s">
        <v>8</v>
      </c>
      <c r="Y63" s="268"/>
      <c r="Z63" s="292"/>
      <c r="AA63" s="293"/>
      <c r="AB63" s="283"/>
      <c r="AC63" s="272"/>
      <c r="AD63" s="358"/>
      <c r="AE63" s="355"/>
      <c r="AF63" s="304"/>
      <c r="AG63" s="303"/>
      <c r="AH63" s="273"/>
      <c r="AI63" s="273"/>
      <c r="AJ63" s="273"/>
      <c r="AK63" s="273"/>
      <c r="AL63" s="273"/>
      <c r="AM63" s="273"/>
      <c r="AN63" s="335"/>
      <c r="AO63" s="327"/>
      <c r="AP63" s="273"/>
      <c r="AQ63" s="273"/>
      <c r="AR63" s="273"/>
      <c r="AS63" s="273"/>
      <c r="AT63" s="273"/>
      <c r="AU63" s="304"/>
      <c r="AV63" s="304"/>
      <c r="AW63" s="303"/>
      <c r="AX63" s="273"/>
      <c r="AY63" s="273"/>
      <c r="AZ63" s="335"/>
      <c r="BD63" s="278">
        <f ca="1">INT((DonnéesFX!C$1-W63)/365.25)</f>
        <v>5</v>
      </c>
    </row>
    <row r="64" spans="1:56" s="278" customFormat="1" ht="27.95" customHeight="1" x14ac:dyDescent="0.25">
      <c r="A64" s="261" t="str">
        <f t="shared" si="10"/>
        <v/>
      </c>
      <c r="B64" s="262" t="str">
        <f t="shared" si="11"/>
        <v/>
      </c>
      <c r="C64" s="262" t="str">
        <f t="shared" si="12"/>
        <v/>
      </c>
      <c r="D64" s="262" t="str">
        <f t="shared" si="13"/>
        <v/>
      </c>
      <c r="E64" s="262" t="str">
        <f t="shared" si="19"/>
        <v/>
      </c>
      <c r="F64" s="262" t="str">
        <f t="shared" si="14"/>
        <v/>
      </c>
      <c r="G64" s="262" t="str">
        <f t="shared" si="15"/>
        <v/>
      </c>
      <c r="H64" s="262" t="str">
        <f t="shared" si="16"/>
        <v/>
      </c>
      <c r="I64" s="262" t="str">
        <f t="shared" si="0"/>
        <v/>
      </c>
      <c r="J64" s="262" t="str">
        <f t="shared" si="1"/>
        <v/>
      </c>
      <c r="K64" s="262" t="str">
        <f t="shared" si="17"/>
        <v/>
      </c>
      <c r="L64" s="262" t="str">
        <f t="shared" si="18"/>
        <v/>
      </c>
      <c r="M64" s="262" t="str">
        <f t="shared" si="2"/>
        <v/>
      </c>
      <c r="N64" s="262" t="str">
        <f t="shared" si="3"/>
        <v/>
      </c>
      <c r="O64" s="262" t="str">
        <f t="shared" si="4"/>
        <v/>
      </c>
      <c r="P64" s="262" t="str">
        <f t="shared" si="5"/>
        <v/>
      </c>
      <c r="Q64" s="262" t="str">
        <f t="shared" si="6"/>
        <v/>
      </c>
      <c r="R64" s="262" t="str">
        <f t="shared" si="7"/>
        <v/>
      </c>
      <c r="S64" s="262" t="str">
        <f t="shared" si="8"/>
        <v/>
      </c>
      <c r="T64" s="263" t="str">
        <f t="shared" si="9"/>
        <v/>
      </c>
      <c r="U64" s="305" t="s">
        <v>176</v>
      </c>
      <c r="V64" s="280" t="s">
        <v>177</v>
      </c>
      <c r="W64" s="281">
        <v>40243</v>
      </c>
      <c r="X64" s="282" t="s">
        <v>9</v>
      </c>
      <c r="Y64" s="268"/>
      <c r="Z64" s="292"/>
      <c r="AA64" s="293"/>
      <c r="AB64" s="283"/>
      <c r="AC64" s="272"/>
      <c r="AD64" s="358"/>
      <c r="AE64" s="355"/>
      <c r="AF64" s="304"/>
      <c r="AG64" s="303"/>
      <c r="AH64" s="273"/>
      <c r="AI64" s="273"/>
      <c r="AJ64" s="273"/>
      <c r="AK64" s="273"/>
      <c r="AL64" s="273"/>
      <c r="AM64" s="273"/>
      <c r="AN64" s="335"/>
      <c r="AO64" s="327"/>
      <c r="AP64" s="273"/>
      <c r="AQ64" s="273"/>
      <c r="AR64" s="273"/>
      <c r="AS64" s="273"/>
      <c r="AT64" s="273"/>
      <c r="AU64" s="304"/>
      <c r="AV64" s="304"/>
      <c r="AW64" s="303"/>
      <c r="AX64" s="273"/>
      <c r="AY64" s="273"/>
      <c r="AZ64" s="335"/>
      <c r="BD64" s="278">
        <f ca="1">INT((DonnéesFX!C$1-W64)/365.25)</f>
        <v>6</v>
      </c>
    </row>
    <row r="65" spans="1:56" s="278" customFormat="1" ht="27.95" customHeight="1" x14ac:dyDescent="0.25">
      <c r="A65" s="261" t="str">
        <f t="shared" si="10"/>
        <v/>
      </c>
      <c r="B65" s="262" t="str">
        <f t="shared" si="11"/>
        <v/>
      </c>
      <c r="C65" s="262" t="str">
        <f t="shared" si="12"/>
        <v/>
      </c>
      <c r="D65" s="262" t="str">
        <f t="shared" si="13"/>
        <v/>
      </c>
      <c r="E65" s="262" t="str">
        <f t="shared" si="19"/>
        <v/>
      </c>
      <c r="F65" s="262" t="str">
        <f t="shared" si="14"/>
        <v/>
      </c>
      <c r="G65" s="262" t="str">
        <f t="shared" si="15"/>
        <v/>
      </c>
      <c r="H65" s="262" t="str">
        <f t="shared" si="16"/>
        <v/>
      </c>
      <c r="I65" s="262" t="str">
        <f t="shared" si="0"/>
        <v/>
      </c>
      <c r="J65" s="262" t="str">
        <f t="shared" si="1"/>
        <v/>
      </c>
      <c r="K65" s="262" t="str">
        <f t="shared" si="17"/>
        <v/>
      </c>
      <c r="L65" s="262" t="str">
        <f t="shared" si="18"/>
        <v/>
      </c>
      <c r="M65" s="262" t="str">
        <f t="shared" si="2"/>
        <v/>
      </c>
      <c r="N65" s="262" t="str">
        <f t="shared" si="3"/>
        <v/>
      </c>
      <c r="O65" s="262" t="str">
        <f t="shared" si="4"/>
        <v/>
      </c>
      <c r="P65" s="262" t="str">
        <f t="shared" si="5"/>
        <v/>
      </c>
      <c r="Q65" s="262" t="str">
        <f t="shared" si="6"/>
        <v/>
      </c>
      <c r="R65" s="262" t="str">
        <f t="shared" si="7"/>
        <v/>
      </c>
      <c r="S65" s="262" t="str">
        <f t="shared" si="8"/>
        <v/>
      </c>
      <c r="T65" s="263" t="str">
        <f t="shared" si="9"/>
        <v/>
      </c>
      <c r="U65" s="305" t="s">
        <v>178</v>
      </c>
      <c r="V65" s="280" t="s">
        <v>179</v>
      </c>
      <c r="W65" s="281">
        <v>39566</v>
      </c>
      <c r="X65" s="282" t="s">
        <v>9</v>
      </c>
      <c r="Y65" s="268"/>
      <c r="Z65" s="292"/>
      <c r="AA65" s="293"/>
      <c r="AB65" s="283"/>
      <c r="AC65" s="272"/>
      <c r="AD65" s="358"/>
      <c r="AE65" s="355"/>
      <c r="AF65" s="304"/>
      <c r="AG65" s="303"/>
      <c r="AH65" s="273"/>
      <c r="AI65" s="273"/>
      <c r="AJ65" s="273"/>
      <c r="AK65" s="273"/>
      <c r="AL65" s="273"/>
      <c r="AM65" s="273"/>
      <c r="AN65" s="335"/>
      <c r="AO65" s="327"/>
      <c r="AP65" s="273"/>
      <c r="AQ65" s="273"/>
      <c r="AR65" s="273"/>
      <c r="AS65" s="273"/>
      <c r="AT65" s="273"/>
      <c r="AU65" s="304"/>
      <c r="AV65" s="304"/>
      <c r="AW65" s="303"/>
      <c r="AX65" s="273"/>
      <c r="AY65" s="273"/>
      <c r="AZ65" s="335"/>
      <c r="BD65" s="278">
        <f ca="1">INT((DonnéesFX!C$1-W65)/365.25)</f>
        <v>8</v>
      </c>
    </row>
    <row r="66" spans="1:56" s="278" customFormat="1" ht="27.95" customHeight="1" x14ac:dyDescent="0.25">
      <c r="A66" s="261" t="str">
        <f t="shared" si="10"/>
        <v/>
      </c>
      <c r="B66" s="262" t="str">
        <f t="shared" si="11"/>
        <v/>
      </c>
      <c r="C66" s="262" t="str">
        <f t="shared" si="12"/>
        <v/>
      </c>
      <c r="D66" s="262" t="str">
        <f t="shared" si="13"/>
        <v/>
      </c>
      <c r="E66" s="262" t="str">
        <f t="shared" si="19"/>
        <v/>
      </c>
      <c r="F66" s="262" t="str">
        <f t="shared" si="14"/>
        <v/>
      </c>
      <c r="G66" s="262" t="str">
        <f t="shared" si="15"/>
        <v/>
      </c>
      <c r="H66" s="262" t="str">
        <f t="shared" si="16"/>
        <v/>
      </c>
      <c r="I66" s="262" t="str">
        <f t="shared" si="0"/>
        <v/>
      </c>
      <c r="J66" s="262" t="str">
        <f t="shared" si="1"/>
        <v/>
      </c>
      <c r="K66" s="262" t="str">
        <f t="shared" si="17"/>
        <v/>
      </c>
      <c r="L66" s="262" t="str">
        <f t="shared" si="18"/>
        <v/>
      </c>
      <c r="M66" s="262" t="str">
        <f t="shared" si="2"/>
        <v/>
      </c>
      <c r="N66" s="262" t="str">
        <f t="shared" si="3"/>
        <v/>
      </c>
      <c r="O66" s="262" t="str">
        <f t="shared" si="4"/>
        <v/>
      </c>
      <c r="P66" s="262" t="str">
        <f t="shared" si="5"/>
        <v/>
      </c>
      <c r="Q66" s="262" t="str">
        <f t="shared" si="6"/>
        <v/>
      </c>
      <c r="R66" s="262" t="str">
        <f t="shared" si="7"/>
        <v/>
      </c>
      <c r="S66" s="262" t="str">
        <f t="shared" si="8"/>
        <v/>
      </c>
      <c r="T66" s="263" t="str">
        <f t="shared" si="9"/>
        <v/>
      </c>
      <c r="U66" s="305" t="s">
        <v>180</v>
      </c>
      <c r="V66" s="280" t="s">
        <v>181</v>
      </c>
      <c r="W66" s="281">
        <v>37949</v>
      </c>
      <c r="X66" s="282" t="s">
        <v>9</v>
      </c>
      <c r="Y66" s="268"/>
      <c r="Z66" s="299"/>
      <c r="AA66" s="300"/>
      <c r="AB66" s="283"/>
      <c r="AC66" s="272"/>
      <c r="AD66" s="358"/>
      <c r="AE66" s="355"/>
      <c r="AF66" s="304"/>
      <c r="AG66" s="303"/>
      <c r="AH66" s="273"/>
      <c r="AI66" s="273"/>
      <c r="AJ66" s="273"/>
      <c r="AK66" s="273"/>
      <c r="AL66" s="273"/>
      <c r="AM66" s="273"/>
      <c r="AN66" s="335"/>
      <c r="AO66" s="327"/>
      <c r="AP66" s="273"/>
      <c r="AQ66" s="273"/>
      <c r="AR66" s="273"/>
      <c r="AS66" s="273"/>
      <c r="AT66" s="273"/>
      <c r="AU66" s="304"/>
      <c r="AV66" s="304"/>
      <c r="AW66" s="303"/>
      <c r="AX66" s="273"/>
      <c r="AY66" s="273"/>
      <c r="AZ66" s="335"/>
      <c r="BD66" s="278">
        <f ca="1">INT((DonnéesFX!C$1-W66)/365.25)</f>
        <v>13</v>
      </c>
    </row>
    <row r="67" spans="1:56" s="278" customFormat="1" ht="27.95" customHeight="1" x14ac:dyDescent="0.25">
      <c r="A67" s="261" t="str">
        <f t="shared" si="10"/>
        <v/>
      </c>
      <c r="B67" s="262" t="str">
        <f t="shared" si="11"/>
        <v/>
      </c>
      <c r="C67" s="262" t="str">
        <f t="shared" si="12"/>
        <v/>
      </c>
      <c r="D67" s="262" t="str">
        <f t="shared" si="13"/>
        <v/>
      </c>
      <c r="E67" s="262" t="str">
        <f t="shared" si="19"/>
        <v/>
      </c>
      <c r="F67" s="262" t="str">
        <f t="shared" si="14"/>
        <v/>
      </c>
      <c r="G67" s="262" t="str">
        <f t="shared" si="15"/>
        <v/>
      </c>
      <c r="H67" s="262" t="str">
        <f t="shared" si="16"/>
        <v/>
      </c>
      <c r="I67" s="262" t="str">
        <f t="shared" si="0"/>
        <v/>
      </c>
      <c r="J67" s="262" t="str">
        <f t="shared" si="1"/>
        <v/>
      </c>
      <c r="K67" s="262" t="str">
        <f t="shared" si="17"/>
        <v/>
      </c>
      <c r="L67" s="262" t="str">
        <f t="shared" si="18"/>
        <v/>
      </c>
      <c r="M67" s="262" t="str">
        <f t="shared" si="2"/>
        <v/>
      </c>
      <c r="N67" s="262" t="str">
        <f t="shared" si="3"/>
        <v/>
      </c>
      <c r="O67" s="262" t="str">
        <f t="shared" si="4"/>
        <v/>
      </c>
      <c r="P67" s="262" t="str">
        <f t="shared" si="5"/>
        <v/>
      </c>
      <c r="Q67" s="262" t="str">
        <f t="shared" si="6"/>
        <v/>
      </c>
      <c r="R67" s="262" t="str">
        <f t="shared" si="7"/>
        <v/>
      </c>
      <c r="S67" s="262" t="str">
        <f t="shared" si="8"/>
        <v/>
      </c>
      <c r="T67" s="263" t="str">
        <f t="shared" si="9"/>
        <v/>
      </c>
      <c r="U67" s="305" t="s">
        <v>182</v>
      </c>
      <c r="V67" s="280" t="s">
        <v>183</v>
      </c>
      <c r="W67" s="281">
        <v>37672</v>
      </c>
      <c r="X67" s="282" t="s">
        <v>9</v>
      </c>
      <c r="Y67" s="268"/>
      <c r="Z67" s="292"/>
      <c r="AA67" s="293"/>
      <c r="AB67" s="283"/>
      <c r="AC67" s="272"/>
      <c r="AD67" s="358"/>
      <c r="AE67" s="355"/>
      <c r="AF67" s="304"/>
      <c r="AG67" s="303"/>
      <c r="AH67" s="273"/>
      <c r="AI67" s="273"/>
      <c r="AJ67" s="273"/>
      <c r="AK67" s="273"/>
      <c r="AL67" s="273"/>
      <c r="AM67" s="273"/>
      <c r="AN67" s="335"/>
      <c r="AO67" s="327"/>
      <c r="AP67" s="273"/>
      <c r="AQ67" s="273"/>
      <c r="AR67" s="273"/>
      <c r="AS67" s="273"/>
      <c r="AT67" s="273"/>
      <c r="AU67" s="304"/>
      <c r="AV67" s="304"/>
      <c r="AW67" s="303"/>
      <c r="AX67" s="273"/>
      <c r="AY67" s="273"/>
      <c r="AZ67" s="335"/>
      <c r="BD67" s="278">
        <f ca="1">INT((DonnéesFX!C$1-W67)/365.25)</f>
        <v>13</v>
      </c>
    </row>
    <row r="68" spans="1:56" s="278" customFormat="1" ht="27.95" customHeight="1" x14ac:dyDescent="0.25">
      <c r="A68" s="261" t="str">
        <f t="shared" si="10"/>
        <v/>
      </c>
      <c r="B68" s="262" t="str">
        <f t="shared" si="11"/>
        <v/>
      </c>
      <c r="C68" s="262" t="str">
        <f t="shared" si="12"/>
        <v/>
      </c>
      <c r="D68" s="262" t="str">
        <f t="shared" si="13"/>
        <v/>
      </c>
      <c r="E68" s="262" t="str">
        <f t="shared" si="19"/>
        <v/>
      </c>
      <c r="F68" s="262" t="str">
        <f t="shared" si="14"/>
        <v/>
      </c>
      <c r="G68" s="262" t="str">
        <f t="shared" si="15"/>
        <v/>
      </c>
      <c r="H68" s="262" t="str">
        <f t="shared" si="16"/>
        <v/>
      </c>
      <c r="I68" s="262" t="str">
        <f t="shared" si="0"/>
        <v/>
      </c>
      <c r="J68" s="262" t="str">
        <f t="shared" si="1"/>
        <v/>
      </c>
      <c r="K68" s="262" t="str">
        <f t="shared" si="17"/>
        <v/>
      </c>
      <c r="L68" s="262" t="str">
        <f t="shared" si="18"/>
        <v/>
      </c>
      <c r="M68" s="262" t="str">
        <f t="shared" ref="M68:M131" si="20">IF(AN68&gt;0,ROW(),"")</f>
        <v/>
      </c>
      <c r="N68" s="262" t="str">
        <f t="shared" ref="N68:N131" si="21">IF(AM68&gt;0,ROW(),"")</f>
        <v/>
      </c>
      <c r="O68" s="262" t="str">
        <f t="shared" ref="O68:O131" si="22">IF(AL68&gt;0,ROW(),"")</f>
        <v/>
      </c>
      <c r="P68" s="262" t="str">
        <f t="shared" ref="P68:P131" si="23">IF(AK68&gt;0,ROW(),"")</f>
        <v/>
      </c>
      <c r="Q68" s="262" t="str">
        <f t="shared" ref="Q68:Q131" si="24">IF(AJ68&gt;0,ROW(),"")</f>
        <v/>
      </c>
      <c r="R68" s="262" t="str">
        <f t="shared" ref="R68:R131" si="25">IF(AI68&gt;0,ROW(),"")</f>
        <v/>
      </c>
      <c r="S68" s="262" t="str">
        <f t="shared" ref="S68:S131" si="26">IF(AH68&gt;0,ROW(),"")</f>
        <v/>
      </c>
      <c r="T68" s="263" t="str">
        <f t="shared" ref="T68:T131" si="27">IF(AG68&gt;0,ROW(),"")</f>
        <v/>
      </c>
      <c r="U68" s="305" t="s">
        <v>184</v>
      </c>
      <c r="V68" s="280" t="s">
        <v>185</v>
      </c>
      <c r="W68" s="281">
        <v>38191</v>
      </c>
      <c r="X68" s="282" t="s">
        <v>9</v>
      </c>
      <c r="Y68" s="268"/>
      <c r="Z68" s="299"/>
      <c r="AA68" s="300"/>
      <c r="AB68" s="283"/>
      <c r="AC68" s="272"/>
      <c r="AD68" s="358"/>
      <c r="AE68" s="355"/>
      <c r="AF68" s="304"/>
      <c r="AG68" s="303"/>
      <c r="AH68" s="273"/>
      <c r="AI68" s="273"/>
      <c r="AJ68" s="273"/>
      <c r="AK68" s="273"/>
      <c r="AL68" s="273"/>
      <c r="AM68" s="273"/>
      <c r="AN68" s="335"/>
      <c r="AO68" s="327"/>
      <c r="AP68" s="273"/>
      <c r="AQ68" s="273"/>
      <c r="AR68" s="273"/>
      <c r="AS68" s="273"/>
      <c r="AT68" s="273"/>
      <c r="AU68" s="304"/>
      <c r="AV68" s="304"/>
      <c r="AW68" s="303"/>
      <c r="AX68" s="273"/>
      <c r="AY68" s="273"/>
      <c r="AZ68" s="335"/>
      <c r="BD68" s="278">
        <f ca="1">INT((DonnéesFX!C$1-W68)/365.25)</f>
        <v>12</v>
      </c>
    </row>
    <row r="69" spans="1:56" s="278" customFormat="1" ht="27.95" customHeight="1" x14ac:dyDescent="0.25">
      <c r="A69" s="261" t="str">
        <f t="shared" ref="A69:A132" si="28">IF(AZ69&gt;0,ROW(),"")</f>
        <v/>
      </c>
      <c r="B69" s="262" t="str">
        <f t="shared" ref="B69:B132" si="29">IF(AY69&gt;0,ROW(),"")</f>
        <v/>
      </c>
      <c r="C69" s="262" t="str">
        <f t="shared" ref="C69:C132" si="30">IF(AX69&gt;0,ROW(),"")</f>
        <v/>
      </c>
      <c r="D69" s="262" t="str">
        <f t="shared" ref="D69:D132" si="31">IF(AW69&gt;0,ROW(),"")</f>
        <v/>
      </c>
      <c r="E69" s="262" t="str">
        <f t="shared" si="19"/>
        <v/>
      </c>
      <c r="F69" s="262" t="str">
        <f t="shared" ref="F69:F132" si="32">IF(AU69&gt;0,ROW(),"")</f>
        <v/>
      </c>
      <c r="G69" s="262" t="str">
        <f t="shared" ref="G69:G132" si="33">IF(AT69&gt;0,ROW(),"")</f>
        <v/>
      </c>
      <c r="H69" s="262" t="str">
        <f t="shared" ref="H69:H132" si="34">IF(AS69&gt;0,ROW(),"")</f>
        <v/>
      </c>
      <c r="I69" s="262" t="str">
        <f t="shared" ref="I69:I132" si="35">IF(AR69&gt;0,ROW(),"")</f>
        <v/>
      </c>
      <c r="J69" s="262" t="str">
        <f t="shared" ref="J69:J132" si="36">IF(AQ69&gt;0,ROW(),"")</f>
        <v/>
      </c>
      <c r="K69" s="262" t="str">
        <f t="shared" ref="K69:K132" si="37">IF(AP69&gt;0,ROW(),"")</f>
        <v/>
      </c>
      <c r="L69" s="262" t="str">
        <f t="shared" ref="L69:L132" si="38">IF(AO69&gt;0,ROW(),"")</f>
        <v/>
      </c>
      <c r="M69" s="262" t="str">
        <f t="shared" si="20"/>
        <v/>
      </c>
      <c r="N69" s="262" t="str">
        <f t="shared" si="21"/>
        <v/>
      </c>
      <c r="O69" s="262" t="str">
        <f t="shared" si="22"/>
        <v/>
      </c>
      <c r="P69" s="262" t="str">
        <f t="shared" si="23"/>
        <v/>
      </c>
      <c r="Q69" s="262" t="str">
        <f t="shared" si="24"/>
        <v/>
      </c>
      <c r="R69" s="262" t="str">
        <f t="shared" si="25"/>
        <v/>
      </c>
      <c r="S69" s="262" t="str">
        <f t="shared" si="26"/>
        <v/>
      </c>
      <c r="T69" s="263" t="str">
        <f t="shared" si="27"/>
        <v/>
      </c>
      <c r="U69" s="305" t="s">
        <v>186</v>
      </c>
      <c r="V69" s="280" t="s">
        <v>187</v>
      </c>
      <c r="W69" s="281">
        <v>39022</v>
      </c>
      <c r="X69" s="282" t="s">
        <v>8</v>
      </c>
      <c r="Y69" s="268"/>
      <c r="Z69" s="292"/>
      <c r="AA69" s="293"/>
      <c r="AB69" s="283"/>
      <c r="AC69" s="272"/>
      <c r="AD69" s="358"/>
      <c r="AE69" s="355"/>
      <c r="AF69" s="304"/>
      <c r="AG69" s="303"/>
      <c r="AH69" s="273"/>
      <c r="AI69" s="273"/>
      <c r="AJ69" s="273"/>
      <c r="AK69" s="273"/>
      <c r="AL69" s="273"/>
      <c r="AM69" s="273"/>
      <c r="AN69" s="335"/>
      <c r="AO69" s="327"/>
      <c r="AP69" s="273"/>
      <c r="AQ69" s="273"/>
      <c r="AR69" s="273"/>
      <c r="AS69" s="273"/>
      <c r="AT69" s="273"/>
      <c r="AU69" s="304"/>
      <c r="AV69" s="304"/>
      <c r="AW69" s="303"/>
      <c r="AX69" s="273"/>
      <c r="AY69" s="273"/>
      <c r="AZ69" s="335"/>
      <c r="BD69" s="278">
        <f ca="1">INT((DonnéesFX!C$1-W69)/365.25)</f>
        <v>10</v>
      </c>
    </row>
    <row r="70" spans="1:56" s="278" customFormat="1" ht="27.95" customHeight="1" x14ac:dyDescent="0.25">
      <c r="A70" s="261" t="str">
        <f t="shared" si="28"/>
        <v/>
      </c>
      <c r="B70" s="262" t="str">
        <f t="shared" si="29"/>
        <v/>
      </c>
      <c r="C70" s="262" t="str">
        <f t="shared" si="30"/>
        <v/>
      </c>
      <c r="D70" s="262" t="str">
        <f t="shared" si="31"/>
        <v/>
      </c>
      <c r="E70" s="262" t="str">
        <f t="shared" si="19"/>
        <v/>
      </c>
      <c r="F70" s="262" t="str">
        <f t="shared" si="32"/>
        <v/>
      </c>
      <c r="G70" s="262" t="str">
        <f t="shared" si="33"/>
        <v/>
      </c>
      <c r="H70" s="262" t="str">
        <f t="shared" si="34"/>
        <v/>
      </c>
      <c r="I70" s="262" t="str">
        <f t="shared" si="35"/>
        <v/>
      </c>
      <c r="J70" s="262" t="str">
        <f t="shared" si="36"/>
        <v/>
      </c>
      <c r="K70" s="262" t="str">
        <f t="shared" si="37"/>
        <v/>
      </c>
      <c r="L70" s="262" t="str">
        <f t="shared" si="38"/>
        <v/>
      </c>
      <c r="M70" s="262" t="str">
        <f t="shared" si="20"/>
        <v/>
      </c>
      <c r="N70" s="262" t="str">
        <f t="shared" si="21"/>
        <v/>
      </c>
      <c r="O70" s="262" t="str">
        <f t="shared" si="22"/>
        <v/>
      </c>
      <c r="P70" s="262" t="str">
        <f t="shared" si="23"/>
        <v/>
      </c>
      <c r="Q70" s="262" t="str">
        <f t="shared" si="24"/>
        <v/>
      </c>
      <c r="R70" s="262" t="str">
        <f t="shared" si="25"/>
        <v/>
      </c>
      <c r="S70" s="262" t="str">
        <f t="shared" si="26"/>
        <v/>
      </c>
      <c r="T70" s="263" t="str">
        <f t="shared" si="27"/>
        <v/>
      </c>
      <c r="U70" s="305" t="s">
        <v>188</v>
      </c>
      <c r="V70" s="280" t="s">
        <v>189</v>
      </c>
      <c r="W70" s="281">
        <v>38783</v>
      </c>
      <c r="X70" s="282" t="s">
        <v>9</v>
      </c>
      <c r="Y70" s="268"/>
      <c r="Z70" s="292"/>
      <c r="AA70" s="293"/>
      <c r="AB70" s="283"/>
      <c r="AC70" s="272"/>
      <c r="AD70" s="358"/>
      <c r="AE70" s="355"/>
      <c r="AF70" s="304"/>
      <c r="AG70" s="303"/>
      <c r="AH70" s="273"/>
      <c r="AI70" s="273"/>
      <c r="AJ70" s="273"/>
      <c r="AK70" s="273"/>
      <c r="AL70" s="273"/>
      <c r="AM70" s="273"/>
      <c r="AN70" s="335"/>
      <c r="AO70" s="327"/>
      <c r="AP70" s="273"/>
      <c r="AQ70" s="273"/>
      <c r="AR70" s="273"/>
      <c r="AS70" s="273"/>
      <c r="AT70" s="273"/>
      <c r="AU70" s="304"/>
      <c r="AV70" s="304"/>
      <c r="AW70" s="303"/>
      <c r="AX70" s="273"/>
      <c r="AY70" s="273"/>
      <c r="AZ70" s="335"/>
      <c r="BD70" s="278">
        <f ca="1">INT((DonnéesFX!C$1-W70)/365.25)</f>
        <v>10</v>
      </c>
    </row>
    <row r="71" spans="1:56" s="278" customFormat="1" ht="27.95" customHeight="1" x14ac:dyDescent="0.25">
      <c r="A71" s="261" t="str">
        <f t="shared" si="28"/>
        <v/>
      </c>
      <c r="B71" s="262" t="str">
        <f t="shared" si="29"/>
        <v/>
      </c>
      <c r="C71" s="262" t="str">
        <f t="shared" si="30"/>
        <v/>
      </c>
      <c r="D71" s="262" t="str">
        <f t="shared" si="31"/>
        <v/>
      </c>
      <c r="E71" s="262" t="str">
        <f t="shared" ref="E71:E134" si="39">IF(AV71&gt;0,ROW(),"")</f>
        <v/>
      </c>
      <c r="F71" s="262" t="str">
        <f t="shared" si="32"/>
        <v/>
      </c>
      <c r="G71" s="262" t="str">
        <f t="shared" si="33"/>
        <v/>
      </c>
      <c r="H71" s="262" t="str">
        <f t="shared" si="34"/>
        <v/>
      </c>
      <c r="I71" s="262" t="str">
        <f t="shared" si="35"/>
        <v/>
      </c>
      <c r="J71" s="262" t="str">
        <f t="shared" si="36"/>
        <v/>
      </c>
      <c r="K71" s="262" t="str">
        <f t="shared" si="37"/>
        <v/>
      </c>
      <c r="L71" s="262" t="str">
        <f t="shared" si="38"/>
        <v/>
      </c>
      <c r="M71" s="262" t="str">
        <f t="shared" si="20"/>
        <v/>
      </c>
      <c r="N71" s="262" t="str">
        <f t="shared" si="21"/>
        <v/>
      </c>
      <c r="O71" s="262" t="str">
        <f t="shared" si="22"/>
        <v/>
      </c>
      <c r="P71" s="262" t="str">
        <f t="shared" si="23"/>
        <v/>
      </c>
      <c r="Q71" s="262" t="str">
        <f t="shared" si="24"/>
        <v/>
      </c>
      <c r="R71" s="262" t="str">
        <f t="shared" si="25"/>
        <v/>
      </c>
      <c r="S71" s="262" t="str">
        <f t="shared" si="26"/>
        <v/>
      </c>
      <c r="T71" s="263" t="str">
        <f t="shared" si="27"/>
        <v/>
      </c>
      <c r="U71" s="305" t="s">
        <v>190</v>
      </c>
      <c r="V71" s="280" t="s">
        <v>191</v>
      </c>
      <c r="W71" s="281">
        <v>35902</v>
      </c>
      <c r="X71" s="282" t="s">
        <v>9</v>
      </c>
      <c r="Y71" s="268"/>
      <c r="Z71" s="292"/>
      <c r="AA71" s="293"/>
      <c r="AB71" s="283"/>
      <c r="AC71" s="272"/>
      <c r="AD71" s="358"/>
      <c r="AE71" s="355"/>
      <c r="AF71" s="304"/>
      <c r="AG71" s="303"/>
      <c r="AH71" s="273"/>
      <c r="AI71" s="273"/>
      <c r="AJ71" s="273"/>
      <c r="AK71" s="273"/>
      <c r="AL71" s="273"/>
      <c r="AM71" s="273"/>
      <c r="AN71" s="335"/>
      <c r="AO71" s="327"/>
      <c r="AP71" s="273"/>
      <c r="AQ71" s="273"/>
      <c r="AR71" s="273"/>
      <c r="AS71" s="273"/>
      <c r="AT71" s="273"/>
      <c r="AU71" s="304"/>
      <c r="AV71" s="304"/>
      <c r="AW71" s="303"/>
      <c r="AX71" s="273"/>
      <c r="AY71" s="273"/>
      <c r="AZ71" s="335"/>
      <c r="BD71" s="278">
        <f ca="1">INT((DonnéesFX!C$1-W71)/365.25)</f>
        <v>18</v>
      </c>
    </row>
    <row r="72" spans="1:56" s="278" customFormat="1" ht="27.95" customHeight="1" x14ac:dyDescent="0.25">
      <c r="A72" s="261" t="str">
        <f t="shared" si="28"/>
        <v/>
      </c>
      <c r="B72" s="262" t="str">
        <f t="shared" si="29"/>
        <v/>
      </c>
      <c r="C72" s="262" t="str">
        <f t="shared" si="30"/>
        <v/>
      </c>
      <c r="D72" s="262" t="str">
        <f t="shared" si="31"/>
        <v/>
      </c>
      <c r="E72" s="262" t="str">
        <f t="shared" si="39"/>
        <v/>
      </c>
      <c r="F72" s="262" t="str">
        <f t="shared" si="32"/>
        <v/>
      </c>
      <c r="G72" s="262" t="str">
        <f t="shared" si="33"/>
        <v/>
      </c>
      <c r="H72" s="262" t="str">
        <f t="shared" si="34"/>
        <v/>
      </c>
      <c r="I72" s="262" t="str">
        <f t="shared" si="35"/>
        <v/>
      </c>
      <c r="J72" s="262" t="str">
        <f t="shared" si="36"/>
        <v/>
      </c>
      <c r="K72" s="262" t="str">
        <f t="shared" si="37"/>
        <v/>
      </c>
      <c r="L72" s="262" t="str">
        <f t="shared" si="38"/>
        <v/>
      </c>
      <c r="M72" s="262" t="str">
        <f t="shared" si="20"/>
        <v/>
      </c>
      <c r="N72" s="262" t="str">
        <f t="shared" si="21"/>
        <v/>
      </c>
      <c r="O72" s="262" t="str">
        <f t="shared" si="22"/>
        <v/>
      </c>
      <c r="P72" s="262" t="str">
        <f t="shared" si="23"/>
        <v/>
      </c>
      <c r="Q72" s="262" t="str">
        <f t="shared" si="24"/>
        <v/>
      </c>
      <c r="R72" s="262" t="str">
        <f t="shared" si="25"/>
        <v/>
      </c>
      <c r="S72" s="262" t="str">
        <f t="shared" si="26"/>
        <v/>
      </c>
      <c r="T72" s="263" t="str">
        <f t="shared" si="27"/>
        <v/>
      </c>
      <c r="U72" s="305" t="s">
        <v>192</v>
      </c>
      <c r="V72" s="280" t="s">
        <v>193</v>
      </c>
      <c r="W72" s="281">
        <v>39771</v>
      </c>
      <c r="X72" s="282" t="s">
        <v>9</v>
      </c>
      <c r="Y72" s="268"/>
      <c r="Z72" s="299"/>
      <c r="AA72" s="300"/>
      <c r="AB72" s="283"/>
      <c r="AC72" s="272"/>
      <c r="AD72" s="358"/>
      <c r="AE72" s="355"/>
      <c r="AF72" s="304"/>
      <c r="AG72" s="303"/>
      <c r="AH72" s="273"/>
      <c r="AI72" s="273"/>
      <c r="AJ72" s="273"/>
      <c r="AK72" s="273"/>
      <c r="AL72" s="273"/>
      <c r="AM72" s="273"/>
      <c r="AN72" s="335"/>
      <c r="AO72" s="327"/>
      <c r="AP72" s="273"/>
      <c r="AQ72" s="273"/>
      <c r="AR72" s="273"/>
      <c r="AS72" s="273"/>
      <c r="AT72" s="273"/>
      <c r="AU72" s="304"/>
      <c r="AV72" s="304"/>
      <c r="AW72" s="303"/>
      <c r="AX72" s="273"/>
      <c r="AY72" s="273"/>
      <c r="AZ72" s="335"/>
      <c r="BD72" s="278">
        <f ca="1">INT((DonnéesFX!C$1-W72)/365.25)</f>
        <v>8</v>
      </c>
    </row>
    <row r="73" spans="1:56" s="278" customFormat="1" ht="27.95" customHeight="1" x14ac:dyDescent="0.25">
      <c r="A73" s="261" t="str">
        <f t="shared" si="28"/>
        <v/>
      </c>
      <c r="B73" s="262" t="str">
        <f t="shared" si="29"/>
        <v/>
      </c>
      <c r="C73" s="262" t="str">
        <f t="shared" si="30"/>
        <v/>
      </c>
      <c r="D73" s="262" t="str">
        <f t="shared" si="31"/>
        <v/>
      </c>
      <c r="E73" s="262" t="str">
        <f t="shared" si="39"/>
        <v/>
      </c>
      <c r="F73" s="262" t="str">
        <f t="shared" si="32"/>
        <v/>
      </c>
      <c r="G73" s="262" t="str">
        <f t="shared" si="33"/>
        <v/>
      </c>
      <c r="H73" s="262" t="str">
        <f t="shared" si="34"/>
        <v/>
      </c>
      <c r="I73" s="262" t="str">
        <f t="shared" si="35"/>
        <v/>
      </c>
      <c r="J73" s="262" t="str">
        <f t="shared" si="36"/>
        <v/>
      </c>
      <c r="K73" s="262" t="str">
        <f t="shared" si="37"/>
        <v/>
      </c>
      <c r="L73" s="262" t="str">
        <f t="shared" si="38"/>
        <v/>
      </c>
      <c r="M73" s="262" t="str">
        <f t="shared" si="20"/>
        <v/>
      </c>
      <c r="N73" s="262" t="str">
        <f t="shared" si="21"/>
        <v/>
      </c>
      <c r="O73" s="262" t="str">
        <f t="shared" si="22"/>
        <v/>
      </c>
      <c r="P73" s="262" t="str">
        <f t="shared" si="23"/>
        <v/>
      </c>
      <c r="Q73" s="262" t="str">
        <f t="shared" si="24"/>
        <v/>
      </c>
      <c r="R73" s="262" t="str">
        <f t="shared" si="25"/>
        <v/>
      </c>
      <c r="S73" s="262" t="str">
        <f t="shared" si="26"/>
        <v/>
      </c>
      <c r="T73" s="263" t="str">
        <f t="shared" si="27"/>
        <v/>
      </c>
      <c r="U73" s="305" t="s">
        <v>194</v>
      </c>
      <c r="V73" s="280" t="s">
        <v>195</v>
      </c>
      <c r="W73" s="281">
        <v>37705</v>
      </c>
      <c r="X73" s="282" t="s">
        <v>8</v>
      </c>
      <c r="Y73" s="268"/>
      <c r="Z73" s="299"/>
      <c r="AA73" s="300"/>
      <c r="AB73" s="283"/>
      <c r="AC73" s="272"/>
      <c r="AD73" s="358"/>
      <c r="AE73" s="355"/>
      <c r="AF73" s="304"/>
      <c r="AG73" s="303"/>
      <c r="AH73" s="273"/>
      <c r="AI73" s="273"/>
      <c r="AJ73" s="273"/>
      <c r="AK73" s="273"/>
      <c r="AL73" s="273"/>
      <c r="AM73" s="273"/>
      <c r="AN73" s="335"/>
      <c r="AO73" s="327"/>
      <c r="AP73" s="273"/>
      <c r="AQ73" s="273"/>
      <c r="AR73" s="273"/>
      <c r="AS73" s="273"/>
      <c r="AT73" s="273"/>
      <c r="AU73" s="304"/>
      <c r="AV73" s="304"/>
      <c r="AW73" s="303"/>
      <c r="AX73" s="273"/>
      <c r="AY73" s="273"/>
      <c r="AZ73" s="335"/>
      <c r="BD73" s="278">
        <f ca="1">INT((DonnéesFX!C$1-W73)/365.25)</f>
        <v>13</v>
      </c>
    </row>
    <row r="74" spans="1:56" s="278" customFormat="1" ht="27.95" customHeight="1" x14ac:dyDescent="0.25">
      <c r="A74" s="261" t="str">
        <f t="shared" si="28"/>
        <v/>
      </c>
      <c r="B74" s="262" t="str">
        <f t="shared" si="29"/>
        <v/>
      </c>
      <c r="C74" s="262" t="str">
        <f t="shared" si="30"/>
        <v/>
      </c>
      <c r="D74" s="262" t="str">
        <f t="shared" si="31"/>
        <v/>
      </c>
      <c r="E74" s="262" t="str">
        <f t="shared" si="39"/>
        <v/>
      </c>
      <c r="F74" s="262" t="str">
        <f t="shared" si="32"/>
        <v/>
      </c>
      <c r="G74" s="262" t="str">
        <f t="shared" si="33"/>
        <v/>
      </c>
      <c r="H74" s="262" t="str">
        <f t="shared" si="34"/>
        <v/>
      </c>
      <c r="I74" s="262" t="str">
        <f t="shared" si="35"/>
        <v/>
      </c>
      <c r="J74" s="262" t="str">
        <f t="shared" si="36"/>
        <v/>
      </c>
      <c r="K74" s="262" t="str">
        <f t="shared" si="37"/>
        <v/>
      </c>
      <c r="L74" s="262" t="str">
        <f t="shared" si="38"/>
        <v/>
      </c>
      <c r="M74" s="262" t="str">
        <f t="shared" si="20"/>
        <v/>
      </c>
      <c r="N74" s="262" t="str">
        <f t="shared" si="21"/>
        <v/>
      </c>
      <c r="O74" s="262" t="str">
        <f t="shared" si="22"/>
        <v/>
      </c>
      <c r="P74" s="262" t="str">
        <f t="shared" si="23"/>
        <v/>
      </c>
      <c r="Q74" s="262" t="str">
        <f t="shared" si="24"/>
        <v/>
      </c>
      <c r="R74" s="262" t="str">
        <f t="shared" si="25"/>
        <v/>
      </c>
      <c r="S74" s="262" t="str">
        <f t="shared" si="26"/>
        <v/>
      </c>
      <c r="T74" s="263" t="str">
        <f t="shared" si="27"/>
        <v/>
      </c>
      <c r="U74" s="305" t="s">
        <v>196</v>
      </c>
      <c r="V74" s="280" t="s">
        <v>168</v>
      </c>
      <c r="W74" s="281">
        <v>38377</v>
      </c>
      <c r="X74" s="282" t="s">
        <v>9</v>
      </c>
      <c r="Y74" s="268"/>
      <c r="Z74" s="292"/>
      <c r="AA74" s="293"/>
      <c r="AB74" s="283"/>
      <c r="AC74" s="272"/>
      <c r="AD74" s="358"/>
      <c r="AE74" s="355"/>
      <c r="AF74" s="304"/>
      <c r="AG74" s="303"/>
      <c r="AH74" s="273"/>
      <c r="AI74" s="273"/>
      <c r="AJ74" s="273"/>
      <c r="AK74" s="273"/>
      <c r="AL74" s="273"/>
      <c r="AM74" s="273"/>
      <c r="AN74" s="335"/>
      <c r="AO74" s="327"/>
      <c r="AP74" s="273"/>
      <c r="AQ74" s="273"/>
      <c r="AR74" s="273"/>
      <c r="AS74" s="273"/>
      <c r="AT74" s="273"/>
      <c r="AU74" s="304"/>
      <c r="AV74" s="304"/>
      <c r="AW74" s="303"/>
      <c r="AX74" s="273"/>
      <c r="AY74" s="273"/>
      <c r="AZ74" s="335"/>
      <c r="BD74" s="278">
        <f ca="1">INT((DonnéesFX!C$1-W74)/365.25)</f>
        <v>11</v>
      </c>
    </row>
    <row r="75" spans="1:56" s="278" customFormat="1" ht="27.95" customHeight="1" x14ac:dyDescent="0.25">
      <c r="A75" s="261" t="str">
        <f t="shared" si="28"/>
        <v/>
      </c>
      <c r="B75" s="262" t="str">
        <f t="shared" si="29"/>
        <v/>
      </c>
      <c r="C75" s="262" t="str">
        <f t="shared" si="30"/>
        <v/>
      </c>
      <c r="D75" s="262" t="str">
        <f t="shared" si="31"/>
        <v/>
      </c>
      <c r="E75" s="262" t="str">
        <f t="shared" si="39"/>
        <v/>
      </c>
      <c r="F75" s="262" t="str">
        <f t="shared" si="32"/>
        <v/>
      </c>
      <c r="G75" s="262" t="str">
        <f t="shared" si="33"/>
        <v/>
      </c>
      <c r="H75" s="262" t="str">
        <f t="shared" si="34"/>
        <v/>
      </c>
      <c r="I75" s="262" t="str">
        <f t="shared" si="35"/>
        <v/>
      </c>
      <c r="J75" s="262" t="str">
        <f t="shared" si="36"/>
        <v/>
      </c>
      <c r="K75" s="262" t="str">
        <f t="shared" si="37"/>
        <v/>
      </c>
      <c r="L75" s="262" t="str">
        <f t="shared" si="38"/>
        <v/>
      </c>
      <c r="M75" s="262" t="str">
        <f t="shared" si="20"/>
        <v/>
      </c>
      <c r="N75" s="262" t="str">
        <f t="shared" si="21"/>
        <v/>
      </c>
      <c r="O75" s="262" t="str">
        <f t="shared" si="22"/>
        <v/>
      </c>
      <c r="P75" s="262" t="str">
        <f t="shared" si="23"/>
        <v/>
      </c>
      <c r="Q75" s="262" t="str">
        <f t="shared" si="24"/>
        <v/>
      </c>
      <c r="R75" s="262" t="str">
        <f t="shared" si="25"/>
        <v/>
      </c>
      <c r="S75" s="262" t="str">
        <f t="shared" si="26"/>
        <v/>
      </c>
      <c r="T75" s="263" t="str">
        <f t="shared" si="27"/>
        <v/>
      </c>
      <c r="U75" s="305" t="s">
        <v>197</v>
      </c>
      <c r="V75" s="280" t="s">
        <v>198</v>
      </c>
      <c r="W75" s="281">
        <v>38031</v>
      </c>
      <c r="X75" s="282" t="s">
        <v>8</v>
      </c>
      <c r="Y75" s="268"/>
      <c r="Z75" s="292"/>
      <c r="AA75" s="293"/>
      <c r="AB75" s="283"/>
      <c r="AC75" s="272"/>
      <c r="AD75" s="358"/>
      <c r="AE75" s="355"/>
      <c r="AF75" s="304"/>
      <c r="AG75" s="303"/>
      <c r="AH75" s="273"/>
      <c r="AI75" s="273"/>
      <c r="AJ75" s="273"/>
      <c r="AK75" s="273"/>
      <c r="AL75" s="273"/>
      <c r="AM75" s="273"/>
      <c r="AN75" s="335"/>
      <c r="AO75" s="327"/>
      <c r="AP75" s="273"/>
      <c r="AQ75" s="273"/>
      <c r="AR75" s="273"/>
      <c r="AS75" s="273"/>
      <c r="AT75" s="273"/>
      <c r="AU75" s="304"/>
      <c r="AV75" s="304"/>
      <c r="AW75" s="303"/>
      <c r="AX75" s="273"/>
      <c r="AY75" s="273"/>
      <c r="AZ75" s="335"/>
      <c r="BD75" s="278">
        <f ca="1">INT((DonnéesFX!C$1-W75)/365.25)</f>
        <v>12</v>
      </c>
    </row>
    <row r="76" spans="1:56" s="278" customFormat="1" ht="27.95" customHeight="1" x14ac:dyDescent="0.25">
      <c r="A76" s="261" t="str">
        <f t="shared" si="28"/>
        <v/>
      </c>
      <c r="B76" s="262" t="str">
        <f t="shared" si="29"/>
        <v/>
      </c>
      <c r="C76" s="262" t="str">
        <f t="shared" si="30"/>
        <v/>
      </c>
      <c r="D76" s="262" t="str">
        <f t="shared" si="31"/>
        <v/>
      </c>
      <c r="E76" s="262" t="str">
        <f t="shared" si="39"/>
        <v/>
      </c>
      <c r="F76" s="262" t="str">
        <f t="shared" si="32"/>
        <v/>
      </c>
      <c r="G76" s="262" t="str">
        <f t="shared" si="33"/>
        <v/>
      </c>
      <c r="H76" s="262" t="str">
        <f t="shared" si="34"/>
        <v/>
      </c>
      <c r="I76" s="262" t="str">
        <f t="shared" si="35"/>
        <v/>
      </c>
      <c r="J76" s="262" t="str">
        <f t="shared" si="36"/>
        <v/>
      </c>
      <c r="K76" s="262" t="str">
        <f t="shared" si="37"/>
        <v/>
      </c>
      <c r="L76" s="262" t="str">
        <f t="shared" si="38"/>
        <v/>
      </c>
      <c r="M76" s="262" t="str">
        <f t="shared" si="20"/>
        <v/>
      </c>
      <c r="N76" s="262" t="str">
        <f t="shared" si="21"/>
        <v/>
      </c>
      <c r="O76" s="262" t="str">
        <f t="shared" si="22"/>
        <v/>
      </c>
      <c r="P76" s="262" t="str">
        <f t="shared" si="23"/>
        <v/>
      </c>
      <c r="Q76" s="262" t="str">
        <f t="shared" si="24"/>
        <v/>
      </c>
      <c r="R76" s="262" t="str">
        <f t="shared" si="25"/>
        <v/>
      </c>
      <c r="S76" s="262" t="str">
        <f t="shared" si="26"/>
        <v/>
      </c>
      <c r="T76" s="263" t="str">
        <f t="shared" si="27"/>
        <v/>
      </c>
      <c r="U76" s="305" t="s">
        <v>199</v>
      </c>
      <c r="V76" s="280" t="s">
        <v>296</v>
      </c>
      <c r="W76" s="281">
        <v>40022</v>
      </c>
      <c r="X76" s="282" t="s">
        <v>9</v>
      </c>
      <c r="Y76" s="268"/>
      <c r="Z76" s="299"/>
      <c r="AA76" s="300"/>
      <c r="AB76" s="283"/>
      <c r="AC76" s="272"/>
      <c r="AD76" s="358"/>
      <c r="AE76" s="355"/>
      <c r="AF76" s="304"/>
      <c r="AG76" s="303"/>
      <c r="AH76" s="273"/>
      <c r="AI76" s="273"/>
      <c r="AJ76" s="273"/>
      <c r="AK76" s="273"/>
      <c r="AL76" s="273"/>
      <c r="AM76" s="273"/>
      <c r="AN76" s="335"/>
      <c r="AO76" s="327"/>
      <c r="AP76" s="273"/>
      <c r="AQ76" s="273"/>
      <c r="AR76" s="273"/>
      <c r="AS76" s="273"/>
      <c r="AT76" s="273"/>
      <c r="AU76" s="304"/>
      <c r="AV76" s="304"/>
      <c r="AW76" s="303"/>
      <c r="AX76" s="273"/>
      <c r="AY76" s="273"/>
      <c r="AZ76" s="335"/>
      <c r="BD76" s="278">
        <f ca="1">INT((DonnéesFX!C$1-W76)/365.25)</f>
        <v>7</v>
      </c>
    </row>
    <row r="77" spans="1:56" s="278" customFormat="1" ht="27.95" customHeight="1" x14ac:dyDescent="0.25">
      <c r="A77" s="261" t="str">
        <f t="shared" si="28"/>
        <v/>
      </c>
      <c r="B77" s="262" t="str">
        <f t="shared" si="29"/>
        <v/>
      </c>
      <c r="C77" s="262" t="str">
        <f t="shared" si="30"/>
        <v/>
      </c>
      <c r="D77" s="262" t="str">
        <f t="shared" si="31"/>
        <v/>
      </c>
      <c r="E77" s="262" t="str">
        <f t="shared" si="39"/>
        <v/>
      </c>
      <c r="F77" s="262" t="str">
        <f t="shared" si="32"/>
        <v/>
      </c>
      <c r="G77" s="262" t="str">
        <f t="shared" si="33"/>
        <v/>
      </c>
      <c r="H77" s="262" t="str">
        <f t="shared" si="34"/>
        <v/>
      </c>
      <c r="I77" s="262" t="str">
        <f t="shared" si="35"/>
        <v/>
      </c>
      <c r="J77" s="262" t="str">
        <f t="shared" si="36"/>
        <v/>
      </c>
      <c r="K77" s="262" t="str">
        <f t="shared" si="37"/>
        <v/>
      </c>
      <c r="L77" s="262" t="str">
        <f t="shared" si="38"/>
        <v/>
      </c>
      <c r="M77" s="262" t="str">
        <f t="shared" si="20"/>
        <v/>
      </c>
      <c r="N77" s="262" t="str">
        <f t="shared" si="21"/>
        <v/>
      </c>
      <c r="O77" s="262" t="str">
        <f t="shared" si="22"/>
        <v/>
      </c>
      <c r="P77" s="262" t="str">
        <f t="shared" si="23"/>
        <v/>
      </c>
      <c r="Q77" s="262" t="str">
        <f t="shared" si="24"/>
        <v/>
      </c>
      <c r="R77" s="262" t="str">
        <f t="shared" si="25"/>
        <v/>
      </c>
      <c r="S77" s="262" t="str">
        <f t="shared" si="26"/>
        <v/>
      </c>
      <c r="T77" s="263" t="str">
        <f t="shared" si="27"/>
        <v/>
      </c>
      <c r="U77" s="305" t="s">
        <v>200</v>
      </c>
      <c r="V77" s="280" t="s">
        <v>201</v>
      </c>
      <c r="W77" s="281">
        <v>38765</v>
      </c>
      <c r="X77" s="282" t="s">
        <v>9</v>
      </c>
      <c r="Y77" s="268"/>
      <c r="Z77" s="292"/>
      <c r="AA77" s="293"/>
      <c r="AB77" s="283"/>
      <c r="AC77" s="272"/>
      <c r="AD77" s="358"/>
      <c r="AE77" s="355"/>
      <c r="AF77" s="304"/>
      <c r="AG77" s="303"/>
      <c r="AH77" s="273"/>
      <c r="AI77" s="273"/>
      <c r="AJ77" s="273"/>
      <c r="AK77" s="273"/>
      <c r="AL77" s="273"/>
      <c r="AM77" s="273"/>
      <c r="AN77" s="335"/>
      <c r="AO77" s="327"/>
      <c r="AP77" s="273"/>
      <c r="AQ77" s="273"/>
      <c r="AR77" s="273"/>
      <c r="AS77" s="273"/>
      <c r="AT77" s="273"/>
      <c r="AU77" s="304"/>
      <c r="AV77" s="304"/>
      <c r="AW77" s="303"/>
      <c r="AX77" s="273"/>
      <c r="AY77" s="273"/>
      <c r="AZ77" s="335"/>
      <c r="BD77" s="278">
        <f ca="1">INT((DonnéesFX!C$1-W77)/365.25)</f>
        <v>10</v>
      </c>
    </row>
    <row r="78" spans="1:56" s="278" customFormat="1" ht="27.95" customHeight="1" x14ac:dyDescent="0.25">
      <c r="A78" s="261" t="str">
        <f t="shared" si="28"/>
        <v/>
      </c>
      <c r="B78" s="262" t="str">
        <f t="shared" si="29"/>
        <v/>
      </c>
      <c r="C78" s="262" t="str">
        <f t="shared" si="30"/>
        <v/>
      </c>
      <c r="D78" s="262" t="str">
        <f t="shared" si="31"/>
        <v/>
      </c>
      <c r="E78" s="262" t="str">
        <f t="shared" si="39"/>
        <v/>
      </c>
      <c r="F78" s="262" t="str">
        <f t="shared" si="32"/>
        <v/>
      </c>
      <c r="G78" s="262" t="str">
        <f t="shared" si="33"/>
        <v/>
      </c>
      <c r="H78" s="262" t="str">
        <f t="shared" si="34"/>
        <v/>
      </c>
      <c r="I78" s="262" t="str">
        <f t="shared" si="35"/>
        <v/>
      </c>
      <c r="J78" s="262" t="str">
        <f t="shared" si="36"/>
        <v/>
      </c>
      <c r="K78" s="262" t="str">
        <f t="shared" si="37"/>
        <v/>
      </c>
      <c r="L78" s="262" t="str">
        <f t="shared" si="38"/>
        <v/>
      </c>
      <c r="M78" s="262" t="str">
        <f t="shared" si="20"/>
        <v/>
      </c>
      <c r="N78" s="262" t="str">
        <f t="shared" si="21"/>
        <v/>
      </c>
      <c r="O78" s="262" t="str">
        <f t="shared" si="22"/>
        <v/>
      </c>
      <c r="P78" s="262" t="str">
        <f t="shared" si="23"/>
        <v/>
      </c>
      <c r="Q78" s="262" t="str">
        <f t="shared" si="24"/>
        <v/>
      </c>
      <c r="R78" s="262" t="str">
        <f t="shared" si="25"/>
        <v/>
      </c>
      <c r="S78" s="262" t="str">
        <f t="shared" si="26"/>
        <v/>
      </c>
      <c r="T78" s="263" t="str">
        <f t="shared" si="27"/>
        <v/>
      </c>
      <c r="U78" s="305" t="s">
        <v>202</v>
      </c>
      <c r="V78" s="280" t="s">
        <v>203</v>
      </c>
      <c r="W78" s="281">
        <v>36849</v>
      </c>
      <c r="X78" s="282" t="s">
        <v>9</v>
      </c>
      <c r="Y78" s="268"/>
      <c r="Z78" s="292"/>
      <c r="AA78" s="293"/>
      <c r="AB78" s="283"/>
      <c r="AC78" s="272"/>
      <c r="AD78" s="358"/>
      <c r="AE78" s="355"/>
      <c r="AF78" s="304"/>
      <c r="AG78" s="303"/>
      <c r="AH78" s="273"/>
      <c r="AI78" s="273"/>
      <c r="AJ78" s="273"/>
      <c r="AK78" s="273"/>
      <c r="AL78" s="273"/>
      <c r="AM78" s="273"/>
      <c r="AN78" s="335"/>
      <c r="AO78" s="327"/>
      <c r="AP78" s="273"/>
      <c r="AQ78" s="273"/>
      <c r="AR78" s="273"/>
      <c r="AS78" s="273"/>
      <c r="AT78" s="273"/>
      <c r="AU78" s="304"/>
      <c r="AV78" s="304"/>
      <c r="AW78" s="303"/>
      <c r="AX78" s="273"/>
      <c r="AY78" s="273"/>
      <c r="AZ78" s="335"/>
      <c r="BD78" s="278">
        <f ca="1">INT((DonnéesFX!C$1-W78)/365.25)</f>
        <v>16</v>
      </c>
    </row>
    <row r="79" spans="1:56" s="278" customFormat="1" ht="27.95" customHeight="1" x14ac:dyDescent="0.25">
      <c r="A79" s="261" t="str">
        <f t="shared" si="28"/>
        <v/>
      </c>
      <c r="B79" s="262" t="str">
        <f t="shared" si="29"/>
        <v/>
      </c>
      <c r="C79" s="262" t="str">
        <f t="shared" si="30"/>
        <v/>
      </c>
      <c r="D79" s="262" t="str">
        <f t="shared" si="31"/>
        <v/>
      </c>
      <c r="E79" s="262" t="str">
        <f t="shared" si="39"/>
        <v/>
      </c>
      <c r="F79" s="262" t="str">
        <f t="shared" si="32"/>
        <v/>
      </c>
      <c r="G79" s="262" t="str">
        <f t="shared" si="33"/>
        <v/>
      </c>
      <c r="H79" s="262" t="str">
        <f t="shared" si="34"/>
        <v/>
      </c>
      <c r="I79" s="262" t="str">
        <f t="shared" si="35"/>
        <v/>
      </c>
      <c r="J79" s="262" t="str">
        <f t="shared" si="36"/>
        <v/>
      </c>
      <c r="K79" s="262" t="str">
        <f t="shared" si="37"/>
        <v/>
      </c>
      <c r="L79" s="262" t="str">
        <f t="shared" si="38"/>
        <v/>
      </c>
      <c r="M79" s="262" t="str">
        <f t="shared" si="20"/>
        <v/>
      </c>
      <c r="N79" s="262" t="str">
        <f t="shared" si="21"/>
        <v/>
      </c>
      <c r="O79" s="262" t="str">
        <f t="shared" si="22"/>
        <v/>
      </c>
      <c r="P79" s="262" t="str">
        <f t="shared" si="23"/>
        <v/>
      </c>
      <c r="Q79" s="262" t="str">
        <f t="shared" si="24"/>
        <v/>
      </c>
      <c r="R79" s="262" t="str">
        <f t="shared" si="25"/>
        <v/>
      </c>
      <c r="S79" s="262" t="str">
        <f t="shared" si="26"/>
        <v/>
      </c>
      <c r="T79" s="263" t="str">
        <f t="shared" si="27"/>
        <v/>
      </c>
      <c r="U79" s="305" t="s">
        <v>204</v>
      </c>
      <c r="V79" s="280" t="s">
        <v>205</v>
      </c>
      <c r="W79" s="281">
        <v>37890</v>
      </c>
      <c r="X79" s="282" t="s">
        <v>8</v>
      </c>
      <c r="Y79" s="268"/>
      <c r="Z79" s="299"/>
      <c r="AA79" s="300"/>
      <c r="AB79" s="283"/>
      <c r="AC79" s="272"/>
      <c r="AD79" s="358"/>
      <c r="AE79" s="355"/>
      <c r="AF79" s="304"/>
      <c r="AG79" s="303"/>
      <c r="AH79" s="273"/>
      <c r="AI79" s="273"/>
      <c r="AJ79" s="273"/>
      <c r="AK79" s="273"/>
      <c r="AL79" s="273"/>
      <c r="AM79" s="273"/>
      <c r="AN79" s="335"/>
      <c r="AO79" s="327"/>
      <c r="AP79" s="273"/>
      <c r="AQ79" s="273"/>
      <c r="AR79" s="273"/>
      <c r="AS79" s="273"/>
      <c r="AT79" s="273"/>
      <c r="AU79" s="304"/>
      <c r="AV79" s="304"/>
      <c r="AW79" s="303"/>
      <c r="AX79" s="273"/>
      <c r="AY79" s="273"/>
      <c r="AZ79" s="335"/>
      <c r="BD79" s="278">
        <f ca="1">INT((DonnéesFX!C$1-W79)/365.25)</f>
        <v>13</v>
      </c>
    </row>
    <row r="80" spans="1:56" s="278" customFormat="1" ht="27.95" customHeight="1" x14ac:dyDescent="0.25">
      <c r="A80" s="261" t="str">
        <f t="shared" si="28"/>
        <v/>
      </c>
      <c r="B80" s="262" t="str">
        <f t="shared" si="29"/>
        <v/>
      </c>
      <c r="C80" s="262" t="str">
        <f t="shared" si="30"/>
        <v/>
      </c>
      <c r="D80" s="262" t="str">
        <f t="shared" si="31"/>
        <v/>
      </c>
      <c r="E80" s="262" t="str">
        <f t="shared" si="39"/>
        <v/>
      </c>
      <c r="F80" s="262" t="str">
        <f t="shared" si="32"/>
        <v/>
      </c>
      <c r="G80" s="262" t="str">
        <f t="shared" si="33"/>
        <v/>
      </c>
      <c r="H80" s="262" t="str">
        <f t="shared" si="34"/>
        <v/>
      </c>
      <c r="I80" s="262" t="str">
        <f t="shared" si="35"/>
        <v/>
      </c>
      <c r="J80" s="262" t="str">
        <f t="shared" si="36"/>
        <v/>
      </c>
      <c r="K80" s="262" t="str">
        <f t="shared" si="37"/>
        <v/>
      </c>
      <c r="L80" s="262" t="str">
        <f t="shared" si="38"/>
        <v/>
      </c>
      <c r="M80" s="262" t="str">
        <f t="shared" si="20"/>
        <v/>
      </c>
      <c r="N80" s="262" t="str">
        <f t="shared" si="21"/>
        <v/>
      </c>
      <c r="O80" s="262" t="str">
        <f t="shared" si="22"/>
        <v/>
      </c>
      <c r="P80" s="262" t="str">
        <f t="shared" si="23"/>
        <v/>
      </c>
      <c r="Q80" s="262" t="str">
        <f t="shared" si="24"/>
        <v/>
      </c>
      <c r="R80" s="262" t="str">
        <f t="shared" si="25"/>
        <v/>
      </c>
      <c r="S80" s="262" t="str">
        <f t="shared" si="26"/>
        <v/>
      </c>
      <c r="T80" s="263" t="str">
        <f t="shared" si="27"/>
        <v/>
      </c>
      <c r="U80" s="305" t="s">
        <v>206</v>
      </c>
      <c r="V80" s="280" t="s">
        <v>207</v>
      </c>
      <c r="W80" s="281">
        <v>38669</v>
      </c>
      <c r="X80" s="282" t="s">
        <v>9</v>
      </c>
      <c r="Y80" s="268"/>
      <c r="Z80" s="292"/>
      <c r="AA80" s="293"/>
      <c r="AB80" s="283"/>
      <c r="AC80" s="272"/>
      <c r="AD80" s="358"/>
      <c r="AE80" s="355"/>
      <c r="AF80" s="304"/>
      <c r="AG80" s="303"/>
      <c r="AH80" s="273"/>
      <c r="AI80" s="273"/>
      <c r="AJ80" s="273"/>
      <c r="AK80" s="273"/>
      <c r="AL80" s="273"/>
      <c r="AM80" s="273"/>
      <c r="AN80" s="335"/>
      <c r="AO80" s="327"/>
      <c r="AP80" s="273"/>
      <c r="AQ80" s="273"/>
      <c r="AR80" s="273"/>
      <c r="AS80" s="273"/>
      <c r="AT80" s="273"/>
      <c r="AU80" s="304"/>
      <c r="AV80" s="304"/>
      <c r="AW80" s="303"/>
      <c r="AX80" s="273"/>
      <c r="AY80" s="273"/>
      <c r="AZ80" s="335"/>
      <c r="BD80" s="278">
        <f ca="1">INT((DonnéesFX!C$1-W80)/365.25)</f>
        <v>11</v>
      </c>
    </row>
    <row r="81" spans="1:56" s="278" customFormat="1" ht="27.95" customHeight="1" x14ac:dyDescent="0.25">
      <c r="A81" s="261" t="str">
        <f t="shared" si="28"/>
        <v/>
      </c>
      <c r="B81" s="262" t="str">
        <f t="shared" si="29"/>
        <v/>
      </c>
      <c r="C81" s="262" t="str">
        <f t="shared" si="30"/>
        <v/>
      </c>
      <c r="D81" s="262" t="str">
        <f t="shared" si="31"/>
        <v/>
      </c>
      <c r="E81" s="262" t="str">
        <f t="shared" si="39"/>
        <v/>
      </c>
      <c r="F81" s="262" t="str">
        <f t="shared" si="32"/>
        <v/>
      </c>
      <c r="G81" s="262" t="str">
        <f t="shared" si="33"/>
        <v/>
      </c>
      <c r="H81" s="262" t="str">
        <f t="shared" si="34"/>
        <v/>
      </c>
      <c r="I81" s="262" t="str">
        <f t="shared" si="35"/>
        <v/>
      </c>
      <c r="J81" s="262" t="str">
        <f t="shared" si="36"/>
        <v/>
      </c>
      <c r="K81" s="262" t="str">
        <f t="shared" si="37"/>
        <v/>
      </c>
      <c r="L81" s="262" t="str">
        <f t="shared" si="38"/>
        <v/>
      </c>
      <c r="M81" s="262" t="str">
        <f t="shared" si="20"/>
        <v/>
      </c>
      <c r="N81" s="262" t="str">
        <f t="shared" si="21"/>
        <v/>
      </c>
      <c r="O81" s="262" t="str">
        <f t="shared" si="22"/>
        <v/>
      </c>
      <c r="P81" s="262" t="str">
        <f t="shared" si="23"/>
        <v/>
      </c>
      <c r="Q81" s="262" t="str">
        <f t="shared" si="24"/>
        <v/>
      </c>
      <c r="R81" s="262" t="str">
        <f t="shared" si="25"/>
        <v/>
      </c>
      <c r="S81" s="262" t="str">
        <f t="shared" si="26"/>
        <v/>
      </c>
      <c r="T81" s="263" t="str">
        <f t="shared" si="27"/>
        <v/>
      </c>
      <c r="U81" s="305" t="s">
        <v>208</v>
      </c>
      <c r="V81" s="280" t="s">
        <v>209</v>
      </c>
      <c r="W81" s="281">
        <v>41163</v>
      </c>
      <c r="X81" s="282" t="s">
        <v>8</v>
      </c>
      <c r="Y81" s="268"/>
      <c r="Z81" s="292"/>
      <c r="AA81" s="293"/>
      <c r="AB81" s="283"/>
      <c r="AC81" s="272"/>
      <c r="AD81" s="358"/>
      <c r="AE81" s="355"/>
      <c r="AF81" s="304"/>
      <c r="AG81" s="303"/>
      <c r="AH81" s="273"/>
      <c r="AI81" s="273"/>
      <c r="AJ81" s="273"/>
      <c r="AK81" s="273"/>
      <c r="AL81" s="273"/>
      <c r="AM81" s="273"/>
      <c r="AN81" s="335"/>
      <c r="AO81" s="327"/>
      <c r="AP81" s="273"/>
      <c r="AQ81" s="273"/>
      <c r="AR81" s="273"/>
      <c r="AS81" s="273"/>
      <c r="AT81" s="273"/>
      <c r="AU81" s="304"/>
      <c r="AV81" s="304"/>
      <c r="AW81" s="303"/>
      <c r="AX81" s="273"/>
      <c r="AY81" s="273"/>
      <c r="AZ81" s="335"/>
      <c r="BD81" s="278">
        <f ca="1">INT((DonnéesFX!C$1-W81)/365.25)</f>
        <v>4</v>
      </c>
    </row>
    <row r="82" spans="1:56" s="278" customFormat="1" ht="27.95" customHeight="1" x14ac:dyDescent="0.25">
      <c r="A82" s="261" t="str">
        <f t="shared" si="28"/>
        <v/>
      </c>
      <c r="B82" s="262" t="str">
        <f t="shared" si="29"/>
        <v/>
      </c>
      <c r="C82" s="262" t="str">
        <f t="shared" si="30"/>
        <v/>
      </c>
      <c r="D82" s="262" t="str">
        <f t="shared" si="31"/>
        <v/>
      </c>
      <c r="E82" s="262" t="str">
        <f t="shared" si="39"/>
        <v/>
      </c>
      <c r="F82" s="262" t="str">
        <f t="shared" si="32"/>
        <v/>
      </c>
      <c r="G82" s="262" t="str">
        <f t="shared" si="33"/>
        <v/>
      </c>
      <c r="H82" s="262" t="str">
        <f t="shared" si="34"/>
        <v/>
      </c>
      <c r="I82" s="262" t="str">
        <f t="shared" si="35"/>
        <v/>
      </c>
      <c r="J82" s="262" t="str">
        <f t="shared" si="36"/>
        <v/>
      </c>
      <c r="K82" s="262" t="str">
        <f t="shared" si="37"/>
        <v/>
      </c>
      <c r="L82" s="262" t="str">
        <f t="shared" si="38"/>
        <v/>
      </c>
      <c r="M82" s="262" t="str">
        <f t="shared" si="20"/>
        <v/>
      </c>
      <c r="N82" s="262" t="str">
        <f t="shared" si="21"/>
        <v/>
      </c>
      <c r="O82" s="262" t="str">
        <f t="shared" si="22"/>
        <v/>
      </c>
      <c r="P82" s="262" t="str">
        <f t="shared" si="23"/>
        <v/>
      </c>
      <c r="Q82" s="262" t="str">
        <f t="shared" si="24"/>
        <v/>
      </c>
      <c r="R82" s="262" t="str">
        <f t="shared" si="25"/>
        <v/>
      </c>
      <c r="S82" s="262" t="str">
        <f t="shared" si="26"/>
        <v/>
      </c>
      <c r="T82" s="263" t="str">
        <f t="shared" si="27"/>
        <v/>
      </c>
      <c r="U82" s="305" t="s">
        <v>210</v>
      </c>
      <c r="V82" s="280" t="s">
        <v>211</v>
      </c>
      <c r="W82" s="281">
        <v>39858</v>
      </c>
      <c r="X82" s="282" t="s">
        <v>8</v>
      </c>
      <c r="Y82" s="268"/>
      <c r="Z82" s="292"/>
      <c r="AA82" s="293"/>
      <c r="AB82" s="283"/>
      <c r="AC82" s="272"/>
      <c r="AD82" s="358"/>
      <c r="AE82" s="355"/>
      <c r="AF82" s="304"/>
      <c r="AG82" s="303"/>
      <c r="AH82" s="273"/>
      <c r="AI82" s="273"/>
      <c r="AJ82" s="273"/>
      <c r="AK82" s="273"/>
      <c r="AL82" s="273"/>
      <c r="AM82" s="273"/>
      <c r="AN82" s="335"/>
      <c r="AO82" s="327"/>
      <c r="AP82" s="273"/>
      <c r="AQ82" s="273"/>
      <c r="AR82" s="273"/>
      <c r="AS82" s="273"/>
      <c r="AT82" s="273"/>
      <c r="AU82" s="304"/>
      <c r="AV82" s="304"/>
      <c r="AW82" s="303"/>
      <c r="AX82" s="273"/>
      <c r="AY82" s="273"/>
      <c r="AZ82" s="335"/>
      <c r="BD82" s="278">
        <f ca="1">INT((DonnéesFX!C$1-W82)/365.25)</f>
        <v>7</v>
      </c>
    </row>
    <row r="83" spans="1:56" s="278" customFormat="1" ht="27.95" customHeight="1" x14ac:dyDescent="0.25">
      <c r="A83" s="261" t="str">
        <f t="shared" si="28"/>
        <v/>
      </c>
      <c r="B83" s="262" t="str">
        <f t="shared" si="29"/>
        <v/>
      </c>
      <c r="C83" s="262" t="str">
        <f t="shared" si="30"/>
        <v/>
      </c>
      <c r="D83" s="262" t="str">
        <f t="shared" si="31"/>
        <v/>
      </c>
      <c r="E83" s="262" t="str">
        <f t="shared" si="39"/>
        <v/>
      </c>
      <c r="F83" s="262" t="str">
        <f t="shared" si="32"/>
        <v/>
      </c>
      <c r="G83" s="262" t="str">
        <f t="shared" si="33"/>
        <v/>
      </c>
      <c r="H83" s="262" t="str">
        <f t="shared" si="34"/>
        <v/>
      </c>
      <c r="I83" s="262" t="str">
        <f t="shared" si="35"/>
        <v/>
      </c>
      <c r="J83" s="262" t="str">
        <f t="shared" si="36"/>
        <v/>
      </c>
      <c r="K83" s="262" t="str">
        <f t="shared" si="37"/>
        <v/>
      </c>
      <c r="L83" s="262" t="str">
        <f t="shared" si="38"/>
        <v/>
      </c>
      <c r="M83" s="262" t="str">
        <f t="shared" si="20"/>
        <v/>
      </c>
      <c r="N83" s="262" t="str">
        <f t="shared" si="21"/>
        <v/>
      </c>
      <c r="O83" s="262" t="str">
        <f t="shared" si="22"/>
        <v/>
      </c>
      <c r="P83" s="262" t="str">
        <f t="shared" si="23"/>
        <v/>
      </c>
      <c r="Q83" s="262" t="str">
        <f t="shared" si="24"/>
        <v/>
      </c>
      <c r="R83" s="262" t="str">
        <f t="shared" si="25"/>
        <v/>
      </c>
      <c r="S83" s="262" t="str">
        <f t="shared" si="26"/>
        <v/>
      </c>
      <c r="T83" s="263" t="str">
        <f t="shared" si="27"/>
        <v/>
      </c>
      <c r="U83" s="305" t="s">
        <v>210</v>
      </c>
      <c r="V83" s="280" t="s">
        <v>212</v>
      </c>
      <c r="W83" s="281">
        <v>39858</v>
      </c>
      <c r="X83" s="282" t="s">
        <v>9</v>
      </c>
      <c r="Y83" s="268"/>
      <c r="Z83" s="292"/>
      <c r="AA83" s="293"/>
      <c r="AB83" s="283"/>
      <c r="AC83" s="272"/>
      <c r="AD83" s="358"/>
      <c r="AE83" s="355"/>
      <c r="AF83" s="304"/>
      <c r="AG83" s="303"/>
      <c r="AH83" s="273"/>
      <c r="AI83" s="273"/>
      <c r="AJ83" s="273"/>
      <c r="AK83" s="273"/>
      <c r="AL83" s="273"/>
      <c r="AM83" s="273"/>
      <c r="AN83" s="335"/>
      <c r="AO83" s="327"/>
      <c r="AP83" s="273"/>
      <c r="AQ83" s="273"/>
      <c r="AR83" s="273"/>
      <c r="AS83" s="273"/>
      <c r="AT83" s="273"/>
      <c r="AU83" s="304"/>
      <c r="AV83" s="304"/>
      <c r="AW83" s="303"/>
      <c r="AX83" s="273"/>
      <c r="AY83" s="273"/>
      <c r="AZ83" s="335"/>
      <c r="BD83" s="278">
        <f ca="1">INT((DonnéesFX!C$1-W83)/365.25)</f>
        <v>7</v>
      </c>
    </row>
    <row r="84" spans="1:56" s="278" customFormat="1" ht="27.95" customHeight="1" x14ac:dyDescent="0.25">
      <c r="A84" s="261" t="str">
        <f t="shared" si="28"/>
        <v/>
      </c>
      <c r="B84" s="262" t="str">
        <f t="shared" si="29"/>
        <v/>
      </c>
      <c r="C84" s="262" t="str">
        <f t="shared" si="30"/>
        <v/>
      </c>
      <c r="D84" s="262" t="str">
        <f t="shared" si="31"/>
        <v/>
      </c>
      <c r="E84" s="262" t="str">
        <f t="shared" si="39"/>
        <v/>
      </c>
      <c r="F84" s="262" t="str">
        <f t="shared" si="32"/>
        <v/>
      </c>
      <c r="G84" s="262" t="str">
        <f t="shared" si="33"/>
        <v/>
      </c>
      <c r="H84" s="262" t="str">
        <f t="shared" si="34"/>
        <v/>
      </c>
      <c r="I84" s="262" t="str">
        <f t="shared" si="35"/>
        <v/>
      </c>
      <c r="J84" s="262" t="str">
        <f t="shared" si="36"/>
        <v/>
      </c>
      <c r="K84" s="262" t="str">
        <f t="shared" si="37"/>
        <v/>
      </c>
      <c r="L84" s="262" t="str">
        <f t="shared" si="38"/>
        <v/>
      </c>
      <c r="M84" s="262" t="str">
        <f t="shared" si="20"/>
        <v/>
      </c>
      <c r="N84" s="262" t="str">
        <f t="shared" si="21"/>
        <v/>
      </c>
      <c r="O84" s="262" t="str">
        <f t="shared" si="22"/>
        <v/>
      </c>
      <c r="P84" s="262" t="str">
        <f t="shared" si="23"/>
        <v/>
      </c>
      <c r="Q84" s="262" t="str">
        <f t="shared" si="24"/>
        <v/>
      </c>
      <c r="R84" s="262" t="str">
        <f t="shared" si="25"/>
        <v/>
      </c>
      <c r="S84" s="262" t="str">
        <f t="shared" si="26"/>
        <v/>
      </c>
      <c r="T84" s="263" t="str">
        <f t="shared" si="27"/>
        <v/>
      </c>
      <c r="U84" s="305" t="s">
        <v>213</v>
      </c>
      <c r="V84" s="280" t="s">
        <v>214</v>
      </c>
      <c r="W84" s="281">
        <v>29418</v>
      </c>
      <c r="X84" s="282" t="s">
        <v>9</v>
      </c>
      <c r="Y84" s="268"/>
      <c r="Z84" s="292"/>
      <c r="AA84" s="293"/>
      <c r="AB84" s="283"/>
      <c r="AC84" s="272"/>
      <c r="AD84" s="358"/>
      <c r="AE84" s="355"/>
      <c r="AF84" s="304"/>
      <c r="AG84" s="303"/>
      <c r="AH84" s="273"/>
      <c r="AI84" s="273"/>
      <c r="AJ84" s="273"/>
      <c r="AK84" s="273"/>
      <c r="AL84" s="273"/>
      <c r="AM84" s="273"/>
      <c r="AN84" s="335"/>
      <c r="AO84" s="327"/>
      <c r="AP84" s="273"/>
      <c r="AQ84" s="273"/>
      <c r="AR84" s="273"/>
      <c r="AS84" s="273"/>
      <c r="AT84" s="273"/>
      <c r="AU84" s="304"/>
      <c r="AV84" s="304"/>
      <c r="AW84" s="303"/>
      <c r="AX84" s="273"/>
      <c r="AY84" s="273"/>
      <c r="AZ84" s="335"/>
      <c r="BD84" s="278">
        <f ca="1">INT((DonnéesFX!C$1-W84)/365.25)</f>
        <v>36</v>
      </c>
    </row>
    <row r="85" spans="1:56" s="278" customFormat="1" ht="27.95" customHeight="1" x14ac:dyDescent="0.25">
      <c r="A85" s="261" t="str">
        <f t="shared" si="28"/>
        <v/>
      </c>
      <c r="B85" s="262" t="str">
        <f t="shared" si="29"/>
        <v/>
      </c>
      <c r="C85" s="262" t="str">
        <f t="shared" si="30"/>
        <v/>
      </c>
      <c r="D85" s="262" t="str">
        <f t="shared" si="31"/>
        <v/>
      </c>
      <c r="E85" s="262" t="str">
        <f t="shared" si="39"/>
        <v/>
      </c>
      <c r="F85" s="262" t="str">
        <f t="shared" si="32"/>
        <v/>
      </c>
      <c r="G85" s="262" t="str">
        <f t="shared" si="33"/>
        <v/>
      </c>
      <c r="H85" s="262" t="str">
        <f t="shared" si="34"/>
        <v/>
      </c>
      <c r="I85" s="262" t="str">
        <f t="shared" si="35"/>
        <v/>
      </c>
      <c r="J85" s="262" t="str">
        <f t="shared" si="36"/>
        <v/>
      </c>
      <c r="K85" s="262" t="str">
        <f t="shared" si="37"/>
        <v/>
      </c>
      <c r="L85" s="262" t="str">
        <f t="shared" si="38"/>
        <v/>
      </c>
      <c r="M85" s="262" t="str">
        <f t="shared" si="20"/>
        <v/>
      </c>
      <c r="N85" s="262" t="str">
        <f t="shared" si="21"/>
        <v/>
      </c>
      <c r="O85" s="262" t="str">
        <f t="shared" si="22"/>
        <v/>
      </c>
      <c r="P85" s="262" t="str">
        <f t="shared" si="23"/>
        <v/>
      </c>
      <c r="Q85" s="262" t="str">
        <f t="shared" si="24"/>
        <v/>
      </c>
      <c r="R85" s="262" t="str">
        <f t="shared" si="25"/>
        <v/>
      </c>
      <c r="S85" s="262" t="str">
        <f t="shared" si="26"/>
        <v/>
      </c>
      <c r="T85" s="263" t="str">
        <f t="shared" si="27"/>
        <v/>
      </c>
      <c r="U85" s="305" t="s">
        <v>213</v>
      </c>
      <c r="V85" s="280" t="s">
        <v>215</v>
      </c>
      <c r="W85" s="281">
        <v>40838</v>
      </c>
      <c r="X85" s="282" t="s">
        <v>9</v>
      </c>
      <c r="Y85" s="268"/>
      <c r="Z85" s="292"/>
      <c r="AA85" s="293"/>
      <c r="AB85" s="283"/>
      <c r="AC85" s="272"/>
      <c r="AD85" s="358"/>
      <c r="AE85" s="355"/>
      <c r="AF85" s="304"/>
      <c r="AG85" s="303"/>
      <c r="AH85" s="273"/>
      <c r="AI85" s="273"/>
      <c r="AJ85" s="273"/>
      <c r="AK85" s="273"/>
      <c r="AL85" s="273"/>
      <c r="AM85" s="273"/>
      <c r="AN85" s="335"/>
      <c r="AO85" s="327"/>
      <c r="AP85" s="273"/>
      <c r="AQ85" s="273"/>
      <c r="AR85" s="273"/>
      <c r="AS85" s="273"/>
      <c r="AT85" s="273"/>
      <c r="AU85" s="304"/>
      <c r="AV85" s="304"/>
      <c r="AW85" s="303"/>
      <c r="AX85" s="273"/>
      <c r="AY85" s="273"/>
      <c r="AZ85" s="335"/>
      <c r="BD85" s="278">
        <f ca="1">INT((DonnéesFX!C$1-W85)/365.25)</f>
        <v>5</v>
      </c>
    </row>
    <row r="86" spans="1:56" s="278" customFormat="1" ht="27.95" customHeight="1" x14ac:dyDescent="0.25">
      <c r="A86" s="261" t="str">
        <f t="shared" si="28"/>
        <v/>
      </c>
      <c r="B86" s="262" t="str">
        <f t="shared" si="29"/>
        <v/>
      </c>
      <c r="C86" s="262" t="str">
        <f t="shared" si="30"/>
        <v/>
      </c>
      <c r="D86" s="262" t="str">
        <f t="shared" si="31"/>
        <v/>
      </c>
      <c r="E86" s="262" t="str">
        <f t="shared" si="39"/>
        <v/>
      </c>
      <c r="F86" s="262" t="str">
        <f t="shared" si="32"/>
        <v/>
      </c>
      <c r="G86" s="262" t="str">
        <f t="shared" si="33"/>
        <v/>
      </c>
      <c r="H86" s="262" t="str">
        <f t="shared" si="34"/>
        <v/>
      </c>
      <c r="I86" s="262" t="str">
        <f t="shared" si="35"/>
        <v/>
      </c>
      <c r="J86" s="262" t="str">
        <f t="shared" si="36"/>
        <v/>
      </c>
      <c r="K86" s="262" t="str">
        <f t="shared" si="37"/>
        <v/>
      </c>
      <c r="L86" s="262" t="str">
        <f t="shared" si="38"/>
        <v/>
      </c>
      <c r="M86" s="262" t="str">
        <f t="shared" si="20"/>
        <v/>
      </c>
      <c r="N86" s="262" t="str">
        <f t="shared" si="21"/>
        <v/>
      </c>
      <c r="O86" s="262" t="str">
        <f t="shared" si="22"/>
        <v/>
      </c>
      <c r="P86" s="262" t="str">
        <f t="shared" si="23"/>
        <v/>
      </c>
      <c r="Q86" s="262" t="str">
        <f t="shared" si="24"/>
        <v/>
      </c>
      <c r="R86" s="262" t="str">
        <f t="shared" si="25"/>
        <v/>
      </c>
      <c r="S86" s="262" t="str">
        <f t="shared" si="26"/>
        <v/>
      </c>
      <c r="T86" s="263" t="str">
        <f t="shared" si="27"/>
        <v/>
      </c>
      <c r="U86" s="305" t="s">
        <v>213</v>
      </c>
      <c r="V86" s="280" t="s">
        <v>216</v>
      </c>
      <c r="W86" s="281">
        <v>39119</v>
      </c>
      <c r="X86" s="282" t="s">
        <v>9</v>
      </c>
      <c r="Y86" s="268"/>
      <c r="Z86" s="292"/>
      <c r="AA86" s="293"/>
      <c r="AB86" s="283"/>
      <c r="AC86" s="272"/>
      <c r="AD86" s="358"/>
      <c r="AE86" s="355"/>
      <c r="AF86" s="304"/>
      <c r="AG86" s="303"/>
      <c r="AH86" s="273"/>
      <c r="AI86" s="273"/>
      <c r="AJ86" s="273"/>
      <c r="AK86" s="273"/>
      <c r="AL86" s="273"/>
      <c r="AM86" s="273"/>
      <c r="AN86" s="335"/>
      <c r="AO86" s="327"/>
      <c r="AP86" s="273"/>
      <c r="AQ86" s="273"/>
      <c r="AR86" s="273"/>
      <c r="AS86" s="273"/>
      <c r="AT86" s="273"/>
      <c r="AU86" s="304"/>
      <c r="AV86" s="304"/>
      <c r="AW86" s="303"/>
      <c r="AX86" s="273"/>
      <c r="AY86" s="273"/>
      <c r="AZ86" s="335"/>
      <c r="BD86" s="278">
        <f ca="1">INT((DonnéesFX!C$1-W86)/365.25)</f>
        <v>9</v>
      </c>
    </row>
    <row r="87" spans="1:56" s="278" customFormat="1" ht="27.95" customHeight="1" x14ac:dyDescent="0.25">
      <c r="A87" s="261" t="str">
        <f t="shared" si="28"/>
        <v/>
      </c>
      <c r="B87" s="262" t="str">
        <f t="shared" si="29"/>
        <v/>
      </c>
      <c r="C87" s="262" t="str">
        <f t="shared" si="30"/>
        <v/>
      </c>
      <c r="D87" s="262" t="str">
        <f t="shared" si="31"/>
        <v/>
      </c>
      <c r="E87" s="262" t="str">
        <f t="shared" si="39"/>
        <v/>
      </c>
      <c r="F87" s="262" t="str">
        <f t="shared" si="32"/>
        <v/>
      </c>
      <c r="G87" s="262" t="str">
        <f t="shared" si="33"/>
        <v/>
      </c>
      <c r="H87" s="262" t="str">
        <f t="shared" si="34"/>
        <v/>
      </c>
      <c r="I87" s="262" t="str">
        <f t="shared" si="35"/>
        <v/>
      </c>
      <c r="J87" s="262" t="str">
        <f t="shared" si="36"/>
        <v/>
      </c>
      <c r="K87" s="262" t="str">
        <f t="shared" si="37"/>
        <v/>
      </c>
      <c r="L87" s="262" t="str">
        <f t="shared" si="38"/>
        <v/>
      </c>
      <c r="M87" s="262" t="str">
        <f t="shared" si="20"/>
        <v/>
      </c>
      <c r="N87" s="262" t="str">
        <f t="shared" si="21"/>
        <v/>
      </c>
      <c r="O87" s="262" t="str">
        <f t="shared" si="22"/>
        <v/>
      </c>
      <c r="P87" s="262" t="str">
        <f t="shared" si="23"/>
        <v/>
      </c>
      <c r="Q87" s="262" t="str">
        <f t="shared" si="24"/>
        <v/>
      </c>
      <c r="R87" s="262" t="str">
        <f t="shared" si="25"/>
        <v/>
      </c>
      <c r="S87" s="262" t="str">
        <f t="shared" si="26"/>
        <v/>
      </c>
      <c r="T87" s="263" t="str">
        <f t="shared" si="27"/>
        <v/>
      </c>
      <c r="U87" s="305" t="s">
        <v>213</v>
      </c>
      <c r="V87" s="280" t="s">
        <v>217</v>
      </c>
      <c r="W87" s="281">
        <v>39862</v>
      </c>
      <c r="X87" s="282" t="s">
        <v>9</v>
      </c>
      <c r="Y87" s="268"/>
      <c r="Z87" s="292"/>
      <c r="AA87" s="293"/>
      <c r="AB87" s="283"/>
      <c r="AC87" s="272"/>
      <c r="AD87" s="358"/>
      <c r="AE87" s="355"/>
      <c r="AF87" s="304"/>
      <c r="AG87" s="303"/>
      <c r="AH87" s="273"/>
      <c r="AI87" s="273"/>
      <c r="AJ87" s="273"/>
      <c r="AK87" s="273"/>
      <c r="AL87" s="273"/>
      <c r="AM87" s="273"/>
      <c r="AN87" s="335"/>
      <c r="AO87" s="327"/>
      <c r="AP87" s="273"/>
      <c r="AQ87" s="273"/>
      <c r="AR87" s="273"/>
      <c r="AS87" s="273"/>
      <c r="AT87" s="273"/>
      <c r="AU87" s="304"/>
      <c r="AV87" s="304"/>
      <c r="AW87" s="303"/>
      <c r="AX87" s="273"/>
      <c r="AY87" s="273"/>
      <c r="AZ87" s="335"/>
      <c r="BD87" s="278">
        <f ca="1">INT((DonnéesFX!C$1-W87)/365.25)</f>
        <v>7</v>
      </c>
    </row>
    <row r="88" spans="1:56" s="278" customFormat="1" ht="27.95" customHeight="1" x14ac:dyDescent="0.25">
      <c r="A88" s="261" t="str">
        <f t="shared" si="28"/>
        <v/>
      </c>
      <c r="B88" s="262" t="str">
        <f t="shared" si="29"/>
        <v/>
      </c>
      <c r="C88" s="262" t="str">
        <f t="shared" si="30"/>
        <v/>
      </c>
      <c r="D88" s="262" t="str">
        <f t="shared" si="31"/>
        <v/>
      </c>
      <c r="E88" s="262" t="str">
        <f t="shared" si="39"/>
        <v/>
      </c>
      <c r="F88" s="262" t="str">
        <f t="shared" si="32"/>
        <v/>
      </c>
      <c r="G88" s="262" t="str">
        <f t="shared" si="33"/>
        <v/>
      </c>
      <c r="H88" s="262" t="str">
        <f t="shared" si="34"/>
        <v/>
      </c>
      <c r="I88" s="262" t="str">
        <f t="shared" si="35"/>
        <v/>
      </c>
      <c r="J88" s="262" t="str">
        <f t="shared" si="36"/>
        <v/>
      </c>
      <c r="K88" s="262" t="str">
        <f t="shared" si="37"/>
        <v/>
      </c>
      <c r="L88" s="262" t="str">
        <f t="shared" si="38"/>
        <v/>
      </c>
      <c r="M88" s="262" t="str">
        <f t="shared" si="20"/>
        <v/>
      </c>
      <c r="N88" s="262" t="str">
        <f t="shared" si="21"/>
        <v/>
      </c>
      <c r="O88" s="262" t="str">
        <f t="shared" si="22"/>
        <v/>
      </c>
      <c r="P88" s="262" t="str">
        <f t="shared" si="23"/>
        <v/>
      </c>
      <c r="Q88" s="262" t="str">
        <f t="shared" si="24"/>
        <v/>
      </c>
      <c r="R88" s="262" t="str">
        <f t="shared" si="25"/>
        <v/>
      </c>
      <c r="S88" s="262" t="str">
        <f t="shared" si="26"/>
        <v/>
      </c>
      <c r="T88" s="263" t="str">
        <f t="shared" si="27"/>
        <v/>
      </c>
      <c r="U88" s="305" t="s">
        <v>273</v>
      </c>
      <c r="V88" s="280" t="s">
        <v>218</v>
      </c>
      <c r="W88" s="281">
        <v>38981</v>
      </c>
      <c r="X88" s="282" t="s">
        <v>9</v>
      </c>
      <c r="Y88" s="268"/>
      <c r="Z88" s="292"/>
      <c r="AA88" s="293"/>
      <c r="AB88" s="283"/>
      <c r="AC88" s="272"/>
      <c r="AD88" s="358"/>
      <c r="AE88" s="355"/>
      <c r="AF88" s="304"/>
      <c r="AG88" s="303"/>
      <c r="AH88" s="273"/>
      <c r="AI88" s="273"/>
      <c r="AJ88" s="273"/>
      <c r="AK88" s="273"/>
      <c r="AL88" s="273"/>
      <c r="AM88" s="273"/>
      <c r="AN88" s="335"/>
      <c r="AO88" s="327"/>
      <c r="AP88" s="273"/>
      <c r="AQ88" s="273"/>
      <c r="AR88" s="273"/>
      <c r="AS88" s="273"/>
      <c r="AT88" s="273"/>
      <c r="AU88" s="304"/>
      <c r="AV88" s="304"/>
      <c r="AW88" s="303"/>
      <c r="AX88" s="273"/>
      <c r="AY88" s="273"/>
      <c r="AZ88" s="335"/>
      <c r="BD88" s="278">
        <f ca="1">INT((DonnéesFX!C$1-W88)/365.25)</f>
        <v>10</v>
      </c>
    </row>
    <row r="89" spans="1:56" s="278" customFormat="1" ht="27.95" customHeight="1" x14ac:dyDescent="0.25">
      <c r="A89" s="261" t="str">
        <f t="shared" si="28"/>
        <v/>
      </c>
      <c r="B89" s="262" t="str">
        <f t="shared" si="29"/>
        <v/>
      </c>
      <c r="C89" s="262" t="str">
        <f t="shared" si="30"/>
        <v/>
      </c>
      <c r="D89" s="262" t="str">
        <f t="shared" si="31"/>
        <v/>
      </c>
      <c r="E89" s="262" t="str">
        <f t="shared" si="39"/>
        <v/>
      </c>
      <c r="F89" s="262" t="str">
        <f t="shared" si="32"/>
        <v/>
      </c>
      <c r="G89" s="262" t="str">
        <f t="shared" si="33"/>
        <v/>
      </c>
      <c r="H89" s="262" t="str">
        <f t="shared" si="34"/>
        <v/>
      </c>
      <c r="I89" s="262" t="str">
        <f t="shared" si="35"/>
        <v/>
      </c>
      <c r="J89" s="262" t="str">
        <f t="shared" si="36"/>
        <v/>
      </c>
      <c r="K89" s="262" t="str">
        <f t="shared" si="37"/>
        <v/>
      </c>
      <c r="L89" s="262" t="str">
        <f t="shared" si="38"/>
        <v/>
      </c>
      <c r="M89" s="262" t="str">
        <f t="shared" si="20"/>
        <v/>
      </c>
      <c r="N89" s="262" t="str">
        <f t="shared" si="21"/>
        <v/>
      </c>
      <c r="O89" s="262" t="str">
        <f t="shared" si="22"/>
        <v/>
      </c>
      <c r="P89" s="262" t="str">
        <f t="shared" si="23"/>
        <v/>
      </c>
      <c r="Q89" s="262" t="str">
        <f t="shared" si="24"/>
        <v/>
      </c>
      <c r="R89" s="262" t="str">
        <f t="shared" si="25"/>
        <v/>
      </c>
      <c r="S89" s="262" t="str">
        <f t="shared" si="26"/>
        <v/>
      </c>
      <c r="T89" s="263" t="str">
        <f t="shared" si="27"/>
        <v/>
      </c>
      <c r="U89" s="305" t="s">
        <v>273</v>
      </c>
      <c r="V89" s="280" t="s">
        <v>219</v>
      </c>
      <c r="W89" s="281">
        <v>38981</v>
      </c>
      <c r="X89" s="282" t="s">
        <v>9</v>
      </c>
      <c r="Y89" s="268"/>
      <c r="Z89" s="292"/>
      <c r="AA89" s="293"/>
      <c r="AB89" s="283"/>
      <c r="AC89" s="272"/>
      <c r="AD89" s="358"/>
      <c r="AE89" s="355"/>
      <c r="AF89" s="304"/>
      <c r="AG89" s="303"/>
      <c r="AH89" s="273"/>
      <c r="AI89" s="273"/>
      <c r="AJ89" s="273"/>
      <c r="AK89" s="273"/>
      <c r="AL89" s="273"/>
      <c r="AM89" s="273"/>
      <c r="AN89" s="335"/>
      <c r="AO89" s="327"/>
      <c r="AP89" s="273"/>
      <c r="AQ89" s="273"/>
      <c r="AR89" s="273"/>
      <c r="AS89" s="273"/>
      <c r="AT89" s="273"/>
      <c r="AU89" s="304"/>
      <c r="AV89" s="304"/>
      <c r="AW89" s="303"/>
      <c r="AX89" s="273"/>
      <c r="AY89" s="273"/>
      <c r="AZ89" s="335"/>
      <c r="BD89" s="278">
        <f ca="1">INT((DonnéesFX!C$1-W89)/365.25)</f>
        <v>10</v>
      </c>
    </row>
    <row r="90" spans="1:56" s="278" customFormat="1" ht="27.95" customHeight="1" x14ac:dyDescent="0.25">
      <c r="A90" s="261" t="str">
        <f t="shared" si="28"/>
        <v/>
      </c>
      <c r="B90" s="262" t="str">
        <f t="shared" si="29"/>
        <v/>
      </c>
      <c r="C90" s="262" t="str">
        <f t="shared" si="30"/>
        <v/>
      </c>
      <c r="D90" s="262" t="str">
        <f t="shared" si="31"/>
        <v/>
      </c>
      <c r="E90" s="262" t="str">
        <f t="shared" si="39"/>
        <v/>
      </c>
      <c r="F90" s="262" t="str">
        <f t="shared" si="32"/>
        <v/>
      </c>
      <c r="G90" s="262" t="str">
        <f t="shared" si="33"/>
        <v/>
      </c>
      <c r="H90" s="262" t="str">
        <f t="shared" si="34"/>
        <v/>
      </c>
      <c r="I90" s="262" t="str">
        <f t="shared" si="35"/>
        <v/>
      </c>
      <c r="J90" s="262" t="str">
        <f t="shared" si="36"/>
        <v/>
      </c>
      <c r="K90" s="262" t="str">
        <f t="shared" si="37"/>
        <v/>
      </c>
      <c r="L90" s="262" t="str">
        <f t="shared" si="38"/>
        <v/>
      </c>
      <c r="M90" s="262" t="str">
        <f t="shared" si="20"/>
        <v/>
      </c>
      <c r="N90" s="262" t="str">
        <f t="shared" si="21"/>
        <v/>
      </c>
      <c r="O90" s="262" t="str">
        <f t="shared" si="22"/>
        <v/>
      </c>
      <c r="P90" s="262" t="str">
        <f t="shared" si="23"/>
        <v/>
      </c>
      <c r="Q90" s="262" t="str">
        <f t="shared" si="24"/>
        <v/>
      </c>
      <c r="R90" s="262" t="str">
        <f t="shared" si="25"/>
        <v/>
      </c>
      <c r="S90" s="262" t="str">
        <f t="shared" si="26"/>
        <v/>
      </c>
      <c r="T90" s="263" t="str">
        <f t="shared" si="27"/>
        <v/>
      </c>
      <c r="U90" s="305" t="s">
        <v>273</v>
      </c>
      <c r="V90" s="280" t="s">
        <v>220</v>
      </c>
      <c r="W90" s="281">
        <v>40048</v>
      </c>
      <c r="X90" s="282" t="s">
        <v>9</v>
      </c>
      <c r="Y90" s="268"/>
      <c r="Z90" s="292"/>
      <c r="AA90" s="293"/>
      <c r="AB90" s="283"/>
      <c r="AC90" s="272"/>
      <c r="AD90" s="358"/>
      <c r="AE90" s="355"/>
      <c r="AF90" s="304"/>
      <c r="AG90" s="303"/>
      <c r="AH90" s="273"/>
      <c r="AI90" s="273"/>
      <c r="AJ90" s="273"/>
      <c r="AK90" s="273"/>
      <c r="AL90" s="273"/>
      <c r="AM90" s="273"/>
      <c r="AN90" s="335"/>
      <c r="AO90" s="327"/>
      <c r="AP90" s="273"/>
      <c r="AQ90" s="273"/>
      <c r="AR90" s="273"/>
      <c r="AS90" s="273"/>
      <c r="AT90" s="273"/>
      <c r="AU90" s="304"/>
      <c r="AV90" s="304"/>
      <c r="AW90" s="303"/>
      <c r="AX90" s="273"/>
      <c r="AY90" s="273"/>
      <c r="AZ90" s="335"/>
      <c r="BD90" s="278">
        <f ca="1">INT((DonnéesFX!C$1-W90)/365.25)</f>
        <v>7</v>
      </c>
    </row>
    <row r="91" spans="1:56" s="278" customFormat="1" ht="27.95" customHeight="1" x14ac:dyDescent="0.25">
      <c r="A91" s="261" t="str">
        <f t="shared" si="28"/>
        <v/>
      </c>
      <c r="B91" s="262" t="str">
        <f t="shared" si="29"/>
        <v/>
      </c>
      <c r="C91" s="262" t="str">
        <f t="shared" si="30"/>
        <v/>
      </c>
      <c r="D91" s="262" t="str">
        <f t="shared" si="31"/>
        <v/>
      </c>
      <c r="E91" s="262" t="str">
        <f t="shared" si="39"/>
        <v/>
      </c>
      <c r="F91" s="262" t="str">
        <f t="shared" si="32"/>
        <v/>
      </c>
      <c r="G91" s="262" t="str">
        <f t="shared" si="33"/>
        <v/>
      </c>
      <c r="H91" s="262" t="str">
        <f t="shared" si="34"/>
        <v/>
      </c>
      <c r="I91" s="262" t="str">
        <f t="shared" si="35"/>
        <v/>
      </c>
      <c r="J91" s="262" t="str">
        <f t="shared" si="36"/>
        <v/>
      </c>
      <c r="K91" s="262" t="str">
        <f t="shared" si="37"/>
        <v/>
      </c>
      <c r="L91" s="262" t="str">
        <f t="shared" si="38"/>
        <v/>
      </c>
      <c r="M91" s="262" t="str">
        <f t="shared" si="20"/>
        <v/>
      </c>
      <c r="N91" s="262" t="str">
        <f t="shared" si="21"/>
        <v/>
      </c>
      <c r="O91" s="262" t="str">
        <f t="shared" si="22"/>
        <v/>
      </c>
      <c r="P91" s="262" t="str">
        <f t="shared" si="23"/>
        <v/>
      </c>
      <c r="Q91" s="262" t="str">
        <f t="shared" si="24"/>
        <v/>
      </c>
      <c r="R91" s="262" t="str">
        <f t="shared" si="25"/>
        <v/>
      </c>
      <c r="S91" s="262" t="str">
        <f t="shared" si="26"/>
        <v/>
      </c>
      <c r="T91" s="263" t="str">
        <f t="shared" si="27"/>
        <v/>
      </c>
      <c r="U91" s="305" t="s">
        <v>221</v>
      </c>
      <c r="V91" s="280" t="s">
        <v>222</v>
      </c>
      <c r="W91" s="281">
        <v>30789</v>
      </c>
      <c r="X91" s="282" t="s">
        <v>9</v>
      </c>
      <c r="Y91" s="268"/>
      <c r="Z91" s="292"/>
      <c r="AA91" s="293"/>
      <c r="AB91" s="283"/>
      <c r="AC91" s="272"/>
      <c r="AD91" s="358"/>
      <c r="AE91" s="355"/>
      <c r="AF91" s="304"/>
      <c r="AG91" s="303"/>
      <c r="AH91" s="273"/>
      <c r="AI91" s="273"/>
      <c r="AJ91" s="273"/>
      <c r="AK91" s="273"/>
      <c r="AL91" s="273"/>
      <c r="AM91" s="273"/>
      <c r="AN91" s="335"/>
      <c r="AO91" s="327"/>
      <c r="AP91" s="273"/>
      <c r="AQ91" s="273"/>
      <c r="AR91" s="273"/>
      <c r="AS91" s="273"/>
      <c r="AT91" s="273"/>
      <c r="AU91" s="304"/>
      <c r="AV91" s="304"/>
      <c r="AW91" s="303"/>
      <c r="AX91" s="273"/>
      <c r="AY91" s="273"/>
      <c r="AZ91" s="335"/>
      <c r="BD91" s="278">
        <f ca="1">INT((DonnéesFX!C$1-W91)/365.25)</f>
        <v>32</v>
      </c>
    </row>
    <row r="92" spans="1:56" s="278" customFormat="1" ht="27.95" customHeight="1" x14ac:dyDescent="0.25">
      <c r="A92" s="261" t="str">
        <f t="shared" si="28"/>
        <v/>
      </c>
      <c r="B92" s="262" t="str">
        <f t="shared" si="29"/>
        <v/>
      </c>
      <c r="C92" s="262" t="str">
        <f t="shared" si="30"/>
        <v/>
      </c>
      <c r="D92" s="262" t="str">
        <f t="shared" si="31"/>
        <v/>
      </c>
      <c r="E92" s="262" t="str">
        <f t="shared" si="39"/>
        <v/>
      </c>
      <c r="F92" s="262" t="str">
        <f t="shared" si="32"/>
        <v/>
      </c>
      <c r="G92" s="262" t="str">
        <f t="shared" si="33"/>
        <v/>
      </c>
      <c r="H92" s="262" t="str">
        <f t="shared" si="34"/>
        <v/>
      </c>
      <c r="I92" s="262" t="str">
        <f t="shared" si="35"/>
        <v/>
      </c>
      <c r="J92" s="262" t="str">
        <f t="shared" si="36"/>
        <v/>
      </c>
      <c r="K92" s="262" t="str">
        <f t="shared" si="37"/>
        <v/>
      </c>
      <c r="L92" s="262" t="str">
        <f t="shared" si="38"/>
        <v/>
      </c>
      <c r="M92" s="262" t="str">
        <f t="shared" si="20"/>
        <v/>
      </c>
      <c r="N92" s="262" t="str">
        <f t="shared" si="21"/>
        <v/>
      </c>
      <c r="O92" s="262" t="str">
        <f t="shared" si="22"/>
        <v/>
      </c>
      <c r="P92" s="262" t="str">
        <f t="shared" si="23"/>
        <v/>
      </c>
      <c r="Q92" s="262" t="str">
        <f t="shared" si="24"/>
        <v/>
      </c>
      <c r="R92" s="262" t="str">
        <f t="shared" si="25"/>
        <v/>
      </c>
      <c r="S92" s="262" t="str">
        <f t="shared" si="26"/>
        <v/>
      </c>
      <c r="T92" s="263" t="str">
        <f t="shared" si="27"/>
        <v/>
      </c>
      <c r="U92" s="305" t="s">
        <v>223</v>
      </c>
      <c r="V92" s="280" t="s">
        <v>224</v>
      </c>
      <c r="W92" s="281">
        <v>39608</v>
      </c>
      <c r="X92" s="282" t="s">
        <v>9</v>
      </c>
      <c r="Y92" s="268"/>
      <c r="Z92" s="292"/>
      <c r="AA92" s="293"/>
      <c r="AB92" s="283"/>
      <c r="AC92" s="272"/>
      <c r="AD92" s="358"/>
      <c r="AE92" s="355"/>
      <c r="AF92" s="304"/>
      <c r="AG92" s="303"/>
      <c r="AH92" s="273"/>
      <c r="AI92" s="273"/>
      <c r="AJ92" s="273"/>
      <c r="AK92" s="273"/>
      <c r="AL92" s="273"/>
      <c r="AM92" s="273"/>
      <c r="AN92" s="335"/>
      <c r="AO92" s="327"/>
      <c r="AP92" s="273"/>
      <c r="AQ92" s="273"/>
      <c r="AR92" s="273"/>
      <c r="AS92" s="273"/>
      <c r="AT92" s="273"/>
      <c r="AU92" s="304"/>
      <c r="AV92" s="304"/>
      <c r="AW92" s="303"/>
      <c r="AX92" s="273"/>
      <c r="AY92" s="273"/>
      <c r="AZ92" s="335"/>
      <c r="BD92" s="278">
        <f ca="1">INT((DonnéesFX!C$1-W92)/365.25)</f>
        <v>8</v>
      </c>
    </row>
    <row r="93" spans="1:56" s="278" customFormat="1" ht="27.95" customHeight="1" x14ac:dyDescent="0.25">
      <c r="A93" s="261" t="str">
        <f t="shared" si="28"/>
        <v/>
      </c>
      <c r="B93" s="262" t="str">
        <f t="shared" si="29"/>
        <v/>
      </c>
      <c r="C93" s="262" t="str">
        <f t="shared" si="30"/>
        <v/>
      </c>
      <c r="D93" s="262" t="str">
        <f t="shared" si="31"/>
        <v/>
      </c>
      <c r="E93" s="262" t="str">
        <f t="shared" si="39"/>
        <v/>
      </c>
      <c r="F93" s="262" t="str">
        <f t="shared" si="32"/>
        <v/>
      </c>
      <c r="G93" s="262" t="str">
        <f t="shared" si="33"/>
        <v/>
      </c>
      <c r="H93" s="262" t="str">
        <f t="shared" si="34"/>
        <v/>
      </c>
      <c r="I93" s="262" t="str">
        <f t="shared" si="35"/>
        <v/>
      </c>
      <c r="J93" s="262" t="str">
        <f t="shared" si="36"/>
        <v/>
      </c>
      <c r="K93" s="262" t="str">
        <f t="shared" si="37"/>
        <v/>
      </c>
      <c r="L93" s="262" t="str">
        <f t="shared" si="38"/>
        <v/>
      </c>
      <c r="M93" s="262" t="str">
        <f t="shared" si="20"/>
        <v/>
      </c>
      <c r="N93" s="262" t="str">
        <f t="shared" si="21"/>
        <v/>
      </c>
      <c r="O93" s="262" t="str">
        <f t="shared" si="22"/>
        <v/>
      </c>
      <c r="P93" s="262" t="str">
        <f t="shared" si="23"/>
        <v/>
      </c>
      <c r="Q93" s="262" t="str">
        <f t="shared" si="24"/>
        <v/>
      </c>
      <c r="R93" s="262" t="str">
        <f t="shared" si="25"/>
        <v/>
      </c>
      <c r="S93" s="262" t="str">
        <f t="shared" si="26"/>
        <v/>
      </c>
      <c r="T93" s="263" t="str">
        <f t="shared" si="27"/>
        <v/>
      </c>
      <c r="U93" s="305" t="s">
        <v>225</v>
      </c>
      <c r="V93" s="280" t="s">
        <v>226</v>
      </c>
      <c r="W93" s="281">
        <v>23665</v>
      </c>
      <c r="X93" s="282" t="s">
        <v>9</v>
      </c>
      <c r="Y93" s="268"/>
      <c r="Z93" s="299"/>
      <c r="AA93" s="300"/>
      <c r="AB93" s="283"/>
      <c r="AC93" s="272"/>
      <c r="AD93" s="358"/>
      <c r="AE93" s="355"/>
      <c r="AF93" s="304"/>
      <c r="AG93" s="303"/>
      <c r="AH93" s="273"/>
      <c r="AI93" s="273"/>
      <c r="AJ93" s="273"/>
      <c r="AK93" s="273"/>
      <c r="AL93" s="273"/>
      <c r="AM93" s="273"/>
      <c r="AN93" s="335"/>
      <c r="AO93" s="327"/>
      <c r="AP93" s="273"/>
      <c r="AQ93" s="273"/>
      <c r="AR93" s="273"/>
      <c r="AS93" s="273"/>
      <c r="AT93" s="273"/>
      <c r="AU93" s="304"/>
      <c r="AV93" s="304"/>
      <c r="AW93" s="303"/>
      <c r="AX93" s="273"/>
      <c r="AY93" s="273"/>
      <c r="AZ93" s="335"/>
      <c r="BD93" s="278">
        <f ca="1">INT((DonnéesFX!C$1-W93)/365.25)</f>
        <v>52</v>
      </c>
    </row>
    <row r="94" spans="1:56" s="278" customFormat="1" ht="27.95" customHeight="1" x14ac:dyDescent="0.25">
      <c r="A94" s="261" t="str">
        <f t="shared" si="28"/>
        <v/>
      </c>
      <c r="B94" s="262" t="str">
        <f t="shared" si="29"/>
        <v/>
      </c>
      <c r="C94" s="262" t="str">
        <f t="shared" si="30"/>
        <v/>
      </c>
      <c r="D94" s="262" t="str">
        <f t="shared" si="31"/>
        <v/>
      </c>
      <c r="E94" s="262" t="str">
        <f t="shared" si="39"/>
        <v/>
      </c>
      <c r="F94" s="262" t="str">
        <f t="shared" si="32"/>
        <v/>
      </c>
      <c r="G94" s="262" t="str">
        <f t="shared" si="33"/>
        <v/>
      </c>
      <c r="H94" s="262" t="str">
        <f t="shared" si="34"/>
        <v/>
      </c>
      <c r="I94" s="262" t="str">
        <f t="shared" si="35"/>
        <v/>
      </c>
      <c r="J94" s="262" t="str">
        <f t="shared" si="36"/>
        <v/>
      </c>
      <c r="K94" s="262" t="str">
        <f t="shared" si="37"/>
        <v/>
      </c>
      <c r="L94" s="262" t="str">
        <f t="shared" si="38"/>
        <v/>
      </c>
      <c r="M94" s="262" t="str">
        <f t="shared" si="20"/>
        <v/>
      </c>
      <c r="N94" s="262" t="str">
        <f t="shared" si="21"/>
        <v/>
      </c>
      <c r="O94" s="262" t="str">
        <f t="shared" si="22"/>
        <v/>
      </c>
      <c r="P94" s="262" t="str">
        <f t="shared" si="23"/>
        <v/>
      </c>
      <c r="Q94" s="262" t="str">
        <f t="shared" si="24"/>
        <v/>
      </c>
      <c r="R94" s="262" t="str">
        <f t="shared" si="25"/>
        <v/>
      </c>
      <c r="S94" s="262" t="str">
        <f t="shared" si="26"/>
        <v/>
      </c>
      <c r="T94" s="263" t="str">
        <f t="shared" si="27"/>
        <v/>
      </c>
      <c r="U94" s="305" t="s">
        <v>221</v>
      </c>
      <c r="V94" s="280" t="s">
        <v>46</v>
      </c>
      <c r="W94" s="281">
        <v>19587</v>
      </c>
      <c r="X94" s="282" t="s">
        <v>9</v>
      </c>
      <c r="Y94" s="268"/>
      <c r="Z94" s="292"/>
      <c r="AA94" s="293"/>
      <c r="AB94" s="283"/>
      <c r="AC94" s="272"/>
      <c r="AD94" s="358"/>
      <c r="AE94" s="355"/>
      <c r="AF94" s="304"/>
      <c r="AG94" s="303"/>
      <c r="AH94" s="273"/>
      <c r="AI94" s="273"/>
      <c r="AJ94" s="273"/>
      <c r="AK94" s="273"/>
      <c r="AL94" s="273"/>
      <c r="AM94" s="273"/>
      <c r="AN94" s="335"/>
      <c r="AO94" s="327"/>
      <c r="AP94" s="273"/>
      <c r="AQ94" s="273"/>
      <c r="AR94" s="273"/>
      <c r="AS94" s="273"/>
      <c r="AT94" s="273"/>
      <c r="AU94" s="304"/>
      <c r="AV94" s="304"/>
      <c r="AW94" s="303"/>
      <c r="AX94" s="273"/>
      <c r="AY94" s="273"/>
      <c r="AZ94" s="335"/>
      <c r="BD94" s="278">
        <f ca="1">INT((DonnéesFX!C$1-W94)/365.25)</f>
        <v>63</v>
      </c>
    </row>
    <row r="95" spans="1:56" s="278" customFormat="1" ht="27.95" customHeight="1" x14ac:dyDescent="0.25">
      <c r="A95" s="261" t="str">
        <f t="shared" si="28"/>
        <v/>
      </c>
      <c r="B95" s="262" t="str">
        <f t="shared" si="29"/>
        <v/>
      </c>
      <c r="C95" s="262" t="str">
        <f t="shared" si="30"/>
        <v/>
      </c>
      <c r="D95" s="262" t="str">
        <f t="shared" si="31"/>
        <v/>
      </c>
      <c r="E95" s="262" t="str">
        <f t="shared" si="39"/>
        <v/>
      </c>
      <c r="F95" s="262" t="str">
        <f t="shared" si="32"/>
        <v/>
      </c>
      <c r="G95" s="262" t="str">
        <f t="shared" si="33"/>
        <v/>
      </c>
      <c r="H95" s="262" t="str">
        <f t="shared" si="34"/>
        <v/>
      </c>
      <c r="I95" s="262" t="str">
        <f t="shared" si="35"/>
        <v/>
      </c>
      <c r="J95" s="262" t="str">
        <f t="shared" si="36"/>
        <v/>
      </c>
      <c r="K95" s="262" t="str">
        <f t="shared" si="37"/>
        <v/>
      </c>
      <c r="L95" s="262" t="str">
        <f t="shared" si="38"/>
        <v/>
      </c>
      <c r="M95" s="262" t="str">
        <f t="shared" si="20"/>
        <v/>
      </c>
      <c r="N95" s="262" t="str">
        <f t="shared" si="21"/>
        <v/>
      </c>
      <c r="O95" s="262" t="str">
        <f t="shared" si="22"/>
        <v/>
      </c>
      <c r="P95" s="262" t="str">
        <f t="shared" si="23"/>
        <v/>
      </c>
      <c r="Q95" s="262" t="str">
        <f t="shared" si="24"/>
        <v/>
      </c>
      <c r="R95" s="262" t="str">
        <f t="shared" si="25"/>
        <v/>
      </c>
      <c r="S95" s="262" t="str">
        <f t="shared" si="26"/>
        <v/>
      </c>
      <c r="T95" s="263" t="str">
        <f t="shared" si="27"/>
        <v/>
      </c>
      <c r="U95" s="305" t="s">
        <v>235</v>
      </c>
      <c r="V95" s="280" t="s">
        <v>168</v>
      </c>
      <c r="W95" s="281">
        <v>25071</v>
      </c>
      <c r="X95" s="282" t="s">
        <v>9</v>
      </c>
      <c r="Y95" s="268"/>
      <c r="Z95" s="292"/>
      <c r="AA95" s="300"/>
      <c r="AB95" s="283"/>
      <c r="AC95" s="272"/>
      <c r="AD95" s="358"/>
      <c r="AE95" s="355"/>
      <c r="AF95" s="304"/>
      <c r="AG95" s="303"/>
      <c r="AH95" s="273"/>
      <c r="AI95" s="273"/>
      <c r="AJ95" s="273"/>
      <c r="AK95" s="273"/>
      <c r="AL95" s="273"/>
      <c r="AM95" s="273"/>
      <c r="AN95" s="335"/>
      <c r="AO95" s="327"/>
      <c r="AP95" s="273"/>
      <c r="AQ95" s="273"/>
      <c r="AR95" s="273"/>
      <c r="AS95" s="273"/>
      <c r="AT95" s="273"/>
      <c r="AU95" s="304"/>
      <c r="AV95" s="304"/>
      <c r="AW95" s="303"/>
      <c r="AX95" s="273"/>
      <c r="AY95" s="273"/>
      <c r="AZ95" s="335"/>
      <c r="BD95" s="278">
        <f ca="1">INT((DonnéesFX!C$1-W95)/365.25)</f>
        <v>48</v>
      </c>
    </row>
    <row r="96" spans="1:56" s="278" customFormat="1" ht="27.95" customHeight="1" x14ac:dyDescent="0.25">
      <c r="A96" s="261" t="str">
        <f t="shared" si="28"/>
        <v/>
      </c>
      <c r="B96" s="262" t="str">
        <f t="shared" si="29"/>
        <v/>
      </c>
      <c r="C96" s="262" t="str">
        <f t="shared" si="30"/>
        <v/>
      </c>
      <c r="D96" s="262" t="str">
        <f t="shared" si="31"/>
        <v/>
      </c>
      <c r="E96" s="262" t="str">
        <f t="shared" si="39"/>
        <v/>
      </c>
      <c r="F96" s="262" t="str">
        <f t="shared" si="32"/>
        <v/>
      </c>
      <c r="G96" s="262" t="str">
        <f t="shared" si="33"/>
        <v/>
      </c>
      <c r="H96" s="262" t="str">
        <f t="shared" si="34"/>
        <v/>
      </c>
      <c r="I96" s="262" t="str">
        <f t="shared" si="35"/>
        <v/>
      </c>
      <c r="J96" s="262" t="str">
        <f t="shared" si="36"/>
        <v/>
      </c>
      <c r="K96" s="262" t="str">
        <f t="shared" si="37"/>
        <v/>
      </c>
      <c r="L96" s="262" t="str">
        <f t="shared" si="38"/>
        <v/>
      </c>
      <c r="M96" s="262" t="str">
        <f t="shared" si="20"/>
        <v/>
      </c>
      <c r="N96" s="262" t="str">
        <f t="shared" si="21"/>
        <v/>
      </c>
      <c r="O96" s="262" t="str">
        <f t="shared" si="22"/>
        <v/>
      </c>
      <c r="P96" s="262" t="str">
        <f t="shared" si="23"/>
        <v/>
      </c>
      <c r="Q96" s="262" t="str">
        <f t="shared" si="24"/>
        <v/>
      </c>
      <c r="R96" s="262" t="str">
        <f t="shared" si="25"/>
        <v/>
      </c>
      <c r="S96" s="262" t="str">
        <f t="shared" si="26"/>
        <v/>
      </c>
      <c r="T96" s="263" t="str">
        <f t="shared" si="27"/>
        <v/>
      </c>
      <c r="U96" s="305" t="s">
        <v>245</v>
      </c>
      <c r="V96" s="280" t="s">
        <v>246</v>
      </c>
      <c r="W96" s="281">
        <v>16017</v>
      </c>
      <c r="X96" s="282" t="s">
        <v>9</v>
      </c>
      <c r="Y96" s="268"/>
      <c r="Z96" s="292"/>
      <c r="AA96" s="300"/>
      <c r="AB96" s="283"/>
      <c r="AC96" s="272"/>
      <c r="AD96" s="358"/>
      <c r="AE96" s="355"/>
      <c r="AF96" s="304"/>
      <c r="AG96" s="303"/>
      <c r="AH96" s="273"/>
      <c r="AI96" s="273"/>
      <c r="AJ96" s="273"/>
      <c r="AK96" s="273"/>
      <c r="AL96" s="273"/>
      <c r="AM96" s="273"/>
      <c r="AN96" s="335"/>
      <c r="AO96" s="327"/>
      <c r="AP96" s="273"/>
      <c r="AQ96" s="273"/>
      <c r="AR96" s="273"/>
      <c r="AS96" s="273"/>
      <c r="AT96" s="273"/>
      <c r="AU96" s="304"/>
      <c r="AV96" s="304"/>
      <c r="AW96" s="303"/>
      <c r="AX96" s="273"/>
      <c r="AY96" s="273"/>
      <c r="AZ96" s="335"/>
      <c r="BD96" s="278">
        <f ca="1">INT((DonnéesFX!C$1-W96)/365.25)</f>
        <v>73</v>
      </c>
    </row>
    <row r="97" spans="1:56" s="278" customFormat="1" ht="27.95" customHeight="1" x14ac:dyDescent="0.25">
      <c r="A97" s="261" t="str">
        <f t="shared" si="28"/>
        <v/>
      </c>
      <c r="B97" s="262" t="str">
        <f t="shared" si="29"/>
        <v/>
      </c>
      <c r="C97" s="262" t="str">
        <f t="shared" si="30"/>
        <v/>
      </c>
      <c r="D97" s="262" t="str">
        <f t="shared" si="31"/>
        <v/>
      </c>
      <c r="E97" s="262" t="str">
        <f t="shared" si="39"/>
        <v/>
      </c>
      <c r="F97" s="262" t="str">
        <f t="shared" si="32"/>
        <v/>
      </c>
      <c r="G97" s="262" t="str">
        <f t="shared" si="33"/>
        <v/>
      </c>
      <c r="H97" s="262" t="str">
        <f t="shared" si="34"/>
        <v/>
      </c>
      <c r="I97" s="262" t="str">
        <f t="shared" si="35"/>
        <v/>
      </c>
      <c r="J97" s="262" t="str">
        <f t="shared" si="36"/>
        <v/>
      </c>
      <c r="K97" s="262" t="str">
        <f t="shared" si="37"/>
        <v/>
      </c>
      <c r="L97" s="262" t="str">
        <f t="shared" si="38"/>
        <v/>
      </c>
      <c r="M97" s="262" t="str">
        <f t="shared" si="20"/>
        <v/>
      </c>
      <c r="N97" s="262" t="str">
        <f t="shared" si="21"/>
        <v/>
      </c>
      <c r="O97" s="262" t="str">
        <f t="shared" si="22"/>
        <v/>
      </c>
      <c r="P97" s="262" t="str">
        <f t="shared" si="23"/>
        <v/>
      </c>
      <c r="Q97" s="262" t="str">
        <f t="shared" si="24"/>
        <v/>
      </c>
      <c r="R97" s="262" t="str">
        <f t="shared" si="25"/>
        <v/>
      </c>
      <c r="S97" s="262" t="str">
        <f t="shared" si="26"/>
        <v/>
      </c>
      <c r="T97" s="263" t="str">
        <f t="shared" si="27"/>
        <v/>
      </c>
      <c r="U97" s="305" t="s">
        <v>287</v>
      </c>
      <c r="V97" s="280" t="s">
        <v>288</v>
      </c>
      <c r="W97" s="281">
        <v>39097</v>
      </c>
      <c r="X97" s="282" t="s">
        <v>9</v>
      </c>
      <c r="Y97" s="268"/>
      <c r="Z97" s="292"/>
      <c r="AA97" s="300"/>
      <c r="AB97" s="283"/>
      <c r="AC97" s="272"/>
      <c r="AD97" s="358"/>
      <c r="AE97" s="355"/>
      <c r="AF97" s="304"/>
      <c r="AG97" s="303"/>
      <c r="AH97" s="273"/>
      <c r="AI97" s="273"/>
      <c r="AJ97" s="273"/>
      <c r="AK97" s="273"/>
      <c r="AL97" s="273"/>
      <c r="AM97" s="273"/>
      <c r="AN97" s="335"/>
      <c r="AO97" s="327"/>
      <c r="AP97" s="273"/>
      <c r="AQ97" s="273"/>
      <c r="AR97" s="273"/>
      <c r="AS97" s="273"/>
      <c r="AT97" s="273"/>
      <c r="AU97" s="304"/>
      <c r="AV97" s="304"/>
      <c r="AW97" s="303"/>
      <c r="AX97" s="273"/>
      <c r="AY97" s="273"/>
      <c r="AZ97" s="335"/>
      <c r="BD97" s="278">
        <f ca="1">INT((DonnéesFX!C$1-W97)/365.25)</f>
        <v>10</v>
      </c>
    </row>
    <row r="98" spans="1:56" s="278" customFormat="1" ht="27.95" customHeight="1" x14ac:dyDescent="0.25">
      <c r="A98" s="261" t="str">
        <f t="shared" si="28"/>
        <v/>
      </c>
      <c r="B98" s="262" t="str">
        <f t="shared" si="29"/>
        <v/>
      </c>
      <c r="C98" s="262" t="str">
        <f t="shared" si="30"/>
        <v/>
      </c>
      <c r="D98" s="262" t="str">
        <f t="shared" si="31"/>
        <v/>
      </c>
      <c r="E98" s="262" t="str">
        <f t="shared" si="39"/>
        <v/>
      </c>
      <c r="F98" s="262" t="str">
        <f t="shared" si="32"/>
        <v/>
      </c>
      <c r="G98" s="262" t="str">
        <f t="shared" si="33"/>
        <v/>
      </c>
      <c r="H98" s="262" t="str">
        <f t="shared" si="34"/>
        <v/>
      </c>
      <c r="I98" s="262" t="str">
        <f t="shared" si="35"/>
        <v/>
      </c>
      <c r="J98" s="262" t="str">
        <f t="shared" si="36"/>
        <v/>
      </c>
      <c r="K98" s="262" t="str">
        <f t="shared" si="37"/>
        <v/>
      </c>
      <c r="L98" s="262" t="str">
        <f t="shared" si="38"/>
        <v/>
      </c>
      <c r="M98" s="262" t="str">
        <f t="shared" si="20"/>
        <v/>
      </c>
      <c r="N98" s="262" t="str">
        <f t="shared" si="21"/>
        <v/>
      </c>
      <c r="O98" s="262" t="str">
        <f t="shared" si="22"/>
        <v/>
      </c>
      <c r="P98" s="262" t="str">
        <f t="shared" si="23"/>
        <v/>
      </c>
      <c r="Q98" s="262" t="str">
        <f t="shared" si="24"/>
        <v/>
      </c>
      <c r="R98" s="262" t="str">
        <f t="shared" si="25"/>
        <v/>
      </c>
      <c r="S98" s="262" t="str">
        <f t="shared" si="26"/>
        <v/>
      </c>
      <c r="T98" s="263" t="str">
        <f t="shared" si="27"/>
        <v/>
      </c>
      <c r="U98" s="305" t="s">
        <v>247</v>
      </c>
      <c r="V98" s="280" t="s">
        <v>248</v>
      </c>
      <c r="W98" s="281">
        <v>38673</v>
      </c>
      <c r="X98" s="282" t="s">
        <v>8</v>
      </c>
      <c r="Y98" s="268"/>
      <c r="Z98" s="292"/>
      <c r="AA98" s="300"/>
      <c r="AB98" s="283"/>
      <c r="AC98" s="272"/>
      <c r="AD98" s="358"/>
      <c r="AE98" s="355"/>
      <c r="AF98" s="304"/>
      <c r="AG98" s="303"/>
      <c r="AH98" s="273"/>
      <c r="AI98" s="273"/>
      <c r="AJ98" s="273"/>
      <c r="AK98" s="273"/>
      <c r="AL98" s="273"/>
      <c r="AM98" s="273"/>
      <c r="AN98" s="335"/>
      <c r="AO98" s="327"/>
      <c r="AP98" s="273"/>
      <c r="AQ98" s="273"/>
      <c r="AR98" s="273"/>
      <c r="AS98" s="273"/>
      <c r="AT98" s="273"/>
      <c r="AU98" s="304"/>
      <c r="AV98" s="304"/>
      <c r="AW98" s="303"/>
      <c r="AX98" s="273"/>
      <c r="AY98" s="273"/>
      <c r="AZ98" s="335"/>
      <c r="BD98" s="278">
        <f ca="1">INT((DonnéesFX!C$1-W98)/365.25)</f>
        <v>11</v>
      </c>
    </row>
    <row r="99" spans="1:56" s="278" customFormat="1" ht="27.95" customHeight="1" x14ac:dyDescent="0.25">
      <c r="A99" s="261" t="str">
        <f t="shared" si="28"/>
        <v/>
      </c>
      <c r="B99" s="262" t="str">
        <f t="shared" si="29"/>
        <v/>
      </c>
      <c r="C99" s="262" t="str">
        <f t="shared" si="30"/>
        <v/>
      </c>
      <c r="D99" s="262" t="str">
        <f t="shared" si="31"/>
        <v/>
      </c>
      <c r="E99" s="262" t="str">
        <f t="shared" si="39"/>
        <v/>
      </c>
      <c r="F99" s="262" t="str">
        <f t="shared" si="32"/>
        <v/>
      </c>
      <c r="G99" s="262" t="str">
        <f t="shared" si="33"/>
        <v/>
      </c>
      <c r="H99" s="262" t="str">
        <f t="shared" si="34"/>
        <v/>
      </c>
      <c r="I99" s="262" t="str">
        <f t="shared" si="35"/>
        <v/>
      </c>
      <c r="J99" s="262" t="str">
        <f t="shared" si="36"/>
        <v/>
      </c>
      <c r="K99" s="262" t="str">
        <f t="shared" si="37"/>
        <v/>
      </c>
      <c r="L99" s="262" t="str">
        <f t="shared" si="38"/>
        <v/>
      </c>
      <c r="M99" s="262" t="str">
        <f t="shared" si="20"/>
        <v/>
      </c>
      <c r="N99" s="262" t="str">
        <f t="shared" si="21"/>
        <v/>
      </c>
      <c r="O99" s="262" t="str">
        <f t="shared" si="22"/>
        <v/>
      </c>
      <c r="P99" s="262" t="str">
        <f t="shared" si="23"/>
        <v/>
      </c>
      <c r="Q99" s="262" t="str">
        <f t="shared" si="24"/>
        <v/>
      </c>
      <c r="R99" s="262" t="str">
        <f t="shared" si="25"/>
        <v/>
      </c>
      <c r="S99" s="262" t="str">
        <f t="shared" si="26"/>
        <v/>
      </c>
      <c r="T99" s="263" t="str">
        <f t="shared" si="27"/>
        <v/>
      </c>
      <c r="U99" s="305" t="s">
        <v>247</v>
      </c>
      <c r="V99" s="280" t="s">
        <v>249</v>
      </c>
      <c r="W99" s="281">
        <v>40368</v>
      </c>
      <c r="X99" s="282" t="s">
        <v>8</v>
      </c>
      <c r="Y99" s="268"/>
      <c r="Z99" s="292"/>
      <c r="AA99" s="300"/>
      <c r="AB99" s="283"/>
      <c r="AC99" s="272"/>
      <c r="AD99" s="358"/>
      <c r="AE99" s="355"/>
      <c r="AF99" s="304"/>
      <c r="AG99" s="303"/>
      <c r="AH99" s="273"/>
      <c r="AI99" s="273"/>
      <c r="AJ99" s="273"/>
      <c r="AK99" s="273"/>
      <c r="AL99" s="273"/>
      <c r="AM99" s="273"/>
      <c r="AN99" s="335"/>
      <c r="AO99" s="327"/>
      <c r="AP99" s="273"/>
      <c r="AQ99" s="273"/>
      <c r="AR99" s="273"/>
      <c r="AS99" s="273"/>
      <c r="AT99" s="273"/>
      <c r="AU99" s="304"/>
      <c r="AV99" s="304"/>
      <c r="AW99" s="303"/>
      <c r="AX99" s="273"/>
      <c r="AY99" s="273"/>
      <c r="AZ99" s="335"/>
      <c r="BD99" s="278">
        <f ca="1">INT((DonnéesFX!C$1-W99)/365.25)</f>
        <v>6</v>
      </c>
    </row>
    <row r="100" spans="1:56" s="278" customFormat="1" ht="27.95" customHeight="1" x14ac:dyDescent="0.25">
      <c r="A100" s="261" t="str">
        <f t="shared" si="28"/>
        <v/>
      </c>
      <c r="B100" s="262" t="str">
        <f t="shared" si="29"/>
        <v/>
      </c>
      <c r="C100" s="262" t="str">
        <f t="shared" si="30"/>
        <v/>
      </c>
      <c r="D100" s="262" t="str">
        <f t="shared" si="31"/>
        <v/>
      </c>
      <c r="E100" s="262" t="str">
        <f t="shared" si="39"/>
        <v/>
      </c>
      <c r="F100" s="262" t="str">
        <f t="shared" si="32"/>
        <v/>
      </c>
      <c r="G100" s="262" t="str">
        <f t="shared" si="33"/>
        <v/>
      </c>
      <c r="H100" s="262" t="str">
        <f t="shared" si="34"/>
        <v/>
      </c>
      <c r="I100" s="262" t="str">
        <f t="shared" si="35"/>
        <v/>
      </c>
      <c r="J100" s="262" t="str">
        <f t="shared" si="36"/>
        <v/>
      </c>
      <c r="K100" s="262" t="str">
        <f t="shared" si="37"/>
        <v/>
      </c>
      <c r="L100" s="262" t="str">
        <f t="shared" si="38"/>
        <v/>
      </c>
      <c r="M100" s="262" t="str">
        <f t="shared" si="20"/>
        <v/>
      </c>
      <c r="N100" s="262" t="str">
        <f t="shared" si="21"/>
        <v/>
      </c>
      <c r="O100" s="262" t="str">
        <f t="shared" si="22"/>
        <v/>
      </c>
      <c r="P100" s="262" t="str">
        <f t="shared" si="23"/>
        <v/>
      </c>
      <c r="Q100" s="262" t="str">
        <f t="shared" si="24"/>
        <v/>
      </c>
      <c r="R100" s="262" t="str">
        <f t="shared" si="25"/>
        <v/>
      </c>
      <c r="S100" s="262" t="str">
        <f t="shared" si="26"/>
        <v/>
      </c>
      <c r="T100" s="263" t="str">
        <f t="shared" si="27"/>
        <v/>
      </c>
      <c r="U100" s="305" t="s">
        <v>250</v>
      </c>
      <c r="V100" s="280" t="s">
        <v>251</v>
      </c>
      <c r="W100" s="281">
        <v>38371</v>
      </c>
      <c r="X100" s="282" t="s">
        <v>9</v>
      </c>
      <c r="Y100" s="268"/>
      <c r="Z100" s="292"/>
      <c r="AA100" s="300"/>
      <c r="AB100" s="283"/>
      <c r="AC100" s="272"/>
      <c r="AD100" s="358"/>
      <c r="AE100" s="355"/>
      <c r="AF100" s="304"/>
      <c r="AG100" s="303"/>
      <c r="AH100" s="273"/>
      <c r="AI100" s="273"/>
      <c r="AJ100" s="273"/>
      <c r="AK100" s="273"/>
      <c r="AL100" s="273"/>
      <c r="AM100" s="273"/>
      <c r="AN100" s="335"/>
      <c r="AO100" s="327"/>
      <c r="AP100" s="273"/>
      <c r="AQ100" s="273"/>
      <c r="AR100" s="273"/>
      <c r="AS100" s="273"/>
      <c r="AT100" s="273"/>
      <c r="AU100" s="304"/>
      <c r="AV100" s="304"/>
      <c r="AW100" s="303"/>
      <c r="AX100" s="273"/>
      <c r="AY100" s="273"/>
      <c r="AZ100" s="335"/>
      <c r="BD100" s="278">
        <f ca="1">INT((DonnéesFX!C$1-W100)/365.25)</f>
        <v>12</v>
      </c>
    </row>
    <row r="101" spans="1:56" s="278" customFormat="1" ht="27.95" customHeight="1" x14ac:dyDescent="0.25">
      <c r="A101" s="261" t="str">
        <f t="shared" si="28"/>
        <v/>
      </c>
      <c r="B101" s="262" t="str">
        <f t="shared" si="29"/>
        <v/>
      </c>
      <c r="C101" s="262" t="str">
        <f t="shared" si="30"/>
        <v/>
      </c>
      <c r="D101" s="262" t="str">
        <f t="shared" si="31"/>
        <v/>
      </c>
      <c r="E101" s="262" t="str">
        <f t="shared" si="39"/>
        <v/>
      </c>
      <c r="F101" s="262" t="str">
        <f t="shared" si="32"/>
        <v/>
      </c>
      <c r="G101" s="262" t="str">
        <f t="shared" si="33"/>
        <v/>
      </c>
      <c r="H101" s="262" t="str">
        <f t="shared" si="34"/>
        <v/>
      </c>
      <c r="I101" s="262" t="str">
        <f t="shared" si="35"/>
        <v/>
      </c>
      <c r="J101" s="262" t="str">
        <f t="shared" si="36"/>
        <v/>
      </c>
      <c r="K101" s="262" t="str">
        <f t="shared" si="37"/>
        <v/>
      </c>
      <c r="L101" s="262" t="str">
        <f t="shared" si="38"/>
        <v/>
      </c>
      <c r="M101" s="262" t="str">
        <f t="shared" si="20"/>
        <v/>
      </c>
      <c r="N101" s="262" t="str">
        <f t="shared" si="21"/>
        <v/>
      </c>
      <c r="O101" s="262" t="str">
        <f t="shared" si="22"/>
        <v/>
      </c>
      <c r="P101" s="262" t="str">
        <f t="shared" si="23"/>
        <v/>
      </c>
      <c r="Q101" s="262" t="str">
        <f t="shared" si="24"/>
        <v/>
      </c>
      <c r="R101" s="262" t="str">
        <f t="shared" si="25"/>
        <v/>
      </c>
      <c r="S101" s="262" t="str">
        <f t="shared" si="26"/>
        <v/>
      </c>
      <c r="T101" s="263" t="str">
        <f t="shared" si="27"/>
        <v/>
      </c>
      <c r="U101" s="305" t="s">
        <v>250</v>
      </c>
      <c r="V101" s="280" t="s">
        <v>252</v>
      </c>
      <c r="W101" s="281">
        <v>39477</v>
      </c>
      <c r="X101" s="282" t="s">
        <v>8</v>
      </c>
      <c r="Y101" s="268"/>
      <c r="Z101" s="292"/>
      <c r="AA101" s="300"/>
      <c r="AB101" s="283"/>
      <c r="AC101" s="272"/>
      <c r="AD101" s="358"/>
      <c r="AE101" s="355"/>
      <c r="AF101" s="304"/>
      <c r="AG101" s="303"/>
      <c r="AH101" s="273"/>
      <c r="AI101" s="273"/>
      <c r="AJ101" s="273"/>
      <c r="AK101" s="273"/>
      <c r="AL101" s="273"/>
      <c r="AM101" s="273"/>
      <c r="AN101" s="335"/>
      <c r="AO101" s="327"/>
      <c r="AP101" s="273"/>
      <c r="AQ101" s="273"/>
      <c r="AR101" s="273"/>
      <c r="AS101" s="273"/>
      <c r="AT101" s="273"/>
      <c r="AU101" s="304"/>
      <c r="AV101" s="304"/>
      <c r="AW101" s="303"/>
      <c r="AX101" s="273"/>
      <c r="AY101" s="273"/>
      <c r="AZ101" s="335"/>
      <c r="BD101" s="278">
        <f ca="1">INT((DonnéesFX!C$1-W101)/365.25)</f>
        <v>8</v>
      </c>
    </row>
    <row r="102" spans="1:56" s="278" customFormat="1" ht="27.95" customHeight="1" x14ac:dyDescent="0.25">
      <c r="A102" s="261" t="str">
        <f t="shared" si="28"/>
        <v/>
      </c>
      <c r="B102" s="262" t="str">
        <f t="shared" si="29"/>
        <v/>
      </c>
      <c r="C102" s="262" t="str">
        <f t="shared" si="30"/>
        <v/>
      </c>
      <c r="D102" s="262" t="str">
        <f t="shared" si="31"/>
        <v/>
      </c>
      <c r="E102" s="262" t="str">
        <f t="shared" si="39"/>
        <v/>
      </c>
      <c r="F102" s="262" t="str">
        <f t="shared" si="32"/>
        <v/>
      </c>
      <c r="G102" s="262" t="str">
        <f t="shared" si="33"/>
        <v/>
      </c>
      <c r="H102" s="262" t="str">
        <f t="shared" si="34"/>
        <v/>
      </c>
      <c r="I102" s="262" t="str">
        <f t="shared" si="35"/>
        <v/>
      </c>
      <c r="J102" s="262" t="str">
        <f t="shared" si="36"/>
        <v/>
      </c>
      <c r="K102" s="262" t="str">
        <f t="shared" si="37"/>
        <v/>
      </c>
      <c r="L102" s="262" t="str">
        <f t="shared" si="38"/>
        <v/>
      </c>
      <c r="M102" s="262" t="str">
        <f t="shared" si="20"/>
        <v/>
      </c>
      <c r="N102" s="262" t="str">
        <f t="shared" si="21"/>
        <v/>
      </c>
      <c r="O102" s="262" t="str">
        <f t="shared" si="22"/>
        <v/>
      </c>
      <c r="P102" s="262" t="str">
        <f t="shared" si="23"/>
        <v/>
      </c>
      <c r="Q102" s="262" t="str">
        <f t="shared" si="24"/>
        <v/>
      </c>
      <c r="R102" s="262" t="str">
        <f t="shared" si="25"/>
        <v/>
      </c>
      <c r="S102" s="262" t="str">
        <f t="shared" si="26"/>
        <v/>
      </c>
      <c r="T102" s="263" t="str">
        <f t="shared" si="27"/>
        <v/>
      </c>
      <c r="U102" s="305" t="s">
        <v>250</v>
      </c>
      <c r="V102" s="280" t="s">
        <v>253</v>
      </c>
      <c r="W102" s="281">
        <v>41055</v>
      </c>
      <c r="X102" s="282" t="s">
        <v>9</v>
      </c>
      <c r="Y102" s="268"/>
      <c r="Z102" s="292"/>
      <c r="AA102" s="300"/>
      <c r="AB102" s="283"/>
      <c r="AC102" s="272"/>
      <c r="AD102" s="358"/>
      <c r="AE102" s="355"/>
      <c r="AF102" s="304"/>
      <c r="AG102" s="303"/>
      <c r="AH102" s="273"/>
      <c r="AI102" s="273"/>
      <c r="AJ102" s="273"/>
      <c r="AK102" s="273"/>
      <c r="AL102" s="273"/>
      <c r="AM102" s="273"/>
      <c r="AN102" s="335"/>
      <c r="AO102" s="327"/>
      <c r="AP102" s="273"/>
      <c r="AQ102" s="273"/>
      <c r="AR102" s="273"/>
      <c r="AS102" s="273"/>
      <c r="AT102" s="273"/>
      <c r="AU102" s="304"/>
      <c r="AV102" s="304"/>
      <c r="AW102" s="303"/>
      <c r="AX102" s="273"/>
      <c r="AY102" s="273"/>
      <c r="AZ102" s="335"/>
      <c r="BD102" s="278">
        <f ca="1">INT((DonnéesFX!C$1-W102)/365.25)</f>
        <v>4</v>
      </c>
    </row>
    <row r="103" spans="1:56" s="278" customFormat="1" ht="27.95" customHeight="1" x14ac:dyDescent="0.25">
      <c r="A103" s="261" t="str">
        <f t="shared" si="28"/>
        <v/>
      </c>
      <c r="B103" s="262" t="str">
        <f t="shared" si="29"/>
        <v/>
      </c>
      <c r="C103" s="262" t="str">
        <f t="shared" si="30"/>
        <v/>
      </c>
      <c r="D103" s="262" t="str">
        <f t="shared" si="31"/>
        <v/>
      </c>
      <c r="E103" s="262" t="str">
        <f t="shared" si="39"/>
        <v/>
      </c>
      <c r="F103" s="262" t="str">
        <f t="shared" si="32"/>
        <v/>
      </c>
      <c r="G103" s="262" t="str">
        <f t="shared" si="33"/>
        <v/>
      </c>
      <c r="H103" s="262" t="str">
        <f t="shared" si="34"/>
        <v/>
      </c>
      <c r="I103" s="262" t="str">
        <f t="shared" si="35"/>
        <v/>
      </c>
      <c r="J103" s="262" t="str">
        <f t="shared" si="36"/>
        <v/>
      </c>
      <c r="K103" s="262" t="str">
        <f t="shared" si="37"/>
        <v/>
      </c>
      <c r="L103" s="262" t="str">
        <f t="shared" si="38"/>
        <v/>
      </c>
      <c r="M103" s="262" t="str">
        <f t="shared" si="20"/>
        <v/>
      </c>
      <c r="N103" s="262" t="str">
        <f t="shared" si="21"/>
        <v/>
      </c>
      <c r="O103" s="262" t="str">
        <f t="shared" si="22"/>
        <v/>
      </c>
      <c r="P103" s="262" t="str">
        <f t="shared" si="23"/>
        <v/>
      </c>
      <c r="Q103" s="262" t="str">
        <f t="shared" si="24"/>
        <v/>
      </c>
      <c r="R103" s="262" t="str">
        <f t="shared" si="25"/>
        <v/>
      </c>
      <c r="S103" s="262" t="str">
        <f t="shared" si="26"/>
        <v/>
      </c>
      <c r="T103" s="263" t="str">
        <f t="shared" si="27"/>
        <v/>
      </c>
      <c r="U103" s="305" t="s">
        <v>250</v>
      </c>
      <c r="V103" s="280" t="s">
        <v>254</v>
      </c>
      <c r="W103" s="281">
        <v>28231</v>
      </c>
      <c r="X103" s="282" t="s">
        <v>9</v>
      </c>
      <c r="Y103" s="268"/>
      <c r="Z103" s="292"/>
      <c r="AA103" s="300"/>
      <c r="AB103" s="283"/>
      <c r="AC103" s="272"/>
      <c r="AD103" s="358"/>
      <c r="AE103" s="355"/>
      <c r="AF103" s="304"/>
      <c r="AG103" s="303"/>
      <c r="AH103" s="273"/>
      <c r="AI103" s="273"/>
      <c r="AJ103" s="273"/>
      <c r="AK103" s="273"/>
      <c r="AL103" s="273"/>
      <c r="AM103" s="273"/>
      <c r="AN103" s="335"/>
      <c r="AO103" s="327"/>
      <c r="AP103" s="273"/>
      <c r="AQ103" s="273"/>
      <c r="AR103" s="273"/>
      <c r="AS103" s="273"/>
      <c r="AT103" s="273"/>
      <c r="AU103" s="304"/>
      <c r="AV103" s="304"/>
      <c r="AW103" s="303"/>
      <c r="AX103" s="273"/>
      <c r="AY103" s="273"/>
      <c r="AZ103" s="335"/>
      <c r="BD103" s="278">
        <f ca="1">INT((DonnéesFX!C$1-W103)/365.25)</f>
        <v>39</v>
      </c>
    </row>
    <row r="104" spans="1:56" s="278" customFormat="1" ht="27.95" customHeight="1" x14ac:dyDescent="0.25">
      <c r="A104" s="261" t="str">
        <f t="shared" si="28"/>
        <v/>
      </c>
      <c r="B104" s="262" t="str">
        <f t="shared" si="29"/>
        <v/>
      </c>
      <c r="C104" s="262" t="str">
        <f t="shared" si="30"/>
        <v/>
      </c>
      <c r="D104" s="262" t="str">
        <f t="shared" si="31"/>
        <v/>
      </c>
      <c r="E104" s="262" t="str">
        <f t="shared" si="39"/>
        <v/>
      </c>
      <c r="F104" s="262" t="str">
        <f t="shared" si="32"/>
        <v/>
      </c>
      <c r="G104" s="262" t="str">
        <f t="shared" si="33"/>
        <v/>
      </c>
      <c r="H104" s="262" t="str">
        <f t="shared" si="34"/>
        <v/>
      </c>
      <c r="I104" s="262" t="str">
        <f t="shared" si="35"/>
        <v/>
      </c>
      <c r="J104" s="262" t="str">
        <f t="shared" si="36"/>
        <v/>
      </c>
      <c r="K104" s="262" t="str">
        <f t="shared" si="37"/>
        <v/>
      </c>
      <c r="L104" s="262" t="str">
        <f t="shared" si="38"/>
        <v/>
      </c>
      <c r="M104" s="262" t="str">
        <f t="shared" si="20"/>
        <v/>
      </c>
      <c r="N104" s="262" t="str">
        <f t="shared" si="21"/>
        <v/>
      </c>
      <c r="O104" s="262" t="str">
        <f t="shared" si="22"/>
        <v/>
      </c>
      <c r="P104" s="262" t="str">
        <f t="shared" si="23"/>
        <v/>
      </c>
      <c r="Q104" s="262" t="str">
        <f t="shared" si="24"/>
        <v/>
      </c>
      <c r="R104" s="262" t="str">
        <f t="shared" si="25"/>
        <v/>
      </c>
      <c r="S104" s="262" t="str">
        <f t="shared" si="26"/>
        <v/>
      </c>
      <c r="T104" s="263" t="str">
        <f t="shared" si="27"/>
        <v/>
      </c>
      <c r="U104" s="305" t="s">
        <v>255</v>
      </c>
      <c r="V104" s="280" t="s">
        <v>256</v>
      </c>
      <c r="W104" s="281">
        <v>27415</v>
      </c>
      <c r="X104" s="282" t="s">
        <v>9</v>
      </c>
      <c r="Y104" s="268"/>
      <c r="Z104" s="292"/>
      <c r="AA104" s="300"/>
      <c r="AB104" s="283"/>
      <c r="AC104" s="272"/>
      <c r="AD104" s="358"/>
      <c r="AE104" s="355"/>
      <c r="AF104" s="304"/>
      <c r="AG104" s="303"/>
      <c r="AH104" s="273"/>
      <c r="AI104" s="273"/>
      <c r="AJ104" s="273"/>
      <c r="AK104" s="273"/>
      <c r="AL104" s="273"/>
      <c r="AM104" s="273"/>
      <c r="AN104" s="335"/>
      <c r="AO104" s="327"/>
      <c r="AP104" s="273"/>
      <c r="AQ104" s="273"/>
      <c r="AR104" s="273"/>
      <c r="AS104" s="273"/>
      <c r="AT104" s="273"/>
      <c r="AU104" s="304"/>
      <c r="AV104" s="304"/>
      <c r="AW104" s="303"/>
      <c r="AX104" s="273"/>
      <c r="AY104" s="273"/>
      <c r="AZ104" s="335"/>
      <c r="BD104" s="278">
        <f ca="1">INT((DonnéesFX!C$1-W104)/365.25)</f>
        <v>41</v>
      </c>
    </row>
    <row r="105" spans="1:56" s="278" customFormat="1" ht="27.95" customHeight="1" x14ac:dyDescent="0.25">
      <c r="A105" s="261" t="str">
        <f t="shared" si="28"/>
        <v/>
      </c>
      <c r="B105" s="262" t="str">
        <f t="shared" si="29"/>
        <v/>
      </c>
      <c r="C105" s="262" t="str">
        <f t="shared" si="30"/>
        <v/>
      </c>
      <c r="D105" s="262" t="str">
        <f t="shared" si="31"/>
        <v/>
      </c>
      <c r="E105" s="262" t="str">
        <f t="shared" si="39"/>
        <v/>
      </c>
      <c r="F105" s="262" t="str">
        <f t="shared" si="32"/>
        <v/>
      </c>
      <c r="G105" s="262" t="str">
        <f t="shared" si="33"/>
        <v/>
      </c>
      <c r="H105" s="262" t="str">
        <f t="shared" si="34"/>
        <v/>
      </c>
      <c r="I105" s="262" t="str">
        <f t="shared" si="35"/>
        <v/>
      </c>
      <c r="J105" s="262" t="str">
        <f t="shared" si="36"/>
        <v/>
      </c>
      <c r="K105" s="262" t="str">
        <f t="shared" si="37"/>
        <v/>
      </c>
      <c r="L105" s="262" t="str">
        <f t="shared" si="38"/>
        <v/>
      </c>
      <c r="M105" s="262" t="str">
        <f t="shared" si="20"/>
        <v/>
      </c>
      <c r="N105" s="262" t="str">
        <f t="shared" si="21"/>
        <v/>
      </c>
      <c r="O105" s="262" t="str">
        <f t="shared" si="22"/>
        <v/>
      </c>
      <c r="P105" s="262" t="str">
        <f t="shared" si="23"/>
        <v/>
      </c>
      <c r="Q105" s="262" t="str">
        <f t="shared" si="24"/>
        <v/>
      </c>
      <c r="R105" s="262" t="str">
        <f t="shared" si="25"/>
        <v/>
      </c>
      <c r="S105" s="262" t="str">
        <f t="shared" si="26"/>
        <v/>
      </c>
      <c r="T105" s="263" t="str">
        <f t="shared" si="27"/>
        <v/>
      </c>
      <c r="U105" s="305" t="s">
        <v>255</v>
      </c>
      <c r="V105" s="280" t="s">
        <v>257</v>
      </c>
      <c r="W105" s="281">
        <v>38841</v>
      </c>
      <c r="X105" s="282" t="s">
        <v>9</v>
      </c>
      <c r="Y105" s="268"/>
      <c r="Z105" s="292"/>
      <c r="AA105" s="300"/>
      <c r="AB105" s="283"/>
      <c r="AC105" s="272"/>
      <c r="AD105" s="358"/>
      <c r="AE105" s="355"/>
      <c r="AF105" s="304"/>
      <c r="AG105" s="303"/>
      <c r="AH105" s="273"/>
      <c r="AI105" s="273"/>
      <c r="AJ105" s="273"/>
      <c r="AK105" s="273"/>
      <c r="AL105" s="273"/>
      <c r="AM105" s="273"/>
      <c r="AN105" s="335"/>
      <c r="AO105" s="327"/>
      <c r="AP105" s="273"/>
      <c r="AQ105" s="273"/>
      <c r="AR105" s="273"/>
      <c r="AS105" s="273"/>
      <c r="AT105" s="273"/>
      <c r="AU105" s="304"/>
      <c r="AV105" s="304"/>
      <c r="AW105" s="303"/>
      <c r="AX105" s="273"/>
      <c r="AY105" s="273"/>
      <c r="AZ105" s="335"/>
      <c r="BD105" s="278">
        <f ca="1">INT((DonnéesFX!C$1-W105)/365.25)</f>
        <v>10</v>
      </c>
    </row>
    <row r="106" spans="1:56" s="278" customFormat="1" ht="27.95" customHeight="1" x14ac:dyDescent="0.25">
      <c r="A106" s="261" t="str">
        <f t="shared" si="28"/>
        <v/>
      </c>
      <c r="B106" s="262" t="str">
        <f t="shared" si="29"/>
        <v/>
      </c>
      <c r="C106" s="262" t="str">
        <f t="shared" si="30"/>
        <v/>
      </c>
      <c r="D106" s="262" t="str">
        <f t="shared" si="31"/>
        <v/>
      </c>
      <c r="E106" s="262" t="str">
        <f t="shared" si="39"/>
        <v/>
      </c>
      <c r="F106" s="262" t="str">
        <f t="shared" si="32"/>
        <v/>
      </c>
      <c r="G106" s="262" t="str">
        <f t="shared" si="33"/>
        <v/>
      </c>
      <c r="H106" s="262" t="str">
        <f t="shared" si="34"/>
        <v/>
      </c>
      <c r="I106" s="262" t="str">
        <f t="shared" si="35"/>
        <v/>
      </c>
      <c r="J106" s="262" t="str">
        <f t="shared" si="36"/>
        <v/>
      </c>
      <c r="K106" s="262" t="str">
        <f t="shared" si="37"/>
        <v/>
      </c>
      <c r="L106" s="262" t="str">
        <f t="shared" si="38"/>
        <v/>
      </c>
      <c r="M106" s="262" t="str">
        <f t="shared" si="20"/>
        <v/>
      </c>
      <c r="N106" s="262" t="str">
        <f t="shared" si="21"/>
        <v/>
      </c>
      <c r="O106" s="262" t="str">
        <f t="shared" si="22"/>
        <v/>
      </c>
      <c r="P106" s="262" t="str">
        <f t="shared" si="23"/>
        <v/>
      </c>
      <c r="Q106" s="262" t="str">
        <f t="shared" si="24"/>
        <v/>
      </c>
      <c r="R106" s="262" t="str">
        <f t="shared" si="25"/>
        <v/>
      </c>
      <c r="S106" s="262" t="str">
        <f t="shared" si="26"/>
        <v/>
      </c>
      <c r="T106" s="263" t="str">
        <f t="shared" si="27"/>
        <v/>
      </c>
      <c r="U106" s="305" t="s">
        <v>255</v>
      </c>
      <c r="V106" s="280" t="s">
        <v>258</v>
      </c>
      <c r="W106" s="281">
        <v>40784</v>
      </c>
      <c r="X106" s="282" t="s">
        <v>9</v>
      </c>
      <c r="Y106" s="268"/>
      <c r="Z106" s="292"/>
      <c r="AA106" s="300"/>
      <c r="AB106" s="283"/>
      <c r="AC106" s="272"/>
      <c r="AD106" s="358"/>
      <c r="AE106" s="355"/>
      <c r="AF106" s="304"/>
      <c r="AG106" s="303"/>
      <c r="AH106" s="273"/>
      <c r="AI106" s="273"/>
      <c r="AJ106" s="273"/>
      <c r="AK106" s="273"/>
      <c r="AL106" s="273"/>
      <c r="AM106" s="273"/>
      <c r="AN106" s="335"/>
      <c r="AO106" s="327"/>
      <c r="AP106" s="273"/>
      <c r="AQ106" s="273"/>
      <c r="AR106" s="273"/>
      <c r="AS106" s="273"/>
      <c r="AT106" s="273"/>
      <c r="AU106" s="304"/>
      <c r="AV106" s="304"/>
      <c r="AW106" s="303"/>
      <c r="AX106" s="273"/>
      <c r="AY106" s="273"/>
      <c r="AZ106" s="335"/>
      <c r="BD106" s="278">
        <f ca="1">INT((DonnéesFX!C$1-W106)/365.25)</f>
        <v>5</v>
      </c>
    </row>
    <row r="107" spans="1:56" s="278" customFormat="1" ht="27.95" customHeight="1" x14ac:dyDescent="0.25">
      <c r="A107" s="261" t="str">
        <f t="shared" si="28"/>
        <v/>
      </c>
      <c r="B107" s="262" t="str">
        <f t="shared" si="29"/>
        <v/>
      </c>
      <c r="C107" s="262" t="str">
        <f t="shared" si="30"/>
        <v/>
      </c>
      <c r="D107" s="262" t="str">
        <f t="shared" si="31"/>
        <v/>
      </c>
      <c r="E107" s="262" t="str">
        <f t="shared" si="39"/>
        <v/>
      </c>
      <c r="F107" s="262" t="str">
        <f t="shared" si="32"/>
        <v/>
      </c>
      <c r="G107" s="262" t="str">
        <f t="shared" si="33"/>
        <v/>
      </c>
      <c r="H107" s="262" t="str">
        <f t="shared" si="34"/>
        <v/>
      </c>
      <c r="I107" s="262" t="str">
        <f t="shared" si="35"/>
        <v/>
      </c>
      <c r="J107" s="262" t="str">
        <f t="shared" si="36"/>
        <v/>
      </c>
      <c r="K107" s="262" t="str">
        <f t="shared" si="37"/>
        <v/>
      </c>
      <c r="L107" s="262" t="str">
        <f t="shared" si="38"/>
        <v/>
      </c>
      <c r="M107" s="262" t="str">
        <f t="shared" si="20"/>
        <v/>
      </c>
      <c r="N107" s="262" t="str">
        <f t="shared" si="21"/>
        <v/>
      </c>
      <c r="O107" s="262" t="str">
        <f t="shared" si="22"/>
        <v/>
      </c>
      <c r="P107" s="262" t="str">
        <f t="shared" si="23"/>
        <v/>
      </c>
      <c r="Q107" s="262" t="str">
        <f t="shared" si="24"/>
        <v/>
      </c>
      <c r="R107" s="262" t="str">
        <f t="shared" si="25"/>
        <v/>
      </c>
      <c r="S107" s="262" t="str">
        <f t="shared" si="26"/>
        <v/>
      </c>
      <c r="T107" s="263" t="str">
        <f t="shared" si="27"/>
        <v/>
      </c>
      <c r="U107" s="305" t="s">
        <v>259</v>
      </c>
      <c r="V107" s="280" t="s">
        <v>260</v>
      </c>
      <c r="W107" s="281">
        <v>38982</v>
      </c>
      <c r="X107" s="282" t="s">
        <v>8</v>
      </c>
      <c r="Y107" s="268"/>
      <c r="Z107" s="292"/>
      <c r="AA107" s="300"/>
      <c r="AB107" s="283"/>
      <c r="AC107" s="272"/>
      <c r="AD107" s="358"/>
      <c r="AE107" s="355"/>
      <c r="AF107" s="304"/>
      <c r="AG107" s="303"/>
      <c r="AH107" s="273"/>
      <c r="AI107" s="273"/>
      <c r="AJ107" s="273"/>
      <c r="AK107" s="273"/>
      <c r="AL107" s="273"/>
      <c r="AM107" s="273"/>
      <c r="AN107" s="335"/>
      <c r="AO107" s="327"/>
      <c r="AP107" s="273"/>
      <c r="AQ107" s="273"/>
      <c r="AR107" s="273"/>
      <c r="AS107" s="273"/>
      <c r="AT107" s="273"/>
      <c r="AU107" s="304"/>
      <c r="AV107" s="304"/>
      <c r="AW107" s="303"/>
      <c r="AX107" s="273"/>
      <c r="AY107" s="273"/>
      <c r="AZ107" s="335"/>
      <c r="BD107" s="278">
        <f ca="1">INT((DonnéesFX!C$1-W107)/365.25)</f>
        <v>10</v>
      </c>
    </row>
    <row r="108" spans="1:56" s="278" customFormat="1" ht="27.95" customHeight="1" x14ac:dyDescent="0.25">
      <c r="A108" s="261" t="str">
        <f t="shared" si="28"/>
        <v/>
      </c>
      <c r="B108" s="262" t="str">
        <f t="shared" si="29"/>
        <v/>
      </c>
      <c r="C108" s="262" t="str">
        <f t="shared" si="30"/>
        <v/>
      </c>
      <c r="D108" s="262" t="str">
        <f t="shared" si="31"/>
        <v/>
      </c>
      <c r="E108" s="262" t="str">
        <f t="shared" si="39"/>
        <v/>
      </c>
      <c r="F108" s="262" t="str">
        <f t="shared" si="32"/>
        <v/>
      </c>
      <c r="G108" s="262" t="str">
        <f t="shared" si="33"/>
        <v/>
      </c>
      <c r="H108" s="262" t="str">
        <f t="shared" si="34"/>
        <v/>
      </c>
      <c r="I108" s="262" t="str">
        <f t="shared" si="35"/>
        <v/>
      </c>
      <c r="J108" s="262" t="str">
        <f t="shared" si="36"/>
        <v/>
      </c>
      <c r="K108" s="262" t="str">
        <f t="shared" si="37"/>
        <v/>
      </c>
      <c r="L108" s="262" t="str">
        <f t="shared" si="38"/>
        <v/>
      </c>
      <c r="M108" s="262" t="str">
        <f t="shared" si="20"/>
        <v/>
      </c>
      <c r="N108" s="262" t="str">
        <f t="shared" si="21"/>
        <v/>
      </c>
      <c r="O108" s="262" t="str">
        <f t="shared" si="22"/>
        <v/>
      </c>
      <c r="P108" s="262" t="str">
        <f t="shared" si="23"/>
        <v/>
      </c>
      <c r="Q108" s="262" t="str">
        <f t="shared" si="24"/>
        <v/>
      </c>
      <c r="R108" s="262" t="str">
        <f t="shared" si="25"/>
        <v/>
      </c>
      <c r="S108" s="262" t="str">
        <f t="shared" si="26"/>
        <v/>
      </c>
      <c r="T108" s="263" t="str">
        <f t="shared" si="27"/>
        <v/>
      </c>
      <c r="U108" s="305" t="s">
        <v>261</v>
      </c>
      <c r="V108" s="280" t="s">
        <v>262</v>
      </c>
      <c r="W108" s="281">
        <v>27198</v>
      </c>
      <c r="X108" s="282" t="s">
        <v>9</v>
      </c>
      <c r="Y108" s="268"/>
      <c r="Z108" s="292"/>
      <c r="AA108" s="300"/>
      <c r="AB108" s="283"/>
      <c r="AC108" s="272"/>
      <c r="AD108" s="358"/>
      <c r="AE108" s="355"/>
      <c r="AF108" s="304"/>
      <c r="AG108" s="303"/>
      <c r="AH108" s="273"/>
      <c r="AI108" s="273"/>
      <c r="AJ108" s="273"/>
      <c r="AK108" s="273"/>
      <c r="AL108" s="273"/>
      <c r="AM108" s="273"/>
      <c r="AN108" s="335"/>
      <c r="AO108" s="327"/>
      <c r="AP108" s="273"/>
      <c r="AQ108" s="273"/>
      <c r="AR108" s="273"/>
      <c r="AS108" s="273"/>
      <c r="AT108" s="273"/>
      <c r="AU108" s="304"/>
      <c r="AV108" s="304"/>
      <c r="AW108" s="303"/>
      <c r="AX108" s="273"/>
      <c r="AY108" s="273"/>
      <c r="AZ108" s="335"/>
      <c r="BD108" s="278">
        <f ca="1">INT((DonnéesFX!C$1-W108)/365.25)</f>
        <v>42</v>
      </c>
    </row>
    <row r="109" spans="1:56" s="278" customFormat="1" ht="27.95" customHeight="1" x14ac:dyDescent="0.25">
      <c r="A109" s="261" t="str">
        <f t="shared" si="28"/>
        <v/>
      </c>
      <c r="B109" s="262" t="str">
        <f t="shared" si="29"/>
        <v/>
      </c>
      <c r="C109" s="262" t="str">
        <f t="shared" si="30"/>
        <v/>
      </c>
      <c r="D109" s="262" t="str">
        <f t="shared" si="31"/>
        <v/>
      </c>
      <c r="E109" s="262" t="str">
        <f t="shared" si="39"/>
        <v/>
      </c>
      <c r="F109" s="262" t="str">
        <f t="shared" si="32"/>
        <v/>
      </c>
      <c r="G109" s="262" t="str">
        <f t="shared" si="33"/>
        <v/>
      </c>
      <c r="H109" s="262" t="str">
        <f t="shared" si="34"/>
        <v/>
      </c>
      <c r="I109" s="262" t="str">
        <f t="shared" si="35"/>
        <v/>
      </c>
      <c r="J109" s="262" t="str">
        <f t="shared" si="36"/>
        <v/>
      </c>
      <c r="K109" s="262" t="str">
        <f t="shared" si="37"/>
        <v/>
      </c>
      <c r="L109" s="262" t="str">
        <f t="shared" si="38"/>
        <v/>
      </c>
      <c r="M109" s="262" t="str">
        <f t="shared" si="20"/>
        <v/>
      </c>
      <c r="N109" s="262" t="str">
        <f t="shared" si="21"/>
        <v/>
      </c>
      <c r="O109" s="262" t="str">
        <f t="shared" si="22"/>
        <v/>
      </c>
      <c r="P109" s="262" t="str">
        <f t="shared" si="23"/>
        <v/>
      </c>
      <c r="Q109" s="262" t="str">
        <f t="shared" si="24"/>
        <v/>
      </c>
      <c r="R109" s="262" t="str">
        <f t="shared" si="25"/>
        <v/>
      </c>
      <c r="S109" s="262" t="str">
        <f t="shared" si="26"/>
        <v/>
      </c>
      <c r="T109" s="263" t="str">
        <f t="shared" si="27"/>
        <v/>
      </c>
      <c r="U109" s="305" t="s">
        <v>263</v>
      </c>
      <c r="V109" s="280" t="s">
        <v>264</v>
      </c>
      <c r="W109" s="281">
        <v>38713</v>
      </c>
      <c r="X109" s="282" t="s">
        <v>8</v>
      </c>
      <c r="Y109" s="268"/>
      <c r="Z109" s="299"/>
      <c r="AA109" s="300"/>
      <c r="AB109" s="283"/>
      <c r="AC109" s="272"/>
      <c r="AD109" s="358"/>
      <c r="AE109" s="355"/>
      <c r="AF109" s="304"/>
      <c r="AG109" s="303"/>
      <c r="AH109" s="273"/>
      <c r="AI109" s="273"/>
      <c r="AJ109" s="273"/>
      <c r="AK109" s="273"/>
      <c r="AL109" s="273"/>
      <c r="AM109" s="273"/>
      <c r="AN109" s="335"/>
      <c r="AO109" s="327"/>
      <c r="AP109" s="273"/>
      <c r="AQ109" s="273"/>
      <c r="AR109" s="273"/>
      <c r="AS109" s="273"/>
      <c r="AT109" s="273"/>
      <c r="AU109" s="304"/>
      <c r="AV109" s="304"/>
      <c r="AW109" s="303"/>
      <c r="AX109" s="273"/>
      <c r="AY109" s="273"/>
      <c r="AZ109" s="335"/>
      <c r="BD109" s="278">
        <f ca="1">INT((DonnéesFX!C$1-W109)/365.25)</f>
        <v>11</v>
      </c>
    </row>
    <row r="110" spans="1:56" s="278" customFormat="1" ht="27.95" customHeight="1" x14ac:dyDescent="0.25">
      <c r="A110" s="261" t="str">
        <f t="shared" si="28"/>
        <v/>
      </c>
      <c r="B110" s="262" t="str">
        <f t="shared" si="29"/>
        <v/>
      </c>
      <c r="C110" s="262" t="str">
        <f t="shared" si="30"/>
        <v/>
      </c>
      <c r="D110" s="262" t="str">
        <f t="shared" si="31"/>
        <v/>
      </c>
      <c r="E110" s="262" t="str">
        <f t="shared" si="39"/>
        <v/>
      </c>
      <c r="F110" s="262" t="str">
        <f t="shared" si="32"/>
        <v/>
      </c>
      <c r="G110" s="262" t="str">
        <f t="shared" si="33"/>
        <v/>
      </c>
      <c r="H110" s="262" t="str">
        <f t="shared" si="34"/>
        <v/>
      </c>
      <c r="I110" s="262" t="str">
        <f t="shared" si="35"/>
        <v/>
      </c>
      <c r="J110" s="262" t="str">
        <f t="shared" si="36"/>
        <v/>
      </c>
      <c r="K110" s="262" t="str">
        <f t="shared" si="37"/>
        <v/>
      </c>
      <c r="L110" s="262" t="str">
        <f t="shared" si="38"/>
        <v/>
      </c>
      <c r="M110" s="262" t="str">
        <f t="shared" si="20"/>
        <v/>
      </c>
      <c r="N110" s="262" t="str">
        <f t="shared" si="21"/>
        <v/>
      </c>
      <c r="O110" s="262" t="str">
        <f t="shared" si="22"/>
        <v/>
      </c>
      <c r="P110" s="262" t="str">
        <f t="shared" si="23"/>
        <v/>
      </c>
      <c r="Q110" s="262" t="str">
        <f t="shared" si="24"/>
        <v/>
      </c>
      <c r="R110" s="262" t="str">
        <f t="shared" si="25"/>
        <v/>
      </c>
      <c r="S110" s="262" t="str">
        <f t="shared" si="26"/>
        <v/>
      </c>
      <c r="T110" s="263" t="str">
        <f t="shared" si="27"/>
        <v/>
      </c>
      <c r="U110" s="305" t="s">
        <v>265</v>
      </c>
      <c r="V110" s="280" t="s">
        <v>266</v>
      </c>
      <c r="W110" s="281">
        <v>24784</v>
      </c>
      <c r="X110" s="282" t="s">
        <v>9</v>
      </c>
      <c r="Y110" s="268"/>
      <c r="Z110" s="299"/>
      <c r="AA110" s="300"/>
      <c r="AB110" s="283"/>
      <c r="AC110" s="272"/>
      <c r="AD110" s="358"/>
      <c r="AE110" s="355"/>
      <c r="AF110" s="304"/>
      <c r="AG110" s="303"/>
      <c r="AH110" s="273"/>
      <c r="AI110" s="273"/>
      <c r="AJ110" s="273"/>
      <c r="AK110" s="273"/>
      <c r="AL110" s="273"/>
      <c r="AM110" s="273"/>
      <c r="AN110" s="335"/>
      <c r="AO110" s="327"/>
      <c r="AP110" s="273"/>
      <c r="AQ110" s="273"/>
      <c r="AR110" s="273"/>
      <c r="AS110" s="273"/>
      <c r="AT110" s="273"/>
      <c r="AU110" s="304"/>
      <c r="AV110" s="304"/>
      <c r="AW110" s="303"/>
      <c r="AX110" s="273"/>
      <c r="AY110" s="273"/>
      <c r="AZ110" s="335"/>
      <c r="BD110" s="278">
        <f ca="1">INT((DonnéesFX!C$1-W110)/365.25)</f>
        <v>49</v>
      </c>
    </row>
    <row r="111" spans="1:56" s="278" customFormat="1" ht="27.95" customHeight="1" x14ac:dyDescent="0.25">
      <c r="A111" s="261" t="str">
        <f t="shared" si="28"/>
        <v/>
      </c>
      <c r="B111" s="262" t="str">
        <f t="shared" si="29"/>
        <v/>
      </c>
      <c r="C111" s="262" t="str">
        <f t="shared" si="30"/>
        <v/>
      </c>
      <c r="D111" s="262" t="str">
        <f t="shared" si="31"/>
        <v/>
      </c>
      <c r="E111" s="262" t="str">
        <f t="shared" si="39"/>
        <v/>
      </c>
      <c r="F111" s="262" t="str">
        <f t="shared" si="32"/>
        <v/>
      </c>
      <c r="G111" s="262" t="str">
        <f t="shared" si="33"/>
        <v/>
      </c>
      <c r="H111" s="262" t="str">
        <f t="shared" si="34"/>
        <v/>
      </c>
      <c r="I111" s="262" t="str">
        <f t="shared" si="35"/>
        <v/>
      </c>
      <c r="J111" s="262" t="str">
        <f t="shared" si="36"/>
        <v/>
      </c>
      <c r="K111" s="262" t="str">
        <f t="shared" si="37"/>
        <v/>
      </c>
      <c r="L111" s="262" t="str">
        <f t="shared" si="38"/>
        <v/>
      </c>
      <c r="M111" s="262" t="str">
        <f t="shared" si="20"/>
        <v/>
      </c>
      <c r="N111" s="262" t="str">
        <f t="shared" si="21"/>
        <v/>
      </c>
      <c r="O111" s="262" t="str">
        <f t="shared" si="22"/>
        <v/>
      </c>
      <c r="P111" s="262" t="str">
        <f t="shared" si="23"/>
        <v/>
      </c>
      <c r="Q111" s="262" t="str">
        <f t="shared" si="24"/>
        <v/>
      </c>
      <c r="R111" s="262" t="str">
        <f t="shared" si="25"/>
        <v/>
      </c>
      <c r="S111" s="262" t="str">
        <f t="shared" si="26"/>
        <v/>
      </c>
      <c r="T111" s="263" t="str">
        <f t="shared" si="27"/>
        <v/>
      </c>
      <c r="U111" s="305" t="s">
        <v>267</v>
      </c>
      <c r="V111" s="280" t="s">
        <v>268</v>
      </c>
      <c r="W111" s="281">
        <v>28885</v>
      </c>
      <c r="X111" s="282" t="s">
        <v>9</v>
      </c>
      <c r="Y111" s="268"/>
      <c r="Z111" s="299"/>
      <c r="AA111" s="300"/>
      <c r="AB111" s="283"/>
      <c r="AC111" s="272"/>
      <c r="AD111" s="358"/>
      <c r="AE111" s="355"/>
      <c r="AF111" s="304"/>
      <c r="AG111" s="303"/>
      <c r="AH111" s="273"/>
      <c r="AI111" s="273"/>
      <c r="AJ111" s="273"/>
      <c r="AK111" s="273"/>
      <c r="AL111" s="273"/>
      <c r="AM111" s="273"/>
      <c r="AN111" s="335"/>
      <c r="AO111" s="327"/>
      <c r="AP111" s="273"/>
      <c r="AQ111" s="273"/>
      <c r="AR111" s="273"/>
      <c r="AS111" s="273"/>
      <c r="AT111" s="273"/>
      <c r="AU111" s="304"/>
      <c r="AV111" s="304"/>
      <c r="AW111" s="303"/>
      <c r="AX111" s="273"/>
      <c r="AY111" s="273"/>
      <c r="AZ111" s="335"/>
      <c r="BD111" s="278">
        <f ca="1">INT((DonnéesFX!C$1-W111)/365.25)</f>
        <v>37</v>
      </c>
    </row>
    <row r="112" spans="1:56" s="278" customFormat="1" ht="27.95" customHeight="1" x14ac:dyDescent="0.25">
      <c r="A112" s="261" t="str">
        <f t="shared" si="28"/>
        <v/>
      </c>
      <c r="B112" s="262" t="str">
        <f t="shared" si="29"/>
        <v/>
      </c>
      <c r="C112" s="262" t="str">
        <f t="shared" si="30"/>
        <v/>
      </c>
      <c r="D112" s="262" t="str">
        <f t="shared" si="31"/>
        <v/>
      </c>
      <c r="E112" s="262" t="str">
        <f t="shared" si="39"/>
        <v/>
      </c>
      <c r="F112" s="262" t="str">
        <f t="shared" si="32"/>
        <v/>
      </c>
      <c r="G112" s="262" t="str">
        <f t="shared" si="33"/>
        <v/>
      </c>
      <c r="H112" s="262" t="str">
        <f t="shared" si="34"/>
        <v/>
      </c>
      <c r="I112" s="262" t="str">
        <f t="shared" si="35"/>
        <v/>
      </c>
      <c r="J112" s="262" t="str">
        <f t="shared" si="36"/>
        <v/>
      </c>
      <c r="K112" s="262" t="str">
        <f t="shared" si="37"/>
        <v/>
      </c>
      <c r="L112" s="262" t="str">
        <f t="shared" si="38"/>
        <v/>
      </c>
      <c r="M112" s="262" t="str">
        <f t="shared" si="20"/>
        <v/>
      </c>
      <c r="N112" s="262" t="str">
        <f t="shared" si="21"/>
        <v/>
      </c>
      <c r="O112" s="262" t="str">
        <f t="shared" si="22"/>
        <v/>
      </c>
      <c r="P112" s="262" t="str">
        <f t="shared" si="23"/>
        <v/>
      </c>
      <c r="Q112" s="262" t="str">
        <f t="shared" si="24"/>
        <v/>
      </c>
      <c r="R112" s="262" t="str">
        <f t="shared" si="25"/>
        <v/>
      </c>
      <c r="S112" s="262" t="str">
        <f t="shared" si="26"/>
        <v/>
      </c>
      <c r="T112" s="263" t="str">
        <f t="shared" si="27"/>
        <v/>
      </c>
      <c r="U112" s="305" t="s">
        <v>267</v>
      </c>
      <c r="V112" s="280" t="s">
        <v>269</v>
      </c>
      <c r="W112" s="281">
        <v>39238</v>
      </c>
      <c r="X112" s="282" t="s">
        <v>8</v>
      </c>
      <c r="Y112" s="268"/>
      <c r="Z112" s="299"/>
      <c r="AA112" s="300"/>
      <c r="AB112" s="283"/>
      <c r="AC112" s="272"/>
      <c r="AD112" s="358"/>
      <c r="AE112" s="355"/>
      <c r="AF112" s="304"/>
      <c r="AG112" s="303"/>
      <c r="AH112" s="273"/>
      <c r="AI112" s="273"/>
      <c r="AJ112" s="273"/>
      <c r="AK112" s="273"/>
      <c r="AL112" s="273"/>
      <c r="AM112" s="273"/>
      <c r="AN112" s="335"/>
      <c r="AO112" s="327"/>
      <c r="AP112" s="273"/>
      <c r="AQ112" s="273"/>
      <c r="AR112" s="273"/>
      <c r="AS112" s="273"/>
      <c r="AT112" s="273"/>
      <c r="AU112" s="304"/>
      <c r="AV112" s="304"/>
      <c r="AW112" s="303"/>
      <c r="AX112" s="273"/>
      <c r="AY112" s="273"/>
      <c r="AZ112" s="335"/>
      <c r="BD112" s="278">
        <f ca="1">INT((DonnéesFX!C$1-W112)/365.25)</f>
        <v>9</v>
      </c>
    </row>
    <row r="113" spans="1:56" s="278" customFormat="1" ht="27.95" customHeight="1" x14ac:dyDescent="0.25">
      <c r="A113" s="261" t="str">
        <f t="shared" si="28"/>
        <v/>
      </c>
      <c r="B113" s="262" t="str">
        <f t="shared" si="29"/>
        <v/>
      </c>
      <c r="C113" s="262" t="str">
        <f t="shared" si="30"/>
        <v/>
      </c>
      <c r="D113" s="262" t="str">
        <f t="shared" si="31"/>
        <v/>
      </c>
      <c r="E113" s="262" t="str">
        <f t="shared" si="39"/>
        <v/>
      </c>
      <c r="F113" s="262" t="str">
        <f t="shared" si="32"/>
        <v/>
      </c>
      <c r="G113" s="262" t="str">
        <f t="shared" si="33"/>
        <v/>
      </c>
      <c r="H113" s="262" t="str">
        <f t="shared" si="34"/>
        <v/>
      </c>
      <c r="I113" s="262" t="str">
        <f t="shared" si="35"/>
        <v/>
      </c>
      <c r="J113" s="262" t="str">
        <f t="shared" si="36"/>
        <v/>
      </c>
      <c r="K113" s="262" t="str">
        <f t="shared" si="37"/>
        <v/>
      </c>
      <c r="L113" s="262" t="str">
        <f t="shared" si="38"/>
        <v/>
      </c>
      <c r="M113" s="262" t="str">
        <f t="shared" si="20"/>
        <v/>
      </c>
      <c r="N113" s="262" t="str">
        <f t="shared" si="21"/>
        <v/>
      </c>
      <c r="O113" s="262" t="str">
        <f t="shared" si="22"/>
        <v/>
      </c>
      <c r="P113" s="262" t="str">
        <f t="shared" si="23"/>
        <v/>
      </c>
      <c r="Q113" s="262" t="str">
        <f t="shared" si="24"/>
        <v/>
      </c>
      <c r="R113" s="262" t="str">
        <f t="shared" si="25"/>
        <v/>
      </c>
      <c r="S113" s="262" t="str">
        <f t="shared" si="26"/>
        <v/>
      </c>
      <c r="T113" s="263" t="str">
        <f t="shared" si="27"/>
        <v/>
      </c>
      <c r="U113" s="305" t="s">
        <v>267</v>
      </c>
      <c r="V113" s="280" t="s">
        <v>270</v>
      </c>
      <c r="W113" s="281">
        <v>40637</v>
      </c>
      <c r="X113" s="282" t="s">
        <v>9</v>
      </c>
      <c r="Y113" s="268"/>
      <c r="Z113" s="299"/>
      <c r="AA113" s="300"/>
      <c r="AB113" s="283"/>
      <c r="AC113" s="272"/>
      <c r="AD113" s="358"/>
      <c r="AE113" s="355"/>
      <c r="AF113" s="304"/>
      <c r="AG113" s="303"/>
      <c r="AH113" s="273"/>
      <c r="AI113" s="273"/>
      <c r="AJ113" s="273"/>
      <c r="AK113" s="273"/>
      <c r="AL113" s="273"/>
      <c r="AM113" s="273"/>
      <c r="AN113" s="335"/>
      <c r="AO113" s="327"/>
      <c r="AP113" s="273"/>
      <c r="AQ113" s="273"/>
      <c r="AR113" s="273"/>
      <c r="AS113" s="273"/>
      <c r="AT113" s="273"/>
      <c r="AU113" s="304"/>
      <c r="AV113" s="304"/>
      <c r="AW113" s="303"/>
      <c r="AX113" s="273"/>
      <c r="AY113" s="273"/>
      <c r="AZ113" s="335"/>
      <c r="BD113" s="278">
        <f ca="1">INT((DonnéesFX!C$1-W113)/365.25)</f>
        <v>5</v>
      </c>
    </row>
    <row r="114" spans="1:56" s="278" customFormat="1" ht="27.95" customHeight="1" x14ac:dyDescent="0.25">
      <c r="A114" s="261" t="str">
        <f t="shared" si="28"/>
        <v/>
      </c>
      <c r="B114" s="262" t="str">
        <f t="shared" si="29"/>
        <v/>
      </c>
      <c r="C114" s="262" t="str">
        <f t="shared" si="30"/>
        <v/>
      </c>
      <c r="D114" s="262" t="str">
        <f t="shared" si="31"/>
        <v/>
      </c>
      <c r="E114" s="262" t="str">
        <f t="shared" si="39"/>
        <v/>
      </c>
      <c r="F114" s="262" t="str">
        <f t="shared" si="32"/>
        <v/>
      </c>
      <c r="G114" s="262" t="str">
        <f t="shared" si="33"/>
        <v/>
      </c>
      <c r="H114" s="262" t="str">
        <f t="shared" si="34"/>
        <v/>
      </c>
      <c r="I114" s="262" t="str">
        <f t="shared" si="35"/>
        <v/>
      </c>
      <c r="J114" s="262" t="str">
        <f t="shared" si="36"/>
        <v/>
      </c>
      <c r="K114" s="262" t="str">
        <f t="shared" si="37"/>
        <v/>
      </c>
      <c r="L114" s="262" t="str">
        <f t="shared" si="38"/>
        <v/>
      </c>
      <c r="M114" s="262" t="str">
        <f t="shared" si="20"/>
        <v/>
      </c>
      <c r="N114" s="262" t="str">
        <f t="shared" si="21"/>
        <v/>
      </c>
      <c r="O114" s="262" t="str">
        <f t="shared" si="22"/>
        <v/>
      </c>
      <c r="P114" s="262" t="str">
        <f t="shared" si="23"/>
        <v/>
      </c>
      <c r="Q114" s="262" t="str">
        <f t="shared" si="24"/>
        <v/>
      </c>
      <c r="R114" s="262" t="str">
        <f t="shared" si="25"/>
        <v/>
      </c>
      <c r="S114" s="262" t="str">
        <f t="shared" si="26"/>
        <v/>
      </c>
      <c r="T114" s="263" t="str">
        <f t="shared" si="27"/>
        <v/>
      </c>
      <c r="U114" s="305" t="s">
        <v>271</v>
      </c>
      <c r="V114" s="280" t="s">
        <v>272</v>
      </c>
      <c r="W114" s="281">
        <v>26814</v>
      </c>
      <c r="X114" s="282" t="s">
        <v>9</v>
      </c>
      <c r="Y114" s="268"/>
      <c r="Z114" s="292"/>
      <c r="AA114" s="300"/>
      <c r="AB114" s="283"/>
      <c r="AC114" s="272"/>
      <c r="AD114" s="358"/>
      <c r="AE114" s="355"/>
      <c r="AF114" s="304"/>
      <c r="AG114" s="303"/>
      <c r="AH114" s="273"/>
      <c r="AI114" s="273"/>
      <c r="AJ114" s="273"/>
      <c r="AK114" s="273"/>
      <c r="AL114" s="273"/>
      <c r="AM114" s="273"/>
      <c r="AN114" s="335"/>
      <c r="AO114" s="327"/>
      <c r="AP114" s="273"/>
      <c r="AQ114" s="273"/>
      <c r="AR114" s="273"/>
      <c r="AS114" s="273"/>
      <c r="AT114" s="273"/>
      <c r="AU114" s="304"/>
      <c r="AV114" s="304"/>
      <c r="AW114" s="303"/>
      <c r="AX114" s="273"/>
      <c r="AY114" s="273"/>
      <c r="AZ114" s="335"/>
      <c r="BD114" s="278">
        <f ca="1">INT((DonnéesFX!C$1-W114)/365.25)</f>
        <v>43</v>
      </c>
    </row>
    <row r="115" spans="1:56" s="278" customFormat="1" ht="27.95" customHeight="1" x14ac:dyDescent="0.25">
      <c r="A115" s="261" t="str">
        <f t="shared" si="28"/>
        <v/>
      </c>
      <c r="B115" s="262" t="str">
        <f t="shared" si="29"/>
        <v/>
      </c>
      <c r="C115" s="262" t="str">
        <f t="shared" si="30"/>
        <v/>
      </c>
      <c r="D115" s="262" t="str">
        <f t="shared" si="31"/>
        <v/>
      </c>
      <c r="E115" s="262" t="str">
        <f t="shared" si="39"/>
        <v/>
      </c>
      <c r="F115" s="262" t="str">
        <f t="shared" si="32"/>
        <v/>
      </c>
      <c r="G115" s="262" t="str">
        <f t="shared" si="33"/>
        <v/>
      </c>
      <c r="H115" s="262" t="str">
        <f t="shared" si="34"/>
        <v/>
      </c>
      <c r="I115" s="262" t="str">
        <f t="shared" si="35"/>
        <v/>
      </c>
      <c r="J115" s="262" t="str">
        <f t="shared" si="36"/>
        <v/>
      </c>
      <c r="K115" s="262" t="str">
        <f t="shared" si="37"/>
        <v/>
      </c>
      <c r="L115" s="262" t="str">
        <f t="shared" si="38"/>
        <v/>
      </c>
      <c r="M115" s="262" t="str">
        <f t="shared" si="20"/>
        <v/>
      </c>
      <c r="N115" s="262" t="str">
        <f t="shared" si="21"/>
        <v/>
      </c>
      <c r="O115" s="262" t="str">
        <f t="shared" si="22"/>
        <v/>
      </c>
      <c r="P115" s="262" t="str">
        <f t="shared" si="23"/>
        <v/>
      </c>
      <c r="Q115" s="262" t="str">
        <f t="shared" si="24"/>
        <v/>
      </c>
      <c r="R115" s="262" t="str">
        <f t="shared" si="25"/>
        <v/>
      </c>
      <c r="S115" s="262" t="str">
        <f t="shared" si="26"/>
        <v/>
      </c>
      <c r="T115" s="263" t="str">
        <f t="shared" si="27"/>
        <v/>
      </c>
      <c r="U115" s="305" t="s">
        <v>274</v>
      </c>
      <c r="V115" s="280" t="s">
        <v>275</v>
      </c>
      <c r="W115" s="281">
        <v>25569</v>
      </c>
      <c r="X115" s="282" t="s">
        <v>8</v>
      </c>
      <c r="Y115" s="268"/>
      <c r="Z115" s="299"/>
      <c r="AA115" s="300"/>
      <c r="AB115" s="283"/>
      <c r="AC115" s="272"/>
      <c r="AD115" s="358"/>
      <c r="AE115" s="355"/>
      <c r="AF115" s="304"/>
      <c r="AG115" s="303"/>
      <c r="AH115" s="273"/>
      <c r="AI115" s="273"/>
      <c r="AJ115" s="273"/>
      <c r="AK115" s="273"/>
      <c r="AL115" s="273"/>
      <c r="AM115" s="273"/>
      <c r="AN115" s="335"/>
      <c r="AO115" s="327"/>
      <c r="AP115" s="273"/>
      <c r="AQ115" s="273"/>
      <c r="AR115" s="273"/>
      <c r="AS115" s="273"/>
      <c r="AT115" s="273"/>
      <c r="AU115" s="304"/>
      <c r="AV115" s="304"/>
      <c r="AW115" s="303"/>
      <c r="AX115" s="273"/>
      <c r="AY115" s="273"/>
      <c r="AZ115" s="335"/>
      <c r="BD115" s="278">
        <f ca="1">INT((DonnéesFX!C$1-W115)/365.25)</f>
        <v>47</v>
      </c>
    </row>
    <row r="116" spans="1:56" s="278" customFormat="1" ht="27.95" customHeight="1" x14ac:dyDescent="0.25">
      <c r="A116" s="261" t="str">
        <f t="shared" si="28"/>
        <v/>
      </c>
      <c r="B116" s="262" t="str">
        <f t="shared" si="29"/>
        <v/>
      </c>
      <c r="C116" s="262" t="str">
        <f t="shared" si="30"/>
        <v/>
      </c>
      <c r="D116" s="262" t="str">
        <f t="shared" si="31"/>
        <v/>
      </c>
      <c r="E116" s="262" t="str">
        <f t="shared" si="39"/>
        <v/>
      </c>
      <c r="F116" s="262" t="str">
        <f t="shared" si="32"/>
        <v/>
      </c>
      <c r="G116" s="262" t="str">
        <f t="shared" si="33"/>
        <v/>
      </c>
      <c r="H116" s="262" t="str">
        <f t="shared" si="34"/>
        <v/>
      </c>
      <c r="I116" s="262" t="str">
        <f t="shared" si="35"/>
        <v/>
      </c>
      <c r="J116" s="262" t="str">
        <f t="shared" si="36"/>
        <v/>
      </c>
      <c r="K116" s="262" t="str">
        <f t="shared" si="37"/>
        <v/>
      </c>
      <c r="L116" s="262" t="str">
        <f t="shared" si="38"/>
        <v/>
      </c>
      <c r="M116" s="262" t="str">
        <f t="shared" si="20"/>
        <v/>
      </c>
      <c r="N116" s="262" t="str">
        <f t="shared" si="21"/>
        <v/>
      </c>
      <c r="O116" s="262" t="str">
        <f t="shared" si="22"/>
        <v/>
      </c>
      <c r="P116" s="262" t="str">
        <f t="shared" si="23"/>
        <v/>
      </c>
      <c r="Q116" s="262" t="str">
        <f t="shared" si="24"/>
        <v/>
      </c>
      <c r="R116" s="262" t="str">
        <f t="shared" si="25"/>
        <v/>
      </c>
      <c r="S116" s="262" t="str">
        <f t="shared" si="26"/>
        <v/>
      </c>
      <c r="T116" s="263" t="str">
        <f t="shared" si="27"/>
        <v/>
      </c>
      <c r="U116" s="305" t="s">
        <v>276</v>
      </c>
      <c r="V116" s="280" t="s">
        <v>277</v>
      </c>
      <c r="W116" s="281"/>
      <c r="X116" s="282" t="s">
        <v>9</v>
      </c>
      <c r="Y116" s="268"/>
      <c r="Z116" s="299"/>
      <c r="AA116" s="300"/>
      <c r="AB116" s="283"/>
      <c r="AC116" s="272"/>
      <c r="AD116" s="358"/>
      <c r="AE116" s="355"/>
      <c r="AF116" s="304"/>
      <c r="AG116" s="303"/>
      <c r="AH116" s="273"/>
      <c r="AI116" s="273"/>
      <c r="AJ116" s="273"/>
      <c r="AK116" s="273"/>
      <c r="AL116" s="273"/>
      <c r="AM116" s="273"/>
      <c r="AN116" s="335"/>
      <c r="AO116" s="327"/>
      <c r="AP116" s="273"/>
      <c r="AQ116" s="273"/>
      <c r="AR116" s="273"/>
      <c r="AS116" s="273"/>
      <c r="AT116" s="273"/>
      <c r="AU116" s="304"/>
      <c r="AV116" s="304"/>
      <c r="AW116" s="303"/>
      <c r="AX116" s="273"/>
      <c r="AY116" s="273"/>
      <c r="AZ116" s="335"/>
      <c r="BD116" s="278">
        <f ca="1">INT((DonnéesFX!C$1-W116)/365.25)</f>
        <v>117</v>
      </c>
    </row>
    <row r="117" spans="1:56" s="278" customFormat="1" ht="27.95" customHeight="1" x14ac:dyDescent="0.25">
      <c r="A117" s="261" t="str">
        <f t="shared" si="28"/>
        <v/>
      </c>
      <c r="B117" s="262" t="str">
        <f t="shared" si="29"/>
        <v/>
      </c>
      <c r="C117" s="262" t="str">
        <f t="shared" si="30"/>
        <v/>
      </c>
      <c r="D117" s="262" t="str">
        <f t="shared" si="31"/>
        <v/>
      </c>
      <c r="E117" s="262" t="str">
        <f t="shared" si="39"/>
        <v/>
      </c>
      <c r="F117" s="262" t="str">
        <f t="shared" si="32"/>
        <v/>
      </c>
      <c r="G117" s="262" t="str">
        <f t="shared" si="33"/>
        <v/>
      </c>
      <c r="H117" s="262" t="str">
        <f t="shared" si="34"/>
        <v/>
      </c>
      <c r="I117" s="262" t="str">
        <f t="shared" si="35"/>
        <v/>
      </c>
      <c r="J117" s="262" t="str">
        <f t="shared" si="36"/>
        <v/>
      </c>
      <c r="K117" s="262" t="str">
        <f t="shared" si="37"/>
        <v/>
      </c>
      <c r="L117" s="262" t="str">
        <f t="shared" si="38"/>
        <v/>
      </c>
      <c r="M117" s="262" t="str">
        <f t="shared" si="20"/>
        <v/>
      </c>
      <c r="N117" s="262" t="str">
        <f t="shared" si="21"/>
        <v/>
      </c>
      <c r="O117" s="262" t="str">
        <f t="shared" si="22"/>
        <v/>
      </c>
      <c r="P117" s="262" t="str">
        <f t="shared" si="23"/>
        <v/>
      </c>
      <c r="Q117" s="262" t="str">
        <f t="shared" si="24"/>
        <v/>
      </c>
      <c r="R117" s="262" t="str">
        <f t="shared" si="25"/>
        <v/>
      </c>
      <c r="S117" s="262" t="str">
        <f t="shared" si="26"/>
        <v/>
      </c>
      <c r="T117" s="263" t="str">
        <f t="shared" si="27"/>
        <v/>
      </c>
      <c r="U117" s="305" t="s">
        <v>293</v>
      </c>
      <c r="V117" s="280" t="s">
        <v>294</v>
      </c>
      <c r="W117" s="281">
        <v>29221</v>
      </c>
      <c r="X117" s="282" t="s">
        <v>9</v>
      </c>
      <c r="Y117" s="268"/>
      <c r="Z117" s="292"/>
      <c r="AA117" s="293"/>
      <c r="AB117" s="283"/>
      <c r="AC117" s="272"/>
      <c r="AD117" s="358"/>
      <c r="AE117" s="355"/>
      <c r="AF117" s="304"/>
      <c r="AG117" s="303"/>
      <c r="AH117" s="273"/>
      <c r="AI117" s="273"/>
      <c r="AJ117" s="273"/>
      <c r="AK117" s="273"/>
      <c r="AL117" s="273"/>
      <c r="AM117" s="273"/>
      <c r="AN117" s="335"/>
      <c r="AO117" s="327"/>
      <c r="AP117" s="273"/>
      <c r="AQ117" s="273"/>
      <c r="AR117" s="273"/>
      <c r="AS117" s="273"/>
      <c r="AT117" s="273"/>
      <c r="AU117" s="304"/>
      <c r="AV117" s="304"/>
      <c r="AW117" s="303"/>
      <c r="AX117" s="273"/>
      <c r="AY117" s="273"/>
      <c r="AZ117" s="335"/>
      <c r="BD117" s="278">
        <f ca="1">INT((DonnéesFX!C$1-W117)/365.25)</f>
        <v>37</v>
      </c>
    </row>
    <row r="118" spans="1:56" s="278" customFormat="1" ht="27.95" customHeight="1" x14ac:dyDescent="0.25">
      <c r="A118" s="261" t="str">
        <f t="shared" si="28"/>
        <v/>
      </c>
      <c r="B118" s="262" t="str">
        <f t="shared" si="29"/>
        <v/>
      </c>
      <c r="C118" s="262" t="str">
        <f t="shared" si="30"/>
        <v/>
      </c>
      <c r="D118" s="262" t="str">
        <f t="shared" si="31"/>
        <v/>
      </c>
      <c r="E118" s="262" t="str">
        <f t="shared" si="39"/>
        <v/>
      </c>
      <c r="F118" s="262" t="str">
        <f t="shared" si="32"/>
        <v/>
      </c>
      <c r="G118" s="262" t="str">
        <f t="shared" si="33"/>
        <v/>
      </c>
      <c r="H118" s="262" t="str">
        <f t="shared" si="34"/>
        <v/>
      </c>
      <c r="I118" s="262" t="str">
        <f t="shared" si="35"/>
        <v/>
      </c>
      <c r="J118" s="262" t="str">
        <f t="shared" si="36"/>
        <v/>
      </c>
      <c r="K118" s="262" t="str">
        <f t="shared" si="37"/>
        <v/>
      </c>
      <c r="L118" s="262" t="str">
        <f t="shared" si="38"/>
        <v/>
      </c>
      <c r="M118" s="262" t="str">
        <f t="shared" si="20"/>
        <v/>
      </c>
      <c r="N118" s="262" t="str">
        <f t="shared" si="21"/>
        <v/>
      </c>
      <c r="O118" s="262" t="str">
        <f t="shared" si="22"/>
        <v/>
      </c>
      <c r="P118" s="262" t="str">
        <f t="shared" si="23"/>
        <v/>
      </c>
      <c r="Q118" s="262" t="str">
        <f t="shared" si="24"/>
        <v/>
      </c>
      <c r="R118" s="262" t="str">
        <f t="shared" si="25"/>
        <v/>
      </c>
      <c r="S118" s="262" t="str">
        <f t="shared" si="26"/>
        <v/>
      </c>
      <c r="T118" s="263" t="str">
        <f t="shared" si="27"/>
        <v/>
      </c>
      <c r="U118" s="305" t="s">
        <v>176</v>
      </c>
      <c r="V118" s="280" t="s">
        <v>295</v>
      </c>
      <c r="W118" s="281">
        <v>29221</v>
      </c>
      <c r="X118" s="282" t="s">
        <v>9</v>
      </c>
      <c r="Y118" s="268"/>
      <c r="Z118" s="292"/>
      <c r="AA118" s="293"/>
      <c r="AB118" s="283"/>
      <c r="AC118" s="272"/>
      <c r="AD118" s="358"/>
      <c r="AE118" s="355"/>
      <c r="AF118" s="304"/>
      <c r="AG118" s="303"/>
      <c r="AH118" s="273"/>
      <c r="AI118" s="273"/>
      <c r="AJ118" s="273"/>
      <c r="AK118" s="273"/>
      <c r="AL118" s="273"/>
      <c r="AM118" s="273"/>
      <c r="AN118" s="335"/>
      <c r="AO118" s="327"/>
      <c r="AP118" s="273"/>
      <c r="AQ118" s="273"/>
      <c r="AR118" s="273"/>
      <c r="AS118" s="273"/>
      <c r="AT118" s="273"/>
      <c r="AU118" s="304"/>
      <c r="AV118" s="304"/>
      <c r="AW118" s="303"/>
      <c r="AX118" s="273"/>
      <c r="AY118" s="273"/>
      <c r="AZ118" s="335"/>
      <c r="BD118" s="278">
        <f ca="1">INT((DonnéesFX!C$1-W118)/365.25)</f>
        <v>37</v>
      </c>
    </row>
    <row r="119" spans="1:56" s="278" customFormat="1" ht="27.95" customHeight="1" x14ac:dyDescent="0.25">
      <c r="A119" s="261" t="str">
        <f t="shared" si="28"/>
        <v/>
      </c>
      <c r="B119" s="262" t="str">
        <f t="shared" si="29"/>
        <v/>
      </c>
      <c r="C119" s="262" t="str">
        <f t="shared" si="30"/>
        <v/>
      </c>
      <c r="D119" s="262" t="str">
        <f t="shared" si="31"/>
        <v/>
      </c>
      <c r="E119" s="262" t="str">
        <f t="shared" si="39"/>
        <v/>
      </c>
      <c r="F119" s="262" t="str">
        <f t="shared" si="32"/>
        <v/>
      </c>
      <c r="G119" s="262" t="str">
        <f t="shared" si="33"/>
        <v/>
      </c>
      <c r="H119" s="262" t="str">
        <f t="shared" si="34"/>
        <v/>
      </c>
      <c r="I119" s="262" t="str">
        <f t="shared" si="35"/>
        <v/>
      </c>
      <c r="J119" s="262" t="str">
        <f t="shared" si="36"/>
        <v/>
      </c>
      <c r="K119" s="262" t="str">
        <f t="shared" si="37"/>
        <v/>
      </c>
      <c r="L119" s="262" t="str">
        <f t="shared" si="38"/>
        <v/>
      </c>
      <c r="M119" s="262" t="str">
        <f t="shared" si="20"/>
        <v/>
      </c>
      <c r="N119" s="262" t="str">
        <f t="shared" si="21"/>
        <v/>
      </c>
      <c r="O119" s="262" t="str">
        <f t="shared" si="22"/>
        <v/>
      </c>
      <c r="P119" s="262" t="str">
        <f t="shared" si="23"/>
        <v/>
      </c>
      <c r="Q119" s="262" t="str">
        <f t="shared" si="24"/>
        <v/>
      </c>
      <c r="R119" s="262" t="str">
        <f t="shared" si="25"/>
        <v/>
      </c>
      <c r="S119" s="262" t="str">
        <f t="shared" si="26"/>
        <v/>
      </c>
      <c r="T119" s="263" t="str">
        <f t="shared" si="27"/>
        <v/>
      </c>
      <c r="U119" s="305" t="s">
        <v>298</v>
      </c>
      <c r="V119" s="280" t="s">
        <v>299</v>
      </c>
      <c r="W119" s="281"/>
      <c r="X119" s="282" t="s">
        <v>9</v>
      </c>
      <c r="Y119" s="268"/>
      <c r="Z119" s="299"/>
      <c r="AA119" s="300"/>
      <c r="AB119" s="283"/>
      <c r="AC119" s="272"/>
      <c r="AD119" s="358"/>
      <c r="AE119" s="355"/>
      <c r="AF119" s="304"/>
      <c r="AG119" s="303"/>
      <c r="AH119" s="273"/>
      <c r="AI119" s="273"/>
      <c r="AJ119" s="273"/>
      <c r="AK119" s="273"/>
      <c r="AL119" s="273"/>
      <c r="AM119" s="273"/>
      <c r="AN119" s="335"/>
      <c r="AO119" s="327"/>
      <c r="AP119" s="273"/>
      <c r="AQ119" s="273"/>
      <c r="AR119" s="273"/>
      <c r="AS119" s="273"/>
      <c r="AT119" s="273"/>
      <c r="AU119" s="304"/>
      <c r="AV119" s="304"/>
      <c r="AW119" s="303"/>
      <c r="AX119" s="273"/>
      <c r="AY119" s="273"/>
      <c r="AZ119" s="335"/>
      <c r="BD119" s="278">
        <f ca="1">INT((DonnéesFX!C$1-W119)/365.25)</f>
        <v>117</v>
      </c>
    </row>
    <row r="120" spans="1:56" s="278" customFormat="1" ht="27.95" customHeight="1" x14ac:dyDescent="0.25">
      <c r="A120" s="261" t="str">
        <f t="shared" si="28"/>
        <v/>
      </c>
      <c r="B120" s="262" t="str">
        <f t="shared" si="29"/>
        <v/>
      </c>
      <c r="C120" s="262" t="str">
        <f t="shared" si="30"/>
        <v/>
      </c>
      <c r="D120" s="262" t="str">
        <f t="shared" si="31"/>
        <v/>
      </c>
      <c r="E120" s="262" t="str">
        <f t="shared" si="39"/>
        <v/>
      </c>
      <c r="F120" s="262" t="str">
        <f t="shared" si="32"/>
        <v/>
      </c>
      <c r="G120" s="262" t="str">
        <f t="shared" si="33"/>
        <v/>
      </c>
      <c r="H120" s="262" t="str">
        <f t="shared" si="34"/>
        <v/>
      </c>
      <c r="I120" s="262" t="str">
        <f t="shared" si="35"/>
        <v/>
      </c>
      <c r="J120" s="262" t="str">
        <f t="shared" si="36"/>
        <v/>
      </c>
      <c r="K120" s="262" t="str">
        <f t="shared" si="37"/>
        <v/>
      </c>
      <c r="L120" s="262" t="str">
        <f t="shared" si="38"/>
        <v/>
      </c>
      <c r="M120" s="262" t="str">
        <f t="shared" si="20"/>
        <v/>
      </c>
      <c r="N120" s="262" t="str">
        <f t="shared" si="21"/>
        <v/>
      </c>
      <c r="O120" s="262" t="str">
        <f t="shared" si="22"/>
        <v/>
      </c>
      <c r="P120" s="262" t="str">
        <f t="shared" si="23"/>
        <v/>
      </c>
      <c r="Q120" s="262" t="str">
        <f t="shared" si="24"/>
        <v/>
      </c>
      <c r="R120" s="262" t="str">
        <f t="shared" si="25"/>
        <v/>
      </c>
      <c r="S120" s="262" t="str">
        <f t="shared" si="26"/>
        <v/>
      </c>
      <c r="T120" s="263" t="str">
        <f t="shared" si="27"/>
        <v/>
      </c>
      <c r="U120" s="306" t="s">
        <v>70</v>
      </c>
      <c r="V120" s="307" t="s">
        <v>300</v>
      </c>
      <c r="W120" s="281"/>
      <c r="X120" s="282" t="s">
        <v>9</v>
      </c>
      <c r="Y120" s="268"/>
      <c r="Z120" s="269"/>
      <c r="AA120" s="270"/>
      <c r="AB120" s="283"/>
      <c r="AC120" s="272"/>
      <c r="AD120" s="358"/>
      <c r="AE120" s="355"/>
      <c r="AF120" s="304"/>
      <c r="AG120" s="303"/>
      <c r="AH120" s="273"/>
      <c r="AI120" s="273"/>
      <c r="AJ120" s="273"/>
      <c r="AK120" s="273"/>
      <c r="AL120" s="273"/>
      <c r="AM120" s="273"/>
      <c r="AN120" s="335"/>
      <c r="AO120" s="327"/>
      <c r="AP120" s="273"/>
      <c r="AQ120" s="273"/>
      <c r="AR120" s="273"/>
      <c r="AS120" s="273"/>
      <c r="AT120" s="273"/>
      <c r="AU120" s="304"/>
      <c r="AV120" s="304"/>
      <c r="AW120" s="303"/>
      <c r="AX120" s="273"/>
      <c r="AY120" s="273"/>
      <c r="AZ120" s="335"/>
      <c r="BD120" s="278">
        <f ca="1">INT((DonnéesFX!C$1-W120)/365.25)</f>
        <v>117</v>
      </c>
    </row>
    <row r="121" spans="1:56" s="278" customFormat="1" ht="27.95" customHeight="1" x14ac:dyDescent="0.25">
      <c r="A121" s="261" t="str">
        <f t="shared" si="28"/>
        <v/>
      </c>
      <c r="B121" s="262" t="str">
        <f t="shared" si="29"/>
        <v/>
      </c>
      <c r="C121" s="262" t="str">
        <f t="shared" si="30"/>
        <v/>
      </c>
      <c r="D121" s="262" t="str">
        <f t="shared" si="31"/>
        <v/>
      </c>
      <c r="E121" s="262" t="str">
        <f t="shared" si="39"/>
        <v/>
      </c>
      <c r="F121" s="262" t="str">
        <f t="shared" si="32"/>
        <v/>
      </c>
      <c r="G121" s="262" t="str">
        <f t="shared" si="33"/>
        <v/>
      </c>
      <c r="H121" s="262" t="str">
        <f t="shared" si="34"/>
        <v/>
      </c>
      <c r="I121" s="262" t="str">
        <f t="shared" si="35"/>
        <v/>
      </c>
      <c r="J121" s="262" t="str">
        <f t="shared" si="36"/>
        <v/>
      </c>
      <c r="K121" s="262" t="str">
        <f t="shared" si="37"/>
        <v/>
      </c>
      <c r="L121" s="262" t="str">
        <f t="shared" si="38"/>
        <v/>
      </c>
      <c r="M121" s="262" t="str">
        <f t="shared" si="20"/>
        <v/>
      </c>
      <c r="N121" s="262" t="str">
        <f t="shared" si="21"/>
        <v/>
      </c>
      <c r="O121" s="262" t="str">
        <f t="shared" si="22"/>
        <v/>
      </c>
      <c r="P121" s="262" t="str">
        <f t="shared" si="23"/>
        <v/>
      </c>
      <c r="Q121" s="262" t="str">
        <f t="shared" si="24"/>
        <v/>
      </c>
      <c r="R121" s="262" t="str">
        <f t="shared" si="25"/>
        <v/>
      </c>
      <c r="S121" s="262" t="str">
        <f t="shared" si="26"/>
        <v/>
      </c>
      <c r="T121" s="263" t="str">
        <f t="shared" si="27"/>
        <v/>
      </c>
      <c r="U121" s="305" t="s">
        <v>303</v>
      </c>
      <c r="V121" s="280" t="s">
        <v>304</v>
      </c>
      <c r="W121" s="281"/>
      <c r="X121" s="282"/>
      <c r="Y121" s="268"/>
      <c r="Z121" s="299"/>
      <c r="AA121" s="300"/>
      <c r="AB121" s="283"/>
      <c r="AC121" s="272"/>
      <c r="AD121" s="358"/>
      <c r="AE121" s="355"/>
      <c r="AF121" s="304"/>
      <c r="AG121" s="303"/>
      <c r="AH121" s="273"/>
      <c r="AI121" s="273"/>
      <c r="AJ121" s="273"/>
      <c r="AK121" s="273"/>
      <c r="AL121" s="273"/>
      <c r="AM121" s="273"/>
      <c r="AN121" s="335"/>
      <c r="AO121" s="327"/>
      <c r="AP121" s="273"/>
      <c r="AQ121" s="273"/>
      <c r="AR121" s="273"/>
      <c r="AS121" s="273"/>
      <c r="AT121" s="273"/>
      <c r="AU121" s="304"/>
      <c r="AV121" s="304"/>
      <c r="AW121" s="303"/>
      <c r="AX121" s="273"/>
      <c r="AY121" s="273"/>
      <c r="AZ121" s="335"/>
      <c r="BD121" s="278">
        <f ca="1">INT((DonnéesFX!C$1-W121)/365.25)</f>
        <v>117</v>
      </c>
    </row>
    <row r="122" spans="1:56" s="27" customFormat="1" ht="27.95" customHeight="1" x14ac:dyDescent="0.25">
      <c r="A122" s="311" t="str">
        <f t="shared" si="28"/>
        <v/>
      </c>
      <c r="B122" s="312" t="str">
        <f t="shared" si="29"/>
        <v/>
      </c>
      <c r="C122" s="312" t="str">
        <f t="shared" si="30"/>
        <v/>
      </c>
      <c r="D122" s="312" t="str">
        <f t="shared" si="31"/>
        <v/>
      </c>
      <c r="E122" s="312" t="str">
        <f t="shared" si="39"/>
        <v/>
      </c>
      <c r="F122" s="312" t="str">
        <f t="shared" si="32"/>
        <v/>
      </c>
      <c r="G122" s="312" t="str">
        <f t="shared" si="33"/>
        <v/>
      </c>
      <c r="H122" s="312" t="str">
        <f t="shared" si="34"/>
        <v/>
      </c>
      <c r="I122" s="312" t="str">
        <f t="shared" si="35"/>
        <v/>
      </c>
      <c r="J122" s="312" t="str">
        <f t="shared" si="36"/>
        <v/>
      </c>
      <c r="K122" s="312" t="str">
        <f t="shared" si="37"/>
        <v/>
      </c>
      <c r="L122" s="312" t="str">
        <f t="shared" si="38"/>
        <v/>
      </c>
      <c r="M122" s="312" t="str">
        <f t="shared" si="20"/>
        <v/>
      </c>
      <c r="N122" s="312" t="str">
        <f t="shared" si="21"/>
        <v/>
      </c>
      <c r="O122" s="312" t="str">
        <f t="shared" si="22"/>
        <v/>
      </c>
      <c r="P122" s="312" t="str">
        <f t="shared" si="23"/>
        <v/>
      </c>
      <c r="Q122" s="312" t="str">
        <f t="shared" si="24"/>
        <v/>
      </c>
      <c r="R122" s="312" t="str">
        <f t="shared" si="25"/>
        <v/>
      </c>
      <c r="S122" s="312" t="str">
        <f t="shared" si="26"/>
        <v/>
      </c>
      <c r="T122" s="313" t="str">
        <f t="shared" si="27"/>
        <v/>
      </c>
      <c r="U122" s="214"/>
      <c r="V122" s="210"/>
      <c r="W122" s="235"/>
      <c r="X122" s="259"/>
      <c r="Y122" s="238"/>
      <c r="Z122" s="226"/>
      <c r="AA122" s="204"/>
      <c r="AB122" s="229"/>
      <c r="AC122" s="242"/>
      <c r="AD122" s="359"/>
      <c r="AE122" s="356"/>
      <c r="AF122" s="218"/>
      <c r="AG122" s="217"/>
      <c r="AH122" s="216"/>
      <c r="AI122" s="216"/>
      <c r="AJ122" s="216"/>
      <c r="AK122" s="216"/>
      <c r="AL122" s="216"/>
      <c r="AM122" s="216"/>
      <c r="AN122" s="336"/>
      <c r="AO122" s="328"/>
      <c r="AP122" s="216"/>
      <c r="AQ122" s="216"/>
      <c r="AR122" s="216"/>
      <c r="AS122" s="216"/>
      <c r="AT122" s="216"/>
      <c r="AU122" s="218"/>
      <c r="AV122" s="218"/>
      <c r="AW122" s="217"/>
      <c r="AX122" s="216"/>
      <c r="AY122" s="216"/>
      <c r="AZ122" s="336"/>
      <c r="BD122" s="27">
        <f ca="1">INT((DonnéesFX!C$1-W122)/365.25)</f>
        <v>117</v>
      </c>
    </row>
    <row r="123" spans="1:56" ht="27.95" customHeight="1" x14ac:dyDescent="0.25">
      <c r="A123" s="311" t="str">
        <f t="shared" si="28"/>
        <v/>
      </c>
      <c r="B123" s="312" t="str">
        <f t="shared" si="29"/>
        <v/>
      </c>
      <c r="C123" s="312" t="str">
        <f t="shared" si="30"/>
        <v/>
      </c>
      <c r="D123" s="312" t="str">
        <f t="shared" si="31"/>
        <v/>
      </c>
      <c r="E123" s="312" t="str">
        <f t="shared" si="39"/>
        <v/>
      </c>
      <c r="F123" s="312" t="str">
        <f t="shared" si="32"/>
        <v/>
      </c>
      <c r="G123" s="312" t="str">
        <f t="shared" si="33"/>
        <v/>
      </c>
      <c r="H123" s="312" t="str">
        <f t="shared" si="34"/>
        <v/>
      </c>
      <c r="I123" s="312" t="str">
        <f t="shared" si="35"/>
        <v/>
      </c>
      <c r="J123" s="312" t="str">
        <f t="shared" si="36"/>
        <v/>
      </c>
      <c r="K123" s="312" t="str">
        <f t="shared" si="37"/>
        <v/>
      </c>
      <c r="L123" s="312" t="str">
        <f t="shared" si="38"/>
        <v/>
      </c>
      <c r="M123" s="312" t="str">
        <f t="shared" si="20"/>
        <v/>
      </c>
      <c r="N123" s="312" t="str">
        <f t="shared" si="21"/>
        <v/>
      </c>
      <c r="O123" s="312" t="str">
        <f t="shared" si="22"/>
        <v/>
      </c>
      <c r="P123" s="312" t="str">
        <f t="shared" si="23"/>
        <v/>
      </c>
      <c r="Q123" s="312" t="str">
        <f t="shared" si="24"/>
        <v/>
      </c>
      <c r="R123" s="312" t="str">
        <f t="shared" si="25"/>
        <v/>
      </c>
      <c r="S123" s="312" t="str">
        <f t="shared" si="26"/>
        <v/>
      </c>
      <c r="T123" s="313" t="str">
        <f t="shared" si="27"/>
        <v/>
      </c>
      <c r="U123" s="214"/>
      <c r="V123" s="210"/>
      <c r="W123" s="235"/>
      <c r="X123" s="259"/>
      <c r="Y123" s="238"/>
      <c r="Z123" s="226"/>
      <c r="AA123" s="204"/>
      <c r="AB123" s="229"/>
      <c r="AC123" s="242"/>
      <c r="AD123" s="359"/>
      <c r="AE123" s="356"/>
      <c r="AF123" s="218"/>
      <c r="AG123" s="217"/>
      <c r="AH123" s="216"/>
      <c r="AI123" s="216"/>
      <c r="AJ123" s="216"/>
      <c r="AK123" s="216"/>
      <c r="AL123" s="216"/>
      <c r="AM123" s="216"/>
      <c r="AN123" s="336"/>
      <c r="AO123" s="328"/>
      <c r="AP123" s="216"/>
      <c r="AQ123" s="216"/>
      <c r="AR123" s="216"/>
      <c r="AS123" s="216"/>
      <c r="AT123" s="216"/>
      <c r="AU123" s="218"/>
      <c r="AV123" s="218"/>
      <c r="AW123" s="217"/>
      <c r="AX123" s="216"/>
      <c r="AY123" s="216"/>
      <c r="AZ123" s="336"/>
      <c r="BD123">
        <f ca="1">INT((DonnéesFX!C$1-W123)/365.25)</f>
        <v>117</v>
      </c>
    </row>
    <row r="124" spans="1:56" s="27" customFormat="1" ht="27.95" customHeight="1" x14ac:dyDescent="0.25">
      <c r="A124" s="311" t="str">
        <f t="shared" si="28"/>
        <v/>
      </c>
      <c r="B124" s="312" t="str">
        <f t="shared" si="29"/>
        <v/>
      </c>
      <c r="C124" s="312" t="str">
        <f t="shared" si="30"/>
        <v/>
      </c>
      <c r="D124" s="312" t="str">
        <f t="shared" si="31"/>
        <v/>
      </c>
      <c r="E124" s="312" t="str">
        <f t="shared" si="39"/>
        <v/>
      </c>
      <c r="F124" s="312" t="str">
        <f t="shared" si="32"/>
        <v/>
      </c>
      <c r="G124" s="312" t="str">
        <f t="shared" si="33"/>
        <v/>
      </c>
      <c r="H124" s="312" t="str">
        <f t="shared" si="34"/>
        <v/>
      </c>
      <c r="I124" s="312" t="str">
        <f t="shared" si="35"/>
        <v/>
      </c>
      <c r="J124" s="312" t="str">
        <f t="shared" si="36"/>
        <v/>
      </c>
      <c r="K124" s="312" t="str">
        <f t="shared" si="37"/>
        <v/>
      </c>
      <c r="L124" s="312" t="str">
        <f t="shared" si="38"/>
        <v/>
      </c>
      <c r="M124" s="312" t="str">
        <f t="shared" si="20"/>
        <v/>
      </c>
      <c r="N124" s="312" t="str">
        <f t="shared" si="21"/>
        <v/>
      </c>
      <c r="O124" s="312" t="str">
        <f t="shared" si="22"/>
        <v/>
      </c>
      <c r="P124" s="312" t="str">
        <f t="shared" si="23"/>
        <v/>
      </c>
      <c r="Q124" s="312" t="str">
        <f t="shared" si="24"/>
        <v/>
      </c>
      <c r="R124" s="312" t="str">
        <f t="shared" si="25"/>
        <v/>
      </c>
      <c r="S124" s="312" t="str">
        <f t="shared" si="26"/>
        <v/>
      </c>
      <c r="T124" s="313" t="str">
        <f t="shared" si="27"/>
        <v/>
      </c>
      <c r="U124" s="214"/>
      <c r="V124" s="210"/>
      <c r="W124" s="235"/>
      <c r="X124" s="259"/>
      <c r="Y124" s="238"/>
      <c r="Z124" s="226"/>
      <c r="AA124" s="204"/>
      <c r="AB124" s="229"/>
      <c r="AC124" s="242"/>
      <c r="AD124" s="359"/>
      <c r="AE124" s="356"/>
      <c r="AF124" s="218"/>
      <c r="AG124" s="217"/>
      <c r="AH124" s="216"/>
      <c r="AI124" s="216"/>
      <c r="AJ124" s="216"/>
      <c r="AK124" s="216"/>
      <c r="AL124" s="216"/>
      <c r="AM124" s="216"/>
      <c r="AN124" s="336"/>
      <c r="AO124" s="328"/>
      <c r="AP124" s="216"/>
      <c r="AQ124" s="216"/>
      <c r="AR124" s="216"/>
      <c r="AS124" s="216"/>
      <c r="AT124" s="216"/>
      <c r="AU124" s="218"/>
      <c r="AV124" s="218"/>
      <c r="AW124" s="217"/>
      <c r="AX124" s="216"/>
      <c r="AY124" s="216"/>
      <c r="AZ124" s="336"/>
      <c r="BD124" s="27">
        <f ca="1">INT((DonnéesFX!C$1-W124)/365.25)</f>
        <v>117</v>
      </c>
    </row>
    <row r="125" spans="1:56" ht="27.95" customHeight="1" x14ac:dyDescent="0.25">
      <c r="A125" s="311" t="str">
        <f t="shared" si="28"/>
        <v/>
      </c>
      <c r="B125" s="312" t="str">
        <f t="shared" si="29"/>
        <v/>
      </c>
      <c r="C125" s="312" t="str">
        <f t="shared" si="30"/>
        <v/>
      </c>
      <c r="D125" s="312" t="str">
        <f t="shared" si="31"/>
        <v/>
      </c>
      <c r="E125" s="312" t="str">
        <f t="shared" si="39"/>
        <v/>
      </c>
      <c r="F125" s="312" t="str">
        <f t="shared" si="32"/>
        <v/>
      </c>
      <c r="G125" s="312" t="str">
        <f t="shared" si="33"/>
        <v/>
      </c>
      <c r="H125" s="312" t="str">
        <f t="shared" si="34"/>
        <v/>
      </c>
      <c r="I125" s="312" t="str">
        <f t="shared" si="35"/>
        <v/>
      </c>
      <c r="J125" s="312" t="str">
        <f t="shared" si="36"/>
        <v/>
      </c>
      <c r="K125" s="312" t="str">
        <f t="shared" si="37"/>
        <v/>
      </c>
      <c r="L125" s="312" t="str">
        <f t="shared" si="38"/>
        <v/>
      </c>
      <c r="M125" s="312" t="str">
        <f t="shared" si="20"/>
        <v/>
      </c>
      <c r="N125" s="312" t="str">
        <f t="shared" si="21"/>
        <v/>
      </c>
      <c r="O125" s="312" t="str">
        <f t="shared" si="22"/>
        <v/>
      </c>
      <c r="P125" s="312" t="str">
        <f t="shared" si="23"/>
        <v/>
      </c>
      <c r="Q125" s="312" t="str">
        <f t="shared" si="24"/>
        <v/>
      </c>
      <c r="R125" s="312" t="str">
        <f t="shared" si="25"/>
        <v/>
      </c>
      <c r="S125" s="312" t="str">
        <f t="shared" si="26"/>
        <v/>
      </c>
      <c r="T125" s="313" t="str">
        <f t="shared" si="27"/>
        <v/>
      </c>
      <c r="U125" s="214"/>
      <c r="V125" s="210"/>
      <c r="W125" s="235"/>
      <c r="X125" s="259"/>
      <c r="Y125" s="238"/>
      <c r="Z125" s="226"/>
      <c r="AA125" s="204"/>
      <c r="AB125" s="229"/>
      <c r="AC125" s="242"/>
      <c r="AD125" s="359"/>
      <c r="AE125" s="356"/>
      <c r="AF125" s="218"/>
      <c r="AG125" s="217"/>
      <c r="AH125" s="216"/>
      <c r="AI125" s="216"/>
      <c r="AJ125" s="216"/>
      <c r="AK125" s="216"/>
      <c r="AL125" s="216"/>
      <c r="AM125" s="216"/>
      <c r="AN125" s="336"/>
      <c r="AO125" s="328"/>
      <c r="AP125" s="216"/>
      <c r="AQ125" s="216"/>
      <c r="AR125" s="216"/>
      <c r="AS125" s="216"/>
      <c r="AT125" s="216"/>
      <c r="AU125" s="218"/>
      <c r="AV125" s="218"/>
      <c r="AW125" s="217"/>
      <c r="AX125" s="216"/>
      <c r="AY125" s="216"/>
      <c r="AZ125" s="336"/>
      <c r="BD125">
        <f ca="1">INT((DonnéesFX!C$1-W125)/365.25)</f>
        <v>117</v>
      </c>
    </row>
    <row r="126" spans="1:56" s="27" customFormat="1" ht="27.95" customHeight="1" x14ac:dyDescent="0.25">
      <c r="A126" s="311" t="str">
        <f t="shared" si="28"/>
        <v/>
      </c>
      <c r="B126" s="312" t="str">
        <f t="shared" si="29"/>
        <v/>
      </c>
      <c r="C126" s="312" t="str">
        <f t="shared" si="30"/>
        <v/>
      </c>
      <c r="D126" s="312" t="str">
        <f t="shared" si="31"/>
        <v/>
      </c>
      <c r="E126" s="312" t="str">
        <f t="shared" si="39"/>
        <v/>
      </c>
      <c r="F126" s="312" t="str">
        <f t="shared" si="32"/>
        <v/>
      </c>
      <c r="G126" s="312" t="str">
        <f t="shared" si="33"/>
        <v/>
      </c>
      <c r="H126" s="312" t="str">
        <f t="shared" si="34"/>
        <v/>
      </c>
      <c r="I126" s="312" t="str">
        <f t="shared" si="35"/>
        <v/>
      </c>
      <c r="J126" s="312" t="str">
        <f t="shared" si="36"/>
        <v/>
      </c>
      <c r="K126" s="312" t="str">
        <f t="shared" si="37"/>
        <v/>
      </c>
      <c r="L126" s="312" t="str">
        <f t="shared" si="38"/>
        <v/>
      </c>
      <c r="M126" s="312" t="str">
        <f t="shared" si="20"/>
        <v/>
      </c>
      <c r="N126" s="312" t="str">
        <f t="shared" si="21"/>
        <v/>
      </c>
      <c r="O126" s="312" t="str">
        <f t="shared" si="22"/>
        <v/>
      </c>
      <c r="P126" s="312" t="str">
        <f t="shared" si="23"/>
        <v/>
      </c>
      <c r="Q126" s="312" t="str">
        <f t="shared" si="24"/>
        <v/>
      </c>
      <c r="R126" s="312" t="str">
        <f t="shared" si="25"/>
        <v/>
      </c>
      <c r="S126" s="312" t="str">
        <f t="shared" si="26"/>
        <v/>
      </c>
      <c r="T126" s="313" t="str">
        <f t="shared" si="27"/>
        <v/>
      </c>
      <c r="U126" s="214"/>
      <c r="V126" s="210"/>
      <c r="W126" s="235"/>
      <c r="X126" s="259"/>
      <c r="Y126" s="238"/>
      <c r="Z126" s="226"/>
      <c r="AA126" s="204"/>
      <c r="AB126" s="229"/>
      <c r="AC126" s="242"/>
      <c r="AD126" s="359"/>
      <c r="AE126" s="356"/>
      <c r="AF126" s="218"/>
      <c r="AG126" s="217"/>
      <c r="AH126" s="216"/>
      <c r="AI126" s="216"/>
      <c r="AJ126" s="216"/>
      <c r="AK126" s="216"/>
      <c r="AL126" s="216"/>
      <c r="AM126" s="216"/>
      <c r="AN126" s="336"/>
      <c r="AO126" s="328"/>
      <c r="AP126" s="216"/>
      <c r="AQ126" s="216"/>
      <c r="AR126" s="216"/>
      <c r="AS126" s="216"/>
      <c r="AT126" s="216"/>
      <c r="AU126" s="218"/>
      <c r="AV126" s="218"/>
      <c r="AW126" s="217"/>
      <c r="AX126" s="216"/>
      <c r="AY126" s="216"/>
      <c r="AZ126" s="336"/>
      <c r="BD126" s="27">
        <f ca="1">INT((DonnéesFX!C$1-W126)/365.25)</f>
        <v>117</v>
      </c>
    </row>
    <row r="127" spans="1:56" ht="27.95" customHeight="1" x14ac:dyDescent="0.25">
      <c r="A127" s="311" t="str">
        <f t="shared" si="28"/>
        <v/>
      </c>
      <c r="B127" s="312" t="str">
        <f t="shared" si="29"/>
        <v/>
      </c>
      <c r="C127" s="312" t="str">
        <f t="shared" si="30"/>
        <v/>
      </c>
      <c r="D127" s="312" t="str">
        <f t="shared" si="31"/>
        <v/>
      </c>
      <c r="E127" s="312" t="str">
        <f t="shared" si="39"/>
        <v/>
      </c>
      <c r="F127" s="312" t="str">
        <f t="shared" si="32"/>
        <v/>
      </c>
      <c r="G127" s="312" t="str">
        <f t="shared" si="33"/>
        <v/>
      </c>
      <c r="H127" s="312" t="str">
        <f t="shared" si="34"/>
        <v/>
      </c>
      <c r="I127" s="312" t="str">
        <f t="shared" si="35"/>
        <v/>
      </c>
      <c r="J127" s="312" t="str">
        <f t="shared" si="36"/>
        <v/>
      </c>
      <c r="K127" s="312" t="str">
        <f t="shared" si="37"/>
        <v/>
      </c>
      <c r="L127" s="312" t="str">
        <f t="shared" si="38"/>
        <v/>
      </c>
      <c r="M127" s="312" t="str">
        <f t="shared" si="20"/>
        <v/>
      </c>
      <c r="N127" s="312" t="str">
        <f t="shared" si="21"/>
        <v/>
      </c>
      <c r="O127" s="312" t="str">
        <f t="shared" si="22"/>
        <v/>
      </c>
      <c r="P127" s="312" t="str">
        <f t="shared" si="23"/>
        <v/>
      </c>
      <c r="Q127" s="312" t="str">
        <f t="shared" si="24"/>
        <v/>
      </c>
      <c r="R127" s="312" t="str">
        <f t="shared" si="25"/>
        <v/>
      </c>
      <c r="S127" s="312" t="str">
        <f t="shared" si="26"/>
        <v/>
      </c>
      <c r="T127" s="313" t="str">
        <f t="shared" si="27"/>
        <v/>
      </c>
      <c r="U127" s="214"/>
      <c r="V127" s="210"/>
      <c r="W127" s="235"/>
      <c r="X127" s="259"/>
      <c r="Y127" s="238"/>
      <c r="Z127" s="226"/>
      <c r="AA127" s="204"/>
      <c r="AB127" s="229"/>
      <c r="AC127" s="242"/>
      <c r="AD127" s="359"/>
      <c r="AE127" s="356"/>
      <c r="AF127" s="218"/>
      <c r="AG127" s="217"/>
      <c r="AH127" s="216"/>
      <c r="AI127" s="216"/>
      <c r="AJ127" s="216"/>
      <c r="AK127" s="216"/>
      <c r="AL127" s="216"/>
      <c r="AM127" s="216"/>
      <c r="AN127" s="336"/>
      <c r="AO127" s="328"/>
      <c r="AP127" s="216"/>
      <c r="AQ127" s="216"/>
      <c r="AR127" s="216"/>
      <c r="AS127" s="216"/>
      <c r="AT127" s="216"/>
      <c r="AU127" s="218"/>
      <c r="AV127" s="218"/>
      <c r="AW127" s="217"/>
      <c r="AX127" s="216"/>
      <c r="AY127" s="216"/>
      <c r="AZ127" s="336"/>
      <c r="BD127">
        <f ca="1">INT((DonnéesFX!C$1-W127)/365.25)</f>
        <v>117</v>
      </c>
    </row>
    <row r="128" spans="1:56" s="27" customFormat="1" ht="27.95" customHeight="1" x14ac:dyDescent="0.25">
      <c r="A128" s="311" t="str">
        <f t="shared" si="28"/>
        <v/>
      </c>
      <c r="B128" s="312" t="str">
        <f t="shared" si="29"/>
        <v/>
      </c>
      <c r="C128" s="312" t="str">
        <f t="shared" si="30"/>
        <v/>
      </c>
      <c r="D128" s="312" t="str">
        <f t="shared" si="31"/>
        <v/>
      </c>
      <c r="E128" s="312" t="str">
        <f t="shared" si="39"/>
        <v/>
      </c>
      <c r="F128" s="312" t="str">
        <f t="shared" si="32"/>
        <v/>
      </c>
      <c r="G128" s="312" t="str">
        <f t="shared" si="33"/>
        <v/>
      </c>
      <c r="H128" s="312" t="str">
        <f t="shared" si="34"/>
        <v/>
      </c>
      <c r="I128" s="312" t="str">
        <f t="shared" si="35"/>
        <v/>
      </c>
      <c r="J128" s="312" t="str">
        <f t="shared" si="36"/>
        <v/>
      </c>
      <c r="K128" s="312" t="str">
        <f t="shared" si="37"/>
        <v/>
      </c>
      <c r="L128" s="312" t="str">
        <f t="shared" si="38"/>
        <v/>
      </c>
      <c r="M128" s="312" t="str">
        <f t="shared" si="20"/>
        <v/>
      </c>
      <c r="N128" s="312" t="str">
        <f t="shared" si="21"/>
        <v/>
      </c>
      <c r="O128" s="312" t="str">
        <f t="shared" si="22"/>
        <v/>
      </c>
      <c r="P128" s="312" t="str">
        <f t="shared" si="23"/>
        <v/>
      </c>
      <c r="Q128" s="312" t="str">
        <f t="shared" si="24"/>
        <v/>
      </c>
      <c r="R128" s="312" t="str">
        <f t="shared" si="25"/>
        <v/>
      </c>
      <c r="S128" s="312" t="str">
        <f t="shared" si="26"/>
        <v/>
      </c>
      <c r="T128" s="313" t="str">
        <f t="shared" si="27"/>
        <v/>
      </c>
      <c r="U128" s="214"/>
      <c r="V128" s="210"/>
      <c r="W128" s="235"/>
      <c r="X128" s="259"/>
      <c r="Y128" s="238"/>
      <c r="Z128" s="226"/>
      <c r="AA128" s="204"/>
      <c r="AB128" s="229"/>
      <c r="AC128" s="242"/>
      <c r="AD128" s="359"/>
      <c r="AE128" s="356"/>
      <c r="AF128" s="218"/>
      <c r="AG128" s="217"/>
      <c r="AH128" s="216"/>
      <c r="AI128" s="216"/>
      <c r="AJ128" s="216"/>
      <c r="AK128" s="216"/>
      <c r="AL128" s="216"/>
      <c r="AM128" s="216"/>
      <c r="AN128" s="336"/>
      <c r="AO128" s="328"/>
      <c r="AP128" s="216"/>
      <c r="AQ128" s="216"/>
      <c r="AR128" s="216"/>
      <c r="AS128" s="216"/>
      <c r="AT128" s="216"/>
      <c r="AU128" s="218"/>
      <c r="AV128" s="218"/>
      <c r="AW128" s="217"/>
      <c r="AX128" s="216"/>
      <c r="AY128" s="216"/>
      <c r="AZ128" s="336"/>
      <c r="BD128" s="27">
        <f ca="1">INT((DonnéesFX!C$1-W128)/365.25)</f>
        <v>117</v>
      </c>
    </row>
    <row r="129" spans="1:56" ht="27.95" customHeight="1" x14ac:dyDescent="0.25">
      <c r="A129" s="311" t="str">
        <f t="shared" si="28"/>
        <v/>
      </c>
      <c r="B129" s="312" t="str">
        <f t="shared" si="29"/>
        <v/>
      </c>
      <c r="C129" s="312" t="str">
        <f t="shared" si="30"/>
        <v/>
      </c>
      <c r="D129" s="312" t="str">
        <f t="shared" si="31"/>
        <v/>
      </c>
      <c r="E129" s="312" t="str">
        <f t="shared" si="39"/>
        <v/>
      </c>
      <c r="F129" s="312" t="str">
        <f t="shared" si="32"/>
        <v/>
      </c>
      <c r="G129" s="312" t="str">
        <f t="shared" si="33"/>
        <v/>
      </c>
      <c r="H129" s="312" t="str">
        <f t="shared" si="34"/>
        <v/>
      </c>
      <c r="I129" s="312" t="str">
        <f t="shared" si="35"/>
        <v/>
      </c>
      <c r="J129" s="312" t="str">
        <f t="shared" si="36"/>
        <v/>
      </c>
      <c r="K129" s="312" t="str">
        <f t="shared" si="37"/>
        <v/>
      </c>
      <c r="L129" s="312" t="str">
        <f t="shared" si="38"/>
        <v/>
      </c>
      <c r="M129" s="312" t="str">
        <f t="shared" si="20"/>
        <v/>
      </c>
      <c r="N129" s="312" t="str">
        <f t="shared" si="21"/>
        <v/>
      </c>
      <c r="O129" s="312" t="str">
        <f t="shared" si="22"/>
        <v/>
      </c>
      <c r="P129" s="312" t="str">
        <f t="shared" si="23"/>
        <v/>
      </c>
      <c r="Q129" s="312" t="str">
        <f t="shared" si="24"/>
        <v/>
      </c>
      <c r="R129" s="312" t="str">
        <f t="shared" si="25"/>
        <v/>
      </c>
      <c r="S129" s="312" t="str">
        <f t="shared" si="26"/>
        <v/>
      </c>
      <c r="T129" s="313" t="str">
        <f t="shared" si="27"/>
        <v/>
      </c>
      <c r="U129" s="214"/>
      <c r="V129" s="210"/>
      <c r="W129" s="235"/>
      <c r="X129" s="259"/>
      <c r="Y129" s="238"/>
      <c r="Z129" s="226"/>
      <c r="AA129" s="204"/>
      <c r="AB129" s="229"/>
      <c r="AC129" s="242"/>
      <c r="AD129" s="359"/>
      <c r="AE129" s="356"/>
      <c r="AF129" s="218"/>
      <c r="AG129" s="217"/>
      <c r="AH129" s="216"/>
      <c r="AI129" s="216"/>
      <c r="AJ129" s="216"/>
      <c r="AK129" s="216"/>
      <c r="AL129" s="216"/>
      <c r="AM129" s="216"/>
      <c r="AN129" s="336"/>
      <c r="AO129" s="328"/>
      <c r="AP129" s="216"/>
      <c r="AQ129" s="216"/>
      <c r="AR129" s="216"/>
      <c r="AS129" s="216"/>
      <c r="AT129" s="216"/>
      <c r="AU129" s="218"/>
      <c r="AV129" s="218"/>
      <c r="AW129" s="217"/>
      <c r="AX129" s="216"/>
      <c r="AY129" s="216"/>
      <c r="AZ129" s="336"/>
      <c r="BD129">
        <f ca="1">INT((DonnéesFX!C$1-W129)/365.25)</f>
        <v>117</v>
      </c>
    </row>
    <row r="130" spans="1:56" s="27" customFormat="1" ht="27.95" customHeight="1" x14ac:dyDescent="0.25">
      <c r="A130" s="311" t="str">
        <f t="shared" si="28"/>
        <v/>
      </c>
      <c r="B130" s="312" t="str">
        <f t="shared" si="29"/>
        <v/>
      </c>
      <c r="C130" s="312" t="str">
        <f t="shared" si="30"/>
        <v/>
      </c>
      <c r="D130" s="312" t="str">
        <f t="shared" si="31"/>
        <v/>
      </c>
      <c r="E130" s="312" t="str">
        <f t="shared" si="39"/>
        <v/>
      </c>
      <c r="F130" s="312" t="str">
        <f t="shared" si="32"/>
        <v/>
      </c>
      <c r="G130" s="312" t="str">
        <f t="shared" si="33"/>
        <v/>
      </c>
      <c r="H130" s="312" t="str">
        <f t="shared" si="34"/>
        <v/>
      </c>
      <c r="I130" s="312" t="str">
        <f t="shared" si="35"/>
        <v/>
      </c>
      <c r="J130" s="312" t="str">
        <f t="shared" si="36"/>
        <v/>
      </c>
      <c r="K130" s="312" t="str">
        <f t="shared" si="37"/>
        <v/>
      </c>
      <c r="L130" s="312" t="str">
        <f t="shared" si="38"/>
        <v/>
      </c>
      <c r="M130" s="312" t="str">
        <f t="shared" si="20"/>
        <v/>
      </c>
      <c r="N130" s="312" t="str">
        <f t="shared" si="21"/>
        <v/>
      </c>
      <c r="O130" s="312" t="str">
        <f t="shared" si="22"/>
        <v/>
      </c>
      <c r="P130" s="312" t="str">
        <f t="shared" si="23"/>
        <v/>
      </c>
      <c r="Q130" s="312" t="str">
        <f t="shared" si="24"/>
        <v/>
      </c>
      <c r="R130" s="312" t="str">
        <f t="shared" si="25"/>
        <v/>
      </c>
      <c r="S130" s="312" t="str">
        <f t="shared" si="26"/>
        <v/>
      </c>
      <c r="T130" s="313" t="str">
        <f t="shared" si="27"/>
        <v/>
      </c>
      <c r="U130" s="214"/>
      <c r="V130" s="210"/>
      <c r="W130" s="235"/>
      <c r="X130" s="259"/>
      <c r="Y130" s="238"/>
      <c r="Z130" s="226"/>
      <c r="AA130" s="204"/>
      <c r="AB130" s="229"/>
      <c r="AC130" s="242"/>
      <c r="AD130" s="359"/>
      <c r="AE130" s="356"/>
      <c r="AF130" s="218"/>
      <c r="AG130" s="217"/>
      <c r="AH130" s="216"/>
      <c r="AI130" s="216"/>
      <c r="AJ130" s="216"/>
      <c r="AK130" s="216"/>
      <c r="AL130" s="216"/>
      <c r="AM130" s="216"/>
      <c r="AN130" s="336"/>
      <c r="AO130" s="328"/>
      <c r="AP130" s="216"/>
      <c r="AQ130" s="216"/>
      <c r="AR130" s="216"/>
      <c r="AS130" s="216"/>
      <c r="AT130" s="216"/>
      <c r="AU130" s="218"/>
      <c r="AV130" s="218"/>
      <c r="AW130" s="217"/>
      <c r="AX130" s="216"/>
      <c r="AY130" s="216"/>
      <c r="AZ130" s="336"/>
      <c r="BD130" s="27">
        <f ca="1">INT((DonnéesFX!C$1-W130)/365.25)</f>
        <v>117</v>
      </c>
    </row>
    <row r="131" spans="1:56" ht="27.95" customHeight="1" x14ac:dyDescent="0.25">
      <c r="A131" s="311" t="str">
        <f t="shared" si="28"/>
        <v/>
      </c>
      <c r="B131" s="312" t="str">
        <f t="shared" si="29"/>
        <v/>
      </c>
      <c r="C131" s="312" t="str">
        <f t="shared" si="30"/>
        <v/>
      </c>
      <c r="D131" s="312" t="str">
        <f t="shared" si="31"/>
        <v/>
      </c>
      <c r="E131" s="312" t="str">
        <f t="shared" si="39"/>
        <v/>
      </c>
      <c r="F131" s="312" t="str">
        <f t="shared" si="32"/>
        <v/>
      </c>
      <c r="G131" s="312" t="str">
        <f t="shared" si="33"/>
        <v/>
      </c>
      <c r="H131" s="312" t="str">
        <f t="shared" si="34"/>
        <v/>
      </c>
      <c r="I131" s="312" t="str">
        <f t="shared" si="35"/>
        <v/>
      </c>
      <c r="J131" s="312" t="str">
        <f t="shared" si="36"/>
        <v/>
      </c>
      <c r="K131" s="312" t="str">
        <f t="shared" si="37"/>
        <v/>
      </c>
      <c r="L131" s="312" t="str">
        <f t="shared" si="38"/>
        <v/>
      </c>
      <c r="M131" s="312" t="str">
        <f t="shared" si="20"/>
        <v/>
      </c>
      <c r="N131" s="312" t="str">
        <f t="shared" si="21"/>
        <v/>
      </c>
      <c r="O131" s="312" t="str">
        <f t="shared" si="22"/>
        <v/>
      </c>
      <c r="P131" s="312" t="str">
        <f t="shared" si="23"/>
        <v/>
      </c>
      <c r="Q131" s="312" t="str">
        <f t="shared" si="24"/>
        <v/>
      </c>
      <c r="R131" s="312" t="str">
        <f t="shared" si="25"/>
        <v/>
      </c>
      <c r="S131" s="312" t="str">
        <f t="shared" si="26"/>
        <v/>
      </c>
      <c r="T131" s="313" t="str">
        <f t="shared" si="27"/>
        <v/>
      </c>
      <c r="U131" s="214"/>
      <c r="V131" s="210"/>
      <c r="W131" s="235"/>
      <c r="X131" s="259"/>
      <c r="Y131" s="238"/>
      <c r="Z131" s="226"/>
      <c r="AA131" s="204"/>
      <c r="AB131" s="229"/>
      <c r="AC131" s="242"/>
      <c r="AD131" s="359"/>
      <c r="AE131" s="356"/>
      <c r="AF131" s="218"/>
      <c r="AG131" s="217"/>
      <c r="AH131" s="216"/>
      <c r="AI131" s="216"/>
      <c r="AJ131" s="216"/>
      <c r="AK131" s="216"/>
      <c r="AL131" s="216"/>
      <c r="AM131" s="216"/>
      <c r="AN131" s="336"/>
      <c r="AO131" s="328"/>
      <c r="AP131" s="216"/>
      <c r="AQ131" s="216"/>
      <c r="AR131" s="216"/>
      <c r="AS131" s="216"/>
      <c r="AT131" s="216"/>
      <c r="AU131" s="218"/>
      <c r="AV131" s="218"/>
      <c r="AW131" s="217"/>
      <c r="AX131" s="216"/>
      <c r="AY131" s="216"/>
      <c r="AZ131" s="336"/>
      <c r="BD131">
        <f ca="1">INT((DonnéesFX!C$1-W131)/365.25)</f>
        <v>117</v>
      </c>
    </row>
    <row r="132" spans="1:56" s="27" customFormat="1" ht="27.95" customHeight="1" x14ac:dyDescent="0.25">
      <c r="A132" s="311" t="str">
        <f t="shared" si="28"/>
        <v/>
      </c>
      <c r="B132" s="312" t="str">
        <f t="shared" si="29"/>
        <v/>
      </c>
      <c r="C132" s="312" t="str">
        <f t="shared" si="30"/>
        <v/>
      </c>
      <c r="D132" s="312" t="str">
        <f t="shared" si="31"/>
        <v/>
      </c>
      <c r="E132" s="312" t="str">
        <f t="shared" si="39"/>
        <v/>
      </c>
      <c r="F132" s="312" t="str">
        <f t="shared" si="32"/>
        <v/>
      </c>
      <c r="G132" s="312" t="str">
        <f t="shared" si="33"/>
        <v/>
      </c>
      <c r="H132" s="312" t="str">
        <f t="shared" si="34"/>
        <v/>
      </c>
      <c r="I132" s="312" t="str">
        <f t="shared" si="35"/>
        <v/>
      </c>
      <c r="J132" s="312" t="str">
        <f t="shared" si="36"/>
        <v/>
      </c>
      <c r="K132" s="312" t="str">
        <f t="shared" si="37"/>
        <v/>
      </c>
      <c r="L132" s="312" t="str">
        <f t="shared" si="38"/>
        <v/>
      </c>
      <c r="M132" s="312" t="str">
        <f t="shared" ref="M132:M195" si="40">IF(AN132&gt;0,ROW(),"")</f>
        <v/>
      </c>
      <c r="N132" s="312" t="str">
        <f t="shared" ref="N132:N195" si="41">IF(AM132&gt;0,ROW(),"")</f>
        <v/>
      </c>
      <c r="O132" s="312" t="str">
        <f t="shared" ref="O132:O195" si="42">IF(AL132&gt;0,ROW(),"")</f>
        <v/>
      </c>
      <c r="P132" s="312" t="str">
        <f t="shared" ref="P132:P195" si="43">IF(AK132&gt;0,ROW(),"")</f>
        <v/>
      </c>
      <c r="Q132" s="312" t="str">
        <f t="shared" ref="Q132:Q195" si="44">IF(AJ132&gt;0,ROW(),"")</f>
        <v/>
      </c>
      <c r="R132" s="312" t="str">
        <f t="shared" ref="R132:R195" si="45">IF(AI132&gt;0,ROW(),"")</f>
        <v/>
      </c>
      <c r="S132" s="312" t="str">
        <f t="shared" ref="S132:S195" si="46">IF(AH132&gt;0,ROW(),"")</f>
        <v/>
      </c>
      <c r="T132" s="313" t="str">
        <f t="shared" ref="T132:T195" si="47">IF(AG132&gt;0,ROW(),"")</f>
        <v/>
      </c>
      <c r="U132" s="214"/>
      <c r="V132" s="210"/>
      <c r="W132" s="235"/>
      <c r="X132" s="259"/>
      <c r="Y132" s="238"/>
      <c r="Z132" s="226"/>
      <c r="AA132" s="204"/>
      <c r="AB132" s="229"/>
      <c r="AC132" s="242"/>
      <c r="AD132" s="359"/>
      <c r="AE132" s="356"/>
      <c r="AF132" s="218"/>
      <c r="AG132" s="217"/>
      <c r="AH132" s="216"/>
      <c r="AI132" s="216"/>
      <c r="AJ132" s="216"/>
      <c r="AK132" s="216"/>
      <c r="AL132" s="216"/>
      <c r="AM132" s="216"/>
      <c r="AN132" s="336"/>
      <c r="AO132" s="328"/>
      <c r="AP132" s="216"/>
      <c r="AQ132" s="216"/>
      <c r="AR132" s="216"/>
      <c r="AS132" s="216"/>
      <c r="AT132" s="216"/>
      <c r="AU132" s="218"/>
      <c r="AV132" s="218"/>
      <c r="AW132" s="217"/>
      <c r="AX132" s="216"/>
      <c r="AY132" s="216"/>
      <c r="AZ132" s="336"/>
      <c r="BD132" s="27">
        <f ca="1">INT((DonnéesFX!C$1-W132)/365.25)</f>
        <v>117</v>
      </c>
    </row>
    <row r="133" spans="1:56" ht="27.95" customHeight="1" x14ac:dyDescent="0.25">
      <c r="A133" s="311" t="str">
        <f t="shared" ref="A133:A196" si="48">IF(AZ133&gt;0,ROW(),"")</f>
        <v/>
      </c>
      <c r="B133" s="312" t="str">
        <f t="shared" ref="B133:B196" si="49">IF(AY133&gt;0,ROW(),"")</f>
        <v/>
      </c>
      <c r="C133" s="312" t="str">
        <f t="shared" ref="C133:C196" si="50">IF(AX133&gt;0,ROW(),"")</f>
        <v/>
      </c>
      <c r="D133" s="312" t="str">
        <f t="shared" ref="D133:D196" si="51">IF(AW133&gt;0,ROW(),"")</f>
        <v/>
      </c>
      <c r="E133" s="312" t="str">
        <f t="shared" si="39"/>
        <v/>
      </c>
      <c r="F133" s="312" t="str">
        <f t="shared" ref="F133:F196" si="52">IF(AU133&gt;0,ROW(),"")</f>
        <v/>
      </c>
      <c r="G133" s="312" t="str">
        <f t="shared" ref="G133:G196" si="53">IF(AT133&gt;0,ROW(),"")</f>
        <v/>
      </c>
      <c r="H133" s="312" t="str">
        <f t="shared" ref="H133:H196" si="54">IF(AS133&gt;0,ROW(),"")</f>
        <v/>
      </c>
      <c r="I133" s="312" t="str">
        <f t="shared" ref="I133:I196" si="55">IF(AR133&gt;0,ROW(),"")</f>
        <v/>
      </c>
      <c r="J133" s="312" t="str">
        <f t="shared" ref="J133:J196" si="56">IF(AQ133&gt;0,ROW(),"")</f>
        <v/>
      </c>
      <c r="K133" s="312" t="str">
        <f t="shared" ref="K133:K196" si="57">IF(AP133&gt;0,ROW(),"")</f>
        <v/>
      </c>
      <c r="L133" s="312" t="str">
        <f t="shared" ref="L133:L196" si="58">IF(AO133&gt;0,ROW(),"")</f>
        <v/>
      </c>
      <c r="M133" s="312" t="str">
        <f t="shared" si="40"/>
        <v/>
      </c>
      <c r="N133" s="312" t="str">
        <f t="shared" si="41"/>
        <v/>
      </c>
      <c r="O133" s="312" t="str">
        <f t="shared" si="42"/>
        <v/>
      </c>
      <c r="P133" s="312" t="str">
        <f t="shared" si="43"/>
        <v/>
      </c>
      <c r="Q133" s="312" t="str">
        <f t="shared" si="44"/>
        <v/>
      </c>
      <c r="R133" s="312" t="str">
        <f t="shared" si="45"/>
        <v/>
      </c>
      <c r="S133" s="312" t="str">
        <f t="shared" si="46"/>
        <v/>
      </c>
      <c r="T133" s="313" t="str">
        <f t="shared" si="47"/>
        <v/>
      </c>
      <c r="U133" s="214"/>
      <c r="V133" s="210"/>
      <c r="W133" s="235"/>
      <c r="X133" s="259"/>
      <c r="Y133" s="238"/>
      <c r="Z133" s="226"/>
      <c r="AA133" s="204"/>
      <c r="AB133" s="229"/>
      <c r="AC133" s="242"/>
      <c r="AD133" s="359"/>
      <c r="AE133" s="356"/>
      <c r="AF133" s="218"/>
      <c r="AG133" s="217"/>
      <c r="AH133" s="216"/>
      <c r="AI133" s="216"/>
      <c r="AJ133" s="216"/>
      <c r="AK133" s="216"/>
      <c r="AL133" s="216"/>
      <c r="AM133" s="216"/>
      <c r="AN133" s="336"/>
      <c r="AO133" s="328"/>
      <c r="AP133" s="216"/>
      <c r="AQ133" s="216"/>
      <c r="AR133" s="216"/>
      <c r="AS133" s="216"/>
      <c r="AT133" s="216"/>
      <c r="AU133" s="218"/>
      <c r="AV133" s="218"/>
      <c r="AW133" s="217"/>
      <c r="AX133" s="216"/>
      <c r="AY133" s="216"/>
      <c r="AZ133" s="336"/>
      <c r="BD133">
        <f ca="1">INT((DonnéesFX!C$1-W133)/365.25)</f>
        <v>117</v>
      </c>
    </row>
    <row r="134" spans="1:56" s="27" customFormat="1" ht="27.95" customHeight="1" x14ac:dyDescent="0.25">
      <c r="A134" s="311" t="str">
        <f t="shared" si="48"/>
        <v/>
      </c>
      <c r="B134" s="312" t="str">
        <f t="shared" si="49"/>
        <v/>
      </c>
      <c r="C134" s="312" t="str">
        <f t="shared" si="50"/>
        <v/>
      </c>
      <c r="D134" s="312" t="str">
        <f t="shared" si="51"/>
        <v/>
      </c>
      <c r="E134" s="312" t="str">
        <f t="shared" si="39"/>
        <v/>
      </c>
      <c r="F134" s="312" t="str">
        <f t="shared" si="52"/>
        <v/>
      </c>
      <c r="G134" s="312" t="str">
        <f t="shared" si="53"/>
        <v/>
      </c>
      <c r="H134" s="312" t="str">
        <f t="shared" si="54"/>
        <v/>
      </c>
      <c r="I134" s="312" t="str">
        <f t="shared" si="55"/>
        <v/>
      </c>
      <c r="J134" s="312" t="str">
        <f t="shared" si="56"/>
        <v/>
      </c>
      <c r="K134" s="312" t="str">
        <f t="shared" si="57"/>
        <v/>
      </c>
      <c r="L134" s="312" t="str">
        <f t="shared" si="58"/>
        <v/>
      </c>
      <c r="M134" s="312" t="str">
        <f t="shared" si="40"/>
        <v/>
      </c>
      <c r="N134" s="312" t="str">
        <f t="shared" si="41"/>
        <v/>
      </c>
      <c r="O134" s="312" t="str">
        <f t="shared" si="42"/>
        <v/>
      </c>
      <c r="P134" s="312" t="str">
        <f t="shared" si="43"/>
        <v/>
      </c>
      <c r="Q134" s="312" t="str">
        <f t="shared" si="44"/>
        <v/>
      </c>
      <c r="R134" s="312" t="str">
        <f t="shared" si="45"/>
        <v/>
      </c>
      <c r="S134" s="312" t="str">
        <f t="shared" si="46"/>
        <v/>
      </c>
      <c r="T134" s="313" t="str">
        <f t="shared" si="47"/>
        <v/>
      </c>
      <c r="U134" s="214"/>
      <c r="V134" s="210"/>
      <c r="W134" s="235"/>
      <c r="X134" s="259"/>
      <c r="Y134" s="238"/>
      <c r="Z134" s="226"/>
      <c r="AA134" s="204"/>
      <c r="AB134" s="229"/>
      <c r="AC134" s="242"/>
      <c r="AD134" s="359"/>
      <c r="AE134" s="356"/>
      <c r="AF134" s="218"/>
      <c r="AG134" s="217"/>
      <c r="AH134" s="216"/>
      <c r="AI134" s="216"/>
      <c r="AJ134" s="216"/>
      <c r="AK134" s="216"/>
      <c r="AL134" s="216"/>
      <c r="AM134" s="216"/>
      <c r="AN134" s="336"/>
      <c r="AO134" s="328"/>
      <c r="AP134" s="216"/>
      <c r="AQ134" s="216"/>
      <c r="AR134" s="216"/>
      <c r="AS134" s="216"/>
      <c r="AT134" s="216"/>
      <c r="AU134" s="218"/>
      <c r="AV134" s="218"/>
      <c r="AW134" s="217"/>
      <c r="AX134" s="216"/>
      <c r="AY134" s="216"/>
      <c r="AZ134" s="336"/>
      <c r="BD134" s="27">
        <f ca="1">INT((DonnéesFX!C$1-W134)/365.25)</f>
        <v>117</v>
      </c>
    </row>
    <row r="135" spans="1:56" ht="27.95" customHeight="1" x14ac:dyDescent="0.25">
      <c r="A135" s="311" t="str">
        <f t="shared" si="48"/>
        <v/>
      </c>
      <c r="B135" s="312" t="str">
        <f t="shared" si="49"/>
        <v/>
      </c>
      <c r="C135" s="312" t="str">
        <f t="shared" si="50"/>
        <v/>
      </c>
      <c r="D135" s="312" t="str">
        <f t="shared" si="51"/>
        <v/>
      </c>
      <c r="E135" s="312" t="str">
        <f t="shared" ref="E135:E198" si="59">IF(AV135&gt;0,ROW(),"")</f>
        <v/>
      </c>
      <c r="F135" s="312" t="str">
        <f t="shared" si="52"/>
        <v/>
      </c>
      <c r="G135" s="312" t="str">
        <f t="shared" si="53"/>
        <v/>
      </c>
      <c r="H135" s="312" t="str">
        <f t="shared" si="54"/>
        <v/>
      </c>
      <c r="I135" s="312" t="str">
        <f t="shared" si="55"/>
        <v/>
      </c>
      <c r="J135" s="312" t="str">
        <f t="shared" si="56"/>
        <v/>
      </c>
      <c r="K135" s="312" t="str">
        <f t="shared" si="57"/>
        <v/>
      </c>
      <c r="L135" s="312" t="str">
        <f t="shared" si="58"/>
        <v/>
      </c>
      <c r="M135" s="312" t="str">
        <f t="shared" si="40"/>
        <v/>
      </c>
      <c r="N135" s="312" t="str">
        <f t="shared" si="41"/>
        <v/>
      </c>
      <c r="O135" s="312" t="str">
        <f t="shared" si="42"/>
        <v/>
      </c>
      <c r="P135" s="312" t="str">
        <f t="shared" si="43"/>
        <v/>
      </c>
      <c r="Q135" s="312" t="str">
        <f t="shared" si="44"/>
        <v/>
      </c>
      <c r="R135" s="312" t="str">
        <f t="shared" si="45"/>
        <v/>
      </c>
      <c r="S135" s="312" t="str">
        <f t="shared" si="46"/>
        <v/>
      </c>
      <c r="T135" s="313" t="str">
        <f t="shared" si="47"/>
        <v/>
      </c>
      <c r="U135" s="214"/>
      <c r="V135" s="210"/>
      <c r="W135" s="235"/>
      <c r="X135" s="259"/>
      <c r="Y135" s="238"/>
      <c r="Z135" s="226"/>
      <c r="AA135" s="204"/>
      <c r="AB135" s="229"/>
      <c r="AC135" s="242"/>
      <c r="AD135" s="359"/>
      <c r="AE135" s="356"/>
      <c r="AF135" s="218"/>
      <c r="AG135" s="217"/>
      <c r="AH135" s="216"/>
      <c r="AI135" s="216"/>
      <c r="AJ135" s="216"/>
      <c r="AK135" s="216"/>
      <c r="AL135" s="216"/>
      <c r="AM135" s="216"/>
      <c r="AN135" s="336"/>
      <c r="AO135" s="328"/>
      <c r="AP135" s="216"/>
      <c r="AQ135" s="216"/>
      <c r="AR135" s="216"/>
      <c r="AS135" s="216"/>
      <c r="AT135" s="216"/>
      <c r="AU135" s="218"/>
      <c r="AV135" s="218"/>
      <c r="AW135" s="217"/>
      <c r="AX135" s="216"/>
      <c r="AY135" s="216"/>
      <c r="AZ135" s="336"/>
      <c r="BD135">
        <f ca="1">INT((DonnéesFX!C$1-W135)/365.25)</f>
        <v>117</v>
      </c>
    </row>
    <row r="136" spans="1:56" s="27" customFormat="1" ht="27.95" customHeight="1" x14ac:dyDescent="0.25">
      <c r="A136" s="311" t="str">
        <f t="shared" si="48"/>
        <v/>
      </c>
      <c r="B136" s="312" t="str">
        <f t="shared" si="49"/>
        <v/>
      </c>
      <c r="C136" s="312" t="str">
        <f t="shared" si="50"/>
        <v/>
      </c>
      <c r="D136" s="312" t="str">
        <f t="shared" si="51"/>
        <v/>
      </c>
      <c r="E136" s="312" t="str">
        <f t="shared" si="59"/>
        <v/>
      </c>
      <c r="F136" s="312" t="str">
        <f t="shared" si="52"/>
        <v/>
      </c>
      <c r="G136" s="312" t="str">
        <f t="shared" si="53"/>
        <v/>
      </c>
      <c r="H136" s="312" t="str">
        <f t="shared" si="54"/>
        <v/>
      </c>
      <c r="I136" s="312" t="str">
        <f t="shared" si="55"/>
        <v/>
      </c>
      <c r="J136" s="312" t="str">
        <f t="shared" si="56"/>
        <v/>
      </c>
      <c r="K136" s="312" t="str">
        <f t="shared" si="57"/>
        <v/>
      </c>
      <c r="L136" s="312" t="str">
        <f t="shared" si="58"/>
        <v/>
      </c>
      <c r="M136" s="312" t="str">
        <f t="shared" si="40"/>
        <v/>
      </c>
      <c r="N136" s="312" t="str">
        <f t="shared" si="41"/>
        <v/>
      </c>
      <c r="O136" s="312" t="str">
        <f t="shared" si="42"/>
        <v/>
      </c>
      <c r="P136" s="312" t="str">
        <f t="shared" si="43"/>
        <v/>
      </c>
      <c r="Q136" s="312" t="str">
        <f t="shared" si="44"/>
        <v/>
      </c>
      <c r="R136" s="312" t="str">
        <f t="shared" si="45"/>
        <v/>
      </c>
      <c r="S136" s="312" t="str">
        <f t="shared" si="46"/>
        <v/>
      </c>
      <c r="T136" s="313" t="str">
        <f t="shared" si="47"/>
        <v/>
      </c>
      <c r="U136" s="214"/>
      <c r="V136" s="210"/>
      <c r="W136" s="235"/>
      <c r="X136" s="259"/>
      <c r="Y136" s="238"/>
      <c r="Z136" s="226"/>
      <c r="AA136" s="204"/>
      <c r="AB136" s="229"/>
      <c r="AC136" s="242"/>
      <c r="AD136" s="359"/>
      <c r="AE136" s="356"/>
      <c r="AF136" s="218"/>
      <c r="AG136" s="217"/>
      <c r="AH136" s="216"/>
      <c r="AI136" s="216"/>
      <c r="AJ136" s="216"/>
      <c r="AK136" s="216"/>
      <c r="AL136" s="216"/>
      <c r="AM136" s="216"/>
      <c r="AN136" s="336"/>
      <c r="AO136" s="328"/>
      <c r="AP136" s="216"/>
      <c r="AQ136" s="216"/>
      <c r="AR136" s="216"/>
      <c r="AS136" s="216"/>
      <c r="AT136" s="216"/>
      <c r="AU136" s="218"/>
      <c r="AV136" s="218"/>
      <c r="AW136" s="217"/>
      <c r="AX136" s="216"/>
      <c r="AY136" s="216"/>
      <c r="AZ136" s="336"/>
      <c r="BD136" s="27">
        <f ca="1">INT((DonnéesFX!C$1-W136)/365.25)</f>
        <v>117</v>
      </c>
    </row>
    <row r="137" spans="1:56" ht="27.95" customHeight="1" x14ac:dyDescent="0.25">
      <c r="A137" s="311" t="str">
        <f t="shared" si="48"/>
        <v/>
      </c>
      <c r="B137" s="312" t="str">
        <f t="shared" si="49"/>
        <v/>
      </c>
      <c r="C137" s="312" t="str">
        <f t="shared" si="50"/>
        <v/>
      </c>
      <c r="D137" s="312" t="str">
        <f t="shared" si="51"/>
        <v/>
      </c>
      <c r="E137" s="312" t="str">
        <f t="shared" si="59"/>
        <v/>
      </c>
      <c r="F137" s="312" t="str">
        <f t="shared" si="52"/>
        <v/>
      </c>
      <c r="G137" s="312" t="str">
        <f t="shared" si="53"/>
        <v/>
      </c>
      <c r="H137" s="312" t="str">
        <f t="shared" si="54"/>
        <v/>
      </c>
      <c r="I137" s="312" t="str">
        <f t="shared" si="55"/>
        <v/>
      </c>
      <c r="J137" s="312" t="str">
        <f t="shared" si="56"/>
        <v/>
      </c>
      <c r="K137" s="312" t="str">
        <f t="shared" si="57"/>
        <v/>
      </c>
      <c r="L137" s="312" t="str">
        <f t="shared" si="58"/>
        <v/>
      </c>
      <c r="M137" s="312" t="str">
        <f t="shared" si="40"/>
        <v/>
      </c>
      <c r="N137" s="312" t="str">
        <f t="shared" si="41"/>
        <v/>
      </c>
      <c r="O137" s="312" t="str">
        <f t="shared" si="42"/>
        <v/>
      </c>
      <c r="P137" s="312" t="str">
        <f t="shared" si="43"/>
        <v/>
      </c>
      <c r="Q137" s="312" t="str">
        <f t="shared" si="44"/>
        <v/>
      </c>
      <c r="R137" s="312" t="str">
        <f t="shared" si="45"/>
        <v/>
      </c>
      <c r="S137" s="312" t="str">
        <f t="shared" si="46"/>
        <v/>
      </c>
      <c r="T137" s="313" t="str">
        <f t="shared" si="47"/>
        <v/>
      </c>
      <c r="U137" s="214"/>
      <c r="V137" s="210"/>
      <c r="W137" s="235"/>
      <c r="X137" s="259"/>
      <c r="Y137" s="238"/>
      <c r="Z137" s="226"/>
      <c r="AA137" s="204"/>
      <c r="AB137" s="229"/>
      <c r="AC137" s="242"/>
      <c r="AD137" s="359"/>
      <c r="AE137" s="356"/>
      <c r="AF137" s="218"/>
      <c r="AG137" s="217"/>
      <c r="AH137" s="216"/>
      <c r="AI137" s="216"/>
      <c r="AJ137" s="216"/>
      <c r="AK137" s="216"/>
      <c r="AL137" s="216"/>
      <c r="AM137" s="216"/>
      <c r="AN137" s="336"/>
      <c r="AO137" s="328"/>
      <c r="AP137" s="216"/>
      <c r="AQ137" s="216"/>
      <c r="AR137" s="216"/>
      <c r="AS137" s="216"/>
      <c r="AT137" s="216"/>
      <c r="AU137" s="218"/>
      <c r="AV137" s="218"/>
      <c r="AW137" s="217"/>
      <c r="AX137" s="216"/>
      <c r="AY137" s="216"/>
      <c r="AZ137" s="336"/>
      <c r="BD137">
        <f ca="1">INT((DonnéesFX!C$1-W137)/365.25)</f>
        <v>117</v>
      </c>
    </row>
    <row r="138" spans="1:56" s="27" customFormat="1" ht="27.95" customHeight="1" x14ac:dyDescent="0.25">
      <c r="A138" s="311" t="str">
        <f t="shared" si="48"/>
        <v/>
      </c>
      <c r="B138" s="312" t="str">
        <f t="shared" si="49"/>
        <v/>
      </c>
      <c r="C138" s="312" t="str">
        <f t="shared" si="50"/>
        <v/>
      </c>
      <c r="D138" s="312" t="str">
        <f t="shared" si="51"/>
        <v/>
      </c>
      <c r="E138" s="312" t="str">
        <f t="shared" si="59"/>
        <v/>
      </c>
      <c r="F138" s="312" t="str">
        <f t="shared" si="52"/>
        <v/>
      </c>
      <c r="G138" s="312" t="str">
        <f t="shared" si="53"/>
        <v/>
      </c>
      <c r="H138" s="312" t="str">
        <f t="shared" si="54"/>
        <v/>
      </c>
      <c r="I138" s="312" t="str">
        <f t="shared" si="55"/>
        <v/>
      </c>
      <c r="J138" s="312" t="str">
        <f t="shared" si="56"/>
        <v/>
      </c>
      <c r="K138" s="312" t="str">
        <f t="shared" si="57"/>
        <v/>
      </c>
      <c r="L138" s="312" t="str">
        <f t="shared" si="58"/>
        <v/>
      </c>
      <c r="M138" s="312" t="str">
        <f t="shared" si="40"/>
        <v/>
      </c>
      <c r="N138" s="312" t="str">
        <f t="shared" si="41"/>
        <v/>
      </c>
      <c r="O138" s="312" t="str">
        <f t="shared" si="42"/>
        <v/>
      </c>
      <c r="P138" s="312" t="str">
        <f t="shared" si="43"/>
        <v/>
      </c>
      <c r="Q138" s="312" t="str">
        <f t="shared" si="44"/>
        <v/>
      </c>
      <c r="R138" s="312" t="str">
        <f t="shared" si="45"/>
        <v/>
      </c>
      <c r="S138" s="312" t="str">
        <f t="shared" si="46"/>
        <v/>
      </c>
      <c r="T138" s="313" t="str">
        <f t="shared" si="47"/>
        <v/>
      </c>
      <c r="U138" s="214"/>
      <c r="V138" s="210"/>
      <c r="W138" s="235"/>
      <c r="X138" s="259"/>
      <c r="Y138" s="238"/>
      <c r="Z138" s="226"/>
      <c r="AA138" s="204"/>
      <c r="AB138" s="229"/>
      <c r="AC138" s="242"/>
      <c r="AD138" s="359"/>
      <c r="AE138" s="356"/>
      <c r="AF138" s="218"/>
      <c r="AG138" s="217"/>
      <c r="AH138" s="216"/>
      <c r="AI138" s="216"/>
      <c r="AJ138" s="216"/>
      <c r="AK138" s="216"/>
      <c r="AL138" s="216"/>
      <c r="AM138" s="216"/>
      <c r="AN138" s="336"/>
      <c r="AO138" s="328"/>
      <c r="AP138" s="216"/>
      <c r="AQ138" s="216"/>
      <c r="AR138" s="216"/>
      <c r="AS138" s="216"/>
      <c r="AT138" s="216"/>
      <c r="AU138" s="218"/>
      <c r="AV138" s="218"/>
      <c r="AW138" s="217"/>
      <c r="AX138" s="216"/>
      <c r="AY138" s="216"/>
      <c r="AZ138" s="336"/>
      <c r="BD138" s="27">
        <f ca="1">INT((DonnéesFX!C$1-W138)/365.25)</f>
        <v>117</v>
      </c>
    </row>
    <row r="139" spans="1:56" ht="27.95" customHeight="1" x14ac:dyDescent="0.25">
      <c r="A139" s="311" t="str">
        <f t="shared" si="48"/>
        <v/>
      </c>
      <c r="B139" s="312" t="str">
        <f t="shared" si="49"/>
        <v/>
      </c>
      <c r="C139" s="312" t="str">
        <f t="shared" si="50"/>
        <v/>
      </c>
      <c r="D139" s="312" t="str">
        <f t="shared" si="51"/>
        <v/>
      </c>
      <c r="E139" s="312" t="str">
        <f t="shared" si="59"/>
        <v/>
      </c>
      <c r="F139" s="312" t="str">
        <f t="shared" si="52"/>
        <v/>
      </c>
      <c r="G139" s="312" t="str">
        <f t="shared" si="53"/>
        <v/>
      </c>
      <c r="H139" s="312" t="str">
        <f t="shared" si="54"/>
        <v/>
      </c>
      <c r="I139" s="312" t="str">
        <f t="shared" si="55"/>
        <v/>
      </c>
      <c r="J139" s="312" t="str">
        <f t="shared" si="56"/>
        <v/>
      </c>
      <c r="K139" s="312" t="str">
        <f t="shared" si="57"/>
        <v/>
      </c>
      <c r="L139" s="312" t="str">
        <f t="shared" si="58"/>
        <v/>
      </c>
      <c r="M139" s="312" t="str">
        <f t="shared" si="40"/>
        <v/>
      </c>
      <c r="N139" s="312" t="str">
        <f t="shared" si="41"/>
        <v/>
      </c>
      <c r="O139" s="312" t="str">
        <f t="shared" si="42"/>
        <v/>
      </c>
      <c r="P139" s="312" t="str">
        <f t="shared" si="43"/>
        <v/>
      </c>
      <c r="Q139" s="312" t="str">
        <f t="shared" si="44"/>
        <v/>
      </c>
      <c r="R139" s="312" t="str">
        <f t="shared" si="45"/>
        <v/>
      </c>
      <c r="S139" s="312" t="str">
        <f t="shared" si="46"/>
        <v/>
      </c>
      <c r="T139" s="313" t="str">
        <f t="shared" si="47"/>
        <v/>
      </c>
      <c r="U139" s="214"/>
      <c r="V139" s="210"/>
      <c r="W139" s="235"/>
      <c r="X139" s="259"/>
      <c r="Y139" s="238"/>
      <c r="Z139" s="226"/>
      <c r="AA139" s="204"/>
      <c r="AB139" s="229"/>
      <c r="AC139" s="242"/>
      <c r="AD139" s="359"/>
      <c r="AE139" s="356"/>
      <c r="AF139" s="218"/>
      <c r="AG139" s="217"/>
      <c r="AH139" s="216"/>
      <c r="AI139" s="216"/>
      <c r="AJ139" s="216"/>
      <c r="AK139" s="216"/>
      <c r="AL139" s="216"/>
      <c r="AM139" s="216"/>
      <c r="AN139" s="336"/>
      <c r="AO139" s="328"/>
      <c r="AP139" s="216"/>
      <c r="AQ139" s="216"/>
      <c r="AR139" s="216"/>
      <c r="AS139" s="216"/>
      <c r="AT139" s="216"/>
      <c r="AU139" s="218"/>
      <c r="AV139" s="218"/>
      <c r="AW139" s="217"/>
      <c r="AX139" s="216"/>
      <c r="AY139" s="216"/>
      <c r="AZ139" s="336"/>
      <c r="BD139">
        <f ca="1">INT((DonnéesFX!C$1-W139)/365.25)</f>
        <v>117</v>
      </c>
    </row>
    <row r="140" spans="1:56" s="27" customFormat="1" ht="27.95" customHeight="1" x14ac:dyDescent="0.25">
      <c r="A140" s="311" t="str">
        <f t="shared" si="48"/>
        <v/>
      </c>
      <c r="B140" s="312" t="str">
        <f t="shared" si="49"/>
        <v/>
      </c>
      <c r="C140" s="312" t="str">
        <f t="shared" si="50"/>
        <v/>
      </c>
      <c r="D140" s="312" t="str">
        <f t="shared" si="51"/>
        <v/>
      </c>
      <c r="E140" s="312" t="str">
        <f t="shared" si="59"/>
        <v/>
      </c>
      <c r="F140" s="312" t="str">
        <f t="shared" si="52"/>
        <v/>
      </c>
      <c r="G140" s="312" t="str">
        <f t="shared" si="53"/>
        <v/>
      </c>
      <c r="H140" s="312" t="str">
        <f t="shared" si="54"/>
        <v/>
      </c>
      <c r="I140" s="312" t="str">
        <f t="shared" si="55"/>
        <v/>
      </c>
      <c r="J140" s="312" t="str">
        <f t="shared" si="56"/>
        <v/>
      </c>
      <c r="K140" s="312" t="str">
        <f t="shared" si="57"/>
        <v/>
      </c>
      <c r="L140" s="312" t="str">
        <f t="shared" si="58"/>
        <v/>
      </c>
      <c r="M140" s="312" t="str">
        <f t="shared" si="40"/>
        <v/>
      </c>
      <c r="N140" s="312" t="str">
        <f t="shared" si="41"/>
        <v/>
      </c>
      <c r="O140" s="312" t="str">
        <f t="shared" si="42"/>
        <v/>
      </c>
      <c r="P140" s="312" t="str">
        <f t="shared" si="43"/>
        <v/>
      </c>
      <c r="Q140" s="312" t="str">
        <f t="shared" si="44"/>
        <v/>
      </c>
      <c r="R140" s="312" t="str">
        <f t="shared" si="45"/>
        <v/>
      </c>
      <c r="S140" s="312" t="str">
        <f t="shared" si="46"/>
        <v/>
      </c>
      <c r="T140" s="313" t="str">
        <f t="shared" si="47"/>
        <v/>
      </c>
      <c r="U140" s="214"/>
      <c r="V140" s="210"/>
      <c r="W140" s="235"/>
      <c r="X140" s="259"/>
      <c r="Y140" s="238"/>
      <c r="Z140" s="226"/>
      <c r="AA140" s="204"/>
      <c r="AB140" s="229"/>
      <c r="AC140" s="242"/>
      <c r="AD140" s="359"/>
      <c r="AE140" s="356"/>
      <c r="AF140" s="218"/>
      <c r="AG140" s="217"/>
      <c r="AH140" s="216"/>
      <c r="AI140" s="216"/>
      <c r="AJ140" s="216"/>
      <c r="AK140" s="216"/>
      <c r="AL140" s="216"/>
      <c r="AM140" s="216"/>
      <c r="AN140" s="336"/>
      <c r="AO140" s="328"/>
      <c r="AP140" s="216"/>
      <c r="AQ140" s="216"/>
      <c r="AR140" s="216"/>
      <c r="AS140" s="216"/>
      <c r="AT140" s="216"/>
      <c r="AU140" s="218"/>
      <c r="AV140" s="218"/>
      <c r="AW140" s="217"/>
      <c r="AX140" s="216"/>
      <c r="AY140" s="216"/>
      <c r="AZ140" s="336"/>
      <c r="BD140" s="27">
        <f ca="1">INT((DonnéesFX!C$1-W140)/365.25)</f>
        <v>117</v>
      </c>
    </row>
    <row r="141" spans="1:56" ht="27.95" customHeight="1" x14ac:dyDescent="0.25">
      <c r="A141" s="311" t="str">
        <f t="shared" si="48"/>
        <v/>
      </c>
      <c r="B141" s="312" t="str">
        <f t="shared" si="49"/>
        <v/>
      </c>
      <c r="C141" s="312" t="str">
        <f t="shared" si="50"/>
        <v/>
      </c>
      <c r="D141" s="312" t="str">
        <f t="shared" si="51"/>
        <v/>
      </c>
      <c r="E141" s="312" t="str">
        <f t="shared" si="59"/>
        <v/>
      </c>
      <c r="F141" s="312" t="str">
        <f t="shared" si="52"/>
        <v/>
      </c>
      <c r="G141" s="312" t="str">
        <f t="shared" si="53"/>
        <v/>
      </c>
      <c r="H141" s="312" t="str">
        <f t="shared" si="54"/>
        <v/>
      </c>
      <c r="I141" s="312" t="str">
        <f t="shared" si="55"/>
        <v/>
      </c>
      <c r="J141" s="312" t="str">
        <f t="shared" si="56"/>
        <v/>
      </c>
      <c r="K141" s="312" t="str">
        <f t="shared" si="57"/>
        <v/>
      </c>
      <c r="L141" s="312" t="str">
        <f t="shared" si="58"/>
        <v/>
      </c>
      <c r="M141" s="312" t="str">
        <f t="shared" si="40"/>
        <v/>
      </c>
      <c r="N141" s="312" t="str">
        <f t="shared" si="41"/>
        <v/>
      </c>
      <c r="O141" s="312" t="str">
        <f t="shared" si="42"/>
        <v/>
      </c>
      <c r="P141" s="312" t="str">
        <f t="shared" si="43"/>
        <v/>
      </c>
      <c r="Q141" s="312" t="str">
        <f t="shared" si="44"/>
        <v/>
      </c>
      <c r="R141" s="312" t="str">
        <f t="shared" si="45"/>
        <v/>
      </c>
      <c r="S141" s="312" t="str">
        <f t="shared" si="46"/>
        <v/>
      </c>
      <c r="T141" s="313" t="str">
        <f t="shared" si="47"/>
        <v/>
      </c>
      <c r="U141" s="214"/>
      <c r="V141" s="210"/>
      <c r="W141" s="235"/>
      <c r="X141" s="259"/>
      <c r="Y141" s="238"/>
      <c r="Z141" s="226"/>
      <c r="AA141" s="204"/>
      <c r="AB141" s="229"/>
      <c r="AC141" s="242"/>
      <c r="AD141" s="359"/>
      <c r="AE141" s="356"/>
      <c r="AF141" s="218"/>
      <c r="AG141" s="217"/>
      <c r="AH141" s="216"/>
      <c r="AI141" s="216"/>
      <c r="AJ141" s="216"/>
      <c r="AK141" s="216"/>
      <c r="AL141" s="216"/>
      <c r="AM141" s="216"/>
      <c r="AN141" s="336"/>
      <c r="AO141" s="328"/>
      <c r="AP141" s="216"/>
      <c r="AQ141" s="216"/>
      <c r="AR141" s="216"/>
      <c r="AS141" s="216"/>
      <c r="AT141" s="216"/>
      <c r="AU141" s="218"/>
      <c r="AV141" s="218"/>
      <c r="AW141" s="217"/>
      <c r="AX141" s="216"/>
      <c r="AY141" s="216"/>
      <c r="AZ141" s="336"/>
      <c r="BD141">
        <f ca="1">INT((DonnéesFX!C$1-W141)/365.25)</f>
        <v>117</v>
      </c>
    </row>
    <row r="142" spans="1:56" s="27" customFormat="1" ht="27.95" customHeight="1" x14ac:dyDescent="0.25">
      <c r="A142" s="311" t="str">
        <f t="shared" si="48"/>
        <v/>
      </c>
      <c r="B142" s="312" t="str">
        <f t="shared" si="49"/>
        <v/>
      </c>
      <c r="C142" s="312" t="str">
        <f t="shared" si="50"/>
        <v/>
      </c>
      <c r="D142" s="312" t="str">
        <f t="shared" si="51"/>
        <v/>
      </c>
      <c r="E142" s="312" t="str">
        <f t="shared" si="59"/>
        <v/>
      </c>
      <c r="F142" s="312" t="str">
        <f t="shared" si="52"/>
        <v/>
      </c>
      <c r="G142" s="312" t="str">
        <f t="shared" si="53"/>
        <v/>
      </c>
      <c r="H142" s="312" t="str">
        <f t="shared" si="54"/>
        <v/>
      </c>
      <c r="I142" s="312" t="str">
        <f t="shared" si="55"/>
        <v/>
      </c>
      <c r="J142" s="312" t="str">
        <f t="shared" si="56"/>
        <v/>
      </c>
      <c r="K142" s="312" t="str">
        <f t="shared" si="57"/>
        <v/>
      </c>
      <c r="L142" s="312" t="str">
        <f t="shared" si="58"/>
        <v/>
      </c>
      <c r="M142" s="312" t="str">
        <f t="shared" si="40"/>
        <v/>
      </c>
      <c r="N142" s="312" t="str">
        <f t="shared" si="41"/>
        <v/>
      </c>
      <c r="O142" s="312" t="str">
        <f t="shared" si="42"/>
        <v/>
      </c>
      <c r="P142" s="312" t="str">
        <f t="shared" si="43"/>
        <v/>
      </c>
      <c r="Q142" s="312" t="str">
        <f t="shared" si="44"/>
        <v/>
      </c>
      <c r="R142" s="312" t="str">
        <f t="shared" si="45"/>
        <v/>
      </c>
      <c r="S142" s="312" t="str">
        <f t="shared" si="46"/>
        <v/>
      </c>
      <c r="T142" s="313" t="str">
        <f t="shared" si="47"/>
        <v/>
      </c>
      <c r="U142" s="214"/>
      <c r="V142" s="210"/>
      <c r="W142" s="235"/>
      <c r="X142" s="259"/>
      <c r="Y142" s="238"/>
      <c r="Z142" s="226"/>
      <c r="AA142" s="204"/>
      <c r="AB142" s="229"/>
      <c r="AC142" s="242"/>
      <c r="AD142" s="359"/>
      <c r="AE142" s="356"/>
      <c r="AF142" s="218"/>
      <c r="AG142" s="217"/>
      <c r="AH142" s="216"/>
      <c r="AI142" s="216"/>
      <c r="AJ142" s="216"/>
      <c r="AK142" s="216"/>
      <c r="AL142" s="216"/>
      <c r="AM142" s="216"/>
      <c r="AN142" s="336"/>
      <c r="AO142" s="328"/>
      <c r="AP142" s="216"/>
      <c r="AQ142" s="216"/>
      <c r="AR142" s="216"/>
      <c r="AS142" s="216"/>
      <c r="AT142" s="216"/>
      <c r="AU142" s="218"/>
      <c r="AV142" s="218"/>
      <c r="AW142" s="217"/>
      <c r="AX142" s="216"/>
      <c r="AY142" s="216"/>
      <c r="AZ142" s="336"/>
      <c r="BD142" s="27">
        <f ca="1">INT((DonnéesFX!C$1-W142)/365.25)</f>
        <v>117</v>
      </c>
    </row>
    <row r="143" spans="1:56" ht="27.95" customHeight="1" x14ac:dyDescent="0.25">
      <c r="A143" s="311" t="str">
        <f t="shared" si="48"/>
        <v/>
      </c>
      <c r="B143" s="312" t="str">
        <f t="shared" si="49"/>
        <v/>
      </c>
      <c r="C143" s="312" t="str">
        <f t="shared" si="50"/>
        <v/>
      </c>
      <c r="D143" s="312" t="str">
        <f t="shared" si="51"/>
        <v/>
      </c>
      <c r="E143" s="312" t="str">
        <f t="shared" si="59"/>
        <v/>
      </c>
      <c r="F143" s="312" t="str">
        <f t="shared" si="52"/>
        <v/>
      </c>
      <c r="G143" s="312" t="str">
        <f t="shared" si="53"/>
        <v/>
      </c>
      <c r="H143" s="312" t="str">
        <f t="shared" si="54"/>
        <v/>
      </c>
      <c r="I143" s="312" t="str">
        <f t="shared" si="55"/>
        <v/>
      </c>
      <c r="J143" s="312" t="str">
        <f t="shared" si="56"/>
        <v/>
      </c>
      <c r="K143" s="312" t="str">
        <f t="shared" si="57"/>
        <v/>
      </c>
      <c r="L143" s="312" t="str">
        <f t="shared" si="58"/>
        <v/>
      </c>
      <c r="M143" s="312" t="str">
        <f t="shared" si="40"/>
        <v/>
      </c>
      <c r="N143" s="312" t="str">
        <f t="shared" si="41"/>
        <v/>
      </c>
      <c r="O143" s="312" t="str">
        <f t="shared" si="42"/>
        <v/>
      </c>
      <c r="P143" s="312" t="str">
        <f t="shared" si="43"/>
        <v/>
      </c>
      <c r="Q143" s="312" t="str">
        <f t="shared" si="44"/>
        <v/>
      </c>
      <c r="R143" s="312" t="str">
        <f t="shared" si="45"/>
        <v/>
      </c>
      <c r="S143" s="312" t="str">
        <f t="shared" si="46"/>
        <v/>
      </c>
      <c r="T143" s="313" t="str">
        <f t="shared" si="47"/>
        <v/>
      </c>
      <c r="U143" s="214"/>
      <c r="V143" s="210"/>
      <c r="W143" s="235"/>
      <c r="X143" s="259"/>
      <c r="Y143" s="238"/>
      <c r="Z143" s="226"/>
      <c r="AA143" s="204"/>
      <c r="AB143" s="229"/>
      <c r="AC143" s="242"/>
      <c r="AD143" s="359"/>
      <c r="AE143" s="356"/>
      <c r="AF143" s="218"/>
      <c r="AG143" s="217"/>
      <c r="AH143" s="216"/>
      <c r="AI143" s="216"/>
      <c r="AJ143" s="216"/>
      <c r="AK143" s="216"/>
      <c r="AL143" s="216"/>
      <c r="AM143" s="216"/>
      <c r="AN143" s="336"/>
      <c r="AO143" s="328"/>
      <c r="AP143" s="216"/>
      <c r="AQ143" s="216"/>
      <c r="AR143" s="216"/>
      <c r="AS143" s="216"/>
      <c r="AT143" s="216"/>
      <c r="AU143" s="218"/>
      <c r="AV143" s="218"/>
      <c r="AW143" s="217"/>
      <c r="AX143" s="216"/>
      <c r="AY143" s="216"/>
      <c r="AZ143" s="336"/>
      <c r="BD143">
        <f ca="1">INT((DonnéesFX!C$1-W143)/365.25)</f>
        <v>117</v>
      </c>
    </row>
    <row r="144" spans="1:56" s="27" customFormat="1" ht="27.95" customHeight="1" x14ac:dyDescent="0.25">
      <c r="A144" s="311" t="str">
        <f t="shared" si="48"/>
        <v/>
      </c>
      <c r="B144" s="312" t="str">
        <f t="shared" si="49"/>
        <v/>
      </c>
      <c r="C144" s="312" t="str">
        <f t="shared" si="50"/>
        <v/>
      </c>
      <c r="D144" s="312" t="str">
        <f t="shared" si="51"/>
        <v/>
      </c>
      <c r="E144" s="312" t="str">
        <f t="shared" si="59"/>
        <v/>
      </c>
      <c r="F144" s="312" t="str">
        <f t="shared" si="52"/>
        <v/>
      </c>
      <c r="G144" s="312" t="str">
        <f t="shared" si="53"/>
        <v/>
      </c>
      <c r="H144" s="312" t="str">
        <f t="shared" si="54"/>
        <v/>
      </c>
      <c r="I144" s="312" t="str">
        <f t="shared" si="55"/>
        <v/>
      </c>
      <c r="J144" s="312" t="str">
        <f t="shared" si="56"/>
        <v/>
      </c>
      <c r="K144" s="312" t="str">
        <f t="shared" si="57"/>
        <v/>
      </c>
      <c r="L144" s="312" t="str">
        <f t="shared" si="58"/>
        <v/>
      </c>
      <c r="M144" s="312" t="str">
        <f t="shared" si="40"/>
        <v/>
      </c>
      <c r="N144" s="312" t="str">
        <f t="shared" si="41"/>
        <v/>
      </c>
      <c r="O144" s="312" t="str">
        <f t="shared" si="42"/>
        <v/>
      </c>
      <c r="P144" s="312" t="str">
        <f t="shared" si="43"/>
        <v/>
      </c>
      <c r="Q144" s="312" t="str">
        <f t="shared" si="44"/>
        <v/>
      </c>
      <c r="R144" s="312" t="str">
        <f t="shared" si="45"/>
        <v/>
      </c>
      <c r="S144" s="312" t="str">
        <f t="shared" si="46"/>
        <v/>
      </c>
      <c r="T144" s="313" t="str">
        <f t="shared" si="47"/>
        <v/>
      </c>
      <c r="U144" s="214"/>
      <c r="V144" s="210"/>
      <c r="W144" s="235"/>
      <c r="X144" s="259"/>
      <c r="Y144" s="238"/>
      <c r="Z144" s="226"/>
      <c r="AA144" s="204"/>
      <c r="AB144" s="229"/>
      <c r="AC144" s="242"/>
      <c r="AD144" s="359"/>
      <c r="AE144" s="356"/>
      <c r="AF144" s="218"/>
      <c r="AG144" s="217"/>
      <c r="AH144" s="216"/>
      <c r="AI144" s="216"/>
      <c r="AJ144" s="216"/>
      <c r="AK144" s="216"/>
      <c r="AL144" s="216"/>
      <c r="AM144" s="216"/>
      <c r="AN144" s="336"/>
      <c r="AO144" s="328"/>
      <c r="AP144" s="216"/>
      <c r="AQ144" s="216"/>
      <c r="AR144" s="216"/>
      <c r="AS144" s="216"/>
      <c r="AT144" s="216"/>
      <c r="AU144" s="218"/>
      <c r="AV144" s="218"/>
      <c r="AW144" s="217"/>
      <c r="AX144" s="216"/>
      <c r="AY144" s="216"/>
      <c r="AZ144" s="336"/>
      <c r="BD144" s="27">
        <f ca="1">INT((DonnéesFX!C$1-W144)/365.25)</f>
        <v>117</v>
      </c>
    </row>
    <row r="145" spans="1:56" ht="27.95" customHeight="1" x14ac:dyDescent="0.25">
      <c r="A145" s="311" t="str">
        <f t="shared" si="48"/>
        <v/>
      </c>
      <c r="B145" s="312" t="str">
        <f t="shared" si="49"/>
        <v/>
      </c>
      <c r="C145" s="312" t="str">
        <f t="shared" si="50"/>
        <v/>
      </c>
      <c r="D145" s="312" t="str">
        <f t="shared" si="51"/>
        <v/>
      </c>
      <c r="E145" s="312" t="str">
        <f t="shared" si="59"/>
        <v/>
      </c>
      <c r="F145" s="312" t="str">
        <f t="shared" si="52"/>
        <v/>
      </c>
      <c r="G145" s="312" t="str">
        <f t="shared" si="53"/>
        <v/>
      </c>
      <c r="H145" s="312" t="str">
        <f t="shared" si="54"/>
        <v/>
      </c>
      <c r="I145" s="312" t="str">
        <f t="shared" si="55"/>
        <v/>
      </c>
      <c r="J145" s="312" t="str">
        <f t="shared" si="56"/>
        <v/>
      </c>
      <c r="K145" s="312" t="str">
        <f t="shared" si="57"/>
        <v/>
      </c>
      <c r="L145" s="312" t="str">
        <f t="shared" si="58"/>
        <v/>
      </c>
      <c r="M145" s="312" t="str">
        <f t="shared" si="40"/>
        <v/>
      </c>
      <c r="N145" s="312" t="str">
        <f t="shared" si="41"/>
        <v/>
      </c>
      <c r="O145" s="312" t="str">
        <f t="shared" si="42"/>
        <v/>
      </c>
      <c r="P145" s="312" t="str">
        <f t="shared" si="43"/>
        <v/>
      </c>
      <c r="Q145" s="312" t="str">
        <f t="shared" si="44"/>
        <v/>
      </c>
      <c r="R145" s="312" t="str">
        <f t="shared" si="45"/>
        <v/>
      </c>
      <c r="S145" s="312" t="str">
        <f t="shared" si="46"/>
        <v/>
      </c>
      <c r="T145" s="313" t="str">
        <f t="shared" si="47"/>
        <v/>
      </c>
      <c r="U145" s="214"/>
      <c r="V145" s="210"/>
      <c r="W145" s="235"/>
      <c r="X145" s="259"/>
      <c r="Y145" s="238"/>
      <c r="Z145" s="226"/>
      <c r="AA145" s="204"/>
      <c r="AB145" s="229"/>
      <c r="AC145" s="242"/>
      <c r="AD145" s="359"/>
      <c r="AE145" s="356"/>
      <c r="AF145" s="218"/>
      <c r="AG145" s="217"/>
      <c r="AH145" s="216"/>
      <c r="AI145" s="216"/>
      <c r="AJ145" s="216"/>
      <c r="AK145" s="216"/>
      <c r="AL145" s="216"/>
      <c r="AM145" s="216"/>
      <c r="AN145" s="336"/>
      <c r="AO145" s="328"/>
      <c r="AP145" s="216"/>
      <c r="AQ145" s="216"/>
      <c r="AR145" s="216"/>
      <c r="AS145" s="216"/>
      <c r="AT145" s="216"/>
      <c r="AU145" s="218"/>
      <c r="AV145" s="218"/>
      <c r="AW145" s="217"/>
      <c r="AX145" s="216"/>
      <c r="AY145" s="216"/>
      <c r="AZ145" s="336"/>
      <c r="BD145">
        <f ca="1">INT((DonnéesFX!C$1-W145)/365.25)</f>
        <v>117</v>
      </c>
    </row>
    <row r="146" spans="1:56" s="27" customFormat="1" ht="27.95" customHeight="1" x14ac:dyDescent="0.25">
      <c r="A146" s="311" t="str">
        <f t="shared" si="48"/>
        <v/>
      </c>
      <c r="B146" s="312" t="str">
        <f t="shared" si="49"/>
        <v/>
      </c>
      <c r="C146" s="312" t="str">
        <f t="shared" si="50"/>
        <v/>
      </c>
      <c r="D146" s="312" t="str">
        <f t="shared" si="51"/>
        <v/>
      </c>
      <c r="E146" s="312" t="str">
        <f t="shared" si="59"/>
        <v/>
      </c>
      <c r="F146" s="312" t="str">
        <f t="shared" si="52"/>
        <v/>
      </c>
      <c r="G146" s="312" t="str">
        <f t="shared" si="53"/>
        <v/>
      </c>
      <c r="H146" s="312" t="str">
        <f t="shared" si="54"/>
        <v/>
      </c>
      <c r="I146" s="312" t="str">
        <f t="shared" si="55"/>
        <v/>
      </c>
      <c r="J146" s="312" t="str">
        <f t="shared" si="56"/>
        <v/>
      </c>
      <c r="K146" s="312" t="str">
        <f t="shared" si="57"/>
        <v/>
      </c>
      <c r="L146" s="312" t="str">
        <f t="shared" si="58"/>
        <v/>
      </c>
      <c r="M146" s="312" t="str">
        <f t="shared" si="40"/>
        <v/>
      </c>
      <c r="N146" s="312" t="str">
        <f t="shared" si="41"/>
        <v/>
      </c>
      <c r="O146" s="312" t="str">
        <f t="shared" si="42"/>
        <v/>
      </c>
      <c r="P146" s="312" t="str">
        <f t="shared" si="43"/>
        <v/>
      </c>
      <c r="Q146" s="312" t="str">
        <f t="shared" si="44"/>
        <v/>
      </c>
      <c r="R146" s="312" t="str">
        <f t="shared" si="45"/>
        <v/>
      </c>
      <c r="S146" s="312" t="str">
        <f t="shared" si="46"/>
        <v/>
      </c>
      <c r="T146" s="313" t="str">
        <f t="shared" si="47"/>
        <v/>
      </c>
      <c r="U146" s="214"/>
      <c r="V146" s="210"/>
      <c r="W146" s="235"/>
      <c r="X146" s="259"/>
      <c r="Y146" s="238"/>
      <c r="Z146" s="226"/>
      <c r="AA146" s="204"/>
      <c r="AB146" s="229"/>
      <c r="AC146" s="242"/>
      <c r="AD146" s="359"/>
      <c r="AE146" s="356"/>
      <c r="AF146" s="218"/>
      <c r="AG146" s="217"/>
      <c r="AH146" s="216"/>
      <c r="AI146" s="216"/>
      <c r="AJ146" s="216"/>
      <c r="AK146" s="216"/>
      <c r="AL146" s="216"/>
      <c r="AM146" s="216"/>
      <c r="AN146" s="336"/>
      <c r="AO146" s="328"/>
      <c r="AP146" s="216"/>
      <c r="AQ146" s="216"/>
      <c r="AR146" s="216"/>
      <c r="AS146" s="216"/>
      <c r="AT146" s="216"/>
      <c r="AU146" s="218"/>
      <c r="AV146" s="218"/>
      <c r="AW146" s="217"/>
      <c r="AX146" s="216"/>
      <c r="AY146" s="216"/>
      <c r="AZ146" s="336"/>
      <c r="BD146" s="27">
        <f ca="1">INT((DonnéesFX!C$1-W146)/365.25)</f>
        <v>117</v>
      </c>
    </row>
    <row r="147" spans="1:56" ht="27.95" customHeight="1" x14ac:dyDescent="0.25">
      <c r="A147" s="311" t="str">
        <f t="shared" si="48"/>
        <v/>
      </c>
      <c r="B147" s="312" t="str">
        <f t="shared" si="49"/>
        <v/>
      </c>
      <c r="C147" s="312" t="str">
        <f t="shared" si="50"/>
        <v/>
      </c>
      <c r="D147" s="312" t="str">
        <f t="shared" si="51"/>
        <v/>
      </c>
      <c r="E147" s="312" t="str">
        <f t="shared" si="59"/>
        <v/>
      </c>
      <c r="F147" s="312" t="str">
        <f t="shared" si="52"/>
        <v/>
      </c>
      <c r="G147" s="312" t="str">
        <f t="shared" si="53"/>
        <v/>
      </c>
      <c r="H147" s="312" t="str">
        <f t="shared" si="54"/>
        <v/>
      </c>
      <c r="I147" s="312" t="str">
        <f t="shared" si="55"/>
        <v/>
      </c>
      <c r="J147" s="312" t="str">
        <f t="shared" si="56"/>
        <v/>
      </c>
      <c r="K147" s="312" t="str">
        <f t="shared" si="57"/>
        <v/>
      </c>
      <c r="L147" s="312" t="str">
        <f t="shared" si="58"/>
        <v/>
      </c>
      <c r="M147" s="312" t="str">
        <f t="shared" si="40"/>
        <v/>
      </c>
      <c r="N147" s="312" t="str">
        <f t="shared" si="41"/>
        <v/>
      </c>
      <c r="O147" s="312" t="str">
        <f t="shared" si="42"/>
        <v/>
      </c>
      <c r="P147" s="312" t="str">
        <f t="shared" si="43"/>
        <v/>
      </c>
      <c r="Q147" s="312" t="str">
        <f t="shared" si="44"/>
        <v/>
      </c>
      <c r="R147" s="312" t="str">
        <f t="shared" si="45"/>
        <v/>
      </c>
      <c r="S147" s="312" t="str">
        <f t="shared" si="46"/>
        <v/>
      </c>
      <c r="T147" s="313" t="str">
        <f t="shared" si="47"/>
        <v/>
      </c>
      <c r="U147" s="214"/>
      <c r="V147" s="210"/>
      <c r="W147" s="235"/>
      <c r="X147" s="259"/>
      <c r="Y147" s="238"/>
      <c r="Z147" s="226"/>
      <c r="AA147" s="204"/>
      <c r="AB147" s="229"/>
      <c r="AC147" s="242"/>
      <c r="AD147" s="359"/>
      <c r="AE147" s="356"/>
      <c r="AF147" s="218"/>
      <c r="AG147" s="217"/>
      <c r="AH147" s="216"/>
      <c r="AI147" s="216"/>
      <c r="AJ147" s="216"/>
      <c r="AK147" s="216"/>
      <c r="AL147" s="216"/>
      <c r="AM147" s="216"/>
      <c r="AN147" s="336"/>
      <c r="AO147" s="328"/>
      <c r="AP147" s="216"/>
      <c r="AQ147" s="216"/>
      <c r="AR147" s="216"/>
      <c r="AS147" s="216"/>
      <c r="AT147" s="216"/>
      <c r="AU147" s="218"/>
      <c r="AV147" s="218"/>
      <c r="AW147" s="217"/>
      <c r="AX147" s="216"/>
      <c r="AY147" s="216"/>
      <c r="AZ147" s="336"/>
      <c r="BD147">
        <f ca="1">INT((DonnéesFX!C$1-W147)/365.25)</f>
        <v>117</v>
      </c>
    </row>
    <row r="148" spans="1:56" s="27" customFormat="1" ht="27.95" customHeight="1" x14ac:dyDescent="0.25">
      <c r="A148" s="311" t="str">
        <f t="shared" si="48"/>
        <v/>
      </c>
      <c r="B148" s="312" t="str">
        <f t="shared" si="49"/>
        <v/>
      </c>
      <c r="C148" s="312" t="str">
        <f t="shared" si="50"/>
        <v/>
      </c>
      <c r="D148" s="312" t="str">
        <f t="shared" si="51"/>
        <v/>
      </c>
      <c r="E148" s="312" t="str">
        <f t="shared" si="59"/>
        <v/>
      </c>
      <c r="F148" s="312" t="str">
        <f t="shared" si="52"/>
        <v/>
      </c>
      <c r="G148" s="312" t="str">
        <f t="shared" si="53"/>
        <v/>
      </c>
      <c r="H148" s="312" t="str">
        <f t="shared" si="54"/>
        <v/>
      </c>
      <c r="I148" s="312" t="str">
        <f t="shared" si="55"/>
        <v/>
      </c>
      <c r="J148" s="312" t="str">
        <f t="shared" si="56"/>
        <v/>
      </c>
      <c r="K148" s="312" t="str">
        <f t="shared" si="57"/>
        <v/>
      </c>
      <c r="L148" s="312" t="str">
        <f t="shared" si="58"/>
        <v/>
      </c>
      <c r="M148" s="312" t="str">
        <f t="shared" si="40"/>
        <v/>
      </c>
      <c r="N148" s="312" t="str">
        <f t="shared" si="41"/>
        <v/>
      </c>
      <c r="O148" s="312" t="str">
        <f t="shared" si="42"/>
        <v/>
      </c>
      <c r="P148" s="312" t="str">
        <f t="shared" si="43"/>
        <v/>
      </c>
      <c r="Q148" s="312" t="str">
        <f t="shared" si="44"/>
        <v/>
      </c>
      <c r="R148" s="312" t="str">
        <f t="shared" si="45"/>
        <v/>
      </c>
      <c r="S148" s="312" t="str">
        <f t="shared" si="46"/>
        <v/>
      </c>
      <c r="T148" s="313" t="str">
        <f t="shared" si="47"/>
        <v/>
      </c>
      <c r="U148" s="214"/>
      <c r="V148" s="210"/>
      <c r="W148" s="235"/>
      <c r="X148" s="259"/>
      <c r="Y148" s="238"/>
      <c r="Z148" s="226"/>
      <c r="AA148" s="204"/>
      <c r="AB148" s="229"/>
      <c r="AC148" s="242"/>
      <c r="AD148" s="359"/>
      <c r="AE148" s="356"/>
      <c r="AF148" s="218"/>
      <c r="AG148" s="217"/>
      <c r="AH148" s="216"/>
      <c r="AI148" s="216"/>
      <c r="AJ148" s="216"/>
      <c r="AK148" s="216"/>
      <c r="AL148" s="216"/>
      <c r="AM148" s="216"/>
      <c r="AN148" s="336"/>
      <c r="AO148" s="328"/>
      <c r="AP148" s="216"/>
      <c r="AQ148" s="216"/>
      <c r="AR148" s="216"/>
      <c r="AS148" s="216"/>
      <c r="AT148" s="216"/>
      <c r="AU148" s="218"/>
      <c r="AV148" s="218"/>
      <c r="AW148" s="217"/>
      <c r="AX148" s="216"/>
      <c r="AY148" s="216"/>
      <c r="AZ148" s="336"/>
      <c r="BD148" s="27">
        <f ca="1">INT((DonnéesFX!C$1-W148)/365.25)</f>
        <v>117</v>
      </c>
    </row>
    <row r="149" spans="1:56" ht="27.95" customHeight="1" x14ac:dyDescent="0.25">
      <c r="A149" s="311" t="str">
        <f t="shared" si="48"/>
        <v/>
      </c>
      <c r="B149" s="312" t="str">
        <f t="shared" si="49"/>
        <v/>
      </c>
      <c r="C149" s="312" t="str">
        <f t="shared" si="50"/>
        <v/>
      </c>
      <c r="D149" s="312" t="str">
        <f t="shared" si="51"/>
        <v/>
      </c>
      <c r="E149" s="312" t="str">
        <f t="shared" si="59"/>
        <v/>
      </c>
      <c r="F149" s="312" t="str">
        <f t="shared" si="52"/>
        <v/>
      </c>
      <c r="G149" s="312" t="str">
        <f t="shared" si="53"/>
        <v/>
      </c>
      <c r="H149" s="312" t="str">
        <f t="shared" si="54"/>
        <v/>
      </c>
      <c r="I149" s="312" t="str">
        <f t="shared" si="55"/>
        <v/>
      </c>
      <c r="J149" s="312" t="str">
        <f t="shared" si="56"/>
        <v/>
      </c>
      <c r="K149" s="312" t="str">
        <f t="shared" si="57"/>
        <v/>
      </c>
      <c r="L149" s="312" t="str">
        <f t="shared" si="58"/>
        <v/>
      </c>
      <c r="M149" s="312" t="str">
        <f t="shared" si="40"/>
        <v/>
      </c>
      <c r="N149" s="312" t="str">
        <f t="shared" si="41"/>
        <v/>
      </c>
      <c r="O149" s="312" t="str">
        <f t="shared" si="42"/>
        <v/>
      </c>
      <c r="P149" s="312" t="str">
        <f t="shared" si="43"/>
        <v/>
      </c>
      <c r="Q149" s="312" t="str">
        <f t="shared" si="44"/>
        <v/>
      </c>
      <c r="R149" s="312" t="str">
        <f t="shared" si="45"/>
        <v/>
      </c>
      <c r="S149" s="312" t="str">
        <f t="shared" si="46"/>
        <v/>
      </c>
      <c r="T149" s="313" t="str">
        <f t="shared" si="47"/>
        <v/>
      </c>
      <c r="U149" s="214"/>
      <c r="V149" s="210"/>
      <c r="W149" s="235"/>
      <c r="X149" s="259"/>
      <c r="Y149" s="238"/>
      <c r="Z149" s="226"/>
      <c r="AA149" s="204"/>
      <c r="AB149" s="229"/>
      <c r="AC149" s="242"/>
      <c r="AD149" s="359"/>
      <c r="AE149" s="356"/>
      <c r="AF149" s="218"/>
      <c r="AG149" s="217"/>
      <c r="AH149" s="216"/>
      <c r="AI149" s="216"/>
      <c r="AJ149" s="216"/>
      <c r="AK149" s="216"/>
      <c r="AL149" s="216"/>
      <c r="AM149" s="216"/>
      <c r="AN149" s="336"/>
      <c r="AO149" s="328"/>
      <c r="AP149" s="216"/>
      <c r="AQ149" s="216"/>
      <c r="AR149" s="216"/>
      <c r="AS149" s="216"/>
      <c r="AT149" s="216"/>
      <c r="AU149" s="218"/>
      <c r="AV149" s="218"/>
      <c r="AW149" s="217"/>
      <c r="AX149" s="216"/>
      <c r="AY149" s="216"/>
      <c r="AZ149" s="336"/>
      <c r="BD149">
        <f ca="1">INT((DonnéesFX!C$1-W149)/365.25)</f>
        <v>117</v>
      </c>
    </row>
    <row r="150" spans="1:56" s="27" customFormat="1" ht="27.95" customHeight="1" x14ac:dyDescent="0.25">
      <c r="A150" s="311" t="str">
        <f t="shared" si="48"/>
        <v/>
      </c>
      <c r="B150" s="312" t="str">
        <f t="shared" si="49"/>
        <v/>
      </c>
      <c r="C150" s="312" t="str">
        <f t="shared" si="50"/>
        <v/>
      </c>
      <c r="D150" s="312" t="str">
        <f t="shared" si="51"/>
        <v/>
      </c>
      <c r="E150" s="312" t="str">
        <f t="shared" si="59"/>
        <v/>
      </c>
      <c r="F150" s="312" t="str">
        <f t="shared" si="52"/>
        <v/>
      </c>
      <c r="G150" s="312" t="str">
        <f t="shared" si="53"/>
        <v/>
      </c>
      <c r="H150" s="312" t="str">
        <f t="shared" si="54"/>
        <v/>
      </c>
      <c r="I150" s="312" t="str">
        <f t="shared" si="55"/>
        <v/>
      </c>
      <c r="J150" s="312" t="str">
        <f t="shared" si="56"/>
        <v/>
      </c>
      <c r="K150" s="312" t="str">
        <f t="shared" si="57"/>
        <v/>
      </c>
      <c r="L150" s="312" t="str">
        <f t="shared" si="58"/>
        <v/>
      </c>
      <c r="M150" s="312" t="str">
        <f t="shared" si="40"/>
        <v/>
      </c>
      <c r="N150" s="312" t="str">
        <f t="shared" si="41"/>
        <v/>
      </c>
      <c r="O150" s="312" t="str">
        <f t="shared" si="42"/>
        <v/>
      </c>
      <c r="P150" s="312" t="str">
        <f t="shared" si="43"/>
        <v/>
      </c>
      <c r="Q150" s="312" t="str">
        <f t="shared" si="44"/>
        <v/>
      </c>
      <c r="R150" s="312" t="str">
        <f t="shared" si="45"/>
        <v/>
      </c>
      <c r="S150" s="312" t="str">
        <f t="shared" si="46"/>
        <v/>
      </c>
      <c r="T150" s="313" t="str">
        <f t="shared" si="47"/>
        <v/>
      </c>
      <c r="U150" s="214"/>
      <c r="V150" s="210"/>
      <c r="W150" s="235"/>
      <c r="X150" s="259"/>
      <c r="Y150" s="238"/>
      <c r="Z150" s="226"/>
      <c r="AA150" s="204"/>
      <c r="AB150" s="229"/>
      <c r="AC150" s="242"/>
      <c r="AD150" s="359"/>
      <c r="AE150" s="356"/>
      <c r="AF150" s="218"/>
      <c r="AG150" s="217"/>
      <c r="AH150" s="216"/>
      <c r="AI150" s="216"/>
      <c r="AJ150" s="216"/>
      <c r="AK150" s="216"/>
      <c r="AL150" s="216"/>
      <c r="AM150" s="216"/>
      <c r="AN150" s="336"/>
      <c r="AO150" s="328"/>
      <c r="AP150" s="216"/>
      <c r="AQ150" s="216"/>
      <c r="AR150" s="216"/>
      <c r="AS150" s="216"/>
      <c r="AT150" s="216"/>
      <c r="AU150" s="218"/>
      <c r="AV150" s="218"/>
      <c r="AW150" s="217"/>
      <c r="AX150" s="216"/>
      <c r="AY150" s="216"/>
      <c r="AZ150" s="336"/>
      <c r="BD150" s="27">
        <f ca="1">INT((DonnéesFX!C$1-W150)/365.25)</f>
        <v>117</v>
      </c>
    </row>
    <row r="151" spans="1:56" ht="27.95" customHeight="1" x14ac:dyDescent="0.25">
      <c r="A151" s="311" t="str">
        <f t="shared" si="48"/>
        <v/>
      </c>
      <c r="B151" s="312" t="str">
        <f t="shared" si="49"/>
        <v/>
      </c>
      <c r="C151" s="312" t="str">
        <f t="shared" si="50"/>
        <v/>
      </c>
      <c r="D151" s="312" t="str">
        <f t="shared" si="51"/>
        <v/>
      </c>
      <c r="E151" s="312" t="str">
        <f t="shared" si="59"/>
        <v/>
      </c>
      <c r="F151" s="312" t="str">
        <f t="shared" si="52"/>
        <v/>
      </c>
      <c r="G151" s="312" t="str">
        <f t="shared" si="53"/>
        <v/>
      </c>
      <c r="H151" s="312" t="str">
        <f t="shared" si="54"/>
        <v/>
      </c>
      <c r="I151" s="312" t="str">
        <f t="shared" si="55"/>
        <v/>
      </c>
      <c r="J151" s="312" t="str">
        <f t="shared" si="56"/>
        <v/>
      </c>
      <c r="K151" s="312" t="str">
        <f t="shared" si="57"/>
        <v/>
      </c>
      <c r="L151" s="312" t="str">
        <f t="shared" si="58"/>
        <v/>
      </c>
      <c r="M151" s="312" t="str">
        <f t="shared" si="40"/>
        <v/>
      </c>
      <c r="N151" s="312" t="str">
        <f t="shared" si="41"/>
        <v/>
      </c>
      <c r="O151" s="312" t="str">
        <f t="shared" si="42"/>
        <v/>
      </c>
      <c r="P151" s="312" t="str">
        <f t="shared" si="43"/>
        <v/>
      </c>
      <c r="Q151" s="312" t="str">
        <f t="shared" si="44"/>
        <v/>
      </c>
      <c r="R151" s="312" t="str">
        <f t="shared" si="45"/>
        <v/>
      </c>
      <c r="S151" s="312" t="str">
        <f t="shared" si="46"/>
        <v/>
      </c>
      <c r="T151" s="313" t="str">
        <f t="shared" si="47"/>
        <v/>
      </c>
      <c r="U151" s="214"/>
      <c r="V151" s="210"/>
      <c r="W151" s="235"/>
      <c r="X151" s="259"/>
      <c r="Y151" s="238"/>
      <c r="Z151" s="226"/>
      <c r="AA151" s="204"/>
      <c r="AB151" s="229"/>
      <c r="AC151" s="242"/>
      <c r="AD151" s="359"/>
      <c r="AE151" s="356"/>
      <c r="AF151" s="218"/>
      <c r="AG151" s="217"/>
      <c r="AH151" s="216"/>
      <c r="AI151" s="216"/>
      <c r="AJ151" s="216"/>
      <c r="AK151" s="216"/>
      <c r="AL151" s="216"/>
      <c r="AM151" s="216"/>
      <c r="AN151" s="336"/>
      <c r="AO151" s="328"/>
      <c r="AP151" s="216"/>
      <c r="AQ151" s="216"/>
      <c r="AR151" s="216"/>
      <c r="AS151" s="216"/>
      <c r="AT151" s="216"/>
      <c r="AU151" s="218"/>
      <c r="AV151" s="218"/>
      <c r="AW151" s="217"/>
      <c r="AX151" s="216"/>
      <c r="AY151" s="216"/>
      <c r="AZ151" s="336"/>
      <c r="BD151">
        <f ca="1">INT((DonnéesFX!C$1-W151)/365.25)</f>
        <v>117</v>
      </c>
    </row>
    <row r="152" spans="1:56" s="27" customFormat="1" ht="27.95" customHeight="1" x14ac:dyDescent="0.25">
      <c r="A152" s="311" t="str">
        <f t="shared" si="48"/>
        <v/>
      </c>
      <c r="B152" s="312" t="str">
        <f t="shared" si="49"/>
        <v/>
      </c>
      <c r="C152" s="312" t="str">
        <f t="shared" si="50"/>
        <v/>
      </c>
      <c r="D152" s="312" t="str">
        <f t="shared" si="51"/>
        <v/>
      </c>
      <c r="E152" s="312" t="str">
        <f t="shared" si="59"/>
        <v/>
      </c>
      <c r="F152" s="312" t="str">
        <f t="shared" si="52"/>
        <v/>
      </c>
      <c r="G152" s="312" t="str">
        <f t="shared" si="53"/>
        <v/>
      </c>
      <c r="H152" s="312" t="str">
        <f t="shared" si="54"/>
        <v/>
      </c>
      <c r="I152" s="312" t="str">
        <f t="shared" si="55"/>
        <v/>
      </c>
      <c r="J152" s="312" t="str">
        <f t="shared" si="56"/>
        <v/>
      </c>
      <c r="K152" s="312" t="str">
        <f t="shared" si="57"/>
        <v/>
      </c>
      <c r="L152" s="312" t="str">
        <f t="shared" si="58"/>
        <v/>
      </c>
      <c r="M152" s="312" t="str">
        <f t="shared" si="40"/>
        <v/>
      </c>
      <c r="N152" s="312" t="str">
        <f t="shared" si="41"/>
        <v/>
      </c>
      <c r="O152" s="312" t="str">
        <f t="shared" si="42"/>
        <v/>
      </c>
      <c r="P152" s="312" t="str">
        <f t="shared" si="43"/>
        <v/>
      </c>
      <c r="Q152" s="312" t="str">
        <f t="shared" si="44"/>
        <v/>
      </c>
      <c r="R152" s="312" t="str">
        <f t="shared" si="45"/>
        <v/>
      </c>
      <c r="S152" s="312" t="str">
        <f t="shared" si="46"/>
        <v/>
      </c>
      <c r="T152" s="313" t="str">
        <f t="shared" si="47"/>
        <v/>
      </c>
      <c r="U152" s="214"/>
      <c r="V152" s="210"/>
      <c r="W152" s="235"/>
      <c r="X152" s="259"/>
      <c r="Y152" s="238"/>
      <c r="Z152" s="226"/>
      <c r="AA152" s="204"/>
      <c r="AB152" s="229"/>
      <c r="AC152" s="242"/>
      <c r="AD152" s="359"/>
      <c r="AE152" s="356"/>
      <c r="AF152" s="218"/>
      <c r="AG152" s="217"/>
      <c r="AH152" s="216"/>
      <c r="AI152" s="216"/>
      <c r="AJ152" s="216"/>
      <c r="AK152" s="216"/>
      <c r="AL152" s="216"/>
      <c r="AM152" s="216"/>
      <c r="AN152" s="336"/>
      <c r="AO152" s="328"/>
      <c r="AP152" s="216"/>
      <c r="AQ152" s="216"/>
      <c r="AR152" s="216"/>
      <c r="AS152" s="216"/>
      <c r="AT152" s="216"/>
      <c r="AU152" s="218"/>
      <c r="AV152" s="218"/>
      <c r="AW152" s="217"/>
      <c r="AX152" s="216"/>
      <c r="AY152" s="216"/>
      <c r="AZ152" s="336"/>
      <c r="BD152" s="27">
        <f ca="1">INT((DonnéesFX!C$1-W152)/365.25)</f>
        <v>117</v>
      </c>
    </row>
    <row r="153" spans="1:56" ht="27.95" customHeight="1" x14ac:dyDescent="0.25">
      <c r="A153" s="311" t="str">
        <f t="shared" si="48"/>
        <v/>
      </c>
      <c r="B153" s="312" t="str">
        <f t="shared" si="49"/>
        <v/>
      </c>
      <c r="C153" s="312" t="str">
        <f t="shared" si="50"/>
        <v/>
      </c>
      <c r="D153" s="312" t="str">
        <f t="shared" si="51"/>
        <v/>
      </c>
      <c r="E153" s="312" t="str">
        <f t="shared" si="59"/>
        <v/>
      </c>
      <c r="F153" s="312" t="str">
        <f t="shared" si="52"/>
        <v/>
      </c>
      <c r="G153" s="312" t="str">
        <f t="shared" si="53"/>
        <v/>
      </c>
      <c r="H153" s="312" t="str">
        <f t="shared" si="54"/>
        <v/>
      </c>
      <c r="I153" s="312" t="str">
        <f t="shared" si="55"/>
        <v/>
      </c>
      <c r="J153" s="312" t="str">
        <f t="shared" si="56"/>
        <v/>
      </c>
      <c r="K153" s="312" t="str">
        <f t="shared" si="57"/>
        <v/>
      </c>
      <c r="L153" s="312" t="str">
        <f t="shared" si="58"/>
        <v/>
      </c>
      <c r="M153" s="312" t="str">
        <f t="shared" si="40"/>
        <v/>
      </c>
      <c r="N153" s="312" t="str">
        <f t="shared" si="41"/>
        <v/>
      </c>
      <c r="O153" s="312" t="str">
        <f t="shared" si="42"/>
        <v/>
      </c>
      <c r="P153" s="312" t="str">
        <f t="shared" si="43"/>
        <v/>
      </c>
      <c r="Q153" s="312" t="str">
        <f t="shared" si="44"/>
        <v/>
      </c>
      <c r="R153" s="312" t="str">
        <f t="shared" si="45"/>
        <v/>
      </c>
      <c r="S153" s="312" t="str">
        <f t="shared" si="46"/>
        <v/>
      </c>
      <c r="T153" s="313" t="str">
        <f t="shared" si="47"/>
        <v/>
      </c>
      <c r="U153" s="214"/>
      <c r="V153" s="210"/>
      <c r="W153" s="235"/>
      <c r="X153" s="259"/>
      <c r="Y153" s="238"/>
      <c r="Z153" s="226"/>
      <c r="AA153" s="204"/>
      <c r="AB153" s="229"/>
      <c r="AC153" s="242"/>
      <c r="AD153" s="359"/>
      <c r="AE153" s="356"/>
      <c r="AF153" s="218"/>
      <c r="AG153" s="217"/>
      <c r="AH153" s="216"/>
      <c r="AI153" s="216"/>
      <c r="AJ153" s="216"/>
      <c r="AK153" s="216"/>
      <c r="AL153" s="216"/>
      <c r="AM153" s="216"/>
      <c r="AN153" s="336"/>
      <c r="AO153" s="328"/>
      <c r="AP153" s="216"/>
      <c r="AQ153" s="216"/>
      <c r="AR153" s="216"/>
      <c r="AS153" s="216"/>
      <c r="AT153" s="216"/>
      <c r="AU153" s="218"/>
      <c r="AV153" s="218"/>
      <c r="AW153" s="217"/>
      <c r="AX153" s="216"/>
      <c r="AY153" s="216"/>
      <c r="AZ153" s="336"/>
      <c r="BD153">
        <f ca="1">INT((DonnéesFX!C$1-W153)/365.25)</f>
        <v>117</v>
      </c>
    </row>
    <row r="154" spans="1:56" s="27" customFormat="1" ht="27.95" customHeight="1" x14ac:dyDescent="0.25">
      <c r="A154" s="311" t="str">
        <f t="shared" si="48"/>
        <v/>
      </c>
      <c r="B154" s="312" t="str">
        <f t="shared" si="49"/>
        <v/>
      </c>
      <c r="C154" s="312" t="str">
        <f t="shared" si="50"/>
        <v/>
      </c>
      <c r="D154" s="312" t="str">
        <f t="shared" si="51"/>
        <v/>
      </c>
      <c r="E154" s="312" t="str">
        <f t="shared" si="59"/>
        <v/>
      </c>
      <c r="F154" s="312" t="str">
        <f t="shared" si="52"/>
        <v/>
      </c>
      <c r="G154" s="312" t="str">
        <f t="shared" si="53"/>
        <v/>
      </c>
      <c r="H154" s="312" t="str">
        <f t="shared" si="54"/>
        <v/>
      </c>
      <c r="I154" s="312" t="str">
        <f t="shared" si="55"/>
        <v/>
      </c>
      <c r="J154" s="312" t="str">
        <f t="shared" si="56"/>
        <v/>
      </c>
      <c r="K154" s="312" t="str">
        <f t="shared" si="57"/>
        <v/>
      </c>
      <c r="L154" s="312" t="str">
        <f t="shared" si="58"/>
        <v/>
      </c>
      <c r="M154" s="312" t="str">
        <f t="shared" si="40"/>
        <v/>
      </c>
      <c r="N154" s="312" t="str">
        <f t="shared" si="41"/>
        <v/>
      </c>
      <c r="O154" s="312" t="str">
        <f t="shared" si="42"/>
        <v/>
      </c>
      <c r="P154" s="312" t="str">
        <f t="shared" si="43"/>
        <v/>
      </c>
      <c r="Q154" s="312" t="str">
        <f t="shared" si="44"/>
        <v/>
      </c>
      <c r="R154" s="312" t="str">
        <f t="shared" si="45"/>
        <v/>
      </c>
      <c r="S154" s="312" t="str">
        <f t="shared" si="46"/>
        <v/>
      </c>
      <c r="T154" s="313" t="str">
        <f t="shared" si="47"/>
        <v/>
      </c>
      <c r="U154" s="214"/>
      <c r="V154" s="210"/>
      <c r="W154" s="235"/>
      <c r="X154" s="259"/>
      <c r="Y154" s="238"/>
      <c r="Z154" s="226"/>
      <c r="AA154" s="204"/>
      <c r="AB154" s="229"/>
      <c r="AC154" s="242"/>
      <c r="AD154" s="359"/>
      <c r="AE154" s="356"/>
      <c r="AF154" s="218"/>
      <c r="AG154" s="217"/>
      <c r="AH154" s="216"/>
      <c r="AI154" s="216"/>
      <c r="AJ154" s="216"/>
      <c r="AK154" s="216"/>
      <c r="AL154" s="216"/>
      <c r="AM154" s="216"/>
      <c r="AN154" s="336"/>
      <c r="AO154" s="328"/>
      <c r="AP154" s="216"/>
      <c r="AQ154" s="216"/>
      <c r="AR154" s="216"/>
      <c r="AS154" s="216"/>
      <c r="AT154" s="216"/>
      <c r="AU154" s="218"/>
      <c r="AV154" s="218"/>
      <c r="AW154" s="217"/>
      <c r="AX154" s="216"/>
      <c r="AY154" s="216"/>
      <c r="AZ154" s="336"/>
      <c r="BD154" s="27">
        <f ca="1">INT((DonnéesFX!C$1-W154)/365.25)</f>
        <v>117</v>
      </c>
    </row>
    <row r="155" spans="1:56" ht="27.95" customHeight="1" x14ac:dyDescent="0.25">
      <c r="A155" s="311" t="str">
        <f t="shared" si="48"/>
        <v/>
      </c>
      <c r="B155" s="312" t="str">
        <f t="shared" si="49"/>
        <v/>
      </c>
      <c r="C155" s="312" t="str">
        <f t="shared" si="50"/>
        <v/>
      </c>
      <c r="D155" s="312" t="str">
        <f t="shared" si="51"/>
        <v/>
      </c>
      <c r="E155" s="312" t="str">
        <f t="shared" si="59"/>
        <v/>
      </c>
      <c r="F155" s="312" t="str">
        <f t="shared" si="52"/>
        <v/>
      </c>
      <c r="G155" s="312" t="str">
        <f t="shared" si="53"/>
        <v/>
      </c>
      <c r="H155" s="312" t="str">
        <f t="shared" si="54"/>
        <v/>
      </c>
      <c r="I155" s="312" t="str">
        <f t="shared" si="55"/>
        <v/>
      </c>
      <c r="J155" s="312" t="str">
        <f t="shared" si="56"/>
        <v/>
      </c>
      <c r="K155" s="312" t="str">
        <f t="shared" si="57"/>
        <v/>
      </c>
      <c r="L155" s="312" t="str">
        <f t="shared" si="58"/>
        <v/>
      </c>
      <c r="M155" s="312" t="str">
        <f t="shared" si="40"/>
        <v/>
      </c>
      <c r="N155" s="312" t="str">
        <f t="shared" si="41"/>
        <v/>
      </c>
      <c r="O155" s="312" t="str">
        <f t="shared" si="42"/>
        <v/>
      </c>
      <c r="P155" s="312" t="str">
        <f t="shared" si="43"/>
        <v/>
      </c>
      <c r="Q155" s="312" t="str">
        <f t="shared" si="44"/>
        <v/>
      </c>
      <c r="R155" s="312" t="str">
        <f t="shared" si="45"/>
        <v/>
      </c>
      <c r="S155" s="312" t="str">
        <f t="shared" si="46"/>
        <v/>
      </c>
      <c r="T155" s="313" t="str">
        <f t="shared" si="47"/>
        <v/>
      </c>
      <c r="U155" s="214"/>
      <c r="V155" s="210"/>
      <c r="W155" s="235"/>
      <c r="X155" s="259"/>
      <c r="Y155" s="238"/>
      <c r="Z155" s="226"/>
      <c r="AA155" s="204"/>
      <c r="AB155" s="229"/>
      <c r="AC155" s="242"/>
      <c r="AD155" s="359"/>
      <c r="AE155" s="356"/>
      <c r="AF155" s="218"/>
      <c r="AG155" s="217"/>
      <c r="AH155" s="216"/>
      <c r="AI155" s="216"/>
      <c r="AJ155" s="216"/>
      <c r="AK155" s="216"/>
      <c r="AL155" s="216"/>
      <c r="AM155" s="216"/>
      <c r="AN155" s="336"/>
      <c r="AO155" s="328"/>
      <c r="AP155" s="216"/>
      <c r="AQ155" s="216"/>
      <c r="AR155" s="216"/>
      <c r="AS155" s="216"/>
      <c r="AT155" s="216"/>
      <c r="AU155" s="218"/>
      <c r="AV155" s="218"/>
      <c r="AW155" s="217"/>
      <c r="AX155" s="216"/>
      <c r="AY155" s="216"/>
      <c r="AZ155" s="336"/>
      <c r="BD155">
        <f ca="1">INT((DonnéesFX!C$1-W155)/365.25)</f>
        <v>117</v>
      </c>
    </row>
    <row r="156" spans="1:56" s="27" customFormat="1" ht="27.95" customHeight="1" x14ac:dyDescent="0.25">
      <c r="A156" s="311" t="str">
        <f t="shared" si="48"/>
        <v/>
      </c>
      <c r="B156" s="312" t="str">
        <f t="shared" si="49"/>
        <v/>
      </c>
      <c r="C156" s="312" t="str">
        <f t="shared" si="50"/>
        <v/>
      </c>
      <c r="D156" s="312" t="str">
        <f t="shared" si="51"/>
        <v/>
      </c>
      <c r="E156" s="312" t="str">
        <f t="shared" si="59"/>
        <v/>
      </c>
      <c r="F156" s="312" t="str">
        <f t="shared" si="52"/>
        <v/>
      </c>
      <c r="G156" s="312" t="str">
        <f t="shared" si="53"/>
        <v/>
      </c>
      <c r="H156" s="312" t="str">
        <f t="shared" si="54"/>
        <v/>
      </c>
      <c r="I156" s="312" t="str">
        <f t="shared" si="55"/>
        <v/>
      </c>
      <c r="J156" s="312" t="str">
        <f t="shared" si="56"/>
        <v/>
      </c>
      <c r="K156" s="312" t="str">
        <f t="shared" si="57"/>
        <v/>
      </c>
      <c r="L156" s="312" t="str">
        <f t="shared" si="58"/>
        <v/>
      </c>
      <c r="M156" s="312" t="str">
        <f t="shared" si="40"/>
        <v/>
      </c>
      <c r="N156" s="312" t="str">
        <f t="shared" si="41"/>
        <v/>
      </c>
      <c r="O156" s="312" t="str">
        <f t="shared" si="42"/>
        <v/>
      </c>
      <c r="P156" s="312" t="str">
        <f t="shared" si="43"/>
        <v/>
      </c>
      <c r="Q156" s="312" t="str">
        <f t="shared" si="44"/>
        <v/>
      </c>
      <c r="R156" s="312" t="str">
        <f t="shared" si="45"/>
        <v/>
      </c>
      <c r="S156" s="312" t="str">
        <f t="shared" si="46"/>
        <v/>
      </c>
      <c r="T156" s="313" t="str">
        <f t="shared" si="47"/>
        <v/>
      </c>
      <c r="U156" s="214"/>
      <c r="V156" s="210"/>
      <c r="W156" s="235"/>
      <c r="X156" s="259"/>
      <c r="Y156" s="238"/>
      <c r="Z156" s="226"/>
      <c r="AA156" s="204"/>
      <c r="AB156" s="229"/>
      <c r="AC156" s="242"/>
      <c r="AD156" s="359"/>
      <c r="AE156" s="356"/>
      <c r="AF156" s="218"/>
      <c r="AG156" s="217"/>
      <c r="AH156" s="216"/>
      <c r="AI156" s="216"/>
      <c r="AJ156" s="216"/>
      <c r="AK156" s="216"/>
      <c r="AL156" s="216"/>
      <c r="AM156" s="216"/>
      <c r="AN156" s="336"/>
      <c r="AO156" s="328"/>
      <c r="AP156" s="216"/>
      <c r="AQ156" s="216"/>
      <c r="AR156" s="216"/>
      <c r="AS156" s="216"/>
      <c r="AT156" s="216"/>
      <c r="AU156" s="218"/>
      <c r="AV156" s="218"/>
      <c r="AW156" s="217"/>
      <c r="AX156" s="216"/>
      <c r="AY156" s="216"/>
      <c r="AZ156" s="336"/>
      <c r="BD156" s="27">
        <f ca="1">INT((DonnéesFX!C$1-W156)/365.25)</f>
        <v>117</v>
      </c>
    </row>
    <row r="157" spans="1:56" ht="27.95" customHeight="1" x14ac:dyDescent="0.25">
      <c r="A157" s="311" t="str">
        <f t="shared" si="48"/>
        <v/>
      </c>
      <c r="B157" s="312" t="str">
        <f t="shared" si="49"/>
        <v/>
      </c>
      <c r="C157" s="312" t="str">
        <f t="shared" si="50"/>
        <v/>
      </c>
      <c r="D157" s="312" t="str">
        <f t="shared" si="51"/>
        <v/>
      </c>
      <c r="E157" s="312" t="str">
        <f t="shared" si="59"/>
        <v/>
      </c>
      <c r="F157" s="312" t="str">
        <f t="shared" si="52"/>
        <v/>
      </c>
      <c r="G157" s="312" t="str">
        <f t="shared" si="53"/>
        <v/>
      </c>
      <c r="H157" s="312" t="str">
        <f t="shared" si="54"/>
        <v/>
      </c>
      <c r="I157" s="312" t="str">
        <f t="shared" si="55"/>
        <v/>
      </c>
      <c r="J157" s="312" t="str">
        <f t="shared" si="56"/>
        <v/>
      </c>
      <c r="K157" s="312" t="str">
        <f t="shared" si="57"/>
        <v/>
      </c>
      <c r="L157" s="312" t="str">
        <f t="shared" si="58"/>
        <v/>
      </c>
      <c r="M157" s="312" t="str">
        <f t="shared" si="40"/>
        <v/>
      </c>
      <c r="N157" s="312" t="str">
        <f t="shared" si="41"/>
        <v/>
      </c>
      <c r="O157" s="312" t="str">
        <f t="shared" si="42"/>
        <v/>
      </c>
      <c r="P157" s="312" t="str">
        <f t="shared" si="43"/>
        <v/>
      </c>
      <c r="Q157" s="312" t="str">
        <f t="shared" si="44"/>
        <v/>
      </c>
      <c r="R157" s="312" t="str">
        <f t="shared" si="45"/>
        <v/>
      </c>
      <c r="S157" s="312" t="str">
        <f t="shared" si="46"/>
        <v/>
      </c>
      <c r="T157" s="313" t="str">
        <f t="shared" si="47"/>
        <v/>
      </c>
      <c r="U157" s="214"/>
      <c r="V157" s="210"/>
      <c r="W157" s="235"/>
      <c r="X157" s="259"/>
      <c r="Y157" s="238"/>
      <c r="Z157" s="226"/>
      <c r="AA157" s="204"/>
      <c r="AB157" s="229"/>
      <c r="AC157" s="242"/>
      <c r="AD157" s="359"/>
      <c r="AE157" s="356"/>
      <c r="AF157" s="218"/>
      <c r="AG157" s="217"/>
      <c r="AH157" s="216"/>
      <c r="AI157" s="216"/>
      <c r="AJ157" s="216"/>
      <c r="AK157" s="216"/>
      <c r="AL157" s="216"/>
      <c r="AM157" s="216"/>
      <c r="AN157" s="336"/>
      <c r="AO157" s="328"/>
      <c r="AP157" s="216"/>
      <c r="AQ157" s="216"/>
      <c r="AR157" s="216"/>
      <c r="AS157" s="216"/>
      <c r="AT157" s="216"/>
      <c r="AU157" s="218"/>
      <c r="AV157" s="218"/>
      <c r="AW157" s="217"/>
      <c r="AX157" s="216"/>
      <c r="AY157" s="216"/>
      <c r="AZ157" s="336"/>
      <c r="BD157">
        <f ca="1">INT((DonnéesFX!C$1-W157)/365.25)</f>
        <v>117</v>
      </c>
    </row>
    <row r="158" spans="1:56" s="27" customFormat="1" ht="27.95" customHeight="1" x14ac:dyDescent="0.25">
      <c r="A158" s="311" t="str">
        <f t="shared" si="48"/>
        <v/>
      </c>
      <c r="B158" s="312" t="str">
        <f t="shared" si="49"/>
        <v/>
      </c>
      <c r="C158" s="312" t="str">
        <f t="shared" si="50"/>
        <v/>
      </c>
      <c r="D158" s="312" t="str">
        <f t="shared" si="51"/>
        <v/>
      </c>
      <c r="E158" s="312" t="str">
        <f t="shared" si="59"/>
        <v/>
      </c>
      <c r="F158" s="312" t="str">
        <f t="shared" si="52"/>
        <v/>
      </c>
      <c r="G158" s="312" t="str">
        <f t="shared" si="53"/>
        <v/>
      </c>
      <c r="H158" s="312" t="str">
        <f t="shared" si="54"/>
        <v/>
      </c>
      <c r="I158" s="312" t="str">
        <f t="shared" si="55"/>
        <v/>
      </c>
      <c r="J158" s="312" t="str">
        <f t="shared" si="56"/>
        <v/>
      </c>
      <c r="K158" s="312" t="str">
        <f t="shared" si="57"/>
        <v/>
      </c>
      <c r="L158" s="312" t="str">
        <f t="shared" si="58"/>
        <v/>
      </c>
      <c r="M158" s="312" t="str">
        <f t="shared" si="40"/>
        <v/>
      </c>
      <c r="N158" s="312" t="str">
        <f t="shared" si="41"/>
        <v/>
      </c>
      <c r="O158" s="312" t="str">
        <f t="shared" si="42"/>
        <v/>
      </c>
      <c r="P158" s="312" t="str">
        <f t="shared" si="43"/>
        <v/>
      </c>
      <c r="Q158" s="312" t="str">
        <f t="shared" si="44"/>
        <v/>
      </c>
      <c r="R158" s="312" t="str">
        <f t="shared" si="45"/>
        <v/>
      </c>
      <c r="S158" s="312" t="str">
        <f t="shared" si="46"/>
        <v/>
      </c>
      <c r="T158" s="313" t="str">
        <f t="shared" si="47"/>
        <v/>
      </c>
      <c r="U158" s="214"/>
      <c r="V158" s="210"/>
      <c r="W158" s="235"/>
      <c r="X158" s="259"/>
      <c r="Y158" s="238"/>
      <c r="Z158" s="226"/>
      <c r="AA158" s="204"/>
      <c r="AB158" s="229"/>
      <c r="AC158" s="242"/>
      <c r="AD158" s="359"/>
      <c r="AE158" s="356"/>
      <c r="AF158" s="218"/>
      <c r="AG158" s="217"/>
      <c r="AH158" s="216"/>
      <c r="AI158" s="216"/>
      <c r="AJ158" s="216"/>
      <c r="AK158" s="216"/>
      <c r="AL158" s="216"/>
      <c r="AM158" s="216"/>
      <c r="AN158" s="336"/>
      <c r="AO158" s="328"/>
      <c r="AP158" s="216"/>
      <c r="AQ158" s="216"/>
      <c r="AR158" s="216"/>
      <c r="AS158" s="216"/>
      <c r="AT158" s="216"/>
      <c r="AU158" s="218"/>
      <c r="AV158" s="218"/>
      <c r="AW158" s="217"/>
      <c r="AX158" s="216"/>
      <c r="AY158" s="216"/>
      <c r="AZ158" s="336"/>
      <c r="BD158" s="27">
        <f ca="1">INT((DonnéesFX!C$1-W158)/365.25)</f>
        <v>117</v>
      </c>
    </row>
    <row r="159" spans="1:56" ht="27.95" customHeight="1" x14ac:dyDescent="0.25">
      <c r="A159" s="311" t="str">
        <f t="shared" si="48"/>
        <v/>
      </c>
      <c r="B159" s="312" t="str">
        <f t="shared" si="49"/>
        <v/>
      </c>
      <c r="C159" s="312" t="str">
        <f t="shared" si="50"/>
        <v/>
      </c>
      <c r="D159" s="312" t="str">
        <f t="shared" si="51"/>
        <v/>
      </c>
      <c r="E159" s="312" t="str">
        <f t="shared" si="59"/>
        <v/>
      </c>
      <c r="F159" s="312" t="str">
        <f t="shared" si="52"/>
        <v/>
      </c>
      <c r="G159" s="312" t="str">
        <f t="shared" si="53"/>
        <v/>
      </c>
      <c r="H159" s="312" t="str">
        <f t="shared" si="54"/>
        <v/>
      </c>
      <c r="I159" s="312" t="str">
        <f t="shared" si="55"/>
        <v/>
      </c>
      <c r="J159" s="312" t="str">
        <f t="shared" si="56"/>
        <v/>
      </c>
      <c r="K159" s="312" t="str">
        <f t="shared" si="57"/>
        <v/>
      </c>
      <c r="L159" s="312" t="str">
        <f t="shared" si="58"/>
        <v/>
      </c>
      <c r="M159" s="312" t="str">
        <f t="shared" si="40"/>
        <v/>
      </c>
      <c r="N159" s="312" t="str">
        <f t="shared" si="41"/>
        <v/>
      </c>
      <c r="O159" s="312" t="str">
        <f t="shared" si="42"/>
        <v/>
      </c>
      <c r="P159" s="312" t="str">
        <f t="shared" si="43"/>
        <v/>
      </c>
      <c r="Q159" s="312" t="str">
        <f t="shared" si="44"/>
        <v/>
      </c>
      <c r="R159" s="312" t="str">
        <f t="shared" si="45"/>
        <v/>
      </c>
      <c r="S159" s="312" t="str">
        <f t="shared" si="46"/>
        <v/>
      </c>
      <c r="T159" s="313" t="str">
        <f t="shared" si="47"/>
        <v/>
      </c>
      <c r="U159" s="214"/>
      <c r="V159" s="210"/>
      <c r="W159" s="235"/>
      <c r="X159" s="259"/>
      <c r="Y159" s="238"/>
      <c r="Z159" s="226"/>
      <c r="AA159" s="204"/>
      <c r="AB159" s="229"/>
      <c r="AC159" s="242"/>
      <c r="AD159" s="359"/>
      <c r="AE159" s="356"/>
      <c r="AF159" s="218"/>
      <c r="AG159" s="217"/>
      <c r="AH159" s="216"/>
      <c r="AI159" s="216"/>
      <c r="AJ159" s="216"/>
      <c r="AK159" s="216"/>
      <c r="AL159" s="216"/>
      <c r="AM159" s="216"/>
      <c r="AN159" s="336"/>
      <c r="AO159" s="328"/>
      <c r="AP159" s="216"/>
      <c r="AQ159" s="216"/>
      <c r="AR159" s="216"/>
      <c r="AS159" s="216"/>
      <c r="AT159" s="216"/>
      <c r="AU159" s="218"/>
      <c r="AV159" s="218"/>
      <c r="AW159" s="217"/>
      <c r="AX159" s="216"/>
      <c r="AY159" s="216"/>
      <c r="AZ159" s="336"/>
      <c r="BD159">
        <f ca="1">INT((DonnéesFX!C$1-W159)/365.25)</f>
        <v>117</v>
      </c>
    </row>
    <row r="160" spans="1:56" s="27" customFormat="1" ht="27.95" customHeight="1" x14ac:dyDescent="0.25">
      <c r="A160" s="311" t="str">
        <f t="shared" si="48"/>
        <v/>
      </c>
      <c r="B160" s="312" t="str">
        <f t="shared" si="49"/>
        <v/>
      </c>
      <c r="C160" s="312" t="str">
        <f t="shared" si="50"/>
        <v/>
      </c>
      <c r="D160" s="312" t="str">
        <f t="shared" si="51"/>
        <v/>
      </c>
      <c r="E160" s="312" t="str">
        <f t="shared" si="59"/>
        <v/>
      </c>
      <c r="F160" s="312" t="str">
        <f t="shared" si="52"/>
        <v/>
      </c>
      <c r="G160" s="312" t="str">
        <f t="shared" si="53"/>
        <v/>
      </c>
      <c r="H160" s="312" t="str">
        <f t="shared" si="54"/>
        <v/>
      </c>
      <c r="I160" s="312" t="str">
        <f t="shared" si="55"/>
        <v/>
      </c>
      <c r="J160" s="312" t="str">
        <f t="shared" si="56"/>
        <v/>
      </c>
      <c r="K160" s="312" t="str">
        <f t="shared" si="57"/>
        <v/>
      </c>
      <c r="L160" s="312" t="str">
        <f t="shared" si="58"/>
        <v/>
      </c>
      <c r="M160" s="312" t="str">
        <f t="shared" si="40"/>
        <v/>
      </c>
      <c r="N160" s="312" t="str">
        <f t="shared" si="41"/>
        <v/>
      </c>
      <c r="O160" s="312" t="str">
        <f t="shared" si="42"/>
        <v/>
      </c>
      <c r="P160" s="312" t="str">
        <f t="shared" si="43"/>
        <v/>
      </c>
      <c r="Q160" s="312" t="str">
        <f t="shared" si="44"/>
        <v/>
      </c>
      <c r="R160" s="312" t="str">
        <f t="shared" si="45"/>
        <v/>
      </c>
      <c r="S160" s="312" t="str">
        <f t="shared" si="46"/>
        <v/>
      </c>
      <c r="T160" s="313" t="str">
        <f t="shared" si="47"/>
        <v/>
      </c>
      <c r="U160" s="214"/>
      <c r="V160" s="210"/>
      <c r="W160" s="235"/>
      <c r="X160" s="259"/>
      <c r="Y160" s="238"/>
      <c r="Z160" s="226"/>
      <c r="AA160" s="204"/>
      <c r="AB160" s="229"/>
      <c r="AC160" s="242"/>
      <c r="AD160" s="359"/>
      <c r="AE160" s="356"/>
      <c r="AF160" s="218"/>
      <c r="AG160" s="217"/>
      <c r="AH160" s="216"/>
      <c r="AI160" s="216"/>
      <c r="AJ160" s="216"/>
      <c r="AK160" s="216"/>
      <c r="AL160" s="216"/>
      <c r="AM160" s="216"/>
      <c r="AN160" s="336"/>
      <c r="AO160" s="328"/>
      <c r="AP160" s="216"/>
      <c r="AQ160" s="216"/>
      <c r="AR160" s="216"/>
      <c r="AS160" s="216"/>
      <c r="AT160" s="216"/>
      <c r="AU160" s="218"/>
      <c r="AV160" s="218"/>
      <c r="AW160" s="217"/>
      <c r="AX160" s="216"/>
      <c r="AY160" s="216"/>
      <c r="AZ160" s="336"/>
      <c r="BD160" s="27">
        <f ca="1">INT((DonnéesFX!C$1-W160)/365.25)</f>
        <v>117</v>
      </c>
    </row>
    <row r="161" spans="1:56" ht="27.95" customHeight="1" x14ac:dyDescent="0.25">
      <c r="A161" s="311" t="str">
        <f t="shared" si="48"/>
        <v/>
      </c>
      <c r="B161" s="312" t="str">
        <f t="shared" si="49"/>
        <v/>
      </c>
      <c r="C161" s="312" t="str">
        <f t="shared" si="50"/>
        <v/>
      </c>
      <c r="D161" s="312" t="str">
        <f t="shared" si="51"/>
        <v/>
      </c>
      <c r="E161" s="312" t="str">
        <f t="shared" si="59"/>
        <v/>
      </c>
      <c r="F161" s="312" t="str">
        <f t="shared" si="52"/>
        <v/>
      </c>
      <c r="G161" s="312" t="str">
        <f t="shared" si="53"/>
        <v/>
      </c>
      <c r="H161" s="312" t="str">
        <f t="shared" si="54"/>
        <v/>
      </c>
      <c r="I161" s="312" t="str">
        <f t="shared" si="55"/>
        <v/>
      </c>
      <c r="J161" s="312" t="str">
        <f t="shared" si="56"/>
        <v/>
      </c>
      <c r="K161" s="312" t="str">
        <f t="shared" si="57"/>
        <v/>
      </c>
      <c r="L161" s="312" t="str">
        <f t="shared" si="58"/>
        <v/>
      </c>
      <c r="M161" s="312" t="str">
        <f t="shared" si="40"/>
        <v/>
      </c>
      <c r="N161" s="312" t="str">
        <f t="shared" si="41"/>
        <v/>
      </c>
      <c r="O161" s="312" t="str">
        <f t="shared" si="42"/>
        <v/>
      </c>
      <c r="P161" s="312" t="str">
        <f t="shared" si="43"/>
        <v/>
      </c>
      <c r="Q161" s="312" t="str">
        <f t="shared" si="44"/>
        <v/>
      </c>
      <c r="R161" s="312" t="str">
        <f t="shared" si="45"/>
        <v/>
      </c>
      <c r="S161" s="312" t="str">
        <f t="shared" si="46"/>
        <v/>
      </c>
      <c r="T161" s="313" t="str">
        <f t="shared" si="47"/>
        <v/>
      </c>
      <c r="U161" s="214"/>
      <c r="V161" s="210"/>
      <c r="W161" s="235"/>
      <c r="X161" s="259"/>
      <c r="Y161" s="238"/>
      <c r="Z161" s="226"/>
      <c r="AA161" s="204"/>
      <c r="AB161" s="229"/>
      <c r="AC161" s="242"/>
      <c r="AD161" s="359"/>
      <c r="AE161" s="356"/>
      <c r="AF161" s="218"/>
      <c r="AG161" s="217"/>
      <c r="AH161" s="216"/>
      <c r="AI161" s="216"/>
      <c r="AJ161" s="216"/>
      <c r="AK161" s="216"/>
      <c r="AL161" s="216"/>
      <c r="AM161" s="216"/>
      <c r="AN161" s="336"/>
      <c r="AO161" s="328"/>
      <c r="AP161" s="216"/>
      <c r="AQ161" s="216"/>
      <c r="AR161" s="216"/>
      <c r="AS161" s="216"/>
      <c r="AT161" s="216"/>
      <c r="AU161" s="218"/>
      <c r="AV161" s="218"/>
      <c r="AW161" s="217"/>
      <c r="AX161" s="216"/>
      <c r="AY161" s="216"/>
      <c r="AZ161" s="336"/>
      <c r="BD161">
        <f ca="1">INT((DonnéesFX!C$1-W161)/365.25)</f>
        <v>117</v>
      </c>
    </row>
    <row r="162" spans="1:56" s="27" customFormat="1" ht="27.95" customHeight="1" x14ac:dyDescent="0.25">
      <c r="A162" s="311" t="str">
        <f t="shared" si="48"/>
        <v/>
      </c>
      <c r="B162" s="312" t="str">
        <f t="shared" si="49"/>
        <v/>
      </c>
      <c r="C162" s="312" t="str">
        <f t="shared" si="50"/>
        <v/>
      </c>
      <c r="D162" s="312" t="str">
        <f t="shared" si="51"/>
        <v/>
      </c>
      <c r="E162" s="312" t="str">
        <f t="shared" si="59"/>
        <v/>
      </c>
      <c r="F162" s="312" t="str">
        <f t="shared" si="52"/>
        <v/>
      </c>
      <c r="G162" s="312" t="str">
        <f t="shared" si="53"/>
        <v/>
      </c>
      <c r="H162" s="312" t="str">
        <f t="shared" si="54"/>
        <v/>
      </c>
      <c r="I162" s="312" t="str">
        <f t="shared" si="55"/>
        <v/>
      </c>
      <c r="J162" s="312" t="str">
        <f t="shared" si="56"/>
        <v/>
      </c>
      <c r="K162" s="312" t="str">
        <f t="shared" si="57"/>
        <v/>
      </c>
      <c r="L162" s="312" t="str">
        <f t="shared" si="58"/>
        <v/>
      </c>
      <c r="M162" s="312" t="str">
        <f t="shared" si="40"/>
        <v/>
      </c>
      <c r="N162" s="312" t="str">
        <f t="shared" si="41"/>
        <v/>
      </c>
      <c r="O162" s="312" t="str">
        <f t="shared" si="42"/>
        <v/>
      </c>
      <c r="P162" s="312" t="str">
        <f t="shared" si="43"/>
        <v/>
      </c>
      <c r="Q162" s="312" t="str">
        <f t="shared" si="44"/>
        <v/>
      </c>
      <c r="R162" s="312" t="str">
        <f t="shared" si="45"/>
        <v/>
      </c>
      <c r="S162" s="312" t="str">
        <f t="shared" si="46"/>
        <v/>
      </c>
      <c r="T162" s="313" t="str">
        <f t="shared" si="47"/>
        <v/>
      </c>
      <c r="U162" s="214"/>
      <c r="V162" s="210"/>
      <c r="W162" s="235"/>
      <c r="X162" s="259"/>
      <c r="Y162" s="238"/>
      <c r="Z162" s="226"/>
      <c r="AA162" s="204"/>
      <c r="AB162" s="229"/>
      <c r="AC162" s="242"/>
      <c r="AD162" s="359"/>
      <c r="AE162" s="356"/>
      <c r="AF162" s="218"/>
      <c r="AG162" s="217"/>
      <c r="AH162" s="216"/>
      <c r="AI162" s="216"/>
      <c r="AJ162" s="216"/>
      <c r="AK162" s="216"/>
      <c r="AL162" s="216"/>
      <c r="AM162" s="216"/>
      <c r="AN162" s="336"/>
      <c r="AO162" s="328"/>
      <c r="AP162" s="216"/>
      <c r="AQ162" s="216"/>
      <c r="AR162" s="216"/>
      <c r="AS162" s="216"/>
      <c r="AT162" s="216"/>
      <c r="AU162" s="218"/>
      <c r="AV162" s="218"/>
      <c r="AW162" s="217"/>
      <c r="AX162" s="216"/>
      <c r="AY162" s="216"/>
      <c r="AZ162" s="336"/>
      <c r="BD162" s="27">
        <f ca="1">INT((DonnéesFX!C$1-W162)/365.25)</f>
        <v>117</v>
      </c>
    </row>
    <row r="163" spans="1:56" ht="27.95" customHeight="1" x14ac:dyDescent="0.25">
      <c r="A163" s="311" t="str">
        <f t="shared" si="48"/>
        <v/>
      </c>
      <c r="B163" s="312" t="str">
        <f t="shared" si="49"/>
        <v/>
      </c>
      <c r="C163" s="312" t="str">
        <f t="shared" si="50"/>
        <v/>
      </c>
      <c r="D163" s="312" t="str">
        <f t="shared" si="51"/>
        <v/>
      </c>
      <c r="E163" s="312" t="str">
        <f t="shared" si="59"/>
        <v/>
      </c>
      <c r="F163" s="312" t="str">
        <f t="shared" si="52"/>
        <v/>
      </c>
      <c r="G163" s="312" t="str">
        <f t="shared" si="53"/>
        <v/>
      </c>
      <c r="H163" s="312" t="str">
        <f t="shared" si="54"/>
        <v/>
      </c>
      <c r="I163" s="312" t="str">
        <f t="shared" si="55"/>
        <v/>
      </c>
      <c r="J163" s="312" t="str">
        <f t="shared" si="56"/>
        <v/>
      </c>
      <c r="K163" s="312" t="str">
        <f t="shared" si="57"/>
        <v/>
      </c>
      <c r="L163" s="312" t="str">
        <f t="shared" si="58"/>
        <v/>
      </c>
      <c r="M163" s="312" t="str">
        <f t="shared" si="40"/>
        <v/>
      </c>
      <c r="N163" s="312" t="str">
        <f t="shared" si="41"/>
        <v/>
      </c>
      <c r="O163" s="312" t="str">
        <f t="shared" si="42"/>
        <v/>
      </c>
      <c r="P163" s="312" t="str">
        <f t="shared" si="43"/>
        <v/>
      </c>
      <c r="Q163" s="312" t="str">
        <f t="shared" si="44"/>
        <v/>
      </c>
      <c r="R163" s="312" t="str">
        <f t="shared" si="45"/>
        <v/>
      </c>
      <c r="S163" s="312" t="str">
        <f t="shared" si="46"/>
        <v/>
      </c>
      <c r="T163" s="313" t="str">
        <f t="shared" si="47"/>
        <v/>
      </c>
      <c r="U163" s="214"/>
      <c r="V163" s="210"/>
      <c r="W163" s="235"/>
      <c r="X163" s="259"/>
      <c r="Y163" s="238"/>
      <c r="Z163" s="226"/>
      <c r="AA163" s="204"/>
      <c r="AB163" s="229"/>
      <c r="AC163" s="242"/>
      <c r="AD163" s="359"/>
      <c r="AE163" s="356"/>
      <c r="AF163" s="218"/>
      <c r="AG163" s="217"/>
      <c r="AH163" s="216"/>
      <c r="AI163" s="216"/>
      <c r="AJ163" s="216"/>
      <c r="AK163" s="216"/>
      <c r="AL163" s="216"/>
      <c r="AM163" s="216"/>
      <c r="AN163" s="336"/>
      <c r="AO163" s="328"/>
      <c r="AP163" s="216"/>
      <c r="AQ163" s="216"/>
      <c r="AR163" s="216"/>
      <c r="AS163" s="216"/>
      <c r="AT163" s="216"/>
      <c r="AU163" s="218"/>
      <c r="AV163" s="218"/>
      <c r="AW163" s="217"/>
      <c r="AX163" s="216"/>
      <c r="AY163" s="216"/>
      <c r="AZ163" s="336"/>
      <c r="BD163">
        <f ca="1">INT((DonnéesFX!C$1-W163)/365.25)</f>
        <v>117</v>
      </c>
    </row>
    <row r="164" spans="1:56" s="27" customFormat="1" ht="27.95" customHeight="1" x14ac:dyDescent="0.25">
      <c r="A164" s="311" t="str">
        <f t="shared" si="48"/>
        <v/>
      </c>
      <c r="B164" s="312" t="str">
        <f t="shared" si="49"/>
        <v/>
      </c>
      <c r="C164" s="312" t="str">
        <f t="shared" si="50"/>
        <v/>
      </c>
      <c r="D164" s="312" t="str">
        <f t="shared" si="51"/>
        <v/>
      </c>
      <c r="E164" s="312" t="str">
        <f t="shared" si="59"/>
        <v/>
      </c>
      <c r="F164" s="312" t="str">
        <f t="shared" si="52"/>
        <v/>
      </c>
      <c r="G164" s="312" t="str">
        <f t="shared" si="53"/>
        <v/>
      </c>
      <c r="H164" s="312" t="str">
        <f t="shared" si="54"/>
        <v/>
      </c>
      <c r="I164" s="312" t="str">
        <f t="shared" si="55"/>
        <v/>
      </c>
      <c r="J164" s="312" t="str">
        <f t="shared" si="56"/>
        <v/>
      </c>
      <c r="K164" s="312" t="str">
        <f t="shared" si="57"/>
        <v/>
      </c>
      <c r="L164" s="312" t="str">
        <f t="shared" si="58"/>
        <v/>
      </c>
      <c r="M164" s="312" t="str">
        <f t="shared" si="40"/>
        <v/>
      </c>
      <c r="N164" s="312" t="str">
        <f t="shared" si="41"/>
        <v/>
      </c>
      <c r="O164" s="312" t="str">
        <f t="shared" si="42"/>
        <v/>
      </c>
      <c r="P164" s="312" t="str">
        <f t="shared" si="43"/>
        <v/>
      </c>
      <c r="Q164" s="312" t="str">
        <f t="shared" si="44"/>
        <v/>
      </c>
      <c r="R164" s="312" t="str">
        <f t="shared" si="45"/>
        <v/>
      </c>
      <c r="S164" s="312" t="str">
        <f t="shared" si="46"/>
        <v/>
      </c>
      <c r="T164" s="313" t="str">
        <f t="shared" si="47"/>
        <v/>
      </c>
      <c r="U164" s="214"/>
      <c r="V164" s="210"/>
      <c r="W164" s="235"/>
      <c r="X164" s="259"/>
      <c r="Y164" s="238"/>
      <c r="Z164" s="226"/>
      <c r="AA164" s="204"/>
      <c r="AB164" s="229"/>
      <c r="AC164" s="242"/>
      <c r="AD164" s="359"/>
      <c r="AE164" s="356"/>
      <c r="AF164" s="218"/>
      <c r="AG164" s="217"/>
      <c r="AH164" s="216"/>
      <c r="AI164" s="216"/>
      <c r="AJ164" s="216"/>
      <c r="AK164" s="216"/>
      <c r="AL164" s="216"/>
      <c r="AM164" s="216"/>
      <c r="AN164" s="336"/>
      <c r="AO164" s="328"/>
      <c r="AP164" s="216"/>
      <c r="AQ164" s="216"/>
      <c r="AR164" s="216"/>
      <c r="AS164" s="216"/>
      <c r="AT164" s="216"/>
      <c r="AU164" s="218"/>
      <c r="AV164" s="218"/>
      <c r="AW164" s="217"/>
      <c r="AX164" s="216"/>
      <c r="AY164" s="216"/>
      <c r="AZ164" s="336"/>
      <c r="BD164" s="27">
        <f ca="1">INT((DonnéesFX!C$1-W164)/365.25)</f>
        <v>117</v>
      </c>
    </row>
    <row r="165" spans="1:56" ht="27.95" customHeight="1" x14ac:dyDescent="0.25">
      <c r="A165" s="311" t="str">
        <f t="shared" si="48"/>
        <v/>
      </c>
      <c r="B165" s="312" t="str">
        <f t="shared" si="49"/>
        <v/>
      </c>
      <c r="C165" s="312" t="str">
        <f t="shared" si="50"/>
        <v/>
      </c>
      <c r="D165" s="312" t="str">
        <f t="shared" si="51"/>
        <v/>
      </c>
      <c r="E165" s="312" t="str">
        <f t="shared" si="59"/>
        <v/>
      </c>
      <c r="F165" s="312" t="str">
        <f t="shared" si="52"/>
        <v/>
      </c>
      <c r="G165" s="312" t="str">
        <f t="shared" si="53"/>
        <v/>
      </c>
      <c r="H165" s="312" t="str">
        <f t="shared" si="54"/>
        <v/>
      </c>
      <c r="I165" s="312" t="str">
        <f t="shared" si="55"/>
        <v/>
      </c>
      <c r="J165" s="312" t="str">
        <f t="shared" si="56"/>
        <v/>
      </c>
      <c r="K165" s="312" t="str">
        <f t="shared" si="57"/>
        <v/>
      </c>
      <c r="L165" s="312" t="str">
        <f t="shared" si="58"/>
        <v/>
      </c>
      <c r="M165" s="312" t="str">
        <f t="shared" si="40"/>
        <v/>
      </c>
      <c r="N165" s="312" t="str">
        <f t="shared" si="41"/>
        <v/>
      </c>
      <c r="O165" s="312" t="str">
        <f t="shared" si="42"/>
        <v/>
      </c>
      <c r="P165" s="312" t="str">
        <f t="shared" si="43"/>
        <v/>
      </c>
      <c r="Q165" s="312" t="str">
        <f t="shared" si="44"/>
        <v/>
      </c>
      <c r="R165" s="312" t="str">
        <f t="shared" si="45"/>
        <v/>
      </c>
      <c r="S165" s="312" t="str">
        <f t="shared" si="46"/>
        <v/>
      </c>
      <c r="T165" s="313" t="str">
        <f t="shared" si="47"/>
        <v/>
      </c>
      <c r="U165" s="214"/>
      <c r="V165" s="210"/>
      <c r="W165" s="235"/>
      <c r="X165" s="259"/>
      <c r="Y165" s="238"/>
      <c r="Z165" s="226"/>
      <c r="AA165" s="204"/>
      <c r="AB165" s="229"/>
      <c r="AC165" s="242"/>
      <c r="AD165" s="359"/>
      <c r="AE165" s="356"/>
      <c r="AF165" s="218"/>
      <c r="AG165" s="217"/>
      <c r="AH165" s="216"/>
      <c r="AI165" s="216"/>
      <c r="AJ165" s="216"/>
      <c r="AK165" s="216"/>
      <c r="AL165" s="216"/>
      <c r="AM165" s="216"/>
      <c r="AN165" s="336"/>
      <c r="AO165" s="328"/>
      <c r="AP165" s="216"/>
      <c r="AQ165" s="216"/>
      <c r="AR165" s="216"/>
      <c r="AS165" s="216"/>
      <c r="AT165" s="216"/>
      <c r="AU165" s="218"/>
      <c r="AV165" s="218"/>
      <c r="AW165" s="217"/>
      <c r="AX165" s="216"/>
      <c r="AY165" s="216"/>
      <c r="AZ165" s="336"/>
      <c r="BD165">
        <f ca="1">INT((DonnéesFX!C$1-W165)/365.25)</f>
        <v>117</v>
      </c>
    </row>
    <row r="166" spans="1:56" s="27" customFormat="1" ht="27.95" customHeight="1" x14ac:dyDescent="0.25">
      <c r="A166" s="311" t="str">
        <f t="shared" si="48"/>
        <v/>
      </c>
      <c r="B166" s="312" t="str">
        <f t="shared" si="49"/>
        <v/>
      </c>
      <c r="C166" s="312" t="str">
        <f t="shared" si="50"/>
        <v/>
      </c>
      <c r="D166" s="312" t="str">
        <f t="shared" si="51"/>
        <v/>
      </c>
      <c r="E166" s="312" t="str">
        <f t="shared" si="59"/>
        <v/>
      </c>
      <c r="F166" s="312" t="str">
        <f t="shared" si="52"/>
        <v/>
      </c>
      <c r="G166" s="312" t="str">
        <f t="shared" si="53"/>
        <v/>
      </c>
      <c r="H166" s="312" t="str">
        <f t="shared" si="54"/>
        <v/>
      </c>
      <c r="I166" s="312" t="str">
        <f t="shared" si="55"/>
        <v/>
      </c>
      <c r="J166" s="312" t="str">
        <f t="shared" si="56"/>
        <v/>
      </c>
      <c r="K166" s="312" t="str">
        <f t="shared" si="57"/>
        <v/>
      </c>
      <c r="L166" s="312" t="str">
        <f t="shared" si="58"/>
        <v/>
      </c>
      <c r="M166" s="312" t="str">
        <f t="shared" si="40"/>
        <v/>
      </c>
      <c r="N166" s="312" t="str">
        <f t="shared" si="41"/>
        <v/>
      </c>
      <c r="O166" s="312" t="str">
        <f t="shared" si="42"/>
        <v/>
      </c>
      <c r="P166" s="312" t="str">
        <f t="shared" si="43"/>
        <v/>
      </c>
      <c r="Q166" s="312" t="str">
        <f t="shared" si="44"/>
        <v/>
      </c>
      <c r="R166" s="312" t="str">
        <f t="shared" si="45"/>
        <v/>
      </c>
      <c r="S166" s="312" t="str">
        <f t="shared" si="46"/>
        <v/>
      </c>
      <c r="T166" s="313" t="str">
        <f t="shared" si="47"/>
        <v/>
      </c>
      <c r="U166" s="214"/>
      <c r="V166" s="210"/>
      <c r="W166" s="235"/>
      <c r="X166" s="259"/>
      <c r="Y166" s="238"/>
      <c r="Z166" s="226"/>
      <c r="AA166" s="204"/>
      <c r="AB166" s="229"/>
      <c r="AC166" s="242"/>
      <c r="AD166" s="359"/>
      <c r="AE166" s="356"/>
      <c r="AF166" s="218"/>
      <c r="AG166" s="217"/>
      <c r="AH166" s="216"/>
      <c r="AI166" s="216"/>
      <c r="AJ166" s="216"/>
      <c r="AK166" s="216"/>
      <c r="AL166" s="216"/>
      <c r="AM166" s="216"/>
      <c r="AN166" s="336"/>
      <c r="AO166" s="328"/>
      <c r="AP166" s="216"/>
      <c r="AQ166" s="216"/>
      <c r="AR166" s="216"/>
      <c r="AS166" s="216"/>
      <c r="AT166" s="216"/>
      <c r="AU166" s="218"/>
      <c r="AV166" s="218"/>
      <c r="AW166" s="217"/>
      <c r="AX166" s="216"/>
      <c r="AY166" s="216"/>
      <c r="AZ166" s="336"/>
      <c r="BD166" s="27">
        <f ca="1">INT((DonnéesFX!C$1-W166)/365.25)</f>
        <v>117</v>
      </c>
    </row>
    <row r="167" spans="1:56" ht="27.95" customHeight="1" x14ac:dyDescent="0.25">
      <c r="A167" s="311" t="str">
        <f t="shared" si="48"/>
        <v/>
      </c>
      <c r="B167" s="312" t="str">
        <f t="shared" si="49"/>
        <v/>
      </c>
      <c r="C167" s="312" t="str">
        <f t="shared" si="50"/>
        <v/>
      </c>
      <c r="D167" s="312" t="str">
        <f t="shared" si="51"/>
        <v/>
      </c>
      <c r="E167" s="312" t="str">
        <f t="shared" si="59"/>
        <v/>
      </c>
      <c r="F167" s="312" t="str">
        <f t="shared" si="52"/>
        <v/>
      </c>
      <c r="G167" s="312" t="str">
        <f t="shared" si="53"/>
        <v/>
      </c>
      <c r="H167" s="312" t="str">
        <f t="shared" si="54"/>
        <v/>
      </c>
      <c r="I167" s="312" t="str">
        <f t="shared" si="55"/>
        <v/>
      </c>
      <c r="J167" s="312" t="str">
        <f t="shared" si="56"/>
        <v/>
      </c>
      <c r="K167" s="312" t="str">
        <f t="shared" si="57"/>
        <v/>
      </c>
      <c r="L167" s="312" t="str">
        <f t="shared" si="58"/>
        <v/>
      </c>
      <c r="M167" s="312" t="str">
        <f t="shared" si="40"/>
        <v/>
      </c>
      <c r="N167" s="312" t="str">
        <f t="shared" si="41"/>
        <v/>
      </c>
      <c r="O167" s="312" t="str">
        <f t="shared" si="42"/>
        <v/>
      </c>
      <c r="P167" s="312" t="str">
        <f t="shared" si="43"/>
        <v/>
      </c>
      <c r="Q167" s="312" t="str">
        <f t="shared" si="44"/>
        <v/>
      </c>
      <c r="R167" s="312" t="str">
        <f t="shared" si="45"/>
        <v/>
      </c>
      <c r="S167" s="312" t="str">
        <f t="shared" si="46"/>
        <v/>
      </c>
      <c r="T167" s="313" t="str">
        <f t="shared" si="47"/>
        <v/>
      </c>
      <c r="U167" s="214"/>
      <c r="V167" s="210"/>
      <c r="W167" s="235"/>
      <c r="X167" s="259"/>
      <c r="Y167" s="238"/>
      <c r="Z167" s="226"/>
      <c r="AA167" s="204"/>
      <c r="AB167" s="229"/>
      <c r="AC167" s="242"/>
      <c r="AD167" s="359"/>
      <c r="AE167" s="356"/>
      <c r="AF167" s="218"/>
      <c r="AG167" s="217"/>
      <c r="AH167" s="216"/>
      <c r="AI167" s="216"/>
      <c r="AJ167" s="216"/>
      <c r="AK167" s="216"/>
      <c r="AL167" s="216"/>
      <c r="AM167" s="216"/>
      <c r="AN167" s="336"/>
      <c r="AO167" s="328"/>
      <c r="AP167" s="216"/>
      <c r="AQ167" s="216"/>
      <c r="AR167" s="216"/>
      <c r="AS167" s="216"/>
      <c r="AT167" s="216"/>
      <c r="AU167" s="218"/>
      <c r="AV167" s="218"/>
      <c r="AW167" s="217"/>
      <c r="AX167" s="216"/>
      <c r="AY167" s="216"/>
      <c r="AZ167" s="336"/>
      <c r="BD167">
        <f ca="1">INT((DonnéesFX!C$1-W167)/365.25)</f>
        <v>117</v>
      </c>
    </row>
    <row r="168" spans="1:56" s="27" customFormat="1" ht="27.95" customHeight="1" x14ac:dyDescent="0.25">
      <c r="A168" s="311" t="str">
        <f t="shared" si="48"/>
        <v/>
      </c>
      <c r="B168" s="312" t="str">
        <f t="shared" si="49"/>
        <v/>
      </c>
      <c r="C168" s="312" t="str">
        <f t="shared" si="50"/>
        <v/>
      </c>
      <c r="D168" s="312" t="str">
        <f t="shared" si="51"/>
        <v/>
      </c>
      <c r="E168" s="312" t="str">
        <f t="shared" si="59"/>
        <v/>
      </c>
      <c r="F168" s="312" t="str">
        <f t="shared" si="52"/>
        <v/>
      </c>
      <c r="G168" s="312" t="str">
        <f t="shared" si="53"/>
        <v/>
      </c>
      <c r="H168" s="312" t="str">
        <f t="shared" si="54"/>
        <v/>
      </c>
      <c r="I168" s="312" t="str">
        <f t="shared" si="55"/>
        <v/>
      </c>
      <c r="J168" s="312" t="str">
        <f t="shared" si="56"/>
        <v/>
      </c>
      <c r="K168" s="312" t="str">
        <f t="shared" si="57"/>
        <v/>
      </c>
      <c r="L168" s="312" t="str">
        <f t="shared" si="58"/>
        <v/>
      </c>
      <c r="M168" s="312" t="str">
        <f t="shared" si="40"/>
        <v/>
      </c>
      <c r="N168" s="312" t="str">
        <f t="shared" si="41"/>
        <v/>
      </c>
      <c r="O168" s="312" t="str">
        <f t="shared" si="42"/>
        <v/>
      </c>
      <c r="P168" s="312" t="str">
        <f t="shared" si="43"/>
        <v/>
      </c>
      <c r="Q168" s="312" t="str">
        <f t="shared" si="44"/>
        <v/>
      </c>
      <c r="R168" s="312" t="str">
        <f t="shared" si="45"/>
        <v/>
      </c>
      <c r="S168" s="312" t="str">
        <f t="shared" si="46"/>
        <v/>
      </c>
      <c r="T168" s="313" t="str">
        <f t="shared" si="47"/>
        <v/>
      </c>
      <c r="U168" s="214"/>
      <c r="V168" s="210"/>
      <c r="W168" s="235"/>
      <c r="X168" s="259"/>
      <c r="Y168" s="238"/>
      <c r="Z168" s="226"/>
      <c r="AA168" s="204"/>
      <c r="AB168" s="229"/>
      <c r="AC168" s="242"/>
      <c r="AD168" s="359"/>
      <c r="AE168" s="356"/>
      <c r="AF168" s="218"/>
      <c r="AG168" s="217"/>
      <c r="AH168" s="216"/>
      <c r="AI168" s="216"/>
      <c r="AJ168" s="216"/>
      <c r="AK168" s="216"/>
      <c r="AL168" s="216"/>
      <c r="AM168" s="216"/>
      <c r="AN168" s="336"/>
      <c r="AO168" s="328"/>
      <c r="AP168" s="216"/>
      <c r="AQ168" s="216"/>
      <c r="AR168" s="216"/>
      <c r="AS168" s="216"/>
      <c r="AT168" s="216"/>
      <c r="AU168" s="218"/>
      <c r="AV168" s="218"/>
      <c r="AW168" s="217"/>
      <c r="AX168" s="216"/>
      <c r="AY168" s="216"/>
      <c r="AZ168" s="336"/>
      <c r="BD168" s="27">
        <f ca="1">INT((DonnéesFX!C$1-W168)/365.25)</f>
        <v>117</v>
      </c>
    </row>
    <row r="169" spans="1:56" ht="27.95" customHeight="1" x14ac:dyDescent="0.25">
      <c r="A169" s="311" t="str">
        <f t="shared" si="48"/>
        <v/>
      </c>
      <c r="B169" s="312" t="str">
        <f t="shared" si="49"/>
        <v/>
      </c>
      <c r="C169" s="312" t="str">
        <f t="shared" si="50"/>
        <v/>
      </c>
      <c r="D169" s="312" t="str">
        <f t="shared" si="51"/>
        <v/>
      </c>
      <c r="E169" s="312" t="str">
        <f t="shared" si="59"/>
        <v/>
      </c>
      <c r="F169" s="312" t="str">
        <f t="shared" si="52"/>
        <v/>
      </c>
      <c r="G169" s="312" t="str">
        <f t="shared" si="53"/>
        <v/>
      </c>
      <c r="H169" s="312" t="str">
        <f t="shared" si="54"/>
        <v/>
      </c>
      <c r="I169" s="312" t="str">
        <f t="shared" si="55"/>
        <v/>
      </c>
      <c r="J169" s="312" t="str">
        <f t="shared" si="56"/>
        <v/>
      </c>
      <c r="K169" s="312" t="str">
        <f t="shared" si="57"/>
        <v/>
      </c>
      <c r="L169" s="312" t="str">
        <f t="shared" si="58"/>
        <v/>
      </c>
      <c r="M169" s="312" t="str">
        <f t="shared" si="40"/>
        <v/>
      </c>
      <c r="N169" s="312" t="str">
        <f t="shared" si="41"/>
        <v/>
      </c>
      <c r="O169" s="312" t="str">
        <f t="shared" si="42"/>
        <v/>
      </c>
      <c r="P169" s="312" t="str">
        <f t="shared" si="43"/>
        <v/>
      </c>
      <c r="Q169" s="312" t="str">
        <f t="shared" si="44"/>
        <v/>
      </c>
      <c r="R169" s="312" t="str">
        <f t="shared" si="45"/>
        <v/>
      </c>
      <c r="S169" s="312" t="str">
        <f t="shared" si="46"/>
        <v/>
      </c>
      <c r="T169" s="313" t="str">
        <f t="shared" si="47"/>
        <v/>
      </c>
      <c r="U169" s="214"/>
      <c r="V169" s="210"/>
      <c r="W169" s="235"/>
      <c r="X169" s="259"/>
      <c r="Y169" s="238"/>
      <c r="Z169" s="226"/>
      <c r="AA169" s="204"/>
      <c r="AB169" s="229"/>
      <c r="AC169" s="242"/>
      <c r="AD169" s="359"/>
      <c r="AE169" s="356"/>
      <c r="AF169" s="218"/>
      <c r="AG169" s="217"/>
      <c r="AH169" s="216"/>
      <c r="AI169" s="216"/>
      <c r="AJ169" s="216"/>
      <c r="AK169" s="216"/>
      <c r="AL169" s="216"/>
      <c r="AM169" s="216"/>
      <c r="AN169" s="336"/>
      <c r="AO169" s="328"/>
      <c r="AP169" s="216"/>
      <c r="AQ169" s="216"/>
      <c r="AR169" s="216"/>
      <c r="AS169" s="216"/>
      <c r="AT169" s="216"/>
      <c r="AU169" s="218"/>
      <c r="AV169" s="218"/>
      <c r="AW169" s="217"/>
      <c r="AX169" s="216"/>
      <c r="AY169" s="216"/>
      <c r="AZ169" s="336"/>
      <c r="BD169">
        <f ca="1">INT((DonnéesFX!C$1-W169)/365.25)</f>
        <v>117</v>
      </c>
    </row>
    <row r="170" spans="1:56" s="27" customFormat="1" ht="27.95" customHeight="1" x14ac:dyDescent="0.25">
      <c r="A170" s="311" t="str">
        <f t="shared" si="48"/>
        <v/>
      </c>
      <c r="B170" s="312" t="str">
        <f t="shared" si="49"/>
        <v/>
      </c>
      <c r="C170" s="312" t="str">
        <f t="shared" si="50"/>
        <v/>
      </c>
      <c r="D170" s="312" t="str">
        <f t="shared" si="51"/>
        <v/>
      </c>
      <c r="E170" s="312" t="str">
        <f t="shared" si="59"/>
        <v/>
      </c>
      <c r="F170" s="312" t="str">
        <f t="shared" si="52"/>
        <v/>
      </c>
      <c r="G170" s="312" t="str">
        <f t="shared" si="53"/>
        <v/>
      </c>
      <c r="H170" s="312" t="str">
        <f t="shared" si="54"/>
        <v/>
      </c>
      <c r="I170" s="312" t="str">
        <f t="shared" si="55"/>
        <v/>
      </c>
      <c r="J170" s="312" t="str">
        <f t="shared" si="56"/>
        <v/>
      </c>
      <c r="K170" s="312" t="str">
        <f t="shared" si="57"/>
        <v/>
      </c>
      <c r="L170" s="312" t="str">
        <f t="shared" si="58"/>
        <v/>
      </c>
      <c r="M170" s="312" t="str">
        <f t="shared" si="40"/>
        <v/>
      </c>
      <c r="N170" s="312" t="str">
        <f t="shared" si="41"/>
        <v/>
      </c>
      <c r="O170" s="312" t="str">
        <f t="shared" si="42"/>
        <v/>
      </c>
      <c r="P170" s="312" t="str">
        <f t="shared" si="43"/>
        <v/>
      </c>
      <c r="Q170" s="312" t="str">
        <f t="shared" si="44"/>
        <v/>
      </c>
      <c r="R170" s="312" t="str">
        <f t="shared" si="45"/>
        <v/>
      </c>
      <c r="S170" s="312" t="str">
        <f t="shared" si="46"/>
        <v/>
      </c>
      <c r="T170" s="313" t="str">
        <f t="shared" si="47"/>
        <v/>
      </c>
      <c r="U170" s="214"/>
      <c r="V170" s="210"/>
      <c r="W170" s="235"/>
      <c r="X170" s="259"/>
      <c r="Y170" s="238"/>
      <c r="Z170" s="226"/>
      <c r="AA170" s="204"/>
      <c r="AB170" s="229"/>
      <c r="AC170" s="242"/>
      <c r="AD170" s="359"/>
      <c r="AE170" s="356"/>
      <c r="AF170" s="218"/>
      <c r="AG170" s="217"/>
      <c r="AH170" s="216"/>
      <c r="AI170" s="216"/>
      <c r="AJ170" s="216"/>
      <c r="AK170" s="216"/>
      <c r="AL170" s="216"/>
      <c r="AM170" s="216"/>
      <c r="AN170" s="336"/>
      <c r="AO170" s="328"/>
      <c r="AP170" s="216"/>
      <c r="AQ170" s="216"/>
      <c r="AR170" s="216"/>
      <c r="AS170" s="216"/>
      <c r="AT170" s="216"/>
      <c r="AU170" s="218"/>
      <c r="AV170" s="218"/>
      <c r="AW170" s="217"/>
      <c r="AX170" s="216"/>
      <c r="AY170" s="216"/>
      <c r="AZ170" s="336"/>
      <c r="BD170" s="27">
        <f ca="1">INT((DonnéesFX!C$1-W170)/365.25)</f>
        <v>117</v>
      </c>
    </row>
    <row r="171" spans="1:56" ht="27.95" customHeight="1" x14ac:dyDescent="0.25">
      <c r="A171" s="311" t="str">
        <f t="shared" si="48"/>
        <v/>
      </c>
      <c r="B171" s="312" t="str">
        <f t="shared" si="49"/>
        <v/>
      </c>
      <c r="C171" s="312" t="str">
        <f t="shared" si="50"/>
        <v/>
      </c>
      <c r="D171" s="312" t="str">
        <f t="shared" si="51"/>
        <v/>
      </c>
      <c r="E171" s="312" t="str">
        <f t="shared" si="59"/>
        <v/>
      </c>
      <c r="F171" s="312" t="str">
        <f t="shared" si="52"/>
        <v/>
      </c>
      <c r="G171" s="312" t="str">
        <f t="shared" si="53"/>
        <v/>
      </c>
      <c r="H171" s="312" t="str">
        <f t="shared" si="54"/>
        <v/>
      </c>
      <c r="I171" s="312" t="str">
        <f t="shared" si="55"/>
        <v/>
      </c>
      <c r="J171" s="312" t="str">
        <f t="shared" si="56"/>
        <v/>
      </c>
      <c r="K171" s="312" t="str">
        <f t="shared" si="57"/>
        <v/>
      </c>
      <c r="L171" s="312" t="str">
        <f t="shared" si="58"/>
        <v/>
      </c>
      <c r="M171" s="312" t="str">
        <f t="shared" si="40"/>
        <v/>
      </c>
      <c r="N171" s="312" t="str">
        <f t="shared" si="41"/>
        <v/>
      </c>
      <c r="O171" s="312" t="str">
        <f t="shared" si="42"/>
        <v/>
      </c>
      <c r="P171" s="312" t="str">
        <f t="shared" si="43"/>
        <v/>
      </c>
      <c r="Q171" s="312" t="str">
        <f t="shared" si="44"/>
        <v/>
      </c>
      <c r="R171" s="312" t="str">
        <f t="shared" si="45"/>
        <v/>
      </c>
      <c r="S171" s="312" t="str">
        <f t="shared" si="46"/>
        <v/>
      </c>
      <c r="T171" s="313" t="str">
        <f t="shared" si="47"/>
        <v/>
      </c>
      <c r="U171" s="214"/>
      <c r="V171" s="210"/>
      <c r="W171" s="235"/>
      <c r="X171" s="259"/>
      <c r="Y171" s="238"/>
      <c r="Z171" s="226"/>
      <c r="AA171" s="204"/>
      <c r="AB171" s="229"/>
      <c r="AC171" s="242"/>
      <c r="AD171" s="359"/>
      <c r="AE171" s="356"/>
      <c r="AF171" s="218"/>
      <c r="AG171" s="217"/>
      <c r="AH171" s="216"/>
      <c r="AI171" s="216"/>
      <c r="AJ171" s="216"/>
      <c r="AK171" s="216"/>
      <c r="AL171" s="216"/>
      <c r="AM171" s="216"/>
      <c r="AN171" s="336"/>
      <c r="AO171" s="328"/>
      <c r="AP171" s="216"/>
      <c r="AQ171" s="216"/>
      <c r="AR171" s="216"/>
      <c r="AS171" s="216"/>
      <c r="AT171" s="216"/>
      <c r="AU171" s="218"/>
      <c r="AV171" s="218"/>
      <c r="AW171" s="217"/>
      <c r="AX171" s="216"/>
      <c r="AY171" s="216"/>
      <c r="AZ171" s="336"/>
      <c r="BD171">
        <f ca="1">INT((DonnéesFX!C$1-W171)/365.25)</f>
        <v>117</v>
      </c>
    </row>
    <row r="172" spans="1:56" s="27" customFormat="1" ht="27.95" customHeight="1" x14ac:dyDescent="0.25">
      <c r="A172" s="311" t="str">
        <f t="shared" si="48"/>
        <v/>
      </c>
      <c r="B172" s="312" t="str">
        <f t="shared" si="49"/>
        <v/>
      </c>
      <c r="C172" s="312" t="str">
        <f t="shared" si="50"/>
        <v/>
      </c>
      <c r="D172" s="312" t="str">
        <f t="shared" si="51"/>
        <v/>
      </c>
      <c r="E172" s="312" t="str">
        <f t="shared" si="59"/>
        <v/>
      </c>
      <c r="F172" s="312" t="str">
        <f t="shared" si="52"/>
        <v/>
      </c>
      <c r="G172" s="312" t="str">
        <f t="shared" si="53"/>
        <v/>
      </c>
      <c r="H172" s="312" t="str">
        <f t="shared" si="54"/>
        <v/>
      </c>
      <c r="I172" s="312" t="str">
        <f t="shared" si="55"/>
        <v/>
      </c>
      <c r="J172" s="312" t="str">
        <f t="shared" si="56"/>
        <v/>
      </c>
      <c r="K172" s="312" t="str">
        <f t="shared" si="57"/>
        <v/>
      </c>
      <c r="L172" s="312" t="str">
        <f t="shared" si="58"/>
        <v/>
      </c>
      <c r="M172" s="312" t="str">
        <f t="shared" si="40"/>
        <v/>
      </c>
      <c r="N172" s="312" t="str">
        <f t="shared" si="41"/>
        <v/>
      </c>
      <c r="O172" s="312" t="str">
        <f t="shared" si="42"/>
        <v/>
      </c>
      <c r="P172" s="312" t="str">
        <f t="shared" si="43"/>
        <v/>
      </c>
      <c r="Q172" s="312" t="str">
        <f t="shared" si="44"/>
        <v/>
      </c>
      <c r="R172" s="312" t="str">
        <f t="shared" si="45"/>
        <v/>
      </c>
      <c r="S172" s="312" t="str">
        <f t="shared" si="46"/>
        <v/>
      </c>
      <c r="T172" s="313" t="str">
        <f t="shared" si="47"/>
        <v/>
      </c>
      <c r="U172" s="214"/>
      <c r="V172" s="210"/>
      <c r="W172" s="235"/>
      <c r="X172" s="259"/>
      <c r="Y172" s="238"/>
      <c r="Z172" s="226"/>
      <c r="AA172" s="204"/>
      <c r="AB172" s="229"/>
      <c r="AC172" s="242"/>
      <c r="AD172" s="359"/>
      <c r="AE172" s="356"/>
      <c r="AF172" s="218"/>
      <c r="AG172" s="217"/>
      <c r="AH172" s="216"/>
      <c r="AI172" s="216"/>
      <c r="AJ172" s="216"/>
      <c r="AK172" s="216"/>
      <c r="AL172" s="216"/>
      <c r="AM172" s="216"/>
      <c r="AN172" s="336"/>
      <c r="AO172" s="328"/>
      <c r="AP172" s="216"/>
      <c r="AQ172" s="216"/>
      <c r="AR172" s="216"/>
      <c r="AS172" s="216"/>
      <c r="AT172" s="216"/>
      <c r="AU172" s="218"/>
      <c r="AV172" s="218"/>
      <c r="AW172" s="217"/>
      <c r="AX172" s="216"/>
      <c r="AY172" s="216"/>
      <c r="AZ172" s="336"/>
      <c r="BD172" s="27">
        <f ca="1">INT((DonnéesFX!C$1-W172)/365.25)</f>
        <v>117</v>
      </c>
    </row>
    <row r="173" spans="1:56" ht="27.95" customHeight="1" x14ac:dyDescent="0.25">
      <c r="A173" s="311" t="str">
        <f t="shared" si="48"/>
        <v/>
      </c>
      <c r="B173" s="312" t="str">
        <f t="shared" si="49"/>
        <v/>
      </c>
      <c r="C173" s="312" t="str">
        <f t="shared" si="50"/>
        <v/>
      </c>
      <c r="D173" s="312" t="str">
        <f t="shared" si="51"/>
        <v/>
      </c>
      <c r="E173" s="312" t="str">
        <f t="shared" si="59"/>
        <v/>
      </c>
      <c r="F173" s="312" t="str">
        <f t="shared" si="52"/>
        <v/>
      </c>
      <c r="G173" s="312" t="str">
        <f t="shared" si="53"/>
        <v/>
      </c>
      <c r="H173" s="312" t="str">
        <f t="shared" si="54"/>
        <v/>
      </c>
      <c r="I173" s="312" t="str">
        <f t="shared" si="55"/>
        <v/>
      </c>
      <c r="J173" s="312" t="str">
        <f t="shared" si="56"/>
        <v/>
      </c>
      <c r="K173" s="312" t="str">
        <f t="shared" si="57"/>
        <v/>
      </c>
      <c r="L173" s="312" t="str">
        <f t="shared" si="58"/>
        <v/>
      </c>
      <c r="M173" s="312" t="str">
        <f t="shared" si="40"/>
        <v/>
      </c>
      <c r="N173" s="312" t="str">
        <f t="shared" si="41"/>
        <v/>
      </c>
      <c r="O173" s="312" t="str">
        <f t="shared" si="42"/>
        <v/>
      </c>
      <c r="P173" s="312" t="str">
        <f t="shared" si="43"/>
        <v/>
      </c>
      <c r="Q173" s="312" t="str">
        <f t="shared" si="44"/>
        <v/>
      </c>
      <c r="R173" s="312" t="str">
        <f t="shared" si="45"/>
        <v/>
      </c>
      <c r="S173" s="312" t="str">
        <f t="shared" si="46"/>
        <v/>
      </c>
      <c r="T173" s="313" t="str">
        <f t="shared" si="47"/>
        <v/>
      </c>
      <c r="U173" s="214"/>
      <c r="V173" s="210"/>
      <c r="W173" s="235"/>
      <c r="X173" s="259"/>
      <c r="Y173" s="238"/>
      <c r="Z173" s="226"/>
      <c r="AA173" s="204"/>
      <c r="AB173" s="229"/>
      <c r="AC173" s="242"/>
      <c r="AD173" s="359"/>
      <c r="AE173" s="356"/>
      <c r="AF173" s="218"/>
      <c r="AG173" s="217"/>
      <c r="AH173" s="216"/>
      <c r="AI173" s="216"/>
      <c r="AJ173" s="216"/>
      <c r="AK173" s="216"/>
      <c r="AL173" s="216"/>
      <c r="AM173" s="216"/>
      <c r="AN173" s="336"/>
      <c r="AO173" s="328"/>
      <c r="AP173" s="216"/>
      <c r="AQ173" s="216"/>
      <c r="AR173" s="216"/>
      <c r="AS173" s="216"/>
      <c r="AT173" s="216"/>
      <c r="AU173" s="218"/>
      <c r="AV173" s="218"/>
      <c r="AW173" s="217"/>
      <c r="AX173" s="216"/>
      <c r="AY173" s="216"/>
      <c r="AZ173" s="336"/>
      <c r="BD173">
        <f ca="1">INT((DonnéesFX!C$1-W173)/365.25)</f>
        <v>117</v>
      </c>
    </row>
    <row r="174" spans="1:56" s="27" customFormat="1" ht="27.95" customHeight="1" x14ac:dyDescent="0.25">
      <c r="A174" s="311" t="str">
        <f t="shared" si="48"/>
        <v/>
      </c>
      <c r="B174" s="312" t="str">
        <f t="shared" si="49"/>
        <v/>
      </c>
      <c r="C174" s="312" t="str">
        <f t="shared" si="50"/>
        <v/>
      </c>
      <c r="D174" s="312" t="str">
        <f t="shared" si="51"/>
        <v/>
      </c>
      <c r="E174" s="312" t="str">
        <f t="shared" si="59"/>
        <v/>
      </c>
      <c r="F174" s="312" t="str">
        <f t="shared" si="52"/>
        <v/>
      </c>
      <c r="G174" s="312" t="str">
        <f t="shared" si="53"/>
        <v/>
      </c>
      <c r="H174" s="312" t="str">
        <f t="shared" si="54"/>
        <v/>
      </c>
      <c r="I174" s="312" t="str">
        <f t="shared" si="55"/>
        <v/>
      </c>
      <c r="J174" s="312" t="str">
        <f t="shared" si="56"/>
        <v/>
      </c>
      <c r="K174" s="312" t="str">
        <f t="shared" si="57"/>
        <v/>
      </c>
      <c r="L174" s="312" t="str">
        <f t="shared" si="58"/>
        <v/>
      </c>
      <c r="M174" s="312" t="str">
        <f t="shared" si="40"/>
        <v/>
      </c>
      <c r="N174" s="312" t="str">
        <f t="shared" si="41"/>
        <v/>
      </c>
      <c r="O174" s="312" t="str">
        <f t="shared" si="42"/>
        <v/>
      </c>
      <c r="P174" s="312" t="str">
        <f t="shared" si="43"/>
        <v/>
      </c>
      <c r="Q174" s="312" t="str">
        <f t="shared" si="44"/>
        <v/>
      </c>
      <c r="R174" s="312" t="str">
        <f t="shared" si="45"/>
        <v/>
      </c>
      <c r="S174" s="312" t="str">
        <f t="shared" si="46"/>
        <v/>
      </c>
      <c r="T174" s="313" t="str">
        <f t="shared" si="47"/>
        <v/>
      </c>
      <c r="U174" s="214"/>
      <c r="V174" s="210"/>
      <c r="W174" s="235"/>
      <c r="X174" s="259"/>
      <c r="Y174" s="238"/>
      <c r="Z174" s="226"/>
      <c r="AA174" s="204"/>
      <c r="AB174" s="229"/>
      <c r="AC174" s="242"/>
      <c r="AD174" s="359"/>
      <c r="AE174" s="356"/>
      <c r="AF174" s="218"/>
      <c r="AG174" s="217"/>
      <c r="AH174" s="216"/>
      <c r="AI174" s="216"/>
      <c r="AJ174" s="216"/>
      <c r="AK174" s="216"/>
      <c r="AL174" s="216"/>
      <c r="AM174" s="216"/>
      <c r="AN174" s="336"/>
      <c r="AO174" s="328"/>
      <c r="AP174" s="216"/>
      <c r="AQ174" s="216"/>
      <c r="AR174" s="216"/>
      <c r="AS174" s="216"/>
      <c r="AT174" s="216"/>
      <c r="AU174" s="218"/>
      <c r="AV174" s="218"/>
      <c r="AW174" s="217"/>
      <c r="AX174" s="216"/>
      <c r="AY174" s="216"/>
      <c r="AZ174" s="336"/>
      <c r="BD174" s="27">
        <f ca="1">INT((DonnéesFX!C$1-W174)/365.25)</f>
        <v>117</v>
      </c>
    </row>
    <row r="175" spans="1:56" ht="27.95" customHeight="1" x14ac:dyDescent="0.25">
      <c r="A175" s="311" t="str">
        <f t="shared" si="48"/>
        <v/>
      </c>
      <c r="B175" s="312" t="str">
        <f t="shared" si="49"/>
        <v/>
      </c>
      <c r="C175" s="312" t="str">
        <f t="shared" si="50"/>
        <v/>
      </c>
      <c r="D175" s="312" t="str">
        <f t="shared" si="51"/>
        <v/>
      </c>
      <c r="E175" s="312" t="str">
        <f t="shared" si="59"/>
        <v/>
      </c>
      <c r="F175" s="312" t="str">
        <f t="shared" si="52"/>
        <v/>
      </c>
      <c r="G175" s="312" t="str">
        <f t="shared" si="53"/>
        <v/>
      </c>
      <c r="H175" s="312" t="str">
        <f t="shared" si="54"/>
        <v/>
      </c>
      <c r="I175" s="312" t="str">
        <f t="shared" si="55"/>
        <v/>
      </c>
      <c r="J175" s="312" t="str">
        <f t="shared" si="56"/>
        <v/>
      </c>
      <c r="K175" s="312" t="str">
        <f t="shared" si="57"/>
        <v/>
      </c>
      <c r="L175" s="312" t="str">
        <f t="shared" si="58"/>
        <v/>
      </c>
      <c r="M175" s="312" t="str">
        <f t="shared" si="40"/>
        <v/>
      </c>
      <c r="N175" s="312" t="str">
        <f t="shared" si="41"/>
        <v/>
      </c>
      <c r="O175" s="312" t="str">
        <f t="shared" si="42"/>
        <v/>
      </c>
      <c r="P175" s="312" t="str">
        <f t="shared" si="43"/>
        <v/>
      </c>
      <c r="Q175" s="312" t="str">
        <f t="shared" si="44"/>
        <v/>
      </c>
      <c r="R175" s="312" t="str">
        <f t="shared" si="45"/>
        <v/>
      </c>
      <c r="S175" s="312" t="str">
        <f t="shared" si="46"/>
        <v/>
      </c>
      <c r="T175" s="313" t="str">
        <f t="shared" si="47"/>
        <v/>
      </c>
      <c r="U175" s="214"/>
      <c r="V175" s="210"/>
      <c r="W175" s="235"/>
      <c r="X175" s="259"/>
      <c r="Y175" s="238"/>
      <c r="Z175" s="226"/>
      <c r="AA175" s="204"/>
      <c r="AB175" s="229"/>
      <c r="AC175" s="242"/>
      <c r="AD175" s="359"/>
      <c r="AE175" s="356"/>
      <c r="AF175" s="218"/>
      <c r="AG175" s="217"/>
      <c r="AH175" s="216"/>
      <c r="AI175" s="216"/>
      <c r="AJ175" s="216"/>
      <c r="AK175" s="216"/>
      <c r="AL175" s="216"/>
      <c r="AM175" s="216"/>
      <c r="AN175" s="336"/>
      <c r="AO175" s="328"/>
      <c r="AP175" s="216"/>
      <c r="AQ175" s="216"/>
      <c r="AR175" s="216"/>
      <c r="AS175" s="216"/>
      <c r="AT175" s="216"/>
      <c r="AU175" s="218"/>
      <c r="AV175" s="218"/>
      <c r="AW175" s="217"/>
      <c r="AX175" s="216"/>
      <c r="AY175" s="216"/>
      <c r="AZ175" s="336"/>
      <c r="BD175">
        <f ca="1">INT((DonnéesFX!C$1-W175)/365.25)</f>
        <v>117</v>
      </c>
    </row>
    <row r="176" spans="1:56" s="27" customFormat="1" ht="27.95" customHeight="1" x14ac:dyDescent="0.25">
      <c r="A176" s="311" t="str">
        <f t="shared" si="48"/>
        <v/>
      </c>
      <c r="B176" s="312" t="str">
        <f t="shared" si="49"/>
        <v/>
      </c>
      <c r="C176" s="312" t="str">
        <f t="shared" si="50"/>
        <v/>
      </c>
      <c r="D176" s="312" t="str">
        <f t="shared" si="51"/>
        <v/>
      </c>
      <c r="E176" s="312" t="str">
        <f t="shared" si="59"/>
        <v/>
      </c>
      <c r="F176" s="312" t="str">
        <f t="shared" si="52"/>
        <v/>
      </c>
      <c r="G176" s="312" t="str">
        <f t="shared" si="53"/>
        <v/>
      </c>
      <c r="H176" s="312" t="str">
        <f t="shared" si="54"/>
        <v/>
      </c>
      <c r="I176" s="312" t="str">
        <f t="shared" si="55"/>
        <v/>
      </c>
      <c r="J176" s="312" t="str">
        <f t="shared" si="56"/>
        <v/>
      </c>
      <c r="K176" s="312" t="str">
        <f t="shared" si="57"/>
        <v/>
      </c>
      <c r="L176" s="312" t="str">
        <f t="shared" si="58"/>
        <v/>
      </c>
      <c r="M176" s="312" t="str">
        <f t="shared" si="40"/>
        <v/>
      </c>
      <c r="N176" s="312" t="str">
        <f t="shared" si="41"/>
        <v/>
      </c>
      <c r="O176" s="312" t="str">
        <f t="shared" si="42"/>
        <v/>
      </c>
      <c r="P176" s="312" t="str">
        <f t="shared" si="43"/>
        <v/>
      </c>
      <c r="Q176" s="312" t="str">
        <f t="shared" si="44"/>
        <v/>
      </c>
      <c r="R176" s="312" t="str">
        <f t="shared" si="45"/>
        <v/>
      </c>
      <c r="S176" s="312" t="str">
        <f t="shared" si="46"/>
        <v/>
      </c>
      <c r="T176" s="313" t="str">
        <f t="shared" si="47"/>
        <v/>
      </c>
      <c r="U176" s="214"/>
      <c r="V176" s="210"/>
      <c r="W176" s="235"/>
      <c r="X176" s="259"/>
      <c r="Y176" s="238"/>
      <c r="Z176" s="226"/>
      <c r="AA176" s="204"/>
      <c r="AB176" s="229"/>
      <c r="AC176" s="242"/>
      <c r="AD176" s="359"/>
      <c r="AE176" s="356"/>
      <c r="AF176" s="218"/>
      <c r="AG176" s="217"/>
      <c r="AH176" s="216"/>
      <c r="AI176" s="216"/>
      <c r="AJ176" s="216"/>
      <c r="AK176" s="216"/>
      <c r="AL176" s="216"/>
      <c r="AM176" s="216"/>
      <c r="AN176" s="336"/>
      <c r="AO176" s="328"/>
      <c r="AP176" s="216"/>
      <c r="AQ176" s="216"/>
      <c r="AR176" s="216"/>
      <c r="AS176" s="216"/>
      <c r="AT176" s="216"/>
      <c r="AU176" s="218"/>
      <c r="AV176" s="218"/>
      <c r="AW176" s="217"/>
      <c r="AX176" s="216"/>
      <c r="AY176" s="216"/>
      <c r="AZ176" s="336"/>
      <c r="BD176" s="27">
        <f ca="1">INT((DonnéesFX!C$1-W176)/365.25)</f>
        <v>117</v>
      </c>
    </row>
    <row r="177" spans="1:56" ht="27.95" customHeight="1" x14ac:dyDescent="0.25">
      <c r="A177" s="311" t="str">
        <f t="shared" si="48"/>
        <v/>
      </c>
      <c r="B177" s="312" t="str">
        <f t="shared" si="49"/>
        <v/>
      </c>
      <c r="C177" s="312" t="str">
        <f t="shared" si="50"/>
        <v/>
      </c>
      <c r="D177" s="312" t="str">
        <f t="shared" si="51"/>
        <v/>
      </c>
      <c r="E177" s="312" t="str">
        <f t="shared" si="59"/>
        <v/>
      </c>
      <c r="F177" s="312" t="str">
        <f t="shared" si="52"/>
        <v/>
      </c>
      <c r="G177" s="312" t="str">
        <f t="shared" si="53"/>
        <v/>
      </c>
      <c r="H177" s="312" t="str">
        <f t="shared" si="54"/>
        <v/>
      </c>
      <c r="I177" s="312" t="str">
        <f t="shared" si="55"/>
        <v/>
      </c>
      <c r="J177" s="312" t="str">
        <f t="shared" si="56"/>
        <v/>
      </c>
      <c r="K177" s="312" t="str">
        <f t="shared" si="57"/>
        <v/>
      </c>
      <c r="L177" s="312" t="str">
        <f t="shared" si="58"/>
        <v/>
      </c>
      <c r="M177" s="312" t="str">
        <f t="shared" si="40"/>
        <v/>
      </c>
      <c r="N177" s="312" t="str">
        <f t="shared" si="41"/>
        <v/>
      </c>
      <c r="O177" s="312" t="str">
        <f t="shared" si="42"/>
        <v/>
      </c>
      <c r="P177" s="312" t="str">
        <f t="shared" si="43"/>
        <v/>
      </c>
      <c r="Q177" s="312" t="str">
        <f t="shared" si="44"/>
        <v/>
      </c>
      <c r="R177" s="312" t="str">
        <f t="shared" si="45"/>
        <v/>
      </c>
      <c r="S177" s="312" t="str">
        <f t="shared" si="46"/>
        <v/>
      </c>
      <c r="T177" s="313" t="str">
        <f t="shared" si="47"/>
        <v/>
      </c>
      <c r="U177" s="214"/>
      <c r="V177" s="210"/>
      <c r="W177" s="235"/>
      <c r="X177" s="259"/>
      <c r="Y177" s="238"/>
      <c r="Z177" s="226"/>
      <c r="AA177" s="204"/>
      <c r="AB177" s="229"/>
      <c r="AC177" s="242"/>
      <c r="AD177" s="359"/>
      <c r="AE177" s="356"/>
      <c r="AF177" s="218"/>
      <c r="AG177" s="217"/>
      <c r="AH177" s="216"/>
      <c r="AI177" s="216"/>
      <c r="AJ177" s="216"/>
      <c r="AK177" s="216"/>
      <c r="AL177" s="216"/>
      <c r="AM177" s="216"/>
      <c r="AN177" s="336"/>
      <c r="AO177" s="328"/>
      <c r="AP177" s="216"/>
      <c r="AQ177" s="216"/>
      <c r="AR177" s="216"/>
      <c r="AS177" s="216"/>
      <c r="AT177" s="216"/>
      <c r="AU177" s="218"/>
      <c r="AV177" s="218"/>
      <c r="AW177" s="217"/>
      <c r="AX177" s="216"/>
      <c r="AY177" s="216"/>
      <c r="AZ177" s="336"/>
      <c r="BD177">
        <f ca="1">INT((DonnéesFX!C$1-W177)/365.25)</f>
        <v>117</v>
      </c>
    </row>
    <row r="178" spans="1:56" s="27" customFormat="1" ht="27.95" customHeight="1" x14ac:dyDescent="0.25">
      <c r="A178" s="311" t="str">
        <f t="shared" si="48"/>
        <v/>
      </c>
      <c r="B178" s="312" t="str">
        <f t="shared" si="49"/>
        <v/>
      </c>
      <c r="C178" s="312" t="str">
        <f t="shared" si="50"/>
        <v/>
      </c>
      <c r="D178" s="312" t="str">
        <f t="shared" si="51"/>
        <v/>
      </c>
      <c r="E178" s="312" t="str">
        <f t="shared" si="59"/>
        <v/>
      </c>
      <c r="F178" s="312" t="str">
        <f t="shared" si="52"/>
        <v/>
      </c>
      <c r="G178" s="312" t="str">
        <f t="shared" si="53"/>
        <v/>
      </c>
      <c r="H178" s="312" t="str">
        <f t="shared" si="54"/>
        <v/>
      </c>
      <c r="I178" s="312" t="str">
        <f t="shared" si="55"/>
        <v/>
      </c>
      <c r="J178" s="312" t="str">
        <f t="shared" si="56"/>
        <v/>
      </c>
      <c r="K178" s="312" t="str">
        <f t="shared" si="57"/>
        <v/>
      </c>
      <c r="L178" s="312" t="str">
        <f t="shared" si="58"/>
        <v/>
      </c>
      <c r="M178" s="312" t="str">
        <f t="shared" si="40"/>
        <v/>
      </c>
      <c r="N178" s="312" t="str">
        <f t="shared" si="41"/>
        <v/>
      </c>
      <c r="O178" s="312" t="str">
        <f t="shared" si="42"/>
        <v/>
      </c>
      <c r="P178" s="312" t="str">
        <f t="shared" si="43"/>
        <v/>
      </c>
      <c r="Q178" s="312" t="str">
        <f t="shared" si="44"/>
        <v/>
      </c>
      <c r="R178" s="312" t="str">
        <f t="shared" si="45"/>
        <v/>
      </c>
      <c r="S178" s="312" t="str">
        <f t="shared" si="46"/>
        <v/>
      </c>
      <c r="T178" s="313" t="str">
        <f t="shared" si="47"/>
        <v/>
      </c>
      <c r="U178" s="214"/>
      <c r="V178" s="210"/>
      <c r="W178" s="235"/>
      <c r="X178" s="259"/>
      <c r="Y178" s="238"/>
      <c r="Z178" s="226"/>
      <c r="AA178" s="204"/>
      <c r="AB178" s="229"/>
      <c r="AC178" s="242"/>
      <c r="AD178" s="359"/>
      <c r="AE178" s="356"/>
      <c r="AF178" s="218"/>
      <c r="AG178" s="217"/>
      <c r="AH178" s="216"/>
      <c r="AI178" s="216"/>
      <c r="AJ178" s="216"/>
      <c r="AK178" s="216"/>
      <c r="AL178" s="216"/>
      <c r="AM178" s="216"/>
      <c r="AN178" s="336"/>
      <c r="AO178" s="328"/>
      <c r="AP178" s="216"/>
      <c r="AQ178" s="216"/>
      <c r="AR178" s="216"/>
      <c r="AS178" s="216"/>
      <c r="AT178" s="216"/>
      <c r="AU178" s="218"/>
      <c r="AV178" s="218"/>
      <c r="AW178" s="217"/>
      <c r="AX178" s="216"/>
      <c r="AY178" s="216"/>
      <c r="AZ178" s="336"/>
      <c r="BD178" s="27">
        <f ca="1">INT((DonnéesFX!C$1-W178)/365.25)</f>
        <v>117</v>
      </c>
    </row>
    <row r="179" spans="1:56" ht="27.95" customHeight="1" x14ac:dyDescent="0.25">
      <c r="A179" s="311" t="str">
        <f t="shared" si="48"/>
        <v/>
      </c>
      <c r="B179" s="312" t="str">
        <f t="shared" si="49"/>
        <v/>
      </c>
      <c r="C179" s="312" t="str">
        <f t="shared" si="50"/>
        <v/>
      </c>
      <c r="D179" s="312" t="str">
        <f t="shared" si="51"/>
        <v/>
      </c>
      <c r="E179" s="312" t="str">
        <f t="shared" si="59"/>
        <v/>
      </c>
      <c r="F179" s="312" t="str">
        <f t="shared" si="52"/>
        <v/>
      </c>
      <c r="G179" s="312" t="str">
        <f t="shared" si="53"/>
        <v/>
      </c>
      <c r="H179" s="312" t="str">
        <f t="shared" si="54"/>
        <v/>
      </c>
      <c r="I179" s="312" t="str">
        <f t="shared" si="55"/>
        <v/>
      </c>
      <c r="J179" s="312" t="str">
        <f t="shared" si="56"/>
        <v/>
      </c>
      <c r="K179" s="312" t="str">
        <f t="shared" si="57"/>
        <v/>
      </c>
      <c r="L179" s="312" t="str">
        <f t="shared" si="58"/>
        <v/>
      </c>
      <c r="M179" s="312" t="str">
        <f t="shared" si="40"/>
        <v/>
      </c>
      <c r="N179" s="312" t="str">
        <f t="shared" si="41"/>
        <v/>
      </c>
      <c r="O179" s="312" t="str">
        <f t="shared" si="42"/>
        <v/>
      </c>
      <c r="P179" s="312" t="str">
        <f t="shared" si="43"/>
        <v/>
      </c>
      <c r="Q179" s="312" t="str">
        <f t="shared" si="44"/>
        <v/>
      </c>
      <c r="R179" s="312" t="str">
        <f t="shared" si="45"/>
        <v/>
      </c>
      <c r="S179" s="312" t="str">
        <f t="shared" si="46"/>
        <v/>
      </c>
      <c r="T179" s="313" t="str">
        <f t="shared" si="47"/>
        <v/>
      </c>
      <c r="U179" s="214"/>
      <c r="V179" s="210"/>
      <c r="W179" s="235"/>
      <c r="X179" s="259"/>
      <c r="Y179" s="238"/>
      <c r="Z179" s="226"/>
      <c r="AA179" s="204"/>
      <c r="AB179" s="229"/>
      <c r="AC179" s="242"/>
      <c r="AD179" s="359"/>
      <c r="AE179" s="356"/>
      <c r="AF179" s="218"/>
      <c r="AG179" s="217"/>
      <c r="AH179" s="216"/>
      <c r="AI179" s="216"/>
      <c r="AJ179" s="216"/>
      <c r="AK179" s="216"/>
      <c r="AL179" s="216"/>
      <c r="AM179" s="216"/>
      <c r="AN179" s="336"/>
      <c r="AO179" s="328"/>
      <c r="AP179" s="216"/>
      <c r="AQ179" s="216"/>
      <c r="AR179" s="216"/>
      <c r="AS179" s="216"/>
      <c r="AT179" s="216"/>
      <c r="AU179" s="218"/>
      <c r="AV179" s="218"/>
      <c r="AW179" s="217"/>
      <c r="AX179" s="216"/>
      <c r="AY179" s="216"/>
      <c r="AZ179" s="336"/>
      <c r="BD179">
        <f ca="1">INT((DonnéesFX!C$1-W179)/365.25)</f>
        <v>117</v>
      </c>
    </row>
    <row r="180" spans="1:56" s="27" customFormat="1" ht="27.95" customHeight="1" x14ac:dyDescent="0.25">
      <c r="A180" s="311" t="str">
        <f t="shared" si="48"/>
        <v/>
      </c>
      <c r="B180" s="312" t="str">
        <f t="shared" si="49"/>
        <v/>
      </c>
      <c r="C180" s="312" t="str">
        <f t="shared" si="50"/>
        <v/>
      </c>
      <c r="D180" s="312" t="str">
        <f t="shared" si="51"/>
        <v/>
      </c>
      <c r="E180" s="312" t="str">
        <f t="shared" si="59"/>
        <v/>
      </c>
      <c r="F180" s="312" t="str">
        <f t="shared" si="52"/>
        <v/>
      </c>
      <c r="G180" s="312" t="str">
        <f t="shared" si="53"/>
        <v/>
      </c>
      <c r="H180" s="312" t="str">
        <f t="shared" si="54"/>
        <v/>
      </c>
      <c r="I180" s="312" t="str">
        <f t="shared" si="55"/>
        <v/>
      </c>
      <c r="J180" s="312" t="str">
        <f t="shared" si="56"/>
        <v/>
      </c>
      <c r="K180" s="312" t="str">
        <f t="shared" si="57"/>
        <v/>
      </c>
      <c r="L180" s="312" t="str">
        <f t="shared" si="58"/>
        <v/>
      </c>
      <c r="M180" s="312" t="str">
        <f t="shared" si="40"/>
        <v/>
      </c>
      <c r="N180" s="312" t="str">
        <f t="shared" si="41"/>
        <v/>
      </c>
      <c r="O180" s="312" t="str">
        <f t="shared" si="42"/>
        <v/>
      </c>
      <c r="P180" s="312" t="str">
        <f t="shared" si="43"/>
        <v/>
      </c>
      <c r="Q180" s="312" t="str">
        <f t="shared" si="44"/>
        <v/>
      </c>
      <c r="R180" s="312" t="str">
        <f t="shared" si="45"/>
        <v/>
      </c>
      <c r="S180" s="312" t="str">
        <f t="shared" si="46"/>
        <v/>
      </c>
      <c r="T180" s="313" t="str">
        <f t="shared" si="47"/>
        <v/>
      </c>
      <c r="U180" s="214"/>
      <c r="V180" s="210"/>
      <c r="W180" s="235"/>
      <c r="X180" s="259"/>
      <c r="Y180" s="238"/>
      <c r="Z180" s="226"/>
      <c r="AA180" s="204"/>
      <c r="AB180" s="229"/>
      <c r="AC180" s="242"/>
      <c r="AD180" s="359"/>
      <c r="AE180" s="356"/>
      <c r="AF180" s="218"/>
      <c r="AG180" s="217"/>
      <c r="AH180" s="216"/>
      <c r="AI180" s="216"/>
      <c r="AJ180" s="216"/>
      <c r="AK180" s="216"/>
      <c r="AL180" s="216"/>
      <c r="AM180" s="216"/>
      <c r="AN180" s="336"/>
      <c r="AO180" s="328"/>
      <c r="AP180" s="216"/>
      <c r="AQ180" s="216"/>
      <c r="AR180" s="216"/>
      <c r="AS180" s="216"/>
      <c r="AT180" s="216"/>
      <c r="AU180" s="218"/>
      <c r="AV180" s="218"/>
      <c r="AW180" s="217"/>
      <c r="AX180" s="216"/>
      <c r="AY180" s="216"/>
      <c r="AZ180" s="336"/>
      <c r="BD180" s="27">
        <f ca="1">INT((DonnéesFX!C$1-W180)/365.25)</f>
        <v>117</v>
      </c>
    </row>
    <row r="181" spans="1:56" ht="27.95" customHeight="1" x14ac:dyDescent="0.25">
      <c r="A181" s="311" t="str">
        <f t="shared" si="48"/>
        <v/>
      </c>
      <c r="B181" s="312" t="str">
        <f t="shared" si="49"/>
        <v/>
      </c>
      <c r="C181" s="312" t="str">
        <f t="shared" si="50"/>
        <v/>
      </c>
      <c r="D181" s="312" t="str">
        <f t="shared" si="51"/>
        <v/>
      </c>
      <c r="E181" s="312" t="str">
        <f t="shared" si="59"/>
        <v/>
      </c>
      <c r="F181" s="312" t="str">
        <f t="shared" si="52"/>
        <v/>
      </c>
      <c r="G181" s="312" t="str">
        <f t="shared" si="53"/>
        <v/>
      </c>
      <c r="H181" s="312" t="str">
        <f t="shared" si="54"/>
        <v/>
      </c>
      <c r="I181" s="312" t="str">
        <f t="shared" si="55"/>
        <v/>
      </c>
      <c r="J181" s="312" t="str">
        <f t="shared" si="56"/>
        <v/>
      </c>
      <c r="K181" s="312" t="str">
        <f t="shared" si="57"/>
        <v/>
      </c>
      <c r="L181" s="312" t="str">
        <f t="shared" si="58"/>
        <v/>
      </c>
      <c r="M181" s="312" t="str">
        <f t="shared" si="40"/>
        <v/>
      </c>
      <c r="N181" s="312" t="str">
        <f t="shared" si="41"/>
        <v/>
      </c>
      <c r="O181" s="312" t="str">
        <f t="shared" si="42"/>
        <v/>
      </c>
      <c r="P181" s="312" t="str">
        <f t="shared" si="43"/>
        <v/>
      </c>
      <c r="Q181" s="312" t="str">
        <f t="shared" si="44"/>
        <v/>
      </c>
      <c r="R181" s="312" t="str">
        <f t="shared" si="45"/>
        <v/>
      </c>
      <c r="S181" s="312" t="str">
        <f t="shared" si="46"/>
        <v/>
      </c>
      <c r="T181" s="313" t="str">
        <f t="shared" si="47"/>
        <v/>
      </c>
      <c r="U181" s="214"/>
      <c r="V181" s="210"/>
      <c r="W181" s="235"/>
      <c r="X181" s="259"/>
      <c r="Y181" s="238"/>
      <c r="Z181" s="226"/>
      <c r="AA181" s="204"/>
      <c r="AB181" s="229"/>
      <c r="AC181" s="242"/>
      <c r="AD181" s="359"/>
      <c r="AE181" s="356"/>
      <c r="AF181" s="218"/>
      <c r="AG181" s="217"/>
      <c r="AH181" s="216"/>
      <c r="AI181" s="216"/>
      <c r="AJ181" s="216"/>
      <c r="AK181" s="216"/>
      <c r="AL181" s="216"/>
      <c r="AM181" s="216"/>
      <c r="AN181" s="336"/>
      <c r="AO181" s="328"/>
      <c r="AP181" s="216"/>
      <c r="AQ181" s="216"/>
      <c r="AR181" s="216"/>
      <c r="AS181" s="216"/>
      <c r="AT181" s="216"/>
      <c r="AU181" s="218"/>
      <c r="AV181" s="218"/>
      <c r="AW181" s="217"/>
      <c r="AX181" s="216"/>
      <c r="AY181" s="216"/>
      <c r="AZ181" s="336"/>
      <c r="BD181">
        <f ca="1">INT((DonnéesFX!C$1-W181)/365.25)</f>
        <v>117</v>
      </c>
    </row>
    <row r="182" spans="1:56" s="27" customFormat="1" ht="27.95" customHeight="1" x14ac:dyDescent="0.25">
      <c r="A182" s="311" t="str">
        <f t="shared" si="48"/>
        <v/>
      </c>
      <c r="B182" s="312" t="str">
        <f t="shared" si="49"/>
        <v/>
      </c>
      <c r="C182" s="312" t="str">
        <f t="shared" si="50"/>
        <v/>
      </c>
      <c r="D182" s="312" t="str">
        <f t="shared" si="51"/>
        <v/>
      </c>
      <c r="E182" s="312" t="str">
        <f t="shared" si="59"/>
        <v/>
      </c>
      <c r="F182" s="312" t="str">
        <f t="shared" si="52"/>
        <v/>
      </c>
      <c r="G182" s="312" t="str">
        <f t="shared" si="53"/>
        <v/>
      </c>
      <c r="H182" s="312" t="str">
        <f t="shared" si="54"/>
        <v/>
      </c>
      <c r="I182" s="312" t="str">
        <f t="shared" si="55"/>
        <v/>
      </c>
      <c r="J182" s="312" t="str">
        <f t="shared" si="56"/>
        <v/>
      </c>
      <c r="K182" s="312" t="str">
        <f t="shared" si="57"/>
        <v/>
      </c>
      <c r="L182" s="312" t="str">
        <f t="shared" si="58"/>
        <v/>
      </c>
      <c r="M182" s="312" t="str">
        <f t="shared" si="40"/>
        <v/>
      </c>
      <c r="N182" s="312" t="str">
        <f t="shared" si="41"/>
        <v/>
      </c>
      <c r="O182" s="312" t="str">
        <f t="shared" si="42"/>
        <v/>
      </c>
      <c r="P182" s="312" t="str">
        <f t="shared" si="43"/>
        <v/>
      </c>
      <c r="Q182" s="312" t="str">
        <f t="shared" si="44"/>
        <v/>
      </c>
      <c r="R182" s="312" t="str">
        <f t="shared" si="45"/>
        <v/>
      </c>
      <c r="S182" s="312" t="str">
        <f t="shared" si="46"/>
        <v/>
      </c>
      <c r="T182" s="313" t="str">
        <f t="shared" si="47"/>
        <v/>
      </c>
      <c r="U182" s="214"/>
      <c r="V182" s="210"/>
      <c r="W182" s="235"/>
      <c r="X182" s="259"/>
      <c r="Y182" s="238"/>
      <c r="Z182" s="226"/>
      <c r="AA182" s="204"/>
      <c r="AB182" s="229"/>
      <c r="AC182" s="242"/>
      <c r="AD182" s="359"/>
      <c r="AE182" s="356"/>
      <c r="AF182" s="218"/>
      <c r="AG182" s="217"/>
      <c r="AH182" s="216"/>
      <c r="AI182" s="216"/>
      <c r="AJ182" s="216"/>
      <c r="AK182" s="216"/>
      <c r="AL182" s="216"/>
      <c r="AM182" s="216"/>
      <c r="AN182" s="336"/>
      <c r="AO182" s="328"/>
      <c r="AP182" s="216"/>
      <c r="AQ182" s="216"/>
      <c r="AR182" s="216"/>
      <c r="AS182" s="216"/>
      <c r="AT182" s="216"/>
      <c r="AU182" s="218"/>
      <c r="AV182" s="218"/>
      <c r="AW182" s="217"/>
      <c r="AX182" s="216"/>
      <c r="AY182" s="216"/>
      <c r="AZ182" s="336"/>
      <c r="BD182" s="27">
        <f ca="1">INT((DonnéesFX!C$1-W182)/365.25)</f>
        <v>117</v>
      </c>
    </row>
    <row r="183" spans="1:56" ht="27.95" customHeight="1" x14ac:dyDescent="0.25">
      <c r="A183" s="311" t="str">
        <f t="shared" si="48"/>
        <v/>
      </c>
      <c r="B183" s="312" t="str">
        <f t="shared" si="49"/>
        <v/>
      </c>
      <c r="C183" s="312" t="str">
        <f t="shared" si="50"/>
        <v/>
      </c>
      <c r="D183" s="312" t="str">
        <f t="shared" si="51"/>
        <v/>
      </c>
      <c r="E183" s="312" t="str">
        <f t="shared" si="59"/>
        <v/>
      </c>
      <c r="F183" s="312" t="str">
        <f t="shared" si="52"/>
        <v/>
      </c>
      <c r="G183" s="312" t="str">
        <f t="shared" si="53"/>
        <v/>
      </c>
      <c r="H183" s="312" t="str">
        <f t="shared" si="54"/>
        <v/>
      </c>
      <c r="I183" s="312" t="str">
        <f t="shared" si="55"/>
        <v/>
      </c>
      <c r="J183" s="312" t="str">
        <f t="shared" si="56"/>
        <v/>
      </c>
      <c r="K183" s="312" t="str">
        <f t="shared" si="57"/>
        <v/>
      </c>
      <c r="L183" s="312" t="str">
        <f t="shared" si="58"/>
        <v/>
      </c>
      <c r="M183" s="312" t="str">
        <f t="shared" si="40"/>
        <v/>
      </c>
      <c r="N183" s="312" t="str">
        <f t="shared" si="41"/>
        <v/>
      </c>
      <c r="O183" s="312" t="str">
        <f t="shared" si="42"/>
        <v/>
      </c>
      <c r="P183" s="312" t="str">
        <f t="shared" si="43"/>
        <v/>
      </c>
      <c r="Q183" s="312" t="str">
        <f t="shared" si="44"/>
        <v/>
      </c>
      <c r="R183" s="312" t="str">
        <f t="shared" si="45"/>
        <v/>
      </c>
      <c r="S183" s="312" t="str">
        <f t="shared" si="46"/>
        <v/>
      </c>
      <c r="T183" s="313" t="str">
        <f t="shared" si="47"/>
        <v/>
      </c>
      <c r="U183" s="214"/>
      <c r="V183" s="210"/>
      <c r="W183" s="235"/>
      <c r="X183" s="259"/>
      <c r="Y183" s="238"/>
      <c r="Z183" s="226"/>
      <c r="AA183" s="204"/>
      <c r="AB183" s="229"/>
      <c r="AC183" s="242"/>
      <c r="AD183" s="359"/>
      <c r="AE183" s="356"/>
      <c r="AF183" s="218"/>
      <c r="AG183" s="217"/>
      <c r="AH183" s="216"/>
      <c r="AI183" s="216"/>
      <c r="AJ183" s="216"/>
      <c r="AK183" s="216"/>
      <c r="AL183" s="216"/>
      <c r="AM183" s="216"/>
      <c r="AN183" s="336"/>
      <c r="AO183" s="328"/>
      <c r="AP183" s="216"/>
      <c r="AQ183" s="216"/>
      <c r="AR183" s="216"/>
      <c r="AS183" s="216"/>
      <c r="AT183" s="216"/>
      <c r="AU183" s="218"/>
      <c r="AV183" s="218"/>
      <c r="AW183" s="217"/>
      <c r="AX183" s="216"/>
      <c r="AY183" s="216"/>
      <c r="AZ183" s="336"/>
      <c r="BD183">
        <f ca="1">INT((DonnéesFX!C$1-W183)/365.25)</f>
        <v>117</v>
      </c>
    </row>
    <row r="184" spans="1:56" s="27" customFormat="1" ht="27.95" customHeight="1" x14ac:dyDescent="0.25">
      <c r="A184" s="311" t="str">
        <f t="shared" si="48"/>
        <v/>
      </c>
      <c r="B184" s="312" t="str">
        <f t="shared" si="49"/>
        <v/>
      </c>
      <c r="C184" s="312" t="str">
        <f t="shared" si="50"/>
        <v/>
      </c>
      <c r="D184" s="312" t="str">
        <f t="shared" si="51"/>
        <v/>
      </c>
      <c r="E184" s="312" t="str">
        <f t="shared" si="59"/>
        <v/>
      </c>
      <c r="F184" s="312" t="str">
        <f t="shared" si="52"/>
        <v/>
      </c>
      <c r="G184" s="312" t="str">
        <f t="shared" si="53"/>
        <v/>
      </c>
      <c r="H184" s="312" t="str">
        <f t="shared" si="54"/>
        <v/>
      </c>
      <c r="I184" s="312" t="str">
        <f t="shared" si="55"/>
        <v/>
      </c>
      <c r="J184" s="312" t="str">
        <f t="shared" si="56"/>
        <v/>
      </c>
      <c r="K184" s="312" t="str">
        <f t="shared" si="57"/>
        <v/>
      </c>
      <c r="L184" s="312" t="str">
        <f t="shared" si="58"/>
        <v/>
      </c>
      <c r="M184" s="312" t="str">
        <f t="shared" si="40"/>
        <v/>
      </c>
      <c r="N184" s="312" t="str">
        <f t="shared" si="41"/>
        <v/>
      </c>
      <c r="O184" s="312" t="str">
        <f t="shared" si="42"/>
        <v/>
      </c>
      <c r="P184" s="312" t="str">
        <f t="shared" si="43"/>
        <v/>
      </c>
      <c r="Q184" s="312" t="str">
        <f t="shared" si="44"/>
        <v/>
      </c>
      <c r="R184" s="312" t="str">
        <f t="shared" si="45"/>
        <v/>
      </c>
      <c r="S184" s="312" t="str">
        <f t="shared" si="46"/>
        <v/>
      </c>
      <c r="T184" s="313" t="str">
        <f t="shared" si="47"/>
        <v/>
      </c>
      <c r="U184" s="214"/>
      <c r="V184" s="210"/>
      <c r="W184" s="235"/>
      <c r="X184" s="259"/>
      <c r="Y184" s="238"/>
      <c r="Z184" s="226"/>
      <c r="AA184" s="204"/>
      <c r="AB184" s="229"/>
      <c r="AC184" s="242"/>
      <c r="AD184" s="359"/>
      <c r="AE184" s="356"/>
      <c r="AF184" s="218"/>
      <c r="AG184" s="217"/>
      <c r="AH184" s="216"/>
      <c r="AI184" s="216"/>
      <c r="AJ184" s="216"/>
      <c r="AK184" s="216"/>
      <c r="AL184" s="216"/>
      <c r="AM184" s="216"/>
      <c r="AN184" s="336"/>
      <c r="AO184" s="328"/>
      <c r="AP184" s="216"/>
      <c r="AQ184" s="216"/>
      <c r="AR184" s="216"/>
      <c r="AS184" s="216"/>
      <c r="AT184" s="216"/>
      <c r="AU184" s="218"/>
      <c r="AV184" s="218"/>
      <c r="AW184" s="217"/>
      <c r="AX184" s="216"/>
      <c r="AY184" s="216"/>
      <c r="AZ184" s="336"/>
      <c r="BD184" s="27">
        <f ca="1">INT((DonnéesFX!C$1-W184)/365.25)</f>
        <v>117</v>
      </c>
    </row>
    <row r="185" spans="1:56" ht="27.95" customHeight="1" x14ac:dyDescent="0.25">
      <c r="A185" s="311" t="str">
        <f t="shared" si="48"/>
        <v/>
      </c>
      <c r="B185" s="312" t="str">
        <f t="shared" si="49"/>
        <v/>
      </c>
      <c r="C185" s="312" t="str">
        <f t="shared" si="50"/>
        <v/>
      </c>
      <c r="D185" s="312" t="str">
        <f t="shared" si="51"/>
        <v/>
      </c>
      <c r="E185" s="312" t="str">
        <f t="shared" si="59"/>
        <v/>
      </c>
      <c r="F185" s="312" t="str">
        <f t="shared" si="52"/>
        <v/>
      </c>
      <c r="G185" s="312" t="str">
        <f t="shared" si="53"/>
        <v/>
      </c>
      <c r="H185" s="312" t="str">
        <f t="shared" si="54"/>
        <v/>
      </c>
      <c r="I185" s="312" t="str">
        <f t="shared" si="55"/>
        <v/>
      </c>
      <c r="J185" s="312" t="str">
        <f t="shared" si="56"/>
        <v/>
      </c>
      <c r="K185" s="312" t="str">
        <f t="shared" si="57"/>
        <v/>
      </c>
      <c r="L185" s="312" t="str">
        <f t="shared" si="58"/>
        <v/>
      </c>
      <c r="M185" s="312" t="str">
        <f t="shared" si="40"/>
        <v/>
      </c>
      <c r="N185" s="312" t="str">
        <f t="shared" si="41"/>
        <v/>
      </c>
      <c r="O185" s="312" t="str">
        <f t="shared" si="42"/>
        <v/>
      </c>
      <c r="P185" s="312" t="str">
        <f t="shared" si="43"/>
        <v/>
      </c>
      <c r="Q185" s="312" t="str">
        <f t="shared" si="44"/>
        <v/>
      </c>
      <c r="R185" s="312" t="str">
        <f t="shared" si="45"/>
        <v/>
      </c>
      <c r="S185" s="312" t="str">
        <f t="shared" si="46"/>
        <v/>
      </c>
      <c r="T185" s="313" t="str">
        <f t="shared" si="47"/>
        <v/>
      </c>
      <c r="U185" s="214"/>
      <c r="V185" s="210"/>
      <c r="W185" s="235"/>
      <c r="X185" s="259"/>
      <c r="Y185" s="238"/>
      <c r="Z185" s="226"/>
      <c r="AA185" s="204"/>
      <c r="AB185" s="229"/>
      <c r="AC185" s="242"/>
      <c r="AD185" s="359"/>
      <c r="AE185" s="356"/>
      <c r="AF185" s="218"/>
      <c r="AG185" s="217"/>
      <c r="AH185" s="216"/>
      <c r="AI185" s="216"/>
      <c r="AJ185" s="216"/>
      <c r="AK185" s="216"/>
      <c r="AL185" s="216"/>
      <c r="AM185" s="216"/>
      <c r="AN185" s="336"/>
      <c r="AO185" s="328"/>
      <c r="AP185" s="216"/>
      <c r="AQ185" s="216"/>
      <c r="AR185" s="216"/>
      <c r="AS185" s="216"/>
      <c r="AT185" s="216"/>
      <c r="AU185" s="218"/>
      <c r="AV185" s="218"/>
      <c r="AW185" s="217"/>
      <c r="AX185" s="216"/>
      <c r="AY185" s="216"/>
      <c r="AZ185" s="336"/>
      <c r="BD185">
        <f ca="1">INT((DonnéesFX!C$1-W185)/365.25)</f>
        <v>117</v>
      </c>
    </row>
    <row r="186" spans="1:56" s="27" customFormat="1" ht="27.95" customHeight="1" x14ac:dyDescent="0.25">
      <c r="A186" s="311" t="str">
        <f t="shared" si="48"/>
        <v/>
      </c>
      <c r="B186" s="312" t="str">
        <f t="shared" si="49"/>
        <v/>
      </c>
      <c r="C186" s="312" t="str">
        <f t="shared" si="50"/>
        <v/>
      </c>
      <c r="D186" s="312" t="str">
        <f t="shared" si="51"/>
        <v/>
      </c>
      <c r="E186" s="312" t="str">
        <f t="shared" si="59"/>
        <v/>
      </c>
      <c r="F186" s="312" t="str">
        <f t="shared" si="52"/>
        <v/>
      </c>
      <c r="G186" s="312" t="str">
        <f t="shared" si="53"/>
        <v/>
      </c>
      <c r="H186" s="312" t="str">
        <f t="shared" si="54"/>
        <v/>
      </c>
      <c r="I186" s="312" t="str">
        <f t="shared" si="55"/>
        <v/>
      </c>
      <c r="J186" s="312" t="str">
        <f t="shared" si="56"/>
        <v/>
      </c>
      <c r="K186" s="312" t="str">
        <f t="shared" si="57"/>
        <v/>
      </c>
      <c r="L186" s="312" t="str">
        <f t="shared" si="58"/>
        <v/>
      </c>
      <c r="M186" s="312" t="str">
        <f t="shared" si="40"/>
        <v/>
      </c>
      <c r="N186" s="312" t="str">
        <f t="shared" si="41"/>
        <v/>
      </c>
      <c r="O186" s="312" t="str">
        <f t="shared" si="42"/>
        <v/>
      </c>
      <c r="P186" s="312" t="str">
        <f t="shared" si="43"/>
        <v/>
      </c>
      <c r="Q186" s="312" t="str">
        <f t="shared" si="44"/>
        <v/>
      </c>
      <c r="R186" s="312" t="str">
        <f t="shared" si="45"/>
        <v/>
      </c>
      <c r="S186" s="312" t="str">
        <f t="shared" si="46"/>
        <v/>
      </c>
      <c r="T186" s="313" t="str">
        <f t="shared" si="47"/>
        <v/>
      </c>
      <c r="U186" s="214"/>
      <c r="V186" s="210"/>
      <c r="W186" s="235"/>
      <c r="X186" s="259"/>
      <c r="Y186" s="238"/>
      <c r="Z186" s="226"/>
      <c r="AA186" s="204"/>
      <c r="AB186" s="229"/>
      <c r="AC186" s="242"/>
      <c r="AD186" s="359"/>
      <c r="AE186" s="356"/>
      <c r="AF186" s="218"/>
      <c r="AG186" s="217"/>
      <c r="AH186" s="216"/>
      <c r="AI186" s="216"/>
      <c r="AJ186" s="216"/>
      <c r="AK186" s="216"/>
      <c r="AL186" s="216"/>
      <c r="AM186" s="216"/>
      <c r="AN186" s="336"/>
      <c r="AO186" s="328"/>
      <c r="AP186" s="216"/>
      <c r="AQ186" s="216"/>
      <c r="AR186" s="216"/>
      <c r="AS186" s="216"/>
      <c r="AT186" s="216"/>
      <c r="AU186" s="218"/>
      <c r="AV186" s="218"/>
      <c r="AW186" s="217"/>
      <c r="AX186" s="216"/>
      <c r="AY186" s="216"/>
      <c r="AZ186" s="336"/>
      <c r="BD186" s="27">
        <f ca="1">INT((DonnéesFX!C$1-W186)/365.25)</f>
        <v>117</v>
      </c>
    </row>
    <row r="187" spans="1:56" ht="27.95" customHeight="1" x14ac:dyDescent="0.25">
      <c r="A187" s="311" t="str">
        <f t="shared" si="48"/>
        <v/>
      </c>
      <c r="B187" s="312" t="str">
        <f t="shared" si="49"/>
        <v/>
      </c>
      <c r="C187" s="312" t="str">
        <f t="shared" si="50"/>
        <v/>
      </c>
      <c r="D187" s="312" t="str">
        <f t="shared" si="51"/>
        <v/>
      </c>
      <c r="E187" s="312" t="str">
        <f t="shared" si="59"/>
        <v/>
      </c>
      <c r="F187" s="312" t="str">
        <f t="shared" si="52"/>
        <v/>
      </c>
      <c r="G187" s="312" t="str">
        <f t="shared" si="53"/>
        <v/>
      </c>
      <c r="H187" s="312" t="str">
        <f t="shared" si="54"/>
        <v/>
      </c>
      <c r="I187" s="312" t="str">
        <f t="shared" si="55"/>
        <v/>
      </c>
      <c r="J187" s="312" t="str">
        <f t="shared" si="56"/>
        <v/>
      </c>
      <c r="K187" s="312" t="str">
        <f t="shared" si="57"/>
        <v/>
      </c>
      <c r="L187" s="312" t="str">
        <f t="shared" si="58"/>
        <v/>
      </c>
      <c r="M187" s="312" t="str">
        <f t="shared" si="40"/>
        <v/>
      </c>
      <c r="N187" s="312" t="str">
        <f t="shared" si="41"/>
        <v/>
      </c>
      <c r="O187" s="312" t="str">
        <f t="shared" si="42"/>
        <v/>
      </c>
      <c r="P187" s="312" t="str">
        <f t="shared" si="43"/>
        <v/>
      </c>
      <c r="Q187" s="312" t="str">
        <f t="shared" si="44"/>
        <v/>
      </c>
      <c r="R187" s="312" t="str">
        <f t="shared" si="45"/>
        <v/>
      </c>
      <c r="S187" s="312" t="str">
        <f t="shared" si="46"/>
        <v/>
      </c>
      <c r="T187" s="313" t="str">
        <f t="shared" si="47"/>
        <v/>
      </c>
      <c r="U187" s="214"/>
      <c r="V187" s="210"/>
      <c r="W187" s="235"/>
      <c r="X187" s="259"/>
      <c r="Y187" s="238"/>
      <c r="Z187" s="226"/>
      <c r="AA187" s="204"/>
      <c r="AB187" s="229"/>
      <c r="AC187" s="242"/>
      <c r="AD187" s="359"/>
      <c r="AE187" s="356"/>
      <c r="AF187" s="218"/>
      <c r="AG187" s="217"/>
      <c r="AH187" s="216"/>
      <c r="AI187" s="216"/>
      <c r="AJ187" s="216"/>
      <c r="AK187" s="216"/>
      <c r="AL187" s="216"/>
      <c r="AM187" s="216"/>
      <c r="AN187" s="336"/>
      <c r="AO187" s="328"/>
      <c r="AP187" s="216"/>
      <c r="AQ187" s="216"/>
      <c r="AR187" s="216"/>
      <c r="AS187" s="216"/>
      <c r="AT187" s="216"/>
      <c r="AU187" s="218"/>
      <c r="AV187" s="218"/>
      <c r="AW187" s="217"/>
      <c r="AX187" s="216"/>
      <c r="AY187" s="216"/>
      <c r="AZ187" s="336"/>
      <c r="BD187">
        <f ca="1">INT((DonnéesFX!C$1-W187)/365.25)</f>
        <v>117</v>
      </c>
    </row>
    <row r="188" spans="1:56" s="27" customFormat="1" ht="27.95" customHeight="1" x14ac:dyDescent="0.25">
      <c r="A188" s="311" t="str">
        <f t="shared" si="48"/>
        <v/>
      </c>
      <c r="B188" s="312" t="str">
        <f t="shared" si="49"/>
        <v/>
      </c>
      <c r="C188" s="312" t="str">
        <f t="shared" si="50"/>
        <v/>
      </c>
      <c r="D188" s="312" t="str">
        <f t="shared" si="51"/>
        <v/>
      </c>
      <c r="E188" s="312" t="str">
        <f t="shared" si="59"/>
        <v/>
      </c>
      <c r="F188" s="312" t="str">
        <f t="shared" si="52"/>
        <v/>
      </c>
      <c r="G188" s="312" t="str">
        <f t="shared" si="53"/>
        <v/>
      </c>
      <c r="H188" s="312" t="str">
        <f t="shared" si="54"/>
        <v/>
      </c>
      <c r="I188" s="312" t="str">
        <f t="shared" si="55"/>
        <v/>
      </c>
      <c r="J188" s="312" t="str">
        <f t="shared" si="56"/>
        <v/>
      </c>
      <c r="K188" s="312" t="str">
        <f t="shared" si="57"/>
        <v/>
      </c>
      <c r="L188" s="312" t="str">
        <f t="shared" si="58"/>
        <v/>
      </c>
      <c r="M188" s="312" t="str">
        <f t="shared" si="40"/>
        <v/>
      </c>
      <c r="N188" s="312" t="str">
        <f t="shared" si="41"/>
        <v/>
      </c>
      <c r="O188" s="312" t="str">
        <f t="shared" si="42"/>
        <v/>
      </c>
      <c r="P188" s="312" t="str">
        <f t="shared" si="43"/>
        <v/>
      </c>
      <c r="Q188" s="312" t="str">
        <f t="shared" si="44"/>
        <v/>
      </c>
      <c r="R188" s="312" t="str">
        <f t="shared" si="45"/>
        <v/>
      </c>
      <c r="S188" s="312" t="str">
        <f t="shared" si="46"/>
        <v/>
      </c>
      <c r="T188" s="313" t="str">
        <f t="shared" si="47"/>
        <v/>
      </c>
      <c r="U188" s="214"/>
      <c r="V188" s="210"/>
      <c r="W188" s="235"/>
      <c r="X188" s="259"/>
      <c r="Y188" s="238"/>
      <c r="Z188" s="226"/>
      <c r="AA188" s="204"/>
      <c r="AB188" s="229"/>
      <c r="AC188" s="242"/>
      <c r="AD188" s="359"/>
      <c r="AE188" s="356"/>
      <c r="AF188" s="218"/>
      <c r="AG188" s="217"/>
      <c r="AH188" s="216"/>
      <c r="AI188" s="216"/>
      <c r="AJ188" s="216"/>
      <c r="AK188" s="216"/>
      <c r="AL188" s="216"/>
      <c r="AM188" s="216"/>
      <c r="AN188" s="336"/>
      <c r="AO188" s="328"/>
      <c r="AP188" s="216"/>
      <c r="AQ188" s="216"/>
      <c r="AR188" s="216"/>
      <c r="AS188" s="216"/>
      <c r="AT188" s="216"/>
      <c r="AU188" s="218"/>
      <c r="AV188" s="218"/>
      <c r="AW188" s="217"/>
      <c r="AX188" s="216"/>
      <c r="AY188" s="216"/>
      <c r="AZ188" s="336"/>
      <c r="BD188" s="27">
        <f ca="1">INT((DonnéesFX!C$1-W188)/365.25)</f>
        <v>117</v>
      </c>
    </row>
    <row r="189" spans="1:56" ht="27.95" customHeight="1" x14ac:dyDescent="0.25">
      <c r="A189" s="311" t="str">
        <f t="shared" si="48"/>
        <v/>
      </c>
      <c r="B189" s="312" t="str">
        <f t="shared" si="49"/>
        <v/>
      </c>
      <c r="C189" s="312" t="str">
        <f t="shared" si="50"/>
        <v/>
      </c>
      <c r="D189" s="312" t="str">
        <f t="shared" si="51"/>
        <v/>
      </c>
      <c r="E189" s="312" t="str">
        <f t="shared" si="59"/>
        <v/>
      </c>
      <c r="F189" s="312" t="str">
        <f t="shared" si="52"/>
        <v/>
      </c>
      <c r="G189" s="312" t="str">
        <f t="shared" si="53"/>
        <v/>
      </c>
      <c r="H189" s="312" t="str">
        <f t="shared" si="54"/>
        <v/>
      </c>
      <c r="I189" s="312" t="str">
        <f t="shared" si="55"/>
        <v/>
      </c>
      <c r="J189" s="312" t="str">
        <f t="shared" si="56"/>
        <v/>
      </c>
      <c r="K189" s="312" t="str">
        <f t="shared" si="57"/>
        <v/>
      </c>
      <c r="L189" s="312" t="str">
        <f t="shared" si="58"/>
        <v/>
      </c>
      <c r="M189" s="312" t="str">
        <f t="shared" si="40"/>
        <v/>
      </c>
      <c r="N189" s="312" t="str">
        <f t="shared" si="41"/>
        <v/>
      </c>
      <c r="O189" s="312" t="str">
        <f t="shared" si="42"/>
        <v/>
      </c>
      <c r="P189" s="312" t="str">
        <f t="shared" si="43"/>
        <v/>
      </c>
      <c r="Q189" s="312" t="str">
        <f t="shared" si="44"/>
        <v/>
      </c>
      <c r="R189" s="312" t="str">
        <f t="shared" si="45"/>
        <v/>
      </c>
      <c r="S189" s="312" t="str">
        <f t="shared" si="46"/>
        <v/>
      </c>
      <c r="T189" s="313" t="str">
        <f t="shared" si="47"/>
        <v/>
      </c>
      <c r="U189" s="214"/>
      <c r="V189" s="210"/>
      <c r="W189" s="235"/>
      <c r="X189" s="259"/>
      <c r="Y189" s="238"/>
      <c r="Z189" s="226"/>
      <c r="AA189" s="204"/>
      <c r="AB189" s="229"/>
      <c r="AC189" s="242"/>
      <c r="AD189" s="359"/>
      <c r="AE189" s="356"/>
      <c r="AF189" s="218"/>
      <c r="AG189" s="217"/>
      <c r="AH189" s="216"/>
      <c r="AI189" s="216"/>
      <c r="AJ189" s="216"/>
      <c r="AK189" s="216"/>
      <c r="AL189" s="216"/>
      <c r="AM189" s="216"/>
      <c r="AN189" s="336"/>
      <c r="AO189" s="328"/>
      <c r="AP189" s="216"/>
      <c r="AQ189" s="216"/>
      <c r="AR189" s="216"/>
      <c r="AS189" s="216"/>
      <c r="AT189" s="216"/>
      <c r="AU189" s="218"/>
      <c r="AV189" s="218"/>
      <c r="AW189" s="217"/>
      <c r="AX189" s="216"/>
      <c r="AY189" s="216"/>
      <c r="AZ189" s="336"/>
      <c r="BD189">
        <f ca="1">INT((DonnéesFX!C$1-W189)/365.25)</f>
        <v>117</v>
      </c>
    </row>
    <row r="190" spans="1:56" s="27" customFormat="1" ht="27.95" customHeight="1" x14ac:dyDescent="0.25">
      <c r="A190" s="311" t="str">
        <f t="shared" si="48"/>
        <v/>
      </c>
      <c r="B190" s="312" t="str">
        <f t="shared" si="49"/>
        <v/>
      </c>
      <c r="C190" s="312" t="str">
        <f t="shared" si="50"/>
        <v/>
      </c>
      <c r="D190" s="312" t="str">
        <f t="shared" si="51"/>
        <v/>
      </c>
      <c r="E190" s="312" t="str">
        <f t="shared" si="59"/>
        <v/>
      </c>
      <c r="F190" s="312" t="str">
        <f t="shared" si="52"/>
        <v/>
      </c>
      <c r="G190" s="312" t="str">
        <f t="shared" si="53"/>
        <v/>
      </c>
      <c r="H190" s="312" t="str">
        <f t="shared" si="54"/>
        <v/>
      </c>
      <c r="I190" s="312" t="str">
        <f t="shared" si="55"/>
        <v/>
      </c>
      <c r="J190" s="312" t="str">
        <f t="shared" si="56"/>
        <v/>
      </c>
      <c r="K190" s="312" t="str">
        <f t="shared" si="57"/>
        <v/>
      </c>
      <c r="L190" s="312" t="str">
        <f t="shared" si="58"/>
        <v/>
      </c>
      <c r="M190" s="312" t="str">
        <f t="shared" si="40"/>
        <v/>
      </c>
      <c r="N190" s="312" t="str">
        <f t="shared" si="41"/>
        <v/>
      </c>
      <c r="O190" s="312" t="str">
        <f t="shared" si="42"/>
        <v/>
      </c>
      <c r="P190" s="312" t="str">
        <f t="shared" si="43"/>
        <v/>
      </c>
      <c r="Q190" s="312" t="str">
        <f t="shared" si="44"/>
        <v/>
      </c>
      <c r="R190" s="312" t="str">
        <f t="shared" si="45"/>
        <v/>
      </c>
      <c r="S190" s="312" t="str">
        <f t="shared" si="46"/>
        <v/>
      </c>
      <c r="T190" s="313" t="str">
        <f t="shared" si="47"/>
        <v/>
      </c>
      <c r="U190" s="214"/>
      <c r="V190" s="210"/>
      <c r="W190" s="235"/>
      <c r="X190" s="259"/>
      <c r="Y190" s="238"/>
      <c r="Z190" s="226"/>
      <c r="AA190" s="204"/>
      <c r="AB190" s="229"/>
      <c r="AC190" s="242"/>
      <c r="AD190" s="359"/>
      <c r="AE190" s="356"/>
      <c r="AF190" s="218"/>
      <c r="AG190" s="217"/>
      <c r="AH190" s="216"/>
      <c r="AI190" s="216"/>
      <c r="AJ190" s="216"/>
      <c r="AK190" s="216"/>
      <c r="AL190" s="216"/>
      <c r="AM190" s="216"/>
      <c r="AN190" s="336"/>
      <c r="AO190" s="328"/>
      <c r="AP190" s="216"/>
      <c r="AQ190" s="216"/>
      <c r="AR190" s="216"/>
      <c r="AS190" s="216"/>
      <c r="AT190" s="216"/>
      <c r="AU190" s="218"/>
      <c r="AV190" s="218"/>
      <c r="AW190" s="217"/>
      <c r="AX190" s="216"/>
      <c r="AY190" s="216"/>
      <c r="AZ190" s="336"/>
      <c r="BD190" s="27">
        <f ca="1">INT((DonnéesFX!C$1-W190)/365.25)</f>
        <v>117</v>
      </c>
    </row>
    <row r="191" spans="1:56" ht="27.95" customHeight="1" x14ac:dyDescent="0.25">
      <c r="A191" s="311" t="str">
        <f t="shared" si="48"/>
        <v/>
      </c>
      <c r="B191" s="312" t="str">
        <f t="shared" si="49"/>
        <v/>
      </c>
      <c r="C191" s="312" t="str">
        <f t="shared" si="50"/>
        <v/>
      </c>
      <c r="D191" s="312" t="str">
        <f t="shared" si="51"/>
        <v/>
      </c>
      <c r="E191" s="312" t="str">
        <f t="shared" si="59"/>
        <v/>
      </c>
      <c r="F191" s="312" t="str">
        <f t="shared" si="52"/>
        <v/>
      </c>
      <c r="G191" s="312" t="str">
        <f t="shared" si="53"/>
        <v/>
      </c>
      <c r="H191" s="312" t="str">
        <f t="shared" si="54"/>
        <v/>
      </c>
      <c r="I191" s="312" t="str">
        <f t="shared" si="55"/>
        <v/>
      </c>
      <c r="J191" s="312" t="str">
        <f t="shared" si="56"/>
        <v/>
      </c>
      <c r="K191" s="312" t="str">
        <f t="shared" si="57"/>
        <v/>
      </c>
      <c r="L191" s="312" t="str">
        <f t="shared" si="58"/>
        <v/>
      </c>
      <c r="M191" s="312" t="str">
        <f t="shared" si="40"/>
        <v/>
      </c>
      <c r="N191" s="312" t="str">
        <f t="shared" si="41"/>
        <v/>
      </c>
      <c r="O191" s="312" t="str">
        <f t="shared" si="42"/>
        <v/>
      </c>
      <c r="P191" s="312" t="str">
        <f t="shared" si="43"/>
        <v/>
      </c>
      <c r="Q191" s="312" t="str">
        <f t="shared" si="44"/>
        <v/>
      </c>
      <c r="R191" s="312" t="str">
        <f t="shared" si="45"/>
        <v/>
      </c>
      <c r="S191" s="312" t="str">
        <f t="shared" si="46"/>
        <v/>
      </c>
      <c r="T191" s="313" t="str">
        <f t="shared" si="47"/>
        <v/>
      </c>
      <c r="U191" s="214"/>
      <c r="V191" s="210"/>
      <c r="W191" s="235"/>
      <c r="X191" s="259"/>
      <c r="Y191" s="238"/>
      <c r="Z191" s="226"/>
      <c r="AA191" s="204"/>
      <c r="AB191" s="229"/>
      <c r="AC191" s="242"/>
      <c r="AD191" s="359"/>
      <c r="AE191" s="356"/>
      <c r="AF191" s="218"/>
      <c r="AG191" s="217"/>
      <c r="AH191" s="216"/>
      <c r="AI191" s="216"/>
      <c r="AJ191" s="216"/>
      <c r="AK191" s="216"/>
      <c r="AL191" s="216"/>
      <c r="AM191" s="216"/>
      <c r="AN191" s="336"/>
      <c r="AO191" s="328"/>
      <c r="AP191" s="216"/>
      <c r="AQ191" s="216"/>
      <c r="AR191" s="216"/>
      <c r="AS191" s="216"/>
      <c r="AT191" s="216"/>
      <c r="AU191" s="218"/>
      <c r="AV191" s="218"/>
      <c r="AW191" s="217"/>
      <c r="AX191" s="216"/>
      <c r="AY191" s="216"/>
      <c r="AZ191" s="336"/>
      <c r="BD191">
        <f ca="1">INT((DonnéesFX!C$1-W191)/365.25)</f>
        <v>117</v>
      </c>
    </row>
    <row r="192" spans="1:56" s="27" customFormat="1" ht="27.95" customHeight="1" x14ac:dyDescent="0.25">
      <c r="A192" s="311" t="str">
        <f t="shared" si="48"/>
        <v/>
      </c>
      <c r="B192" s="312" t="str">
        <f t="shared" si="49"/>
        <v/>
      </c>
      <c r="C192" s="312" t="str">
        <f t="shared" si="50"/>
        <v/>
      </c>
      <c r="D192" s="312" t="str">
        <f t="shared" si="51"/>
        <v/>
      </c>
      <c r="E192" s="312" t="str">
        <f t="shared" si="59"/>
        <v/>
      </c>
      <c r="F192" s="312" t="str">
        <f t="shared" si="52"/>
        <v/>
      </c>
      <c r="G192" s="312" t="str">
        <f t="shared" si="53"/>
        <v/>
      </c>
      <c r="H192" s="312" t="str">
        <f t="shared" si="54"/>
        <v/>
      </c>
      <c r="I192" s="312" t="str">
        <f t="shared" si="55"/>
        <v/>
      </c>
      <c r="J192" s="312" t="str">
        <f t="shared" si="56"/>
        <v/>
      </c>
      <c r="K192" s="312" t="str">
        <f t="shared" si="57"/>
        <v/>
      </c>
      <c r="L192" s="312" t="str">
        <f t="shared" si="58"/>
        <v/>
      </c>
      <c r="M192" s="312" t="str">
        <f t="shared" si="40"/>
        <v/>
      </c>
      <c r="N192" s="312" t="str">
        <f t="shared" si="41"/>
        <v/>
      </c>
      <c r="O192" s="312" t="str">
        <f t="shared" si="42"/>
        <v/>
      </c>
      <c r="P192" s="312" t="str">
        <f t="shared" si="43"/>
        <v/>
      </c>
      <c r="Q192" s="312" t="str">
        <f t="shared" si="44"/>
        <v/>
      </c>
      <c r="R192" s="312" t="str">
        <f t="shared" si="45"/>
        <v/>
      </c>
      <c r="S192" s="312" t="str">
        <f t="shared" si="46"/>
        <v/>
      </c>
      <c r="T192" s="313" t="str">
        <f t="shared" si="47"/>
        <v/>
      </c>
      <c r="U192" s="214"/>
      <c r="V192" s="210"/>
      <c r="W192" s="235"/>
      <c r="X192" s="259"/>
      <c r="Y192" s="238"/>
      <c r="Z192" s="226"/>
      <c r="AA192" s="204"/>
      <c r="AB192" s="229"/>
      <c r="AC192" s="242"/>
      <c r="AD192" s="359"/>
      <c r="AE192" s="356"/>
      <c r="AF192" s="218"/>
      <c r="AG192" s="217"/>
      <c r="AH192" s="216"/>
      <c r="AI192" s="216"/>
      <c r="AJ192" s="216"/>
      <c r="AK192" s="216"/>
      <c r="AL192" s="216"/>
      <c r="AM192" s="216"/>
      <c r="AN192" s="336"/>
      <c r="AO192" s="328"/>
      <c r="AP192" s="216"/>
      <c r="AQ192" s="216"/>
      <c r="AR192" s="216"/>
      <c r="AS192" s="216"/>
      <c r="AT192" s="216"/>
      <c r="AU192" s="218"/>
      <c r="AV192" s="218"/>
      <c r="AW192" s="217"/>
      <c r="AX192" s="216"/>
      <c r="AY192" s="216"/>
      <c r="AZ192" s="336"/>
      <c r="BD192" s="27">
        <f ca="1">INT((DonnéesFX!C$1-W192)/365.25)</f>
        <v>117</v>
      </c>
    </row>
    <row r="193" spans="1:56" ht="27.95" customHeight="1" x14ac:dyDescent="0.25">
      <c r="A193" s="311" t="str">
        <f t="shared" si="48"/>
        <v/>
      </c>
      <c r="B193" s="312" t="str">
        <f t="shared" si="49"/>
        <v/>
      </c>
      <c r="C193" s="312" t="str">
        <f t="shared" si="50"/>
        <v/>
      </c>
      <c r="D193" s="312" t="str">
        <f t="shared" si="51"/>
        <v/>
      </c>
      <c r="E193" s="312" t="str">
        <f t="shared" si="59"/>
        <v/>
      </c>
      <c r="F193" s="312" t="str">
        <f t="shared" si="52"/>
        <v/>
      </c>
      <c r="G193" s="312" t="str">
        <f t="shared" si="53"/>
        <v/>
      </c>
      <c r="H193" s="312" t="str">
        <f t="shared" si="54"/>
        <v/>
      </c>
      <c r="I193" s="312" t="str">
        <f t="shared" si="55"/>
        <v/>
      </c>
      <c r="J193" s="312" t="str">
        <f t="shared" si="56"/>
        <v/>
      </c>
      <c r="K193" s="312" t="str">
        <f t="shared" si="57"/>
        <v/>
      </c>
      <c r="L193" s="312" t="str">
        <f t="shared" si="58"/>
        <v/>
      </c>
      <c r="M193" s="312" t="str">
        <f t="shared" si="40"/>
        <v/>
      </c>
      <c r="N193" s="312" t="str">
        <f t="shared" si="41"/>
        <v/>
      </c>
      <c r="O193" s="312" t="str">
        <f t="shared" si="42"/>
        <v/>
      </c>
      <c r="P193" s="312" t="str">
        <f t="shared" si="43"/>
        <v/>
      </c>
      <c r="Q193" s="312" t="str">
        <f t="shared" si="44"/>
        <v/>
      </c>
      <c r="R193" s="312" t="str">
        <f t="shared" si="45"/>
        <v/>
      </c>
      <c r="S193" s="312" t="str">
        <f t="shared" si="46"/>
        <v/>
      </c>
      <c r="T193" s="313" t="str">
        <f t="shared" si="47"/>
        <v/>
      </c>
      <c r="U193" s="214"/>
      <c r="V193" s="210"/>
      <c r="W193" s="235"/>
      <c r="X193" s="259"/>
      <c r="Y193" s="238"/>
      <c r="Z193" s="226"/>
      <c r="AA193" s="204"/>
      <c r="AB193" s="229"/>
      <c r="AC193" s="242"/>
      <c r="AD193" s="359"/>
      <c r="AE193" s="356"/>
      <c r="AF193" s="218"/>
      <c r="AG193" s="217"/>
      <c r="AH193" s="216"/>
      <c r="AI193" s="216"/>
      <c r="AJ193" s="216"/>
      <c r="AK193" s="216"/>
      <c r="AL193" s="216"/>
      <c r="AM193" s="216"/>
      <c r="AN193" s="336"/>
      <c r="AO193" s="328"/>
      <c r="AP193" s="216"/>
      <c r="AQ193" s="216"/>
      <c r="AR193" s="216"/>
      <c r="AS193" s="216"/>
      <c r="AT193" s="216"/>
      <c r="AU193" s="218"/>
      <c r="AV193" s="218"/>
      <c r="AW193" s="217"/>
      <c r="AX193" s="216"/>
      <c r="AY193" s="216"/>
      <c r="AZ193" s="336"/>
      <c r="BD193">
        <f ca="1">INT((DonnéesFX!C$1-W193)/365.25)</f>
        <v>117</v>
      </c>
    </row>
    <row r="194" spans="1:56" s="27" customFormat="1" ht="27.95" customHeight="1" x14ac:dyDescent="0.25">
      <c r="A194" s="311" t="str">
        <f t="shared" si="48"/>
        <v/>
      </c>
      <c r="B194" s="312" t="str">
        <f t="shared" si="49"/>
        <v/>
      </c>
      <c r="C194" s="312" t="str">
        <f t="shared" si="50"/>
        <v/>
      </c>
      <c r="D194" s="312" t="str">
        <f t="shared" si="51"/>
        <v/>
      </c>
      <c r="E194" s="312" t="str">
        <f t="shared" si="59"/>
        <v/>
      </c>
      <c r="F194" s="312" t="str">
        <f t="shared" si="52"/>
        <v/>
      </c>
      <c r="G194" s="312" t="str">
        <f t="shared" si="53"/>
        <v/>
      </c>
      <c r="H194" s="312" t="str">
        <f t="shared" si="54"/>
        <v/>
      </c>
      <c r="I194" s="312" t="str">
        <f t="shared" si="55"/>
        <v/>
      </c>
      <c r="J194" s="312" t="str">
        <f t="shared" si="56"/>
        <v/>
      </c>
      <c r="K194" s="312" t="str">
        <f t="shared" si="57"/>
        <v/>
      </c>
      <c r="L194" s="312" t="str">
        <f t="shared" si="58"/>
        <v/>
      </c>
      <c r="M194" s="312" t="str">
        <f t="shared" si="40"/>
        <v/>
      </c>
      <c r="N194" s="312" t="str">
        <f t="shared" si="41"/>
        <v/>
      </c>
      <c r="O194" s="312" t="str">
        <f t="shared" si="42"/>
        <v/>
      </c>
      <c r="P194" s="312" t="str">
        <f t="shared" si="43"/>
        <v/>
      </c>
      <c r="Q194" s="312" t="str">
        <f t="shared" si="44"/>
        <v/>
      </c>
      <c r="R194" s="312" t="str">
        <f t="shared" si="45"/>
        <v/>
      </c>
      <c r="S194" s="312" t="str">
        <f t="shared" si="46"/>
        <v/>
      </c>
      <c r="T194" s="313" t="str">
        <f t="shared" si="47"/>
        <v/>
      </c>
      <c r="U194" s="214"/>
      <c r="V194" s="210"/>
      <c r="W194" s="235"/>
      <c r="X194" s="259"/>
      <c r="Y194" s="238"/>
      <c r="Z194" s="226"/>
      <c r="AA194" s="204"/>
      <c r="AB194" s="229"/>
      <c r="AC194" s="242"/>
      <c r="AD194" s="359"/>
      <c r="AE194" s="356"/>
      <c r="AF194" s="218"/>
      <c r="AG194" s="217"/>
      <c r="AH194" s="216"/>
      <c r="AI194" s="216"/>
      <c r="AJ194" s="216"/>
      <c r="AK194" s="216"/>
      <c r="AL194" s="216"/>
      <c r="AM194" s="216"/>
      <c r="AN194" s="336"/>
      <c r="AO194" s="328"/>
      <c r="AP194" s="216"/>
      <c r="AQ194" s="216"/>
      <c r="AR194" s="216"/>
      <c r="AS194" s="216"/>
      <c r="AT194" s="216"/>
      <c r="AU194" s="218"/>
      <c r="AV194" s="218"/>
      <c r="AW194" s="217"/>
      <c r="AX194" s="216"/>
      <c r="AY194" s="216"/>
      <c r="AZ194" s="336"/>
      <c r="BD194" s="27">
        <f ca="1">INT((DonnéesFX!C$1-W194)/365.25)</f>
        <v>117</v>
      </c>
    </row>
    <row r="195" spans="1:56" ht="27.95" customHeight="1" x14ac:dyDescent="0.25">
      <c r="A195" s="311" t="str">
        <f t="shared" si="48"/>
        <v/>
      </c>
      <c r="B195" s="312" t="str">
        <f t="shared" si="49"/>
        <v/>
      </c>
      <c r="C195" s="312" t="str">
        <f t="shared" si="50"/>
        <v/>
      </c>
      <c r="D195" s="312" t="str">
        <f t="shared" si="51"/>
        <v/>
      </c>
      <c r="E195" s="312" t="str">
        <f t="shared" si="59"/>
        <v/>
      </c>
      <c r="F195" s="312" t="str">
        <f t="shared" si="52"/>
        <v/>
      </c>
      <c r="G195" s="312" t="str">
        <f t="shared" si="53"/>
        <v/>
      </c>
      <c r="H195" s="312" t="str">
        <f t="shared" si="54"/>
        <v/>
      </c>
      <c r="I195" s="312" t="str">
        <f t="shared" si="55"/>
        <v/>
      </c>
      <c r="J195" s="312" t="str">
        <f t="shared" si="56"/>
        <v/>
      </c>
      <c r="K195" s="312" t="str">
        <f t="shared" si="57"/>
        <v/>
      </c>
      <c r="L195" s="312" t="str">
        <f t="shared" si="58"/>
        <v/>
      </c>
      <c r="M195" s="312" t="str">
        <f t="shared" si="40"/>
        <v/>
      </c>
      <c r="N195" s="312" t="str">
        <f t="shared" si="41"/>
        <v/>
      </c>
      <c r="O195" s="312" t="str">
        <f t="shared" si="42"/>
        <v/>
      </c>
      <c r="P195" s="312" t="str">
        <f t="shared" si="43"/>
        <v/>
      </c>
      <c r="Q195" s="312" t="str">
        <f t="shared" si="44"/>
        <v/>
      </c>
      <c r="R195" s="312" t="str">
        <f t="shared" si="45"/>
        <v/>
      </c>
      <c r="S195" s="312" t="str">
        <f t="shared" si="46"/>
        <v/>
      </c>
      <c r="T195" s="313" t="str">
        <f t="shared" si="47"/>
        <v/>
      </c>
      <c r="U195" s="214"/>
      <c r="V195" s="210"/>
      <c r="W195" s="235"/>
      <c r="X195" s="259"/>
      <c r="Y195" s="238"/>
      <c r="Z195" s="226"/>
      <c r="AA195" s="204"/>
      <c r="AB195" s="229"/>
      <c r="AC195" s="242"/>
      <c r="AD195" s="359"/>
      <c r="AE195" s="356"/>
      <c r="AF195" s="218"/>
      <c r="AG195" s="217"/>
      <c r="AH195" s="216"/>
      <c r="AI195" s="216"/>
      <c r="AJ195" s="216"/>
      <c r="AK195" s="216"/>
      <c r="AL195" s="216"/>
      <c r="AM195" s="216"/>
      <c r="AN195" s="336"/>
      <c r="AO195" s="328"/>
      <c r="AP195" s="216"/>
      <c r="AQ195" s="216"/>
      <c r="AR195" s="216"/>
      <c r="AS195" s="216"/>
      <c r="AT195" s="216"/>
      <c r="AU195" s="218"/>
      <c r="AV195" s="218"/>
      <c r="AW195" s="217"/>
      <c r="AX195" s="216"/>
      <c r="AY195" s="216"/>
      <c r="AZ195" s="336"/>
      <c r="BD195">
        <f ca="1">INT((DonnéesFX!C$1-W195)/365.25)</f>
        <v>117</v>
      </c>
    </row>
    <row r="196" spans="1:56" s="27" customFormat="1" ht="27.95" customHeight="1" x14ac:dyDescent="0.25">
      <c r="A196" s="311" t="str">
        <f t="shared" si="48"/>
        <v/>
      </c>
      <c r="B196" s="312" t="str">
        <f t="shared" si="49"/>
        <v/>
      </c>
      <c r="C196" s="312" t="str">
        <f t="shared" si="50"/>
        <v/>
      </c>
      <c r="D196" s="312" t="str">
        <f t="shared" si="51"/>
        <v/>
      </c>
      <c r="E196" s="312" t="str">
        <f t="shared" si="59"/>
        <v/>
      </c>
      <c r="F196" s="312" t="str">
        <f t="shared" si="52"/>
        <v/>
      </c>
      <c r="G196" s="312" t="str">
        <f t="shared" si="53"/>
        <v/>
      </c>
      <c r="H196" s="312" t="str">
        <f t="shared" si="54"/>
        <v/>
      </c>
      <c r="I196" s="312" t="str">
        <f t="shared" si="55"/>
        <v/>
      </c>
      <c r="J196" s="312" t="str">
        <f t="shared" si="56"/>
        <v/>
      </c>
      <c r="K196" s="312" t="str">
        <f t="shared" si="57"/>
        <v/>
      </c>
      <c r="L196" s="312" t="str">
        <f t="shared" si="58"/>
        <v/>
      </c>
      <c r="M196" s="312" t="str">
        <f t="shared" ref="M196:M259" si="60">IF(AN196&gt;0,ROW(),"")</f>
        <v/>
      </c>
      <c r="N196" s="312" t="str">
        <f t="shared" ref="N196:N259" si="61">IF(AM196&gt;0,ROW(),"")</f>
        <v/>
      </c>
      <c r="O196" s="312" t="str">
        <f t="shared" ref="O196:O259" si="62">IF(AL196&gt;0,ROW(),"")</f>
        <v/>
      </c>
      <c r="P196" s="312" t="str">
        <f t="shared" ref="P196:P259" si="63">IF(AK196&gt;0,ROW(),"")</f>
        <v/>
      </c>
      <c r="Q196" s="312" t="str">
        <f t="shared" ref="Q196:Q259" si="64">IF(AJ196&gt;0,ROW(),"")</f>
        <v/>
      </c>
      <c r="R196" s="312" t="str">
        <f t="shared" ref="R196:R259" si="65">IF(AI196&gt;0,ROW(),"")</f>
        <v/>
      </c>
      <c r="S196" s="312" t="str">
        <f t="shared" ref="S196:S259" si="66">IF(AH196&gt;0,ROW(),"")</f>
        <v/>
      </c>
      <c r="T196" s="313" t="str">
        <f t="shared" ref="T196:T259" si="67">IF(AG196&gt;0,ROW(),"")</f>
        <v/>
      </c>
      <c r="U196" s="214"/>
      <c r="V196" s="210"/>
      <c r="W196" s="235"/>
      <c r="X196" s="259"/>
      <c r="Y196" s="238"/>
      <c r="Z196" s="226"/>
      <c r="AA196" s="204"/>
      <c r="AB196" s="229"/>
      <c r="AC196" s="242"/>
      <c r="AD196" s="359"/>
      <c r="AE196" s="356"/>
      <c r="AF196" s="218"/>
      <c r="AG196" s="217"/>
      <c r="AH196" s="216"/>
      <c r="AI196" s="216"/>
      <c r="AJ196" s="216"/>
      <c r="AK196" s="216"/>
      <c r="AL196" s="216"/>
      <c r="AM196" s="216"/>
      <c r="AN196" s="336"/>
      <c r="AO196" s="328"/>
      <c r="AP196" s="216"/>
      <c r="AQ196" s="216"/>
      <c r="AR196" s="216"/>
      <c r="AS196" s="216"/>
      <c r="AT196" s="216"/>
      <c r="AU196" s="218"/>
      <c r="AV196" s="218"/>
      <c r="AW196" s="217"/>
      <c r="AX196" s="216"/>
      <c r="AY196" s="216"/>
      <c r="AZ196" s="336"/>
      <c r="BD196" s="27">
        <f ca="1">INT((DonnéesFX!C$1-W196)/365.25)</f>
        <v>117</v>
      </c>
    </row>
    <row r="197" spans="1:56" ht="27.95" customHeight="1" x14ac:dyDescent="0.25">
      <c r="A197" s="311" t="str">
        <f t="shared" ref="A197:A260" si="68">IF(AZ197&gt;0,ROW(),"")</f>
        <v/>
      </c>
      <c r="B197" s="312" t="str">
        <f t="shared" ref="B197:B260" si="69">IF(AY197&gt;0,ROW(),"")</f>
        <v/>
      </c>
      <c r="C197" s="312" t="str">
        <f t="shared" ref="C197:C260" si="70">IF(AX197&gt;0,ROW(),"")</f>
        <v/>
      </c>
      <c r="D197" s="312" t="str">
        <f t="shared" ref="D197:D260" si="71">IF(AW197&gt;0,ROW(),"")</f>
        <v/>
      </c>
      <c r="E197" s="312" t="str">
        <f t="shared" si="59"/>
        <v/>
      </c>
      <c r="F197" s="312" t="str">
        <f t="shared" ref="F197:F260" si="72">IF(AU197&gt;0,ROW(),"")</f>
        <v/>
      </c>
      <c r="G197" s="312" t="str">
        <f t="shared" ref="G197:G260" si="73">IF(AT197&gt;0,ROW(),"")</f>
        <v/>
      </c>
      <c r="H197" s="312" t="str">
        <f t="shared" ref="H197:H260" si="74">IF(AS197&gt;0,ROW(),"")</f>
        <v/>
      </c>
      <c r="I197" s="312" t="str">
        <f t="shared" ref="I197:I260" si="75">IF(AR197&gt;0,ROW(),"")</f>
        <v/>
      </c>
      <c r="J197" s="312" t="str">
        <f t="shared" ref="J197:J260" si="76">IF(AQ197&gt;0,ROW(),"")</f>
        <v/>
      </c>
      <c r="K197" s="312" t="str">
        <f t="shared" ref="K197:K260" si="77">IF(AP197&gt;0,ROW(),"")</f>
        <v/>
      </c>
      <c r="L197" s="312" t="str">
        <f t="shared" ref="L197:L260" si="78">IF(AO197&gt;0,ROW(),"")</f>
        <v/>
      </c>
      <c r="M197" s="312" t="str">
        <f t="shared" si="60"/>
        <v/>
      </c>
      <c r="N197" s="312" t="str">
        <f t="shared" si="61"/>
        <v/>
      </c>
      <c r="O197" s="312" t="str">
        <f t="shared" si="62"/>
        <v/>
      </c>
      <c r="P197" s="312" t="str">
        <f t="shared" si="63"/>
        <v/>
      </c>
      <c r="Q197" s="312" t="str">
        <f t="shared" si="64"/>
        <v/>
      </c>
      <c r="R197" s="312" t="str">
        <f t="shared" si="65"/>
        <v/>
      </c>
      <c r="S197" s="312" t="str">
        <f t="shared" si="66"/>
        <v/>
      </c>
      <c r="T197" s="313" t="str">
        <f t="shared" si="67"/>
        <v/>
      </c>
      <c r="U197" s="214"/>
      <c r="V197" s="210"/>
      <c r="W197" s="235"/>
      <c r="X197" s="259"/>
      <c r="Y197" s="238"/>
      <c r="Z197" s="226"/>
      <c r="AA197" s="204"/>
      <c r="AB197" s="229"/>
      <c r="AC197" s="242"/>
      <c r="AD197" s="359"/>
      <c r="AE197" s="356"/>
      <c r="AF197" s="218"/>
      <c r="AG197" s="217"/>
      <c r="AH197" s="216"/>
      <c r="AI197" s="216"/>
      <c r="AJ197" s="216"/>
      <c r="AK197" s="216"/>
      <c r="AL197" s="216"/>
      <c r="AM197" s="216"/>
      <c r="AN197" s="336"/>
      <c r="AO197" s="328"/>
      <c r="AP197" s="216"/>
      <c r="AQ197" s="216"/>
      <c r="AR197" s="216"/>
      <c r="AS197" s="216"/>
      <c r="AT197" s="216"/>
      <c r="AU197" s="218"/>
      <c r="AV197" s="218"/>
      <c r="AW197" s="217"/>
      <c r="AX197" s="216"/>
      <c r="AY197" s="216"/>
      <c r="AZ197" s="336"/>
      <c r="BD197">
        <f ca="1">INT((DonnéesFX!C$1-W197)/365.25)</f>
        <v>117</v>
      </c>
    </row>
    <row r="198" spans="1:56" s="27" customFormat="1" ht="27.95" customHeight="1" x14ac:dyDescent="0.25">
      <c r="A198" s="311" t="str">
        <f t="shared" si="68"/>
        <v/>
      </c>
      <c r="B198" s="312" t="str">
        <f t="shared" si="69"/>
        <v/>
      </c>
      <c r="C198" s="312" t="str">
        <f t="shared" si="70"/>
        <v/>
      </c>
      <c r="D198" s="312" t="str">
        <f t="shared" si="71"/>
        <v/>
      </c>
      <c r="E198" s="312" t="str">
        <f t="shared" si="59"/>
        <v/>
      </c>
      <c r="F198" s="312" t="str">
        <f t="shared" si="72"/>
        <v/>
      </c>
      <c r="G198" s="312" t="str">
        <f t="shared" si="73"/>
        <v/>
      </c>
      <c r="H198" s="312" t="str">
        <f t="shared" si="74"/>
        <v/>
      </c>
      <c r="I198" s="312" t="str">
        <f t="shared" si="75"/>
        <v/>
      </c>
      <c r="J198" s="312" t="str">
        <f t="shared" si="76"/>
        <v/>
      </c>
      <c r="K198" s="312" t="str">
        <f t="shared" si="77"/>
        <v/>
      </c>
      <c r="L198" s="312" t="str">
        <f t="shared" si="78"/>
        <v/>
      </c>
      <c r="M198" s="312" t="str">
        <f t="shared" si="60"/>
        <v/>
      </c>
      <c r="N198" s="312" t="str">
        <f t="shared" si="61"/>
        <v/>
      </c>
      <c r="O198" s="312" t="str">
        <f t="shared" si="62"/>
        <v/>
      </c>
      <c r="P198" s="312" t="str">
        <f t="shared" si="63"/>
        <v/>
      </c>
      <c r="Q198" s="312" t="str">
        <f t="shared" si="64"/>
        <v/>
      </c>
      <c r="R198" s="312" t="str">
        <f t="shared" si="65"/>
        <v/>
      </c>
      <c r="S198" s="312" t="str">
        <f t="shared" si="66"/>
        <v/>
      </c>
      <c r="T198" s="313" t="str">
        <f t="shared" si="67"/>
        <v/>
      </c>
      <c r="U198" s="214"/>
      <c r="V198" s="210"/>
      <c r="W198" s="235"/>
      <c r="X198" s="259"/>
      <c r="Y198" s="238"/>
      <c r="Z198" s="226"/>
      <c r="AA198" s="204"/>
      <c r="AB198" s="229"/>
      <c r="AC198" s="242"/>
      <c r="AD198" s="359"/>
      <c r="AE198" s="356"/>
      <c r="AF198" s="218"/>
      <c r="AG198" s="217"/>
      <c r="AH198" s="216"/>
      <c r="AI198" s="216"/>
      <c r="AJ198" s="216"/>
      <c r="AK198" s="216"/>
      <c r="AL198" s="216"/>
      <c r="AM198" s="216"/>
      <c r="AN198" s="336"/>
      <c r="AO198" s="328"/>
      <c r="AP198" s="216"/>
      <c r="AQ198" s="216"/>
      <c r="AR198" s="216"/>
      <c r="AS198" s="216"/>
      <c r="AT198" s="216"/>
      <c r="AU198" s="218"/>
      <c r="AV198" s="218"/>
      <c r="AW198" s="217"/>
      <c r="AX198" s="216"/>
      <c r="AY198" s="216"/>
      <c r="AZ198" s="336"/>
      <c r="BD198" s="27">
        <f ca="1">INT((DonnéesFX!C$1-W198)/365.25)</f>
        <v>117</v>
      </c>
    </row>
    <row r="199" spans="1:56" ht="27.95" customHeight="1" x14ac:dyDescent="0.25">
      <c r="A199" s="311" t="str">
        <f t="shared" si="68"/>
        <v/>
      </c>
      <c r="B199" s="312" t="str">
        <f t="shared" si="69"/>
        <v/>
      </c>
      <c r="C199" s="312" t="str">
        <f t="shared" si="70"/>
        <v/>
      </c>
      <c r="D199" s="312" t="str">
        <f t="shared" si="71"/>
        <v/>
      </c>
      <c r="E199" s="312" t="str">
        <f t="shared" ref="E199:E262" si="79">IF(AV199&gt;0,ROW(),"")</f>
        <v/>
      </c>
      <c r="F199" s="312" t="str">
        <f t="shared" si="72"/>
        <v/>
      </c>
      <c r="G199" s="312" t="str">
        <f t="shared" si="73"/>
        <v/>
      </c>
      <c r="H199" s="312" t="str">
        <f t="shared" si="74"/>
        <v/>
      </c>
      <c r="I199" s="312" t="str">
        <f t="shared" si="75"/>
        <v/>
      </c>
      <c r="J199" s="312" t="str">
        <f t="shared" si="76"/>
        <v/>
      </c>
      <c r="K199" s="312" t="str">
        <f t="shared" si="77"/>
        <v/>
      </c>
      <c r="L199" s="312" t="str">
        <f t="shared" si="78"/>
        <v/>
      </c>
      <c r="M199" s="312" t="str">
        <f t="shared" si="60"/>
        <v/>
      </c>
      <c r="N199" s="312" t="str">
        <f t="shared" si="61"/>
        <v/>
      </c>
      <c r="O199" s="312" t="str">
        <f t="shared" si="62"/>
        <v/>
      </c>
      <c r="P199" s="312" t="str">
        <f t="shared" si="63"/>
        <v/>
      </c>
      <c r="Q199" s="312" t="str">
        <f t="shared" si="64"/>
        <v/>
      </c>
      <c r="R199" s="312" t="str">
        <f t="shared" si="65"/>
        <v/>
      </c>
      <c r="S199" s="312" t="str">
        <f t="shared" si="66"/>
        <v/>
      </c>
      <c r="T199" s="313" t="str">
        <f t="shared" si="67"/>
        <v/>
      </c>
      <c r="U199" s="214"/>
      <c r="V199" s="210"/>
      <c r="W199" s="235"/>
      <c r="X199" s="259"/>
      <c r="Y199" s="238"/>
      <c r="Z199" s="226"/>
      <c r="AA199" s="204"/>
      <c r="AB199" s="229"/>
      <c r="AC199" s="242"/>
      <c r="AD199" s="359"/>
      <c r="AE199" s="356"/>
      <c r="AF199" s="218"/>
      <c r="AG199" s="217"/>
      <c r="AH199" s="216"/>
      <c r="AI199" s="216"/>
      <c r="AJ199" s="216"/>
      <c r="AK199" s="216"/>
      <c r="AL199" s="216"/>
      <c r="AM199" s="216"/>
      <c r="AN199" s="336"/>
      <c r="AO199" s="328"/>
      <c r="AP199" s="216"/>
      <c r="AQ199" s="216"/>
      <c r="AR199" s="216"/>
      <c r="AS199" s="216"/>
      <c r="AT199" s="216"/>
      <c r="AU199" s="218"/>
      <c r="AV199" s="218"/>
      <c r="AW199" s="217"/>
      <c r="AX199" s="216"/>
      <c r="AY199" s="216"/>
      <c r="AZ199" s="336"/>
      <c r="BD199">
        <f ca="1">INT((DonnéesFX!C$1-W199)/365.25)</f>
        <v>117</v>
      </c>
    </row>
    <row r="200" spans="1:56" s="27" customFormat="1" ht="27.95" customHeight="1" x14ac:dyDescent="0.25">
      <c r="A200" s="311" t="str">
        <f t="shared" si="68"/>
        <v/>
      </c>
      <c r="B200" s="312" t="str">
        <f t="shared" si="69"/>
        <v/>
      </c>
      <c r="C200" s="312" t="str">
        <f t="shared" si="70"/>
        <v/>
      </c>
      <c r="D200" s="312" t="str">
        <f t="shared" si="71"/>
        <v/>
      </c>
      <c r="E200" s="312" t="str">
        <f t="shared" si="79"/>
        <v/>
      </c>
      <c r="F200" s="312" t="str">
        <f t="shared" si="72"/>
        <v/>
      </c>
      <c r="G200" s="312" t="str">
        <f t="shared" si="73"/>
        <v/>
      </c>
      <c r="H200" s="312" t="str">
        <f t="shared" si="74"/>
        <v/>
      </c>
      <c r="I200" s="312" t="str">
        <f t="shared" si="75"/>
        <v/>
      </c>
      <c r="J200" s="312" t="str">
        <f t="shared" si="76"/>
        <v/>
      </c>
      <c r="K200" s="312" t="str">
        <f t="shared" si="77"/>
        <v/>
      </c>
      <c r="L200" s="312" t="str">
        <f t="shared" si="78"/>
        <v/>
      </c>
      <c r="M200" s="312" t="str">
        <f t="shared" si="60"/>
        <v/>
      </c>
      <c r="N200" s="312" t="str">
        <f t="shared" si="61"/>
        <v/>
      </c>
      <c r="O200" s="312" t="str">
        <f t="shared" si="62"/>
        <v/>
      </c>
      <c r="P200" s="312" t="str">
        <f t="shared" si="63"/>
        <v/>
      </c>
      <c r="Q200" s="312" t="str">
        <f t="shared" si="64"/>
        <v/>
      </c>
      <c r="R200" s="312" t="str">
        <f t="shared" si="65"/>
        <v/>
      </c>
      <c r="S200" s="312" t="str">
        <f t="shared" si="66"/>
        <v/>
      </c>
      <c r="T200" s="313" t="str">
        <f t="shared" si="67"/>
        <v/>
      </c>
      <c r="U200" s="214"/>
      <c r="V200" s="210"/>
      <c r="W200" s="235"/>
      <c r="X200" s="259"/>
      <c r="Y200" s="238"/>
      <c r="Z200" s="226"/>
      <c r="AA200" s="204"/>
      <c r="AB200" s="229"/>
      <c r="AC200" s="242"/>
      <c r="AD200" s="359"/>
      <c r="AE200" s="356"/>
      <c r="AF200" s="218"/>
      <c r="AG200" s="217"/>
      <c r="AH200" s="216"/>
      <c r="AI200" s="216"/>
      <c r="AJ200" s="216"/>
      <c r="AK200" s="216"/>
      <c r="AL200" s="216"/>
      <c r="AM200" s="216"/>
      <c r="AN200" s="336"/>
      <c r="AO200" s="328"/>
      <c r="AP200" s="216"/>
      <c r="AQ200" s="216"/>
      <c r="AR200" s="216"/>
      <c r="AS200" s="216"/>
      <c r="AT200" s="216"/>
      <c r="AU200" s="218"/>
      <c r="AV200" s="218"/>
      <c r="AW200" s="217"/>
      <c r="AX200" s="216"/>
      <c r="AY200" s="216"/>
      <c r="AZ200" s="336"/>
      <c r="BD200" s="27">
        <f ca="1">INT((DonnéesFX!C$1-W200)/365.25)</f>
        <v>117</v>
      </c>
    </row>
    <row r="201" spans="1:56" ht="27.95" customHeight="1" x14ac:dyDescent="0.25">
      <c r="A201" s="311" t="str">
        <f t="shared" si="68"/>
        <v/>
      </c>
      <c r="B201" s="312" t="str">
        <f t="shared" si="69"/>
        <v/>
      </c>
      <c r="C201" s="312" t="str">
        <f t="shared" si="70"/>
        <v/>
      </c>
      <c r="D201" s="312" t="str">
        <f t="shared" si="71"/>
        <v/>
      </c>
      <c r="E201" s="312" t="str">
        <f t="shared" si="79"/>
        <v/>
      </c>
      <c r="F201" s="312" t="str">
        <f t="shared" si="72"/>
        <v/>
      </c>
      <c r="G201" s="312" t="str">
        <f t="shared" si="73"/>
        <v/>
      </c>
      <c r="H201" s="312" t="str">
        <f t="shared" si="74"/>
        <v/>
      </c>
      <c r="I201" s="312" t="str">
        <f t="shared" si="75"/>
        <v/>
      </c>
      <c r="J201" s="312" t="str">
        <f t="shared" si="76"/>
        <v/>
      </c>
      <c r="K201" s="312" t="str">
        <f t="shared" si="77"/>
        <v/>
      </c>
      <c r="L201" s="312" t="str">
        <f t="shared" si="78"/>
        <v/>
      </c>
      <c r="M201" s="312" t="str">
        <f t="shared" si="60"/>
        <v/>
      </c>
      <c r="N201" s="312" t="str">
        <f t="shared" si="61"/>
        <v/>
      </c>
      <c r="O201" s="312" t="str">
        <f t="shared" si="62"/>
        <v/>
      </c>
      <c r="P201" s="312" t="str">
        <f t="shared" si="63"/>
        <v/>
      </c>
      <c r="Q201" s="312" t="str">
        <f t="shared" si="64"/>
        <v/>
      </c>
      <c r="R201" s="312" t="str">
        <f t="shared" si="65"/>
        <v/>
      </c>
      <c r="S201" s="312" t="str">
        <f t="shared" si="66"/>
        <v/>
      </c>
      <c r="T201" s="313" t="str">
        <f t="shared" si="67"/>
        <v/>
      </c>
      <c r="U201" s="214"/>
      <c r="V201" s="210"/>
      <c r="W201" s="235"/>
      <c r="X201" s="259"/>
      <c r="Y201" s="238"/>
      <c r="Z201" s="226"/>
      <c r="AA201" s="204"/>
      <c r="AB201" s="229"/>
      <c r="AC201" s="242"/>
      <c r="AD201" s="359"/>
      <c r="AE201" s="356"/>
      <c r="AF201" s="218"/>
      <c r="AG201" s="217"/>
      <c r="AH201" s="216"/>
      <c r="AI201" s="216"/>
      <c r="AJ201" s="216"/>
      <c r="AK201" s="216"/>
      <c r="AL201" s="216"/>
      <c r="AM201" s="216"/>
      <c r="AN201" s="336"/>
      <c r="AO201" s="328"/>
      <c r="AP201" s="216"/>
      <c r="AQ201" s="216"/>
      <c r="AR201" s="216"/>
      <c r="AS201" s="216"/>
      <c r="AT201" s="216"/>
      <c r="AU201" s="218"/>
      <c r="AV201" s="218"/>
      <c r="AW201" s="217"/>
      <c r="AX201" s="216"/>
      <c r="AY201" s="216"/>
      <c r="AZ201" s="336"/>
      <c r="BD201">
        <f ca="1">INT((DonnéesFX!C$1-W201)/365.25)</f>
        <v>117</v>
      </c>
    </row>
    <row r="202" spans="1:56" s="27" customFormat="1" ht="27.95" customHeight="1" x14ac:dyDescent="0.25">
      <c r="A202" s="311" t="str">
        <f t="shared" si="68"/>
        <v/>
      </c>
      <c r="B202" s="312" t="str">
        <f t="shared" si="69"/>
        <v/>
      </c>
      <c r="C202" s="312" t="str">
        <f t="shared" si="70"/>
        <v/>
      </c>
      <c r="D202" s="312" t="str">
        <f t="shared" si="71"/>
        <v/>
      </c>
      <c r="E202" s="312" t="str">
        <f t="shared" si="79"/>
        <v/>
      </c>
      <c r="F202" s="312" t="str">
        <f t="shared" si="72"/>
        <v/>
      </c>
      <c r="G202" s="312" t="str">
        <f t="shared" si="73"/>
        <v/>
      </c>
      <c r="H202" s="312" t="str">
        <f t="shared" si="74"/>
        <v/>
      </c>
      <c r="I202" s="312" t="str">
        <f t="shared" si="75"/>
        <v/>
      </c>
      <c r="J202" s="312" t="str">
        <f t="shared" si="76"/>
        <v/>
      </c>
      <c r="K202" s="312" t="str">
        <f t="shared" si="77"/>
        <v/>
      </c>
      <c r="L202" s="312" t="str">
        <f t="shared" si="78"/>
        <v/>
      </c>
      <c r="M202" s="312" t="str">
        <f t="shared" si="60"/>
        <v/>
      </c>
      <c r="N202" s="312" t="str">
        <f t="shared" si="61"/>
        <v/>
      </c>
      <c r="O202" s="312" t="str">
        <f t="shared" si="62"/>
        <v/>
      </c>
      <c r="P202" s="312" t="str">
        <f t="shared" si="63"/>
        <v/>
      </c>
      <c r="Q202" s="312" t="str">
        <f t="shared" si="64"/>
        <v/>
      </c>
      <c r="R202" s="312" t="str">
        <f t="shared" si="65"/>
        <v/>
      </c>
      <c r="S202" s="312" t="str">
        <f t="shared" si="66"/>
        <v/>
      </c>
      <c r="T202" s="313" t="str">
        <f t="shared" si="67"/>
        <v/>
      </c>
      <c r="U202" s="214"/>
      <c r="V202" s="210"/>
      <c r="W202" s="235"/>
      <c r="X202" s="259"/>
      <c r="Y202" s="238"/>
      <c r="Z202" s="226"/>
      <c r="AA202" s="204"/>
      <c r="AB202" s="229"/>
      <c r="AC202" s="242"/>
      <c r="AD202" s="359"/>
      <c r="AE202" s="356"/>
      <c r="AF202" s="218"/>
      <c r="AG202" s="217"/>
      <c r="AH202" s="216"/>
      <c r="AI202" s="216"/>
      <c r="AJ202" s="216"/>
      <c r="AK202" s="216"/>
      <c r="AL202" s="216"/>
      <c r="AM202" s="216"/>
      <c r="AN202" s="336"/>
      <c r="AO202" s="328"/>
      <c r="AP202" s="216"/>
      <c r="AQ202" s="216"/>
      <c r="AR202" s="216"/>
      <c r="AS202" s="216"/>
      <c r="AT202" s="216"/>
      <c r="AU202" s="218"/>
      <c r="AV202" s="218"/>
      <c r="AW202" s="217"/>
      <c r="AX202" s="216"/>
      <c r="AY202" s="216"/>
      <c r="AZ202" s="336"/>
      <c r="BD202" s="27">
        <f ca="1">INT((DonnéesFX!C$1-W202)/365.25)</f>
        <v>117</v>
      </c>
    </row>
    <row r="203" spans="1:56" ht="27.95" customHeight="1" x14ac:dyDescent="0.25">
      <c r="A203" s="311" t="str">
        <f t="shared" si="68"/>
        <v/>
      </c>
      <c r="B203" s="312" t="str">
        <f t="shared" si="69"/>
        <v/>
      </c>
      <c r="C203" s="312" t="str">
        <f t="shared" si="70"/>
        <v/>
      </c>
      <c r="D203" s="312" t="str">
        <f t="shared" si="71"/>
        <v/>
      </c>
      <c r="E203" s="312" t="str">
        <f t="shared" si="79"/>
        <v/>
      </c>
      <c r="F203" s="312" t="str">
        <f t="shared" si="72"/>
        <v/>
      </c>
      <c r="G203" s="312" t="str">
        <f t="shared" si="73"/>
        <v/>
      </c>
      <c r="H203" s="312" t="str">
        <f t="shared" si="74"/>
        <v/>
      </c>
      <c r="I203" s="312" t="str">
        <f t="shared" si="75"/>
        <v/>
      </c>
      <c r="J203" s="312" t="str">
        <f t="shared" si="76"/>
        <v/>
      </c>
      <c r="K203" s="312" t="str">
        <f t="shared" si="77"/>
        <v/>
      </c>
      <c r="L203" s="312" t="str">
        <f t="shared" si="78"/>
        <v/>
      </c>
      <c r="M203" s="312" t="str">
        <f t="shared" si="60"/>
        <v/>
      </c>
      <c r="N203" s="312" t="str">
        <f t="shared" si="61"/>
        <v/>
      </c>
      <c r="O203" s="312" t="str">
        <f t="shared" si="62"/>
        <v/>
      </c>
      <c r="P203" s="312" t="str">
        <f t="shared" si="63"/>
        <v/>
      </c>
      <c r="Q203" s="312" t="str">
        <f t="shared" si="64"/>
        <v/>
      </c>
      <c r="R203" s="312" t="str">
        <f t="shared" si="65"/>
        <v/>
      </c>
      <c r="S203" s="312" t="str">
        <f t="shared" si="66"/>
        <v/>
      </c>
      <c r="T203" s="313" t="str">
        <f t="shared" si="67"/>
        <v/>
      </c>
      <c r="U203" s="214"/>
      <c r="V203" s="210"/>
      <c r="W203" s="235"/>
      <c r="X203" s="259"/>
      <c r="Y203" s="238"/>
      <c r="Z203" s="226"/>
      <c r="AA203" s="204"/>
      <c r="AB203" s="229"/>
      <c r="AC203" s="242"/>
      <c r="AD203" s="359"/>
      <c r="AE203" s="356"/>
      <c r="AF203" s="218"/>
      <c r="AG203" s="217"/>
      <c r="AH203" s="216"/>
      <c r="AI203" s="216"/>
      <c r="AJ203" s="216"/>
      <c r="AK203" s="216"/>
      <c r="AL203" s="216"/>
      <c r="AM203" s="216"/>
      <c r="AN203" s="336"/>
      <c r="AO203" s="328"/>
      <c r="AP203" s="216"/>
      <c r="AQ203" s="216"/>
      <c r="AR203" s="216"/>
      <c r="AS203" s="216"/>
      <c r="AT203" s="216"/>
      <c r="AU203" s="218"/>
      <c r="AV203" s="218"/>
      <c r="AW203" s="217"/>
      <c r="AX203" s="216"/>
      <c r="AY203" s="216"/>
      <c r="AZ203" s="336"/>
      <c r="BD203">
        <f ca="1">INT((DonnéesFX!C$1-W203)/365.25)</f>
        <v>117</v>
      </c>
    </row>
    <row r="204" spans="1:56" s="27" customFormat="1" ht="27.95" customHeight="1" x14ac:dyDescent="0.25">
      <c r="A204" s="311" t="str">
        <f t="shared" si="68"/>
        <v/>
      </c>
      <c r="B204" s="312" t="str">
        <f t="shared" si="69"/>
        <v/>
      </c>
      <c r="C204" s="312" t="str">
        <f t="shared" si="70"/>
        <v/>
      </c>
      <c r="D204" s="312" t="str">
        <f t="shared" si="71"/>
        <v/>
      </c>
      <c r="E204" s="312" t="str">
        <f t="shared" si="79"/>
        <v/>
      </c>
      <c r="F204" s="312" t="str">
        <f t="shared" si="72"/>
        <v/>
      </c>
      <c r="G204" s="312" t="str">
        <f t="shared" si="73"/>
        <v/>
      </c>
      <c r="H204" s="312" t="str">
        <f t="shared" si="74"/>
        <v/>
      </c>
      <c r="I204" s="312" t="str">
        <f t="shared" si="75"/>
        <v/>
      </c>
      <c r="J204" s="312" t="str">
        <f t="shared" si="76"/>
        <v/>
      </c>
      <c r="K204" s="312" t="str">
        <f t="shared" si="77"/>
        <v/>
      </c>
      <c r="L204" s="312" t="str">
        <f t="shared" si="78"/>
        <v/>
      </c>
      <c r="M204" s="312" t="str">
        <f t="shared" si="60"/>
        <v/>
      </c>
      <c r="N204" s="312" t="str">
        <f t="shared" si="61"/>
        <v/>
      </c>
      <c r="O204" s="312" t="str">
        <f t="shared" si="62"/>
        <v/>
      </c>
      <c r="P204" s="312" t="str">
        <f t="shared" si="63"/>
        <v/>
      </c>
      <c r="Q204" s="312" t="str">
        <f t="shared" si="64"/>
        <v/>
      </c>
      <c r="R204" s="312" t="str">
        <f t="shared" si="65"/>
        <v/>
      </c>
      <c r="S204" s="312" t="str">
        <f t="shared" si="66"/>
        <v/>
      </c>
      <c r="T204" s="313" t="str">
        <f t="shared" si="67"/>
        <v/>
      </c>
      <c r="U204" s="214"/>
      <c r="V204" s="210"/>
      <c r="W204" s="235"/>
      <c r="X204" s="259"/>
      <c r="Y204" s="238"/>
      <c r="Z204" s="226"/>
      <c r="AA204" s="204"/>
      <c r="AB204" s="229"/>
      <c r="AC204" s="242"/>
      <c r="AD204" s="359"/>
      <c r="AE204" s="356"/>
      <c r="AF204" s="218"/>
      <c r="AG204" s="217"/>
      <c r="AH204" s="216"/>
      <c r="AI204" s="216"/>
      <c r="AJ204" s="216"/>
      <c r="AK204" s="216"/>
      <c r="AL204" s="216"/>
      <c r="AM204" s="216"/>
      <c r="AN204" s="336"/>
      <c r="AO204" s="328"/>
      <c r="AP204" s="216"/>
      <c r="AQ204" s="216"/>
      <c r="AR204" s="216"/>
      <c r="AS204" s="216"/>
      <c r="AT204" s="216"/>
      <c r="AU204" s="218"/>
      <c r="AV204" s="218"/>
      <c r="AW204" s="217"/>
      <c r="AX204" s="216"/>
      <c r="AY204" s="216"/>
      <c r="AZ204" s="336"/>
      <c r="BD204" s="27">
        <f ca="1">INT((DonnéesFX!C$1-W204)/365.25)</f>
        <v>117</v>
      </c>
    </row>
    <row r="205" spans="1:56" ht="27.95" customHeight="1" x14ac:dyDescent="0.25">
      <c r="A205" s="311" t="str">
        <f t="shared" si="68"/>
        <v/>
      </c>
      <c r="B205" s="312" t="str">
        <f t="shared" si="69"/>
        <v/>
      </c>
      <c r="C205" s="312" t="str">
        <f t="shared" si="70"/>
        <v/>
      </c>
      <c r="D205" s="312" t="str">
        <f t="shared" si="71"/>
        <v/>
      </c>
      <c r="E205" s="312" t="str">
        <f t="shared" si="79"/>
        <v/>
      </c>
      <c r="F205" s="312" t="str">
        <f t="shared" si="72"/>
        <v/>
      </c>
      <c r="G205" s="312" t="str">
        <f t="shared" si="73"/>
        <v/>
      </c>
      <c r="H205" s="312" t="str">
        <f t="shared" si="74"/>
        <v/>
      </c>
      <c r="I205" s="312" t="str">
        <f t="shared" si="75"/>
        <v/>
      </c>
      <c r="J205" s="312" t="str">
        <f t="shared" si="76"/>
        <v/>
      </c>
      <c r="K205" s="312" t="str">
        <f t="shared" si="77"/>
        <v/>
      </c>
      <c r="L205" s="312" t="str">
        <f t="shared" si="78"/>
        <v/>
      </c>
      <c r="M205" s="312" t="str">
        <f t="shared" si="60"/>
        <v/>
      </c>
      <c r="N205" s="312" t="str">
        <f t="shared" si="61"/>
        <v/>
      </c>
      <c r="O205" s="312" t="str">
        <f t="shared" si="62"/>
        <v/>
      </c>
      <c r="P205" s="312" t="str">
        <f t="shared" si="63"/>
        <v/>
      </c>
      <c r="Q205" s="312" t="str">
        <f t="shared" si="64"/>
        <v/>
      </c>
      <c r="R205" s="312" t="str">
        <f t="shared" si="65"/>
        <v/>
      </c>
      <c r="S205" s="312" t="str">
        <f t="shared" si="66"/>
        <v/>
      </c>
      <c r="T205" s="313" t="str">
        <f t="shared" si="67"/>
        <v/>
      </c>
      <c r="U205" s="214"/>
      <c r="V205" s="210"/>
      <c r="W205" s="235"/>
      <c r="X205" s="259"/>
      <c r="Y205" s="238"/>
      <c r="Z205" s="226"/>
      <c r="AA205" s="204"/>
      <c r="AB205" s="229"/>
      <c r="AC205" s="242"/>
      <c r="AD205" s="359"/>
      <c r="AE205" s="356"/>
      <c r="AF205" s="218"/>
      <c r="AG205" s="217"/>
      <c r="AH205" s="216"/>
      <c r="AI205" s="216"/>
      <c r="AJ205" s="216"/>
      <c r="AK205" s="216"/>
      <c r="AL205" s="216"/>
      <c r="AM205" s="216"/>
      <c r="AN205" s="336"/>
      <c r="AO205" s="328"/>
      <c r="AP205" s="216"/>
      <c r="AQ205" s="216"/>
      <c r="AR205" s="216"/>
      <c r="AS205" s="216"/>
      <c r="AT205" s="216"/>
      <c r="AU205" s="218"/>
      <c r="AV205" s="218"/>
      <c r="AW205" s="217"/>
      <c r="AX205" s="216"/>
      <c r="AY205" s="216"/>
      <c r="AZ205" s="336"/>
      <c r="BD205">
        <f ca="1">INT((DonnéesFX!C$1-W205)/365.25)</f>
        <v>117</v>
      </c>
    </row>
    <row r="206" spans="1:56" s="27" customFormat="1" ht="27.95" customHeight="1" x14ac:dyDescent="0.25">
      <c r="A206" s="311" t="str">
        <f t="shared" si="68"/>
        <v/>
      </c>
      <c r="B206" s="312" t="str">
        <f t="shared" si="69"/>
        <v/>
      </c>
      <c r="C206" s="312" t="str">
        <f t="shared" si="70"/>
        <v/>
      </c>
      <c r="D206" s="312" t="str">
        <f t="shared" si="71"/>
        <v/>
      </c>
      <c r="E206" s="312" t="str">
        <f t="shared" si="79"/>
        <v/>
      </c>
      <c r="F206" s="312" t="str">
        <f t="shared" si="72"/>
        <v/>
      </c>
      <c r="G206" s="312" t="str">
        <f t="shared" si="73"/>
        <v/>
      </c>
      <c r="H206" s="312" t="str">
        <f t="shared" si="74"/>
        <v/>
      </c>
      <c r="I206" s="312" t="str">
        <f t="shared" si="75"/>
        <v/>
      </c>
      <c r="J206" s="312" t="str">
        <f t="shared" si="76"/>
        <v/>
      </c>
      <c r="K206" s="312" t="str">
        <f t="shared" si="77"/>
        <v/>
      </c>
      <c r="L206" s="312" t="str">
        <f t="shared" si="78"/>
        <v/>
      </c>
      <c r="M206" s="312" t="str">
        <f t="shared" si="60"/>
        <v/>
      </c>
      <c r="N206" s="312" t="str">
        <f t="shared" si="61"/>
        <v/>
      </c>
      <c r="O206" s="312" t="str">
        <f t="shared" si="62"/>
        <v/>
      </c>
      <c r="P206" s="312" t="str">
        <f t="shared" si="63"/>
        <v/>
      </c>
      <c r="Q206" s="312" t="str">
        <f t="shared" si="64"/>
        <v/>
      </c>
      <c r="R206" s="312" t="str">
        <f t="shared" si="65"/>
        <v/>
      </c>
      <c r="S206" s="312" t="str">
        <f t="shared" si="66"/>
        <v/>
      </c>
      <c r="T206" s="313" t="str">
        <f t="shared" si="67"/>
        <v/>
      </c>
      <c r="U206" s="214"/>
      <c r="V206" s="210"/>
      <c r="W206" s="235"/>
      <c r="X206" s="259"/>
      <c r="Y206" s="238"/>
      <c r="Z206" s="226"/>
      <c r="AA206" s="204"/>
      <c r="AB206" s="229"/>
      <c r="AC206" s="242"/>
      <c r="AD206" s="359"/>
      <c r="AE206" s="356"/>
      <c r="AF206" s="218"/>
      <c r="AG206" s="217"/>
      <c r="AH206" s="216"/>
      <c r="AI206" s="216"/>
      <c r="AJ206" s="216"/>
      <c r="AK206" s="216"/>
      <c r="AL206" s="216"/>
      <c r="AM206" s="216"/>
      <c r="AN206" s="336"/>
      <c r="AO206" s="328"/>
      <c r="AP206" s="216"/>
      <c r="AQ206" s="216"/>
      <c r="AR206" s="216"/>
      <c r="AS206" s="216"/>
      <c r="AT206" s="216"/>
      <c r="AU206" s="218"/>
      <c r="AV206" s="218"/>
      <c r="AW206" s="217"/>
      <c r="AX206" s="216"/>
      <c r="AY206" s="216"/>
      <c r="AZ206" s="336"/>
      <c r="BD206" s="27">
        <f ca="1">INT((DonnéesFX!C$1-W206)/365.25)</f>
        <v>117</v>
      </c>
    </row>
    <row r="207" spans="1:56" ht="27.95" customHeight="1" x14ac:dyDescent="0.25">
      <c r="A207" s="311" t="str">
        <f t="shared" si="68"/>
        <v/>
      </c>
      <c r="B207" s="312" t="str">
        <f t="shared" si="69"/>
        <v/>
      </c>
      <c r="C207" s="312" t="str">
        <f t="shared" si="70"/>
        <v/>
      </c>
      <c r="D207" s="312" t="str">
        <f t="shared" si="71"/>
        <v/>
      </c>
      <c r="E207" s="312" t="str">
        <f t="shared" si="79"/>
        <v/>
      </c>
      <c r="F207" s="312" t="str">
        <f t="shared" si="72"/>
        <v/>
      </c>
      <c r="G207" s="312" t="str">
        <f t="shared" si="73"/>
        <v/>
      </c>
      <c r="H207" s="312" t="str">
        <f t="shared" si="74"/>
        <v/>
      </c>
      <c r="I207" s="312" t="str">
        <f t="shared" si="75"/>
        <v/>
      </c>
      <c r="J207" s="312" t="str">
        <f t="shared" si="76"/>
        <v/>
      </c>
      <c r="K207" s="312" t="str">
        <f t="shared" si="77"/>
        <v/>
      </c>
      <c r="L207" s="312" t="str">
        <f t="shared" si="78"/>
        <v/>
      </c>
      <c r="M207" s="312" t="str">
        <f t="shared" si="60"/>
        <v/>
      </c>
      <c r="N207" s="312" t="str">
        <f t="shared" si="61"/>
        <v/>
      </c>
      <c r="O207" s="312" t="str">
        <f t="shared" si="62"/>
        <v/>
      </c>
      <c r="P207" s="312" t="str">
        <f t="shared" si="63"/>
        <v/>
      </c>
      <c r="Q207" s="312" t="str">
        <f t="shared" si="64"/>
        <v/>
      </c>
      <c r="R207" s="312" t="str">
        <f t="shared" si="65"/>
        <v/>
      </c>
      <c r="S207" s="312" t="str">
        <f t="shared" si="66"/>
        <v/>
      </c>
      <c r="T207" s="313" t="str">
        <f t="shared" si="67"/>
        <v/>
      </c>
      <c r="U207" s="214"/>
      <c r="V207" s="210"/>
      <c r="W207" s="235"/>
      <c r="X207" s="259"/>
      <c r="Y207" s="238"/>
      <c r="Z207" s="226"/>
      <c r="AA207" s="204"/>
      <c r="AB207" s="229"/>
      <c r="AC207" s="242"/>
      <c r="AD207" s="359"/>
      <c r="AE207" s="356"/>
      <c r="AF207" s="218"/>
      <c r="AG207" s="217"/>
      <c r="AH207" s="216"/>
      <c r="AI207" s="216"/>
      <c r="AJ207" s="216"/>
      <c r="AK207" s="216"/>
      <c r="AL207" s="216"/>
      <c r="AM207" s="216"/>
      <c r="AN207" s="336"/>
      <c r="AO207" s="328"/>
      <c r="AP207" s="216"/>
      <c r="AQ207" s="216"/>
      <c r="AR207" s="216"/>
      <c r="AS207" s="216"/>
      <c r="AT207" s="216"/>
      <c r="AU207" s="218"/>
      <c r="AV207" s="218"/>
      <c r="AW207" s="217"/>
      <c r="AX207" s="216"/>
      <c r="AY207" s="216"/>
      <c r="AZ207" s="336"/>
      <c r="BD207">
        <f ca="1">INT((DonnéesFX!C$1-W207)/365.25)</f>
        <v>117</v>
      </c>
    </row>
    <row r="208" spans="1:56" s="27" customFormat="1" ht="27.95" customHeight="1" x14ac:dyDescent="0.25">
      <c r="A208" s="311" t="str">
        <f t="shared" si="68"/>
        <v/>
      </c>
      <c r="B208" s="312" t="str">
        <f t="shared" si="69"/>
        <v/>
      </c>
      <c r="C208" s="312" t="str">
        <f t="shared" si="70"/>
        <v/>
      </c>
      <c r="D208" s="312" t="str">
        <f t="shared" si="71"/>
        <v/>
      </c>
      <c r="E208" s="312" t="str">
        <f t="shared" si="79"/>
        <v/>
      </c>
      <c r="F208" s="312" t="str">
        <f t="shared" si="72"/>
        <v/>
      </c>
      <c r="G208" s="312" t="str">
        <f t="shared" si="73"/>
        <v/>
      </c>
      <c r="H208" s="312" t="str">
        <f t="shared" si="74"/>
        <v/>
      </c>
      <c r="I208" s="312" t="str">
        <f t="shared" si="75"/>
        <v/>
      </c>
      <c r="J208" s="312" t="str">
        <f t="shared" si="76"/>
        <v/>
      </c>
      <c r="K208" s="312" t="str">
        <f t="shared" si="77"/>
        <v/>
      </c>
      <c r="L208" s="312" t="str">
        <f t="shared" si="78"/>
        <v/>
      </c>
      <c r="M208" s="312" t="str">
        <f t="shared" si="60"/>
        <v/>
      </c>
      <c r="N208" s="312" t="str">
        <f t="shared" si="61"/>
        <v/>
      </c>
      <c r="O208" s="312" t="str">
        <f t="shared" si="62"/>
        <v/>
      </c>
      <c r="P208" s="312" t="str">
        <f t="shared" si="63"/>
        <v/>
      </c>
      <c r="Q208" s="312" t="str">
        <f t="shared" si="64"/>
        <v/>
      </c>
      <c r="R208" s="312" t="str">
        <f t="shared" si="65"/>
        <v/>
      </c>
      <c r="S208" s="312" t="str">
        <f t="shared" si="66"/>
        <v/>
      </c>
      <c r="T208" s="313" t="str">
        <f t="shared" si="67"/>
        <v/>
      </c>
      <c r="U208" s="214"/>
      <c r="V208" s="210"/>
      <c r="W208" s="235"/>
      <c r="X208" s="259"/>
      <c r="Y208" s="238"/>
      <c r="Z208" s="226"/>
      <c r="AA208" s="204"/>
      <c r="AB208" s="229"/>
      <c r="AC208" s="242"/>
      <c r="AD208" s="359"/>
      <c r="AE208" s="356"/>
      <c r="AF208" s="218"/>
      <c r="AG208" s="217"/>
      <c r="AH208" s="216"/>
      <c r="AI208" s="216"/>
      <c r="AJ208" s="216"/>
      <c r="AK208" s="216"/>
      <c r="AL208" s="216"/>
      <c r="AM208" s="216"/>
      <c r="AN208" s="336"/>
      <c r="AO208" s="328"/>
      <c r="AP208" s="216"/>
      <c r="AQ208" s="216"/>
      <c r="AR208" s="216"/>
      <c r="AS208" s="216"/>
      <c r="AT208" s="216"/>
      <c r="AU208" s="218"/>
      <c r="AV208" s="218"/>
      <c r="AW208" s="217"/>
      <c r="AX208" s="216"/>
      <c r="AY208" s="216"/>
      <c r="AZ208" s="336"/>
      <c r="BD208" s="27">
        <f ca="1">INT((DonnéesFX!C$1-W208)/365.25)</f>
        <v>117</v>
      </c>
    </row>
    <row r="209" spans="1:56" ht="27.95" customHeight="1" x14ac:dyDescent="0.25">
      <c r="A209" s="311" t="str">
        <f t="shared" si="68"/>
        <v/>
      </c>
      <c r="B209" s="312" t="str">
        <f t="shared" si="69"/>
        <v/>
      </c>
      <c r="C209" s="312" t="str">
        <f t="shared" si="70"/>
        <v/>
      </c>
      <c r="D209" s="312" t="str">
        <f t="shared" si="71"/>
        <v/>
      </c>
      <c r="E209" s="312" t="str">
        <f t="shared" si="79"/>
        <v/>
      </c>
      <c r="F209" s="312" t="str">
        <f t="shared" si="72"/>
        <v/>
      </c>
      <c r="G209" s="312" t="str">
        <f t="shared" si="73"/>
        <v/>
      </c>
      <c r="H209" s="312" t="str">
        <f t="shared" si="74"/>
        <v/>
      </c>
      <c r="I209" s="312" t="str">
        <f t="shared" si="75"/>
        <v/>
      </c>
      <c r="J209" s="312" t="str">
        <f t="shared" si="76"/>
        <v/>
      </c>
      <c r="K209" s="312" t="str">
        <f t="shared" si="77"/>
        <v/>
      </c>
      <c r="L209" s="312" t="str">
        <f t="shared" si="78"/>
        <v/>
      </c>
      <c r="M209" s="312" t="str">
        <f t="shared" si="60"/>
        <v/>
      </c>
      <c r="N209" s="312" t="str">
        <f t="shared" si="61"/>
        <v/>
      </c>
      <c r="O209" s="312" t="str">
        <f t="shared" si="62"/>
        <v/>
      </c>
      <c r="P209" s="312" t="str">
        <f t="shared" si="63"/>
        <v/>
      </c>
      <c r="Q209" s="312" t="str">
        <f t="shared" si="64"/>
        <v/>
      </c>
      <c r="R209" s="312" t="str">
        <f t="shared" si="65"/>
        <v/>
      </c>
      <c r="S209" s="312" t="str">
        <f t="shared" si="66"/>
        <v/>
      </c>
      <c r="T209" s="313" t="str">
        <f t="shared" si="67"/>
        <v/>
      </c>
      <c r="U209" s="214"/>
      <c r="V209" s="210"/>
      <c r="W209" s="235"/>
      <c r="X209" s="259"/>
      <c r="Y209" s="238"/>
      <c r="Z209" s="226"/>
      <c r="AA209" s="204"/>
      <c r="AB209" s="229"/>
      <c r="AC209" s="242"/>
      <c r="AD209" s="359"/>
      <c r="AE209" s="356"/>
      <c r="AF209" s="218"/>
      <c r="AG209" s="217"/>
      <c r="AH209" s="216"/>
      <c r="AI209" s="216"/>
      <c r="AJ209" s="216"/>
      <c r="AK209" s="216"/>
      <c r="AL209" s="216"/>
      <c r="AM209" s="216"/>
      <c r="AN209" s="336"/>
      <c r="AO209" s="328"/>
      <c r="AP209" s="216"/>
      <c r="AQ209" s="216"/>
      <c r="AR209" s="216"/>
      <c r="AS209" s="216"/>
      <c r="AT209" s="216"/>
      <c r="AU209" s="218"/>
      <c r="AV209" s="218"/>
      <c r="AW209" s="217"/>
      <c r="AX209" s="216"/>
      <c r="AY209" s="216"/>
      <c r="AZ209" s="336"/>
      <c r="BD209">
        <f ca="1">INT((DonnéesFX!C$1-W209)/365.25)</f>
        <v>117</v>
      </c>
    </row>
    <row r="210" spans="1:56" s="27" customFormat="1" ht="27.95" customHeight="1" x14ac:dyDescent="0.25">
      <c r="A210" s="311" t="str">
        <f t="shared" si="68"/>
        <v/>
      </c>
      <c r="B210" s="312" t="str">
        <f t="shared" si="69"/>
        <v/>
      </c>
      <c r="C210" s="312" t="str">
        <f t="shared" si="70"/>
        <v/>
      </c>
      <c r="D210" s="312" t="str">
        <f t="shared" si="71"/>
        <v/>
      </c>
      <c r="E210" s="312" t="str">
        <f t="shared" si="79"/>
        <v/>
      </c>
      <c r="F210" s="312" t="str">
        <f t="shared" si="72"/>
        <v/>
      </c>
      <c r="G210" s="312" t="str">
        <f t="shared" si="73"/>
        <v/>
      </c>
      <c r="H210" s="312" t="str">
        <f t="shared" si="74"/>
        <v/>
      </c>
      <c r="I210" s="312" t="str">
        <f t="shared" si="75"/>
        <v/>
      </c>
      <c r="J210" s="312" t="str">
        <f t="shared" si="76"/>
        <v/>
      </c>
      <c r="K210" s="312" t="str">
        <f t="shared" si="77"/>
        <v/>
      </c>
      <c r="L210" s="312" t="str">
        <f t="shared" si="78"/>
        <v/>
      </c>
      <c r="M210" s="312" t="str">
        <f t="shared" si="60"/>
        <v/>
      </c>
      <c r="N210" s="312" t="str">
        <f t="shared" si="61"/>
        <v/>
      </c>
      <c r="O210" s="312" t="str">
        <f t="shared" si="62"/>
        <v/>
      </c>
      <c r="P210" s="312" t="str">
        <f t="shared" si="63"/>
        <v/>
      </c>
      <c r="Q210" s="312" t="str">
        <f t="shared" si="64"/>
        <v/>
      </c>
      <c r="R210" s="312" t="str">
        <f t="shared" si="65"/>
        <v/>
      </c>
      <c r="S210" s="312" t="str">
        <f t="shared" si="66"/>
        <v/>
      </c>
      <c r="T210" s="313" t="str">
        <f t="shared" si="67"/>
        <v/>
      </c>
      <c r="U210" s="214"/>
      <c r="V210" s="210"/>
      <c r="W210" s="235"/>
      <c r="X210" s="259"/>
      <c r="Y210" s="238"/>
      <c r="Z210" s="226"/>
      <c r="AA210" s="204"/>
      <c r="AB210" s="229"/>
      <c r="AC210" s="242"/>
      <c r="AD210" s="359"/>
      <c r="AE210" s="356"/>
      <c r="AF210" s="218"/>
      <c r="AG210" s="217"/>
      <c r="AH210" s="216"/>
      <c r="AI210" s="216"/>
      <c r="AJ210" s="216"/>
      <c r="AK210" s="216"/>
      <c r="AL210" s="216"/>
      <c r="AM210" s="216"/>
      <c r="AN210" s="336"/>
      <c r="AO210" s="328"/>
      <c r="AP210" s="216"/>
      <c r="AQ210" s="216"/>
      <c r="AR210" s="216"/>
      <c r="AS210" s="216"/>
      <c r="AT210" s="216"/>
      <c r="AU210" s="218"/>
      <c r="AV210" s="218"/>
      <c r="AW210" s="217"/>
      <c r="AX210" s="216"/>
      <c r="AY210" s="216"/>
      <c r="AZ210" s="336"/>
      <c r="BD210" s="27">
        <f ca="1">INT((DonnéesFX!C$1-W210)/365.25)</f>
        <v>117</v>
      </c>
    </row>
    <row r="211" spans="1:56" ht="27.95" customHeight="1" x14ac:dyDescent="0.25">
      <c r="A211" s="311" t="str">
        <f t="shared" si="68"/>
        <v/>
      </c>
      <c r="B211" s="312" t="str">
        <f t="shared" si="69"/>
        <v/>
      </c>
      <c r="C211" s="312" t="str">
        <f t="shared" si="70"/>
        <v/>
      </c>
      <c r="D211" s="312" t="str">
        <f t="shared" si="71"/>
        <v/>
      </c>
      <c r="E211" s="312" t="str">
        <f t="shared" si="79"/>
        <v/>
      </c>
      <c r="F211" s="312" t="str">
        <f t="shared" si="72"/>
        <v/>
      </c>
      <c r="G211" s="312" t="str">
        <f t="shared" si="73"/>
        <v/>
      </c>
      <c r="H211" s="312" t="str">
        <f t="shared" si="74"/>
        <v/>
      </c>
      <c r="I211" s="312" t="str">
        <f t="shared" si="75"/>
        <v/>
      </c>
      <c r="J211" s="312" t="str">
        <f t="shared" si="76"/>
        <v/>
      </c>
      <c r="K211" s="312" t="str">
        <f t="shared" si="77"/>
        <v/>
      </c>
      <c r="L211" s="312" t="str">
        <f t="shared" si="78"/>
        <v/>
      </c>
      <c r="M211" s="312" t="str">
        <f t="shared" si="60"/>
        <v/>
      </c>
      <c r="N211" s="312" t="str">
        <f t="shared" si="61"/>
        <v/>
      </c>
      <c r="O211" s="312" t="str">
        <f t="shared" si="62"/>
        <v/>
      </c>
      <c r="P211" s="312" t="str">
        <f t="shared" si="63"/>
        <v/>
      </c>
      <c r="Q211" s="312" t="str">
        <f t="shared" si="64"/>
        <v/>
      </c>
      <c r="R211" s="312" t="str">
        <f t="shared" si="65"/>
        <v/>
      </c>
      <c r="S211" s="312" t="str">
        <f t="shared" si="66"/>
        <v/>
      </c>
      <c r="T211" s="313" t="str">
        <f t="shared" si="67"/>
        <v/>
      </c>
      <c r="U211" s="214"/>
      <c r="V211" s="210"/>
      <c r="W211" s="235"/>
      <c r="X211" s="259"/>
      <c r="Y211" s="238"/>
      <c r="Z211" s="226"/>
      <c r="AA211" s="204"/>
      <c r="AB211" s="229"/>
      <c r="AC211" s="242"/>
      <c r="AD211" s="359"/>
      <c r="AE211" s="356"/>
      <c r="AF211" s="218"/>
      <c r="AG211" s="217"/>
      <c r="AH211" s="216"/>
      <c r="AI211" s="216"/>
      <c r="AJ211" s="216"/>
      <c r="AK211" s="216"/>
      <c r="AL211" s="216"/>
      <c r="AM211" s="216"/>
      <c r="AN211" s="336"/>
      <c r="AO211" s="328"/>
      <c r="AP211" s="216"/>
      <c r="AQ211" s="216"/>
      <c r="AR211" s="216"/>
      <c r="AS211" s="216"/>
      <c r="AT211" s="216"/>
      <c r="AU211" s="218"/>
      <c r="AV211" s="218"/>
      <c r="AW211" s="217"/>
      <c r="AX211" s="216"/>
      <c r="AY211" s="216"/>
      <c r="AZ211" s="336"/>
      <c r="BD211">
        <f ca="1">INT((DonnéesFX!C$1-W211)/365.25)</f>
        <v>117</v>
      </c>
    </row>
    <row r="212" spans="1:56" s="27" customFormat="1" ht="27.95" customHeight="1" x14ac:dyDescent="0.25">
      <c r="A212" s="311" t="str">
        <f t="shared" si="68"/>
        <v/>
      </c>
      <c r="B212" s="312" t="str">
        <f t="shared" si="69"/>
        <v/>
      </c>
      <c r="C212" s="312" t="str">
        <f t="shared" si="70"/>
        <v/>
      </c>
      <c r="D212" s="312" t="str">
        <f t="shared" si="71"/>
        <v/>
      </c>
      <c r="E212" s="312" t="str">
        <f t="shared" si="79"/>
        <v/>
      </c>
      <c r="F212" s="312" t="str">
        <f t="shared" si="72"/>
        <v/>
      </c>
      <c r="G212" s="312" t="str">
        <f t="shared" si="73"/>
        <v/>
      </c>
      <c r="H212" s="312" t="str">
        <f t="shared" si="74"/>
        <v/>
      </c>
      <c r="I212" s="312" t="str">
        <f t="shared" si="75"/>
        <v/>
      </c>
      <c r="J212" s="312" t="str">
        <f t="shared" si="76"/>
        <v/>
      </c>
      <c r="K212" s="312" t="str">
        <f t="shared" si="77"/>
        <v/>
      </c>
      <c r="L212" s="312" t="str">
        <f t="shared" si="78"/>
        <v/>
      </c>
      <c r="M212" s="312" t="str">
        <f t="shared" si="60"/>
        <v/>
      </c>
      <c r="N212" s="312" t="str">
        <f t="shared" si="61"/>
        <v/>
      </c>
      <c r="O212" s="312" t="str">
        <f t="shared" si="62"/>
        <v/>
      </c>
      <c r="P212" s="312" t="str">
        <f t="shared" si="63"/>
        <v/>
      </c>
      <c r="Q212" s="312" t="str">
        <f t="shared" si="64"/>
        <v/>
      </c>
      <c r="R212" s="312" t="str">
        <f t="shared" si="65"/>
        <v/>
      </c>
      <c r="S212" s="312" t="str">
        <f t="shared" si="66"/>
        <v/>
      </c>
      <c r="T212" s="313" t="str">
        <f t="shared" si="67"/>
        <v/>
      </c>
      <c r="U212" s="214"/>
      <c r="V212" s="210"/>
      <c r="W212" s="235"/>
      <c r="X212" s="259"/>
      <c r="Y212" s="238"/>
      <c r="Z212" s="226"/>
      <c r="AA212" s="204"/>
      <c r="AB212" s="229"/>
      <c r="AC212" s="242"/>
      <c r="AD212" s="359"/>
      <c r="AE212" s="356"/>
      <c r="AF212" s="218"/>
      <c r="AG212" s="217"/>
      <c r="AH212" s="216"/>
      <c r="AI212" s="216"/>
      <c r="AJ212" s="216"/>
      <c r="AK212" s="216"/>
      <c r="AL212" s="216"/>
      <c r="AM212" s="216"/>
      <c r="AN212" s="336"/>
      <c r="AO212" s="328"/>
      <c r="AP212" s="216"/>
      <c r="AQ212" s="216"/>
      <c r="AR212" s="216"/>
      <c r="AS212" s="216"/>
      <c r="AT212" s="216"/>
      <c r="AU212" s="218"/>
      <c r="AV212" s="218"/>
      <c r="AW212" s="217"/>
      <c r="AX212" s="216"/>
      <c r="AY212" s="216"/>
      <c r="AZ212" s="336"/>
      <c r="BD212" s="27">
        <f ca="1">INT((DonnéesFX!C$1-W212)/365.25)</f>
        <v>117</v>
      </c>
    </row>
    <row r="213" spans="1:56" ht="27.95" customHeight="1" x14ac:dyDescent="0.25">
      <c r="A213" s="311" t="str">
        <f t="shared" si="68"/>
        <v/>
      </c>
      <c r="B213" s="312" t="str">
        <f t="shared" si="69"/>
        <v/>
      </c>
      <c r="C213" s="312" t="str">
        <f t="shared" si="70"/>
        <v/>
      </c>
      <c r="D213" s="312" t="str">
        <f t="shared" si="71"/>
        <v/>
      </c>
      <c r="E213" s="312" t="str">
        <f t="shared" si="79"/>
        <v/>
      </c>
      <c r="F213" s="312" t="str">
        <f t="shared" si="72"/>
        <v/>
      </c>
      <c r="G213" s="312" t="str">
        <f t="shared" si="73"/>
        <v/>
      </c>
      <c r="H213" s="312" t="str">
        <f t="shared" si="74"/>
        <v/>
      </c>
      <c r="I213" s="312" t="str">
        <f t="shared" si="75"/>
        <v/>
      </c>
      <c r="J213" s="312" t="str">
        <f t="shared" si="76"/>
        <v/>
      </c>
      <c r="K213" s="312" t="str">
        <f t="shared" si="77"/>
        <v/>
      </c>
      <c r="L213" s="312" t="str">
        <f t="shared" si="78"/>
        <v/>
      </c>
      <c r="M213" s="312" t="str">
        <f t="shared" si="60"/>
        <v/>
      </c>
      <c r="N213" s="312" t="str">
        <f t="shared" si="61"/>
        <v/>
      </c>
      <c r="O213" s="312" t="str">
        <f t="shared" si="62"/>
        <v/>
      </c>
      <c r="P213" s="312" t="str">
        <f t="shared" si="63"/>
        <v/>
      </c>
      <c r="Q213" s="312" t="str">
        <f t="shared" si="64"/>
        <v/>
      </c>
      <c r="R213" s="312" t="str">
        <f t="shared" si="65"/>
        <v/>
      </c>
      <c r="S213" s="312" t="str">
        <f t="shared" si="66"/>
        <v/>
      </c>
      <c r="T213" s="313" t="str">
        <f t="shared" si="67"/>
        <v/>
      </c>
      <c r="U213" s="214"/>
      <c r="V213" s="210"/>
      <c r="W213" s="235"/>
      <c r="X213" s="259"/>
      <c r="Y213" s="238"/>
      <c r="Z213" s="226"/>
      <c r="AA213" s="204"/>
      <c r="AB213" s="229"/>
      <c r="AC213" s="242"/>
      <c r="AD213" s="359"/>
      <c r="AE213" s="356"/>
      <c r="AF213" s="218"/>
      <c r="AG213" s="217"/>
      <c r="AH213" s="216"/>
      <c r="AI213" s="216"/>
      <c r="AJ213" s="216"/>
      <c r="AK213" s="216"/>
      <c r="AL213" s="216"/>
      <c r="AM213" s="216"/>
      <c r="AN213" s="336"/>
      <c r="AO213" s="328"/>
      <c r="AP213" s="216"/>
      <c r="AQ213" s="216"/>
      <c r="AR213" s="216"/>
      <c r="AS213" s="216"/>
      <c r="AT213" s="216"/>
      <c r="AU213" s="218"/>
      <c r="AV213" s="218"/>
      <c r="AW213" s="217"/>
      <c r="AX213" s="216"/>
      <c r="AY213" s="216"/>
      <c r="AZ213" s="336"/>
      <c r="BD213">
        <f ca="1">INT((DonnéesFX!C$1-W213)/365.25)</f>
        <v>117</v>
      </c>
    </row>
    <row r="214" spans="1:56" s="27" customFormat="1" ht="27.95" customHeight="1" x14ac:dyDescent="0.25">
      <c r="A214" s="311" t="str">
        <f t="shared" si="68"/>
        <v/>
      </c>
      <c r="B214" s="312" t="str">
        <f t="shared" si="69"/>
        <v/>
      </c>
      <c r="C214" s="312" t="str">
        <f t="shared" si="70"/>
        <v/>
      </c>
      <c r="D214" s="312" t="str">
        <f t="shared" si="71"/>
        <v/>
      </c>
      <c r="E214" s="312" t="str">
        <f t="shared" si="79"/>
        <v/>
      </c>
      <c r="F214" s="312" t="str">
        <f t="shared" si="72"/>
        <v/>
      </c>
      <c r="G214" s="312" t="str">
        <f t="shared" si="73"/>
        <v/>
      </c>
      <c r="H214" s="312" t="str">
        <f t="shared" si="74"/>
        <v/>
      </c>
      <c r="I214" s="312" t="str">
        <f t="shared" si="75"/>
        <v/>
      </c>
      <c r="J214" s="312" t="str">
        <f t="shared" si="76"/>
        <v/>
      </c>
      <c r="K214" s="312" t="str">
        <f t="shared" si="77"/>
        <v/>
      </c>
      <c r="L214" s="312" t="str">
        <f t="shared" si="78"/>
        <v/>
      </c>
      <c r="M214" s="312" t="str">
        <f t="shared" si="60"/>
        <v/>
      </c>
      <c r="N214" s="312" t="str">
        <f t="shared" si="61"/>
        <v/>
      </c>
      <c r="O214" s="312" t="str">
        <f t="shared" si="62"/>
        <v/>
      </c>
      <c r="P214" s="312" t="str">
        <f t="shared" si="63"/>
        <v/>
      </c>
      <c r="Q214" s="312" t="str">
        <f t="shared" si="64"/>
        <v/>
      </c>
      <c r="R214" s="312" t="str">
        <f t="shared" si="65"/>
        <v/>
      </c>
      <c r="S214" s="312" t="str">
        <f t="shared" si="66"/>
        <v/>
      </c>
      <c r="T214" s="313" t="str">
        <f t="shared" si="67"/>
        <v/>
      </c>
      <c r="U214" s="214"/>
      <c r="V214" s="210"/>
      <c r="W214" s="235"/>
      <c r="X214" s="259"/>
      <c r="Y214" s="238"/>
      <c r="Z214" s="226"/>
      <c r="AA214" s="204"/>
      <c r="AB214" s="229"/>
      <c r="AC214" s="242"/>
      <c r="AD214" s="359"/>
      <c r="AE214" s="356"/>
      <c r="AF214" s="218"/>
      <c r="AG214" s="217"/>
      <c r="AH214" s="216"/>
      <c r="AI214" s="216"/>
      <c r="AJ214" s="216"/>
      <c r="AK214" s="216"/>
      <c r="AL214" s="216"/>
      <c r="AM214" s="216"/>
      <c r="AN214" s="336"/>
      <c r="AO214" s="328"/>
      <c r="AP214" s="216"/>
      <c r="AQ214" s="216"/>
      <c r="AR214" s="216"/>
      <c r="AS214" s="216"/>
      <c r="AT214" s="216"/>
      <c r="AU214" s="218"/>
      <c r="AV214" s="218"/>
      <c r="AW214" s="217"/>
      <c r="AX214" s="216"/>
      <c r="AY214" s="216"/>
      <c r="AZ214" s="336"/>
      <c r="BD214" s="27">
        <f ca="1">INT((DonnéesFX!C$1-W214)/365.25)</f>
        <v>117</v>
      </c>
    </row>
    <row r="215" spans="1:56" ht="27.95" customHeight="1" x14ac:dyDescent="0.25">
      <c r="A215" s="311" t="str">
        <f t="shared" si="68"/>
        <v/>
      </c>
      <c r="B215" s="312" t="str">
        <f t="shared" si="69"/>
        <v/>
      </c>
      <c r="C215" s="312" t="str">
        <f t="shared" si="70"/>
        <v/>
      </c>
      <c r="D215" s="312" t="str">
        <f t="shared" si="71"/>
        <v/>
      </c>
      <c r="E215" s="312" t="str">
        <f t="shared" si="79"/>
        <v/>
      </c>
      <c r="F215" s="312" t="str">
        <f t="shared" si="72"/>
        <v/>
      </c>
      <c r="G215" s="312" t="str">
        <f t="shared" si="73"/>
        <v/>
      </c>
      <c r="H215" s="312" t="str">
        <f t="shared" si="74"/>
        <v/>
      </c>
      <c r="I215" s="312" t="str">
        <f t="shared" si="75"/>
        <v/>
      </c>
      <c r="J215" s="312" t="str">
        <f t="shared" si="76"/>
        <v/>
      </c>
      <c r="K215" s="312" t="str">
        <f t="shared" si="77"/>
        <v/>
      </c>
      <c r="L215" s="312" t="str">
        <f t="shared" si="78"/>
        <v/>
      </c>
      <c r="M215" s="312" t="str">
        <f t="shared" si="60"/>
        <v/>
      </c>
      <c r="N215" s="312" t="str">
        <f t="shared" si="61"/>
        <v/>
      </c>
      <c r="O215" s="312" t="str">
        <f t="shared" si="62"/>
        <v/>
      </c>
      <c r="P215" s="312" t="str">
        <f t="shared" si="63"/>
        <v/>
      </c>
      <c r="Q215" s="312" t="str">
        <f t="shared" si="64"/>
        <v/>
      </c>
      <c r="R215" s="312" t="str">
        <f t="shared" si="65"/>
        <v/>
      </c>
      <c r="S215" s="312" t="str">
        <f t="shared" si="66"/>
        <v/>
      </c>
      <c r="T215" s="313" t="str">
        <f t="shared" si="67"/>
        <v/>
      </c>
      <c r="U215" s="214"/>
      <c r="V215" s="210"/>
      <c r="W215" s="235"/>
      <c r="X215" s="259"/>
      <c r="Y215" s="238"/>
      <c r="Z215" s="226"/>
      <c r="AA215" s="204"/>
      <c r="AB215" s="229"/>
      <c r="AC215" s="242"/>
      <c r="AD215" s="359"/>
      <c r="AE215" s="356"/>
      <c r="AF215" s="218"/>
      <c r="AG215" s="217"/>
      <c r="AH215" s="216"/>
      <c r="AI215" s="216"/>
      <c r="AJ215" s="216"/>
      <c r="AK215" s="216"/>
      <c r="AL215" s="216"/>
      <c r="AM215" s="216"/>
      <c r="AN215" s="336"/>
      <c r="AO215" s="328"/>
      <c r="AP215" s="216"/>
      <c r="AQ215" s="216"/>
      <c r="AR215" s="216"/>
      <c r="AS215" s="216"/>
      <c r="AT215" s="216"/>
      <c r="AU215" s="218"/>
      <c r="AV215" s="218"/>
      <c r="AW215" s="217"/>
      <c r="AX215" s="216"/>
      <c r="AY215" s="216"/>
      <c r="AZ215" s="336"/>
      <c r="BD215">
        <f ca="1">INT((DonnéesFX!C$1-W215)/365.25)</f>
        <v>117</v>
      </c>
    </row>
    <row r="216" spans="1:56" s="27" customFormat="1" ht="27.95" customHeight="1" x14ac:dyDescent="0.25">
      <c r="A216" s="311" t="str">
        <f t="shared" si="68"/>
        <v/>
      </c>
      <c r="B216" s="312" t="str">
        <f t="shared" si="69"/>
        <v/>
      </c>
      <c r="C216" s="312" t="str">
        <f t="shared" si="70"/>
        <v/>
      </c>
      <c r="D216" s="312" t="str">
        <f t="shared" si="71"/>
        <v/>
      </c>
      <c r="E216" s="312" t="str">
        <f t="shared" si="79"/>
        <v/>
      </c>
      <c r="F216" s="312" t="str">
        <f t="shared" si="72"/>
        <v/>
      </c>
      <c r="G216" s="312" t="str">
        <f t="shared" si="73"/>
        <v/>
      </c>
      <c r="H216" s="312" t="str">
        <f t="shared" si="74"/>
        <v/>
      </c>
      <c r="I216" s="312" t="str">
        <f t="shared" si="75"/>
        <v/>
      </c>
      <c r="J216" s="312" t="str">
        <f t="shared" si="76"/>
        <v/>
      </c>
      <c r="K216" s="312" t="str">
        <f t="shared" si="77"/>
        <v/>
      </c>
      <c r="L216" s="312" t="str">
        <f t="shared" si="78"/>
        <v/>
      </c>
      <c r="M216" s="312" t="str">
        <f t="shared" si="60"/>
        <v/>
      </c>
      <c r="N216" s="312" t="str">
        <f t="shared" si="61"/>
        <v/>
      </c>
      <c r="O216" s="312" t="str">
        <f t="shared" si="62"/>
        <v/>
      </c>
      <c r="P216" s="312" t="str">
        <f t="shared" si="63"/>
        <v/>
      </c>
      <c r="Q216" s="312" t="str">
        <f t="shared" si="64"/>
        <v/>
      </c>
      <c r="R216" s="312" t="str">
        <f t="shared" si="65"/>
        <v/>
      </c>
      <c r="S216" s="312" t="str">
        <f t="shared" si="66"/>
        <v/>
      </c>
      <c r="T216" s="313" t="str">
        <f t="shared" si="67"/>
        <v/>
      </c>
      <c r="U216" s="214"/>
      <c r="V216" s="210"/>
      <c r="W216" s="235"/>
      <c r="X216" s="259"/>
      <c r="Y216" s="238"/>
      <c r="Z216" s="226"/>
      <c r="AA216" s="204"/>
      <c r="AB216" s="229"/>
      <c r="AC216" s="242"/>
      <c r="AD216" s="359"/>
      <c r="AE216" s="356"/>
      <c r="AF216" s="218"/>
      <c r="AG216" s="217"/>
      <c r="AH216" s="216"/>
      <c r="AI216" s="216"/>
      <c r="AJ216" s="216"/>
      <c r="AK216" s="216"/>
      <c r="AL216" s="216"/>
      <c r="AM216" s="216"/>
      <c r="AN216" s="336"/>
      <c r="AO216" s="328"/>
      <c r="AP216" s="216"/>
      <c r="AQ216" s="216"/>
      <c r="AR216" s="216"/>
      <c r="AS216" s="216"/>
      <c r="AT216" s="216"/>
      <c r="AU216" s="218"/>
      <c r="AV216" s="218"/>
      <c r="AW216" s="217"/>
      <c r="AX216" s="216"/>
      <c r="AY216" s="216"/>
      <c r="AZ216" s="336"/>
      <c r="BD216" s="27">
        <f ca="1">INT((DonnéesFX!C$1-W216)/365.25)</f>
        <v>117</v>
      </c>
    </row>
    <row r="217" spans="1:56" ht="27.95" customHeight="1" x14ac:dyDescent="0.25">
      <c r="A217" s="311" t="str">
        <f t="shared" si="68"/>
        <v/>
      </c>
      <c r="B217" s="312" t="str">
        <f t="shared" si="69"/>
        <v/>
      </c>
      <c r="C217" s="312" t="str">
        <f t="shared" si="70"/>
        <v/>
      </c>
      <c r="D217" s="312" t="str">
        <f t="shared" si="71"/>
        <v/>
      </c>
      <c r="E217" s="312" t="str">
        <f t="shared" si="79"/>
        <v/>
      </c>
      <c r="F217" s="312" t="str">
        <f t="shared" si="72"/>
        <v/>
      </c>
      <c r="G217" s="312" t="str">
        <f t="shared" si="73"/>
        <v/>
      </c>
      <c r="H217" s="312" t="str">
        <f t="shared" si="74"/>
        <v/>
      </c>
      <c r="I217" s="312" t="str">
        <f t="shared" si="75"/>
        <v/>
      </c>
      <c r="J217" s="312" t="str">
        <f t="shared" si="76"/>
        <v/>
      </c>
      <c r="K217" s="312" t="str">
        <f t="shared" si="77"/>
        <v/>
      </c>
      <c r="L217" s="312" t="str">
        <f t="shared" si="78"/>
        <v/>
      </c>
      <c r="M217" s="312" t="str">
        <f t="shared" si="60"/>
        <v/>
      </c>
      <c r="N217" s="312" t="str">
        <f t="shared" si="61"/>
        <v/>
      </c>
      <c r="O217" s="312" t="str">
        <f t="shared" si="62"/>
        <v/>
      </c>
      <c r="P217" s="312" t="str">
        <f t="shared" si="63"/>
        <v/>
      </c>
      <c r="Q217" s="312" t="str">
        <f t="shared" si="64"/>
        <v/>
      </c>
      <c r="R217" s="312" t="str">
        <f t="shared" si="65"/>
        <v/>
      </c>
      <c r="S217" s="312" t="str">
        <f t="shared" si="66"/>
        <v/>
      </c>
      <c r="T217" s="313" t="str">
        <f t="shared" si="67"/>
        <v/>
      </c>
      <c r="U217" s="214"/>
      <c r="V217" s="210"/>
      <c r="W217" s="235"/>
      <c r="X217" s="259"/>
      <c r="Y217" s="238"/>
      <c r="Z217" s="226"/>
      <c r="AA217" s="204"/>
      <c r="AB217" s="229"/>
      <c r="AC217" s="242"/>
      <c r="AD217" s="359"/>
      <c r="AE217" s="356"/>
      <c r="AF217" s="218"/>
      <c r="AG217" s="217"/>
      <c r="AH217" s="216"/>
      <c r="AI217" s="216"/>
      <c r="AJ217" s="216"/>
      <c r="AK217" s="216"/>
      <c r="AL217" s="216"/>
      <c r="AM217" s="216"/>
      <c r="AN217" s="336"/>
      <c r="AO217" s="328"/>
      <c r="AP217" s="216"/>
      <c r="AQ217" s="216"/>
      <c r="AR217" s="216"/>
      <c r="AS217" s="216"/>
      <c r="AT217" s="216"/>
      <c r="AU217" s="218"/>
      <c r="AV217" s="218"/>
      <c r="AW217" s="217"/>
      <c r="AX217" s="216"/>
      <c r="AY217" s="216"/>
      <c r="AZ217" s="336"/>
      <c r="BD217">
        <f ca="1">INT((DonnéesFX!C$1-W217)/365.25)</f>
        <v>117</v>
      </c>
    </row>
    <row r="218" spans="1:56" s="27" customFormat="1" ht="27.95" customHeight="1" x14ac:dyDescent="0.25">
      <c r="A218" s="311" t="str">
        <f t="shared" si="68"/>
        <v/>
      </c>
      <c r="B218" s="312" t="str">
        <f t="shared" si="69"/>
        <v/>
      </c>
      <c r="C218" s="312" t="str">
        <f t="shared" si="70"/>
        <v/>
      </c>
      <c r="D218" s="312" t="str">
        <f t="shared" si="71"/>
        <v/>
      </c>
      <c r="E218" s="312" t="str">
        <f t="shared" si="79"/>
        <v/>
      </c>
      <c r="F218" s="312" t="str">
        <f t="shared" si="72"/>
        <v/>
      </c>
      <c r="G218" s="312" t="str">
        <f t="shared" si="73"/>
        <v/>
      </c>
      <c r="H218" s="312" t="str">
        <f t="shared" si="74"/>
        <v/>
      </c>
      <c r="I218" s="312" t="str">
        <f t="shared" si="75"/>
        <v/>
      </c>
      <c r="J218" s="312" t="str">
        <f t="shared" si="76"/>
        <v/>
      </c>
      <c r="K218" s="312" t="str">
        <f t="shared" si="77"/>
        <v/>
      </c>
      <c r="L218" s="312" t="str">
        <f t="shared" si="78"/>
        <v/>
      </c>
      <c r="M218" s="312" t="str">
        <f t="shared" si="60"/>
        <v/>
      </c>
      <c r="N218" s="312" t="str">
        <f t="shared" si="61"/>
        <v/>
      </c>
      <c r="O218" s="312" t="str">
        <f t="shared" si="62"/>
        <v/>
      </c>
      <c r="P218" s="312" t="str">
        <f t="shared" si="63"/>
        <v/>
      </c>
      <c r="Q218" s="312" t="str">
        <f t="shared" si="64"/>
        <v/>
      </c>
      <c r="R218" s="312" t="str">
        <f t="shared" si="65"/>
        <v/>
      </c>
      <c r="S218" s="312" t="str">
        <f t="shared" si="66"/>
        <v/>
      </c>
      <c r="T218" s="313" t="str">
        <f t="shared" si="67"/>
        <v/>
      </c>
      <c r="U218" s="214"/>
      <c r="V218" s="210"/>
      <c r="W218" s="235"/>
      <c r="X218" s="259"/>
      <c r="Y218" s="238"/>
      <c r="Z218" s="226"/>
      <c r="AA218" s="204"/>
      <c r="AB218" s="229"/>
      <c r="AC218" s="242"/>
      <c r="AD218" s="359"/>
      <c r="AE218" s="356"/>
      <c r="AF218" s="218"/>
      <c r="AG218" s="217"/>
      <c r="AH218" s="216"/>
      <c r="AI218" s="216"/>
      <c r="AJ218" s="216"/>
      <c r="AK218" s="216"/>
      <c r="AL218" s="216"/>
      <c r="AM218" s="216"/>
      <c r="AN218" s="336"/>
      <c r="AO218" s="328"/>
      <c r="AP218" s="216"/>
      <c r="AQ218" s="216"/>
      <c r="AR218" s="216"/>
      <c r="AS218" s="216"/>
      <c r="AT218" s="216"/>
      <c r="AU218" s="218"/>
      <c r="AV218" s="218"/>
      <c r="AW218" s="217"/>
      <c r="AX218" s="216"/>
      <c r="AY218" s="216"/>
      <c r="AZ218" s="336"/>
      <c r="BD218" s="27">
        <f ca="1">INT((DonnéesFX!C$1-W218)/365.25)</f>
        <v>117</v>
      </c>
    </row>
    <row r="219" spans="1:56" ht="27.95" customHeight="1" x14ac:dyDescent="0.25">
      <c r="A219" s="311" t="str">
        <f t="shared" si="68"/>
        <v/>
      </c>
      <c r="B219" s="312" t="str">
        <f t="shared" si="69"/>
        <v/>
      </c>
      <c r="C219" s="312" t="str">
        <f t="shared" si="70"/>
        <v/>
      </c>
      <c r="D219" s="312" t="str">
        <f t="shared" si="71"/>
        <v/>
      </c>
      <c r="E219" s="312" t="str">
        <f t="shared" si="79"/>
        <v/>
      </c>
      <c r="F219" s="312" t="str">
        <f t="shared" si="72"/>
        <v/>
      </c>
      <c r="G219" s="312" t="str">
        <f t="shared" si="73"/>
        <v/>
      </c>
      <c r="H219" s="312" t="str">
        <f t="shared" si="74"/>
        <v/>
      </c>
      <c r="I219" s="312" t="str">
        <f t="shared" si="75"/>
        <v/>
      </c>
      <c r="J219" s="312" t="str">
        <f t="shared" si="76"/>
        <v/>
      </c>
      <c r="K219" s="312" t="str">
        <f t="shared" si="77"/>
        <v/>
      </c>
      <c r="L219" s="312" t="str">
        <f t="shared" si="78"/>
        <v/>
      </c>
      <c r="M219" s="312" t="str">
        <f t="shared" si="60"/>
        <v/>
      </c>
      <c r="N219" s="312" t="str">
        <f t="shared" si="61"/>
        <v/>
      </c>
      <c r="O219" s="312" t="str">
        <f t="shared" si="62"/>
        <v/>
      </c>
      <c r="P219" s="312" t="str">
        <f t="shared" si="63"/>
        <v/>
      </c>
      <c r="Q219" s="312" t="str">
        <f t="shared" si="64"/>
        <v/>
      </c>
      <c r="R219" s="312" t="str">
        <f t="shared" si="65"/>
        <v/>
      </c>
      <c r="S219" s="312" t="str">
        <f t="shared" si="66"/>
        <v/>
      </c>
      <c r="T219" s="313" t="str">
        <f t="shared" si="67"/>
        <v/>
      </c>
      <c r="U219" s="214"/>
      <c r="V219" s="210"/>
      <c r="W219" s="235"/>
      <c r="X219" s="259"/>
      <c r="Y219" s="238"/>
      <c r="Z219" s="226"/>
      <c r="AA219" s="204"/>
      <c r="AB219" s="229"/>
      <c r="AC219" s="242"/>
      <c r="AD219" s="359"/>
      <c r="AE219" s="356"/>
      <c r="AF219" s="218"/>
      <c r="AG219" s="217"/>
      <c r="AH219" s="216"/>
      <c r="AI219" s="216"/>
      <c r="AJ219" s="216"/>
      <c r="AK219" s="216"/>
      <c r="AL219" s="216"/>
      <c r="AM219" s="216"/>
      <c r="AN219" s="336"/>
      <c r="AO219" s="328"/>
      <c r="AP219" s="216"/>
      <c r="AQ219" s="216"/>
      <c r="AR219" s="216"/>
      <c r="AS219" s="216"/>
      <c r="AT219" s="216"/>
      <c r="AU219" s="218"/>
      <c r="AV219" s="218"/>
      <c r="AW219" s="217"/>
      <c r="AX219" s="216"/>
      <c r="AY219" s="216"/>
      <c r="AZ219" s="336"/>
      <c r="BD219">
        <f ca="1">INT((DonnéesFX!C$1-W219)/365.25)</f>
        <v>117</v>
      </c>
    </row>
    <row r="220" spans="1:56" s="27" customFormat="1" ht="27.95" customHeight="1" x14ac:dyDescent="0.25">
      <c r="A220" s="311" t="str">
        <f t="shared" si="68"/>
        <v/>
      </c>
      <c r="B220" s="312" t="str">
        <f t="shared" si="69"/>
        <v/>
      </c>
      <c r="C220" s="312" t="str">
        <f t="shared" si="70"/>
        <v/>
      </c>
      <c r="D220" s="312" t="str">
        <f t="shared" si="71"/>
        <v/>
      </c>
      <c r="E220" s="312" t="str">
        <f t="shared" si="79"/>
        <v/>
      </c>
      <c r="F220" s="312" t="str">
        <f t="shared" si="72"/>
        <v/>
      </c>
      <c r="G220" s="312" t="str">
        <f t="shared" si="73"/>
        <v/>
      </c>
      <c r="H220" s="312" t="str">
        <f t="shared" si="74"/>
        <v/>
      </c>
      <c r="I220" s="312" t="str">
        <f t="shared" si="75"/>
        <v/>
      </c>
      <c r="J220" s="312" t="str">
        <f t="shared" si="76"/>
        <v/>
      </c>
      <c r="K220" s="312" t="str">
        <f t="shared" si="77"/>
        <v/>
      </c>
      <c r="L220" s="312" t="str">
        <f t="shared" si="78"/>
        <v/>
      </c>
      <c r="M220" s="312" t="str">
        <f t="shared" si="60"/>
        <v/>
      </c>
      <c r="N220" s="312" t="str">
        <f t="shared" si="61"/>
        <v/>
      </c>
      <c r="O220" s="312" t="str">
        <f t="shared" si="62"/>
        <v/>
      </c>
      <c r="P220" s="312" t="str">
        <f t="shared" si="63"/>
        <v/>
      </c>
      <c r="Q220" s="312" t="str">
        <f t="shared" si="64"/>
        <v/>
      </c>
      <c r="R220" s="312" t="str">
        <f t="shared" si="65"/>
        <v/>
      </c>
      <c r="S220" s="312" t="str">
        <f t="shared" si="66"/>
        <v/>
      </c>
      <c r="T220" s="313" t="str">
        <f t="shared" si="67"/>
        <v/>
      </c>
      <c r="U220" s="214"/>
      <c r="V220" s="210"/>
      <c r="W220" s="235"/>
      <c r="X220" s="259"/>
      <c r="Y220" s="238"/>
      <c r="Z220" s="226"/>
      <c r="AA220" s="204"/>
      <c r="AB220" s="229"/>
      <c r="AC220" s="242"/>
      <c r="AD220" s="359"/>
      <c r="AE220" s="356"/>
      <c r="AF220" s="218"/>
      <c r="AG220" s="217"/>
      <c r="AH220" s="216"/>
      <c r="AI220" s="216"/>
      <c r="AJ220" s="216"/>
      <c r="AK220" s="216"/>
      <c r="AL220" s="216"/>
      <c r="AM220" s="216"/>
      <c r="AN220" s="336"/>
      <c r="AO220" s="328"/>
      <c r="AP220" s="216"/>
      <c r="AQ220" s="216"/>
      <c r="AR220" s="216"/>
      <c r="AS220" s="216"/>
      <c r="AT220" s="216"/>
      <c r="AU220" s="218"/>
      <c r="AV220" s="218"/>
      <c r="AW220" s="217"/>
      <c r="AX220" s="216"/>
      <c r="AY220" s="216"/>
      <c r="AZ220" s="336"/>
      <c r="BD220" s="27">
        <f ca="1">INT((DonnéesFX!C$1-W220)/365.25)</f>
        <v>117</v>
      </c>
    </row>
    <row r="221" spans="1:56" ht="27.95" customHeight="1" x14ac:dyDescent="0.25">
      <c r="A221" s="311" t="str">
        <f t="shared" si="68"/>
        <v/>
      </c>
      <c r="B221" s="312" t="str">
        <f t="shared" si="69"/>
        <v/>
      </c>
      <c r="C221" s="312" t="str">
        <f t="shared" si="70"/>
        <v/>
      </c>
      <c r="D221" s="312" t="str">
        <f t="shared" si="71"/>
        <v/>
      </c>
      <c r="E221" s="312" t="str">
        <f t="shared" si="79"/>
        <v/>
      </c>
      <c r="F221" s="312" t="str">
        <f t="shared" si="72"/>
        <v/>
      </c>
      <c r="G221" s="312" t="str">
        <f t="shared" si="73"/>
        <v/>
      </c>
      <c r="H221" s="312" t="str">
        <f t="shared" si="74"/>
        <v/>
      </c>
      <c r="I221" s="312" t="str">
        <f t="shared" si="75"/>
        <v/>
      </c>
      <c r="J221" s="312" t="str">
        <f t="shared" si="76"/>
        <v/>
      </c>
      <c r="K221" s="312" t="str">
        <f t="shared" si="77"/>
        <v/>
      </c>
      <c r="L221" s="312" t="str">
        <f t="shared" si="78"/>
        <v/>
      </c>
      <c r="M221" s="312" t="str">
        <f t="shared" si="60"/>
        <v/>
      </c>
      <c r="N221" s="312" t="str">
        <f t="shared" si="61"/>
        <v/>
      </c>
      <c r="O221" s="312" t="str">
        <f t="shared" si="62"/>
        <v/>
      </c>
      <c r="P221" s="312" t="str">
        <f t="shared" si="63"/>
        <v/>
      </c>
      <c r="Q221" s="312" t="str">
        <f t="shared" si="64"/>
        <v/>
      </c>
      <c r="R221" s="312" t="str">
        <f t="shared" si="65"/>
        <v/>
      </c>
      <c r="S221" s="312" t="str">
        <f t="shared" si="66"/>
        <v/>
      </c>
      <c r="T221" s="313" t="str">
        <f t="shared" si="67"/>
        <v/>
      </c>
      <c r="U221" s="214"/>
      <c r="V221" s="210"/>
      <c r="W221" s="235"/>
      <c r="X221" s="259"/>
      <c r="Y221" s="238"/>
      <c r="Z221" s="226"/>
      <c r="AA221" s="204"/>
      <c r="AB221" s="229"/>
      <c r="AC221" s="242"/>
      <c r="AD221" s="359"/>
      <c r="AE221" s="356"/>
      <c r="AF221" s="218"/>
      <c r="AG221" s="217"/>
      <c r="AH221" s="216"/>
      <c r="AI221" s="216"/>
      <c r="AJ221" s="216"/>
      <c r="AK221" s="216"/>
      <c r="AL221" s="216"/>
      <c r="AM221" s="216"/>
      <c r="AN221" s="336"/>
      <c r="AO221" s="328"/>
      <c r="AP221" s="216"/>
      <c r="AQ221" s="216"/>
      <c r="AR221" s="216"/>
      <c r="AS221" s="216"/>
      <c r="AT221" s="216"/>
      <c r="AU221" s="218"/>
      <c r="AV221" s="218"/>
      <c r="AW221" s="217"/>
      <c r="AX221" s="216"/>
      <c r="AY221" s="216"/>
      <c r="AZ221" s="336"/>
      <c r="BD221">
        <f ca="1">INT((DonnéesFX!C$1-W221)/365.25)</f>
        <v>117</v>
      </c>
    </row>
    <row r="222" spans="1:56" s="27" customFormat="1" ht="27.95" customHeight="1" x14ac:dyDescent="0.25">
      <c r="A222" s="311" t="str">
        <f t="shared" si="68"/>
        <v/>
      </c>
      <c r="B222" s="312" t="str">
        <f t="shared" si="69"/>
        <v/>
      </c>
      <c r="C222" s="312" t="str">
        <f t="shared" si="70"/>
        <v/>
      </c>
      <c r="D222" s="312" t="str">
        <f t="shared" si="71"/>
        <v/>
      </c>
      <c r="E222" s="312" t="str">
        <f t="shared" si="79"/>
        <v/>
      </c>
      <c r="F222" s="312" t="str">
        <f t="shared" si="72"/>
        <v/>
      </c>
      <c r="G222" s="312" t="str">
        <f t="shared" si="73"/>
        <v/>
      </c>
      <c r="H222" s="312" t="str">
        <f t="shared" si="74"/>
        <v/>
      </c>
      <c r="I222" s="312" t="str">
        <f t="shared" si="75"/>
        <v/>
      </c>
      <c r="J222" s="312" t="str">
        <f t="shared" si="76"/>
        <v/>
      </c>
      <c r="K222" s="312" t="str">
        <f t="shared" si="77"/>
        <v/>
      </c>
      <c r="L222" s="312" t="str">
        <f t="shared" si="78"/>
        <v/>
      </c>
      <c r="M222" s="312" t="str">
        <f t="shared" si="60"/>
        <v/>
      </c>
      <c r="N222" s="312" t="str">
        <f t="shared" si="61"/>
        <v/>
      </c>
      <c r="O222" s="312" t="str">
        <f t="shared" si="62"/>
        <v/>
      </c>
      <c r="P222" s="312" t="str">
        <f t="shared" si="63"/>
        <v/>
      </c>
      <c r="Q222" s="312" t="str">
        <f t="shared" si="64"/>
        <v/>
      </c>
      <c r="R222" s="312" t="str">
        <f t="shared" si="65"/>
        <v/>
      </c>
      <c r="S222" s="312" t="str">
        <f t="shared" si="66"/>
        <v/>
      </c>
      <c r="T222" s="313" t="str">
        <f t="shared" si="67"/>
        <v/>
      </c>
      <c r="U222" s="214"/>
      <c r="V222" s="210"/>
      <c r="W222" s="235"/>
      <c r="X222" s="259"/>
      <c r="Y222" s="238"/>
      <c r="Z222" s="226"/>
      <c r="AA222" s="204"/>
      <c r="AB222" s="229"/>
      <c r="AC222" s="242"/>
      <c r="AD222" s="359"/>
      <c r="AE222" s="356"/>
      <c r="AF222" s="218"/>
      <c r="AG222" s="217"/>
      <c r="AH222" s="216"/>
      <c r="AI222" s="216"/>
      <c r="AJ222" s="216"/>
      <c r="AK222" s="216"/>
      <c r="AL222" s="216"/>
      <c r="AM222" s="216"/>
      <c r="AN222" s="336"/>
      <c r="AO222" s="328"/>
      <c r="AP222" s="216"/>
      <c r="AQ222" s="216"/>
      <c r="AR222" s="216"/>
      <c r="AS222" s="216"/>
      <c r="AT222" s="216"/>
      <c r="AU222" s="218"/>
      <c r="AV222" s="218"/>
      <c r="AW222" s="217"/>
      <c r="AX222" s="216"/>
      <c r="AY222" s="216"/>
      <c r="AZ222" s="336"/>
      <c r="BD222" s="27">
        <f ca="1">INT((DonnéesFX!C$1-W222)/365.25)</f>
        <v>117</v>
      </c>
    </row>
    <row r="223" spans="1:56" ht="27.95" customHeight="1" x14ac:dyDescent="0.25">
      <c r="A223" s="311" t="str">
        <f t="shared" si="68"/>
        <v/>
      </c>
      <c r="B223" s="312" t="str">
        <f t="shared" si="69"/>
        <v/>
      </c>
      <c r="C223" s="312" t="str">
        <f t="shared" si="70"/>
        <v/>
      </c>
      <c r="D223" s="312" t="str">
        <f t="shared" si="71"/>
        <v/>
      </c>
      <c r="E223" s="312" t="str">
        <f t="shared" si="79"/>
        <v/>
      </c>
      <c r="F223" s="312" t="str">
        <f t="shared" si="72"/>
        <v/>
      </c>
      <c r="G223" s="312" t="str">
        <f t="shared" si="73"/>
        <v/>
      </c>
      <c r="H223" s="312" t="str">
        <f t="shared" si="74"/>
        <v/>
      </c>
      <c r="I223" s="312" t="str">
        <f t="shared" si="75"/>
        <v/>
      </c>
      <c r="J223" s="312" t="str">
        <f t="shared" si="76"/>
        <v/>
      </c>
      <c r="K223" s="312" t="str">
        <f t="shared" si="77"/>
        <v/>
      </c>
      <c r="L223" s="312" t="str">
        <f t="shared" si="78"/>
        <v/>
      </c>
      <c r="M223" s="312" t="str">
        <f t="shared" si="60"/>
        <v/>
      </c>
      <c r="N223" s="312" t="str">
        <f t="shared" si="61"/>
        <v/>
      </c>
      <c r="O223" s="312" t="str">
        <f t="shared" si="62"/>
        <v/>
      </c>
      <c r="P223" s="312" t="str">
        <f t="shared" si="63"/>
        <v/>
      </c>
      <c r="Q223" s="312" t="str">
        <f t="shared" si="64"/>
        <v/>
      </c>
      <c r="R223" s="312" t="str">
        <f t="shared" si="65"/>
        <v/>
      </c>
      <c r="S223" s="312" t="str">
        <f t="shared" si="66"/>
        <v/>
      </c>
      <c r="T223" s="313" t="str">
        <f t="shared" si="67"/>
        <v/>
      </c>
      <c r="U223" s="214"/>
      <c r="V223" s="210"/>
      <c r="W223" s="235"/>
      <c r="X223" s="259"/>
      <c r="Y223" s="238"/>
      <c r="Z223" s="226"/>
      <c r="AA223" s="204"/>
      <c r="AB223" s="229"/>
      <c r="AC223" s="242"/>
      <c r="AD223" s="359"/>
      <c r="AE223" s="356"/>
      <c r="AF223" s="218"/>
      <c r="AG223" s="217"/>
      <c r="AH223" s="216"/>
      <c r="AI223" s="216"/>
      <c r="AJ223" s="216"/>
      <c r="AK223" s="216"/>
      <c r="AL223" s="216"/>
      <c r="AM223" s="216"/>
      <c r="AN223" s="336"/>
      <c r="AO223" s="328"/>
      <c r="AP223" s="216"/>
      <c r="AQ223" s="216"/>
      <c r="AR223" s="216"/>
      <c r="AS223" s="216"/>
      <c r="AT223" s="216"/>
      <c r="AU223" s="218"/>
      <c r="AV223" s="218"/>
      <c r="AW223" s="217"/>
      <c r="AX223" s="216"/>
      <c r="AY223" s="216"/>
      <c r="AZ223" s="336"/>
      <c r="BD223">
        <f ca="1">INT((DonnéesFX!C$1-W223)/365.25)</f>
        <v>117</v>
      </c>
    </row>
    <row r="224" spans="1:56" s="27" customFormat="1" ht="27.95" customHeight="1" x14ac:dyDescent="0.25">
      <c r="A224" s="311" t="str">
        <f t="shared" si="68"/>
        <v/>
      </c>
      <c r="B224" s="312" t="str">
        <f t="shared" si="69"/>
        <v/>
      </c>
      <c r="C224" s="312" t="str">
        <f t="shared" si="70"/>
        <v/>
      </c>
      <c r="D224" s="312" t="str">
        <f t="shared" si="71"/>
        <v/>
      </c>
      <c r="E224" s="312" t="str">
        <f t="shared" si="79"/>
        <v/>
      </c>
      <c r="F224" s="312" t="str">
        <f t="shared" si="72"/>
        <v/>
      </c>
      <c r="G224" s="312" t="str">
        <f t="shared" si="73"/>
        <v/>
      </c>
      <c r="H224" s="312" t="str">
        <f t="shared" si="74"/>
        <v/>
      </c>
      <c r="I224" s="312" t="str">
        <f t="shared" si="75"/>
        <v/>
      </c>
      <c r="J224" s="312" t="str">
        <f t="shared" si="76"/>
        <v/>
      </c>
      <c r="K224" s="312" t="str">
        <f t="shared" si="77"/>
        <v/>
      </c>
      <c r="L224" s="312" t="str">
        <f t="shared" si="78"/>
        <v/>
      </c>
      <c r="M224" s="312" t="str">
        <f t="shared" si="60"/>
        <v/>
      </c>
      <c r="N224" s="312" t="str">
        <f t="shared" si="61"/>
        <v/>
      </c>
      <c r="O224" s="312" t="str">
        <f t="shared" si="62"/>
        <v/>
      </c>
      <c r="P224" s="312" t="str">
        <f t="shared" si="63"/>
        <v/>
      </c>
      <c r="Q224" s="312" t="str">
        <f t="shared" si="64"/>
        <v/>
      </c>
      <c r="R224" s="312" t="str">
        <f t="shared" si="65"/>
        <v/>
      </c>
      <c r="S224" s="312" t="str">
        <f t="shared" si="66"/>
        <v/>
      </c>
      <c r="T224" s="313" t="str">
        <f t="shared" si="67"/>
        <v/>
      </c>
      <c r="U224" s="214"/>
      <c r="V224" s="210"/>
      <c r="W224" s="235"/>
      <c r="X224" s="259"/>
      <c r="Y224" s="238"/>
      <c r="Z224" s="226"/>
      <c r="AA224" s="204"/>
      <c r="AB224" s="229"/>
      <c r="AC224" s="242"/>
      <c r="AD224" s="359"/>
      <c r="AE224" s="356"/>
      <c r="AF224" s="218"/>
      <c r="AG224" s="217"/>
      <c r="AH224" s="216"/>
      <c r="AI224" s="216"/>
      <c r="AJ224" s="216"/>
      <c r="AK224" s="216"/>
      <c r="AL224" s="216"/>
      <c r="AM224" s="216"/>
      <c r="AN224" s="336"/>
      <c r="AO224" s="328"/>
      <c r="AP224" s="216"/>
      <c r="AQ224" s="216"/>
      <c r="AR224" s="216"/>
      <c r="AS224" s="216"/>
      <c r="AT224" s="216"/>
      <c r="AU224" s="218"/>
      <c r="AV224" s="218"/>
      <c r="AW224" s="217"/>
      <c r="AX224" s="216"/>
      <c r="AY224" s="216"/>
      <c r="AZ224" s="336"/>
      <c r="BD224" s="27">
        <f ca="1">INT((DonnéesFX!C$1-W224)/365.25)</f>
        <v>117</v>
      </c>
    </row>
    <row r="225" spans="1:56" ht="27.95" customHeight="1" x14ac:dyDescent="0.25">
      <c r="A225" s="311" t="str">
        <f t="shared" si="68"/>
        <v/>
      </c>
      <c r="B225" s="312" t="str">
        <f t="shared" si="69"/>
        <v/>
      </c>
      <c r="C225" s="312" t="str">
        <f t="shared" si="70"/>
        <v/>
      </c>
      <c r="D225" s="312" t="str">
        <f t="shared" si="71"/>
        <v/>
      </c>
      <c r="E225" s="312" t="str">
        <f t="shared" si="79"/>
        <v/>
      </c>
      <c r="F225" s="312" t="str">
        <f t="shared" si="72"/>
        <v/>
      </c>
      <c r="G225" s="312" t="str">
        <f t="shared" si="73"/>
        <v/>
      </c>
      <c r="H225" s="312" t="str">
        <f t="shared" si="74"/>
        <v/>
      </c>
      <c r="I225" s="312" t="str">
        <f t="shared" si="75"/>
        <v/>
      </c>
      <c r="J225" s="312" t="str">
        <f t="shared" si="76"/>
        <v/>
      </c>
      <c r="K225" s="312" t="str">
        <f t="shared" si="77"/>
        <v/>
      </c>
      <c r="L225" s="312" t="str">
        <f t="shared" si="78"/>
        <v/>
      </c>
      <c r="M225" s="312" t="str">
        <f t="shared" si="60"/>
        <v/>
      </c>
      <c r="N225" s="312" t="str">
        <f t="shared" si="61"/>
        <v/>
      </c>
      <c r="O225" s="312" t="str">
        <f t="shared" si="62"/>
        <v/>
      </c>
      <c r="P225" s="312" t="str">
        <f t="shared" si="63"/>
        <v/>
      </c>
      <c r="Q225" s="312" t="str">
        <f t="shared" si="64"/>
        <v/>
      </c>
      <c r="R225" s="312" t="str">
        <f t="shared" si="65"/>
        <v/>
      </c>
      <c r="S225" s="312" t="str">
        <f t="shared" si="66"/>
        <v/>
      </c>
      <c r="T225" s="313" t="str">
        <f t="shared" si="67"/>
        <v/>
      </c>
      <c r="U225" s="214"/>
      <c r="V225" s="210"/>
      <c r="W225" s="235"/>
      <c r="X225" s="259"/>
      <c r="Y225" s="238"/>
      <c r="Z225" s="226"/>
      <c r="AA225" s="204"/>
      <c r="AB225" s="229"/>
      <c r="AC225" s="242"/>
      <c r="AD225" s="359"/>
      <c r="AE225" s="356"/>
      <c r="AF225" s="218"/>
      <c r="AG225" s="217"/>
      <c r="AH225" s="216"/>
      <c r="AI225" s="216"/>
      <c r="AJ225" s="216"/>
      <c r="AK225" s="216"/>
      <c r="AL225" s="216"/>
      <c r="AM225" s="216"/>
      <c r="AN225" s="336"/>
      <c r="AO225" s="328"/>
      <c r="AP225" s="216"/>
      <c r="AQ225" s="216"/>
      <c r="AR225" s="216"/>
      <c r="AS225" s="216"/>
      <c r="AT225" s="216"/>
      <c r="AU225" s="218"/>
      <c r="AV225" s="218"/>
      <c r="AW225" s="217"/>
      <c r="AX225" s="216"/>
      <c r="AY225" s="216"/>
      <c r="AZ225" s="336"/>
      <c r="BD225">
        <f ca="1">INT((DonnéesFX!C$1-W225)/365.25)</f>
        <v>117</v>
      </c>
    </row>
    <row r="226" spans="1:56" s="27" customFormat="1" ht="27.95" customHeight="1" x14ac:dyDescent="0.25">
      <c r="A226" s="311" t="str">
        <f t="shared" si="68"/>
        <v/>
      </c>
      <c r="B226" s="312" t="str">
        <f t="shared" si="69"/>
        <v/>
      </c>
      <c r="C226" s="312" t="str">
        <f t="shared" si="70"/>
        <v/>
      </c>
      <c r="D226" s="312" t="str">
        <f t="shared" si="71"/>
        <v/>
      </c>
      <c r="E226" s="312" t="str">
        <f t="shared" si="79"/>
        <v/>
      </c>
      <c r="F226" s="312" t="str">
        <f t="shared" si="72"/>
        <v/>
      </c>
      <c r="G226" s="312" t="str">
        <f t="shared" si="73"/>
        <v/>
      </c>
      <c r="H226" s="312" t="str">
        <f t="shared" si="74"/>
        <v/>
      </c>
      <c r="I226" s="312" t="str">
        <f t="shared" si="75"/>
        <v/>
      </c>
      <c r="J226" s="312" t="str">
        <f t="shared" si="76"/>
        <v/>
      </c>
      <c r="K226" s="312" t="str">
        <f t="shared" si="77"/>
        <v/>
      </c>
      <c r="L226" s="312" t="str">
        <f t="shared" si="78"/>
        <v/>
      </c>
      <c r="M226" s="312" t="str">
        <f t="shared" si="60"/>
        <v/>
      </c>
      <c r="N226" s="312" t="str">
        <f t="shared" si="61"/>
        <v/>
      </c>
      <c r="O226" s="312" t="str">
        <f t="shared" si="62"/>
        <v/>
      </c>
      <c r="P226" s="312" t="str">
        <f t="shared" si="63"/>
        <v/>
      </c>
      <c r="Q226" s="312" t="str">
        <f t="shared" si="64"/>
        <v/>
      </c>
      <c r="R226" s="312" t="str">
        <f t="shared" si="65"/>
        <v/>
      </c>
      <c r="S226" s="312" t="str">
        <f t="shared" si="66"/>
        <v/>
      </c>
      <c r="T226" s="313" t="str">
        <f t="shared" si="67"/>
        <v/>
      </c>
      <c r="U226" s="214"/>
      <c r="V226" s="210"/>
      <c r="W226" s="235"/>
      <c r="X226" s="259"/>
      <c r="Y226" s="238"/>
      <c r="Z226" s="226"/>
      <c r="AA226" s="204"/>
      <c r="AB226" s="229"/>
      <c r="AC226" s="242"/>
      <c r="AD226" s="359"/>
      <c r="AE226" s="356"/>
      <c r="AF226" s="218"/>
      <c r="AG226" s="217"/>
      <c r="AH226" s="216"/>
      <c r="AI226" s="216"/>
      <c r="AJ226" s="216"/>
      <c r="AK226" s="216"/>
      <c r="AL226" s="216"/>
      <c r="AM226" s="216"/>
      <c r="AN226" s="336"/>
      <c r="AO226" s="328"/>
      <c r="AP226" s="216"/>
      <c r="AQ226" s="216"/>
      <c r="AR226" s="216"/>
      <c r="AS226" s="216"/>
      <c r="AT226" s="216"/>
      <c r="AU226" s="218"/>
      <c r="AV226" s="218"/>
      <c r="AW226" s="217"/>
      <c r="AX226" s="216"/>
      <c r="AY226" s="216"/>
      <c r="AZ226" s="336"/>
      <c r="BD226" s="27">
        <f ca="1">INT((DonnéesFX!C$1-W226)/365.25)</f>
        <v>117</v>
      </c>
    </row>
    <row r="227" spans="1:56" ht="27.95" customHeight="1" x14ac:dyDescent="0.25">
      <c r="A227" s="311" t="str">
        <f t="shared" si="68"/>
        <v/>
      </c>
      <c r="B227" s="312" t="str">
        <f t="shared" si="69"/>
        <v/>
      </c>
      <c r="C227" s="312" t="str">
        <f t="shared" si="70"/>
        <v/>
      </c>
      <c r="D227" s="312" t="str">
        <f t="shared" si="71"/>
        <v/>
      </c>
      <c r="E227" s="312" t="str">
        <f t="shared" si="79"/>
        <v/>
      </c>
      <c r="F227" s="312" t="str">
        <f t="shared" si="72"/>
        <v/>
      </c>
      <c r="G227" s="312" t="str">
        <f t="shared" si="73"/>
        <v/>
      </c>
      <c r="H227" s="312" t="str">
        <f t="shared" si="74"/>
        <v/>
      </c>
      <c r="I227" s="312" t="str">
        <f t="shared" si="75"/>
        <v/>
      </c>
      <c r="J227" s="312" t="str">
        <f t="shared" si="76"/>
        <v/>
      </c>
      <c r="K227" s="312" t="str">
        <f t="shared" si="77"/>
        <v/>
      </c>
      <c r="L227" s="312" t="str">
        <f t="shared" si="78"/>
        <v/>
      </c>
      <c r="M227" s="312" t="str">
        <f t="shared" si="60"/>
        <v/>
      </c>
      <c r="N227" s="312" t="str">
        <f t="shared" si="61"/>
        <v/>
      </c>
      <c r="O227" s="312" t="str">
        <f t="shared" si="62"/>
        <v/>
      </c>
      <c r="P227" s="312" t="str">
        <f t="shared" si="63"/>
        <v/>
      </c>
      <c r="Q227" s="312" t="str">
        <f t="shared" si="64"/>
        <v/>
      </c>
      <c r="R227" s="312" t="str">
        <f t="shared" si="65"/>
        <v/>
      </c>
      <c r="S227" s="312" t="str">
        <f t="shared" si="66"/>
        <v/>
      </c>
      <c r="T227" s="313" t="str">
        <f t="shared" si="67"/>
        <v/>
      </c>
      <c r="U227" s="214"/>
      <c r="V227" s="210"/>
      <c r="W227" s="235"/>
      <c r="X227" s="259"/>
      <c r="Y227" s="238"/>
      <c r="Z227" s="226"/>
      <c r="AA227" s="204"/>
      <c r="AB227" s="229"/>
      <c r="AC227" s="242"/>
      <c r="AD227" s="359"/>
      <c r="AE227" s="356"/>
      <c r="AF227" s="218"/>
      <c r="AG227" s="217"/>
      <c r="AH227" s="216"/>
      <c r="AI227" s="216"/>
      <c r="AJ227" s="216"/>
      <c r="AK227" s="216"/>
      <c r="AL227" s="216"/>
      <c r="AM227" s="216"/>
      <c r="AN227" s="336"/>
      <c r="AO227" s="328"/>
      <c r="AP227" s="216"/>
      <c r="AQ227" s="216"/>
      <c r="AR227" s="216"/>
      <c r="AS227" s="216"/>
      <c r="AT227" s="216"/>
      <c r="AU227" s="218"/>
      <c r="AV227" s="218"/>
      <c r="AW227" s="217"/>
      <c r="AX227" s="216"/>
      <c r="AY227" s="216"/>
      <c r="AZ227" s="336"/>
      <c r="BD227">
        <f ca="1">INT((DonnéesFX!C$1-W227)/365.25)</f>
        <v>117</v>
      </c>
    </row>
    <row r="228" spans="1:56" s="27" customFormat="1" ht="27.95" customHeight="1" x14ac:dyDescent="0.25">
      <c r="A228" s="311" t="str">
        <f t="shared" si="68"/>
        <v/>
      </c>
      <c r="B228" s="312" t="str">
        <f t="shared" si="69"/>
        <v/>
      </c>
      <c r="C228" s="312" t="str">
        <f t="shared" si="70"/>
        <v/>
      </c>
      <c r="D228" s="312" t="str">
        <f t="shared" si="71"/>
        <v/>
      </c>
      <c r="E228" s="312" t="str">
        <f t="shared" si="79"/>
        <v/>
      </c>
      <c r="F228" s="312" t="str">
        <f t="shared" si="72"/>
        <v/>
      </c>
      <c r="G228" s="312" t="str">
        <f t="shared" si="73"/>
        <v/>
      </c>
      <c r="H228" s="312" t="str">
        <f t="shared" si="74"/>
        <v/>
      </c>
      <c r="I228" s="312" t="str">
        <f t="shared" si="75"/>
        <v/>
      </c>
      <c r="J228" s="312" t="str">
        <f t="shared" si="76"/>
        <v/>
      </c>
      <c r="K228" s="312" t="str">
        <f t="shared" si="77"/>
        <v/>
      </c>
      <c r="L228" s="312" t="str">
        <f t="shared" si="78"/>
        <v/>
      </c>
      <c r="M228" s="312" t="str">
        <f t="shared" si="60"/>
        <v/>
      </c>
      <c r="N228" s="312" t="str">
        <f t="shared" si="61"/>
        <v/>
      </c>
      <c r="O228" s="312" t="str">
        <f t="shared" si="62"/>
        <v/>
      </c>
      <c r="P228" s="312" t="str">
        <f t="shared" si="63"/>
        <v/>
      </c>
      <c r="Q228" s="312" t="str">
        <f t="shared" si="64"/>
        <v/>
      </c>
      <c r="R228" s="312" t="str">
        <f t="shared" si="65"/>
        <v/>
      </c>
      <c r="S228" s="312" t="str">
        <f t="shared" si="66"/>
        <v/>
      </c>
      <c r="T228" s="313" t="str">
        <f t="shared" si="67"/>
        <v/>
      </c>
      <c r="U228" s="214"/>
      <c r="V228" s="210"/>
      <c r="W228" s="235"/>
      <c r="X228" s="259"/>
      <c r="Y228" s="238"/>
      <c r="Z228" s="226"/>
      <c r="AA228" s="204"/>
      <c r="AB228" s="229"/>
      <c r="AC228" s="242"/>
      <c r="AD228" s="359"/>
      <c r="AE228" s="356"/>
      <c r="AF228" s="218"/>
      <c r="AG228" s="217"/>
      <c r="AH228" s="216"/>
      <c r="AI228" s="216"/>
      <c r="AJ228" s="216"/>
      <c r="AK228" s="216"/>
      <c r="AL228" s="216"/>
      <c r="AM228" s="216"/>
      <c r="AN228" s="336"/>
      <c r="AO228" s="328"/>
      <c r="AP228" s="216"/>
      <c r="AQ228" s="216"/>
      <c r="AR228" s="216"/>
      <c r="AS228" s="216"/>
      <c r="AT228" s="216"/>
      <c r="AU228" s="218"/>
      <c r="AV228" s="218"/>
      <c r="AW228" s="217"/>
      <c r="AX228" s="216"/>
      <c r="AY228" s="216"/>
      <c r="AZ228" s="336"/>
      <c r="BD228" s="27">
        <f ca="1">INT((DonnéesFX!C$1-W228)/365.25)</f>
        <v>117</v>
      </c>
    </row>
    <row r="229" spans="1:56" ht="27.95" customHeight="1" x14ac:dyDescent="0.25">
      <c r="A229" s="311" t="str">
        <f t="shared" si="68"/>
        <v/>
      </c>
      <c r="B229" s="312" t="str">
        <f t="shared" si="69"/>
        <v/>
      </c>
      <c r="C229" s="312" t="str">
        <f t="shared" si="70"/>
        <v/>
      </c>
      <c r="D229" s="312" t="str">
        <f t="shared" si="71"/>
        <v/>
      </c>
      <c r="E229" s="312" t="str">
        <f t="shared" si="79"/>
        <v/>
      </c>
      <c r="F229" s="312" t="str">
        <f t="shared" si="72"/>
        <v/>
      </c>
      <c r="G229" s="312" t="str">
        <f t="shared" si="73"/>
        <v/>
      </c>
      <c r="H229" s="312" t="str">
        <f t="shared" si="74"/>
        <v/>
      </c>
      <c r="I229" s="312" t="str">
        <f t="shared" si="75"/>
        <v/>
      </c>
      <c r="J229" s="312" t="str">
        <f t="shared" si="76"/>
        <v/>
      </c>
      <c r="K229" s="312" t="str">
        <f t="shared" si="77"/>
        <v/>
      </c>
      <c r="L229" s="312" t="str">
        <f t="shared" si="78"/>
        <v/>
      </c>
      <c r="M229" s="312" t="str">
        <f t="shared" si="60"/>
        <v/>
      </c>
      <c r="N229" s="312" t="str">
        <f t="shared" si="61"/>
        <v/>
      </c>
      <c r="O229" s="312" t="str">
        <f t="shared" si="62"/>
        <v/>
      </c>
      <c r="P229" s="312" t="str">
        <f t="shared" si="63"/>
        <v/>
      </c>
      <c r="Q229" s="312" t="str">
        <f t="shared" si="64"/>
        <v/>
      </c>
      <c r="R229" s="312" t="str">
        <f t="shared" si="65"/>
        <v/>
      </c>
      <c r="S229" s="312" t="str">
        <f t="shared" si="66"/>
        <v/>
      </c>
      <c r="T229" s="313" t="str">
        <f t="shared" si="67"/>
        <v/>
      </c>
      <c r="U229" s="214"/>
      <c r="V229" s="210"/>
      <c r="W229" s="235"/>
      <c r="X229" s="259"/>
      <c r="Y229" s="238"/>
      <c r="Z229" s="226"/>
      <c r="AA229" s="204"/>
      <c r="AB229" s="229"/>
      <c r="AC229" s="242"/>
      <c r="AD229" s="359"/>
      <c r="AE229" s="356"/>
      <c r="AF229" s="218"/>
      <c r="AG229" s="217"/>
      <c r="AH229" s="216"/>
      <c r="AI229" s="216"/>
      <c r="AJ229" s="216"/>
      <c r="AK229" s="216"/>
      <c r="AL229" s="216"/>
      <c r="AM229" s="216"/>
      <c r="AN229" s="336"/>
      <c r="AO229" s="328"/>
      <c r="AP229" s="216"/>
      <c r="AQ229" s="216"/>
      <c r="AR229" s="216"/>
      <c r="AS229" s="216"/>
      <c r="AT229" s="216"/>
      <c r="AU229" s="218"/>
      <c r="AV229" s="218"/>
      <c r="AW229" s="217"/>
      <c r="AX229" s="216"/>
      <c r="AY229" s="216"/>
      <c r="AZ229" s="336"/>
      <c r="BD229">
        <f ca="1">INT((DonnéesFX!C$1-W229)/365.25)</f>
        <v>117</v>
      </c>
    </row>
    <row r="230" spans="1:56" s="27" customFormat="1" ht="27.95" customHeight="1" x14ac:dyDescent="0.25">
      <c r="A230" s="311" t="str">
        <f t="shared" si="68"/>
        <v/>
      </c>
      <c r="B230" s="312" t="str">
        <f t="shared" si="69"/>
        <v/>
      </c>
      <c r="C230" s="312" t="str">
        <f t="shared" si="70"/>
        <v/>
      </c>
      <c r="D230" s="312" t="str">
        <f t="shared" si="71"/>
        <v/>
      </c>
      <c r="E230" s="312" t="str">
        <f t="shared" si="79"/>
        <v/>
      </c>
      <c r="F230" s="312" t="str">
        <f t="shared" si="72"/>
        <v/>
      </c>
      <c r="G230" s="312" t="str">
        <f t="shared" si="73"/>
        <v/>
      </c>
      <c r="H230" s="312" t="str">
        <f t="shared" si="74"/>
        <v/>
      </c>
      <c r="I230" s="312" t="str">
        <f t="shared" si="75"/>
        <v/>
      </c>
      <c r="J230" s="312" t="str">
        <f t="shared" si="76"/>
        <v/>
      </c>
      <c r="K230" s="312" t="str">
        <f t="shared" si="77"/>
        <v/>
      </c>
      <c r="L230" s="312" t="str">
        <f t="shared" si="78"/>
        <v/>
      </c>
      <c r="M230" s="312" t="str">
        <f t="shared" si="60"/>
        <v/>
      </c>
      <c r="N230" s="312" t="str">
        <f t="shared" si="61"/>
        <v/>
      </c>
      <c r="O230" s="312" t="str">
        <f t="shared" si="62"/>
        <v/>
      </c>
      <c r="P230" s="312" t="str">
        <f t="shared" si="63"/>
        <v/>
      </c>
      <c r="Q230" s="312" t="str">
        <f t="shared" si="64"/>
        <v/>
      </c>
      <c r="R230" s="312" t="str">
        <f t="shared" si="65"/>
        <v/>
      </c>
      <c r="S230" s="312" t="str">
        <f t="shared" si="66"/>
        <v/>
      </c>
      <c r="T230" s="313" t="str">
        <f t="shared" si="67"/>
        <v/>
      </c>
      <c r="U230" s="214"/>
      <c r="V230" s="210"/>
      <c r="W230" s="235"/>
      <c r="X230" s="259"/>
      <c r="Y230" s="238"/>
      <c r="Z230" s="226"/>
      <c r="AA230" s="204"/>
      <c r="AB230" s="229"/>
      <c r="AC230" s="242"/>
      <c r="AD230" s="359"/>
      <c r="AE230" s="356"/>
      <c r="AF230" s="218"/>
      <c r="AG230" s="217"/>
      <c r="AH230" s="216"/>
      <c r="AI230" s="216"/>
      <c r="AJ230" s="216"/>
      <c r="AK230" s="216"/>
      <c r="AL230" s="216"/>
      <c r="AM230" s="216"/>
      <c r="AN230" s="336"/>
      <c r="AO230" s="328"/>
      <c r="AP230" s="216"/>
      <c r="AQ230" s="216"/>
      <c r="AR230" s="216"/>
      <c r="AS230" s="216"/>
      <c r="AT230" s="216"/>
      <c r="AU230" s="218"/>
      <c r="AV230" s="218"/>
      <c r="AW230" s="217"/>
      <c r="AX230" s="216"/>
      <c r="AY230" s="216"/>
      <c r="AZ230" s="336"/>
      <c r="BD230" s="27">
        <f ca="1">INT((DonnéesFX!C$1-W230)/365.25)</f>
        <v>117</v>
      </c>
    </row>
    <row r="231" spans="1:56" ht="27.95" customHeight="1" x14ac:dyDescent="0.25">
      <c r="A231" s="311" t="str">
        <f t="shared" si="68"/>
        <v/>
      </c>
      <c r="B231" s="312" t="str">
        <f t="shared" si="69"/>
        <v/>
      </c>
      <c r="C231" s="312" t="str">
        <f t="shared" si="70"/>
        <v/>
      </c>
      <c r="D231" s="312" t="str">
        <f t="shared" si="71"/>
        <v/>
      </c>
      <c r="E231" s="312" t="str">
        <f t="shared" si="79"/>
        <v/>
      </c>
      <c r="F231" s="312" t="str">
        <f t="shared" si="72"/>
        <v/>
      </c>
      <c r="G231" s="312" t="str">
        <f t="shared" si="73"/>
        <v/>
      </c>
      <c r="H231" s="312" t="str">
        <f t="shared" si="74"/>
        <v/>
      </c>
      <c r="I231" s="312" t="str">
        <f t="shared" si="75"/>
        <v/>
      </c>
      <c r="J231" s="312" t="str">
        <f t="shared" si="76"/>
        <v/>
      </c>
      <c r="K231" s="312" t="str">
        <f t="shared" si="77"/>
        <v/>
      </c>
      <c r="L231" s="312" t="str">
        <f t="shared" si="78"/>
        <v/>
      </c>
      <c r="M231" s="312" t="str">
        <f t="shared" si="60"/>
        <v/>
      </c>
      <c r="N231" s="312" t="str">
        <f t="shared" si="61"/>
        <v/>
      </c>
      <c r="O231" s="312" t="str">
        <f t="shared" si="62"/>
        <v/>
      </c>
      <c r="P231" s="312" t="str">
        <f t="shared" si="63"/>
        <v/>
      </c>
      <c r="Q231" s="312" t="str">
        <f t="shared" si="64"/>
        <v/>
      </c>
      <c r="R231" s="312" t="str">
        <f t="shared" si="65"/>
        <v/>
      </c>
      <c r="S231" s="312" t="str">
        <f t="shared" si="66"/>
        <v/>
      </c>
      <c r="T231" s="313" t="str">
        <f t="shared" si="67"/>
        <v/>
      </c>
      <c r="U231" s="214"/>
      <c r="V231" s="210"/>
      <c r="W231" s="235"/>
      <c r="X231" s="259"/>
      <c r="Y231" s="238"/>
      <c r="Z231" s="226"/>
      <c r="AA231" s="204"/>
      <c r="AB231" s="229"/>
      <c r="AC231" s="242"/>
      <c r="AD231" s="359"/>
      <c r="AE231" s="356"/>
      <c r="AF231" s="218"/>
      <c r="AG231" s="217"/>
      <c r="AH231" s="216"/>
      <c r="AI231" s="216"/>
      <c r="AJ231" s="216"/>
      <c r="AK231" s="216"/>
      <c r="AL231" s="216"/>
      <c r="AM231" s="216"/>
      <c r="AN231" s="336"/>
      <c r="AO231" s="328"/>
      <c r="AP231" s="216"/>
      <c r="AQ231" s="216"/>
      <c r="AR231" s="216"/>
      <c r="AS231" s="216"/>
      <c r="AT231" s="216"/>
      <c r="AU231" s="218"/>
      <c r="AV231" s="218"/>
      <c r="AW231" s="217"/>
      <c r="AX231" s="216"/>
      <c r="AY231" s="216"/>
      <c r="AZ231" s="336"/>
      <c r="BD231">
        <f ca="1">INT((DonnéesFX!C$1-W231)/365.25)</f>
        <v>117</v>
      </c>
    </row>
    <row r="232" spans="1:56" s="27" customFormat="1" ht="27.95" customHeight="1" x14ac:dyDescent="0.25">
      <c r="A232" s="311" t="str">
        <f t="shared" si="68"/>
        <v/>
      </c>
      <c r="B232" s="312" t="str">
        <f t="shared" si="69"/>
        <v/>
      </c>
      <c r="C232" s="312" t="str">
        <f t="shared" si="70"/>
        <v/>
      </c>
      <c r="D232" s="312" t="str">
        <f t="shared" si="71"/>
        <v/>
      </c>
      <c r="E232" s="312" t="str">
        <f t="shared" si="79"/>
        <v/>
      </c>
      <c r="F232" s="312" t="str">
        <f t="shared" si="72"/>
        <v/>
      </c>
      <c r="G232" s="312" t="str">
        <f t="shared" si="73"/>
        <v/>
      </c>
      <c r="H232" s="312" t="str">
        <f t="shared" si="74"/>
        <v/>
      </c>
      <c r="I232" s="312" t="str">
        <f t="shared" si="75"/>
        <v/>
      </c>
      <c r="J232" s="312" t="str">
        <f t="shared" si="76"/>
        <v/>
      </c>
      <c r="K232" s="312" t="str">
        <f t="shared" si="77"/>
        <v/>
      </c>
      <c r="L232" s="312" t="str">
        <f t="shared" si="78"/>
        <v/>
      </c>
      <c r="M232" s="312" t="str">
        <f t="shared" si="60"/>
        <v/>
      </c>
      <c r="N232" s="312" t="str">
        <f t="shared" si="61"/>
        <v/>
      </c>
      <c r="O232" s="312" t="str">
        <f t="shared" si="62"/>
        <v/>
      </c>
      <c r="P232" s="312" t="str">
        <f t="shared" si="63"/>
        <v/>
      </c>
      <c r="Q232" s="312" t="str">
        <f t="shared" si="64"/>
        <v/>
      </c>
      <c r="R232" s="312" t="str">
        <f t="shared" si="65"/>
        <v/>
      </c>
      <c r="S232" s="312" t="str">
        <f t="shared" si="66"/>
        <v/>
      </c>
      <c r="T232" s="313" t="str">
        <f t="shared" si="67"/>
        <v/>
      </c>
      <c r="U232" s="214"/>
      <c r="V232" s="210"/>
      <c r="W232" s="235"/>
      <c r="X232" s="259"/>
      <c r="Y232" s="238"/>
      <c r="Z232" s="226"/>
      <c r="AA232" s="204"/>
      <c r="AB232" s="229"/>
      <c r="AC232" s="242"/>
      <c r="AD232" s="359"/>
      <c r="AE232" s="356"/>
      <c r="AF232" s="218"/>
      <c r="AG232" s="217"/>
      <c r="AH232" s="216"/>
      <c r="AI232" s="216"/>
      <c r="AJ232" s="216"/>
      <c r="AK232" s="216"/>
      <c r="AL232" s="216"/>
      <c r="AM232" s="216"/>
      <c r="AN232" s="336"/>
      <c r="AO232" s="328"/>
      <c r="AP232" s="216"/>
      <c r="AQ232" s="216"/>
      <c r="AR232" s="216"/>
      <c r="AS232" s="216"/>
      <c r="AT232" s="216"/>
      <c r="AU232" s="218"/>
      <c r="AV232" s="218"/>
      <c r="AW232" s="217"/>
      <c r="AX232" s="216"/>
      <c r="AY232" s="216"/>
      <c r="AZ232" s="336"/>
      <c r="BD232" s="27">
        <f ca="1">INT((DonnéesFX!C$1-W232)/365.25)</f>
        <v>117</v>
      </c>
    </row>
    <row r="233" spans="1:56" ht="27.95" customHeight="1" x14ac:dyDescent="0.25">
      <c r="A233" s="311" t="str">
        <f t="shared" si="68"/>
        <v/>
      </c>
      <c r="B233" s="312" t="str">
        <f t="shared" si="69"/>
        <v/>
      </c>
      <c r="C233" s="312" t="str">
        <f t="shared" si="70"/>
        <v/>
      </c>
      <c r="D233" s="312" t="str">
        <f t="shared" si="71"/>
        <v/>
      </c>
      <c r="E233" s="312" t="str">
        <f t="shared" si="79"/>
        <v/>
      </c>
      <c r="F233" s="312" t="str">
        <f t="shared" si="72"/>
        <v/>
      </c>
      <c r="G233" s="312" t="str">
        <f t="shared" si="73"/>
        <v/>
      </c>
      <c r="H233" s="312" t="str">
        <f t="shared" si="74"/>
        <v/>
      </c>
      <c r="I233" s="312" t="str">
        <f t="shared" si="75"/>
        <v/>
      </c>
      <c r="J233" s="312" t="str">
        <f t="shared" si="76"/>
        <v/>
      </c>
      <c r="K233" s="312" t="str">
        <f t="shared" si="77"/>
        <v/>
      </c>
      <c r="L233" s="312" t="str">
        <f t="shared" si="78"/>
        <v/>
      </c>
      <c r="M233" s="312" t="str">
        <f t="shared" si="60"/>
        <v/>
      </c>
      <c r="N233" s="312" t="str">
        <f t="shared" si="61"/>
        <v/>
      </c>
      <c r="O233" s="312" t="str">
        <f t="shared" si="62"/>
        <v/>
      </c>
      <c r="P233" s="312" t="str">
        <f t="shared" si="63"/>
        <v/>
      </c>
      <c r="Q233" s="312" t="str">
        <f t="shared" si="64"/>
        <v/>
      </c>
      <c r="R233" s="312" t="str">
        <f t="shared" si="65"/>
        <v/>
      </c>
      <c r="S233" s="312" t="str">
        <f t="shared" si="66"/>
        <v/>
      </c>
      <c r="T233" s="313" t="str">
        <f t="shared" si="67"/>
        <v/>
      </c>
      <c r="U233" s="214"/>
      <c r="V233" s="210"/>
      <c r="W233" s="235"/>
      <c r="X233" s="259"/>
      <c r="Y233" s="238"/>
      <c r="Z233" s="226"/>
      <c r="AA233" s="204"/>
      <c r="AB233" s="229"/>
      <c r="AC233" s="242"/>
      <c r="AD233" s="359"/>
      <c r="AE233" s="356"/>
      <c r="AF233" s="218"/>
      <c r="AG233" s="217"/>
      <c r="AH233" s="216"/>
      <c r="AI233" s="216"/>
      <c r="AJ233" s="216"/>
      <c r="AK233" s="216"/>
      <c r="AL233" s="216"/>
      <c r="AM233" s="216"/>
      <c r="AN233" s="336"/>
      <c r="AO233" s="328"/>
      <c r="AP233" s="216"/>
      <c r="AQ233" s="216"/>
      <c r="AR233" s="216"/>
      <c r="AS233" s="216"/>
      <c r="AT233" s="216"/>
      <c r="AU233" s="218"/>
      <c r="AV233" s="218"/>
      <c r="AW233" s="217"/>
      <c r="AX233" s="216"/>
      <c r="AY233" s="216"/>
      <c r="AZ233" s="336"/>
      <c r="BD233">
        <f ca="1">INT((DonnéesFX!C$1-W233)/365.25)</f>
        <v>117</v>
      </c>
    </row>
    <row r="234" spans="1:56" s="27" customFormat="1" ht="27.95" customHeight="1" x14ac:dyDescent="0.25">
      <c r="A234" s="311" t="str">
        <f t="shared" si="68"/>
        <v/>
      </c>
      <c r="B234" s="312" t="str">
        <f t="shared" si="69"/>
        <v/>
      </c>
      <c r="C234" s="312" t="str">
        <f t="shared" si="70"/>
        <v/>
      </c>
      <c r="D234" s="312" t="str">
        <f t="shared" si="71"/>
        <v/>
      </c>
      <c r="E234" s="312" t="str">
        <f t="shared" si="79"/>
        <v/>
      </c>
      <c r="F234" s="312" t="str">
        <f t="shared" si="72"/>
        <v/>
      </c>
      <c r="G234" s="312" t="str">
        <f t="shared" si="73"/>
        <v/>
      </c>
      <c r="H234" s="312" t="str">
        <f t="shared" si="74"/>
        <v/>
      </c>
      <c r="I234" s="312" t="str">
        <f t="shared" si="75"/>
        <v/>
      </c>
      <c r="J234" s="312" t="str">
        <f t="shared" si="76"/>
        <v/>
      </c>
      <c r="K234" s="312" t="str">
        <f t="shared" si="77"/>
        <v/>
      </c>
      <c r="L234" s="312" t="str">
        <f t="shared" si="78"/>
        <v/>
      </c>
      <c r="M234" s="312" t="str">
        <f t="shared" si="60"/>
        <v/>
      </c>
      <c r="N234" s="312" t="str">
        <f t="shared" si="61"/>
        <v/>
      </c>
      <c r="O234" s="312" t="str">
        <f t="shared" si="62"/>
        <v/>
      </c>
      <c r="P234" s="312" t="str">
        <f t="shared" si="63"/>
        <v/>
      </c>
      <c r="Q234" s="312" t="str">
        <f t="shared" si="64"/>
        <v/>
      </c>
      <c r="R234" s="312" t="str">
        <f t="shared" si="65"/>
        <v/>
      </c>
      <c r="S234" s="312" t="str">
        <f t="shared" si="66"/>
        <v/>
      </c>
      <c r="T234" s="313" t="str">
        <f t="shared" si="67"/>
        <v/>
      </c>
      <c r="U234" s="214"/>
      <c r="V234" s="210"/>
      <c r="W234" s="235"/>
      <c r="X234" s="259"/>
      <c r="Y234" s="238"/>
      <c r="Z234" s="226"/>
      <c r="AA234" s="204"/>
      <c r="AB234" s="229"/>
      <c r="AC234" s="242"/>
      <c r="AD234" s="359"/>
      <c r="AE234" s="356"/>
      <c r="AF234" s="218"/>
      <c r="AG234" s="217"/>
      <c r="AH234" s="216"/>
      <c r="AI234" s="216"/>
      <c r="AJ234" s="216"/>
      <c r="AK234" s="216"/>
      <c r="AL234" s="216"/>
      <c r="AM234" s="216"/>
      <c r="AN234" s="336"/>
      <c r="AO234" s="328"/>
      <c r="AP234" s="216"/>
      <c r="AQ234" s="216"/>
      <c r="AR234" s="216"/>
      <c r="AS234" s="216"/>
      <c r="AT234" s="216"/>
      <c r="AU234" s="218"/>
      <c r="AV234" s="218"/>
      <c r="AW234" s="217"/>
      <c r="AX234" s="216"/>
      <c r="AY234" s="216"/>
      <c r="AZ234" s="336"/>
      <c r="BD234" s="27">
        <f ca="1">INT((DonnéesFX!C$1-W234)/365.25)</f>
        <v>117</v>
      </c>
    </row>
    <row r="235" spans="1:56" ht="27.95" customHeight="1" x14ac:dyDescent="0.25">
      <c r="A235" s="311" t="str">
        <f t="shared" si="68"/>
        <v/>
      </c>
      <c r="B235" s="312" t="str">
        <f t="shared" si="69"/>
        <v/>
      </c>
      <c r="C235" s="312" t="str">
        <f t="shared" si="70"/>
        <v/>
      </c>
      <c r="D235" s="312" t="str">
        <f t="shared" si="71"/>
        <v/>
      </c>
      <c r="E235" s="312" t="str">
        <f t="shared" si="79"/>
        <v/>
      </c>
      <c r="F235" s="312" t="str">
        <f t="shared" si="72"/>
        <v/>
      </c>
      <c r="G235" s="312" t="str">
        <f t="shared" si="73"/>
        <v/>
      </c>
      <c r="H235" s="312" t="str">
        <f t="shared" si="74"/>
        <v/>
      </c>
      <c r="I235" s="312" t="str">
        <f t="shared" si="75"/>
        <v/>
      </c>
      <c r="J235" s="312" t="str">
        <f t="shared" si="76"/>
        <v/>
      </c>
      <c r="K235" s="312" t="str">
        <f t="shared" si="77"/>
        <v/>
      </c>
      <c r="L235" s="312" t="str">
        <f t="shared" si="78"/>
        <v/>
      </c>
      <c r="M235" s="312" t="str">
        <f t="shared" si="60"/>
        <v/>
      </c>
      <c r="N235" s="312" t="str">
        <f t="shared" si="61"/>
        <v/>
      </c>
      <c r="O235" s="312" t="str">
        <f t="shared" si="62"/>
        <v/>
      </c>
      <c r="P235" s="312" t="str">
        <f t="shared" si="63"/>
        <v/>
      </c>
      <c r="Q235" s="312" t="str">
        <f t="shared" si="64"/>
        <v/>
      </c>
      <c r="R235" s="312" t="str">
        <f t="shared" si="65"/>
        <v/>
      </c>
      <c r="S235" s="312" t="str">
        <f t="shared" si="66"/>
        <v/>
      </c>
      <c r="T235" s="313" t="str">
        <f t="shared" si="67"/>
        <v/>
      </c>
      <c r="U235" s="214"/>
      <c r="V235" s="210"/>
      <c r="W235" s="235"/>
      <c r="X235" s="259"/>
      <c r="Y235" s="238"/>
      <c r="Z235" s="226"/>
      <c r="AA235" s="204"/>
      <c r="AB235" s="229"/>
      <c r="AC235" s="242"/>
      <c r="AD235" s="359"/>
      <c r="AE235" s="356"/>
      <c r="AF235" s="218"/>
      <c r="AG235" s="217"/>
      <c r="AH235" s="216"/>
      <c r="AI235" s="216"/>
      <c r="AJ235" s="216"/>
      <c r="AK235" s="216"/>
      <c r="AL235" s="216"/>
      <c r="AM235" s="216"/>
      <c r="AN235" s="336"/>
      <c r="AO235" s="328"/>
      <c r="AP235" s="216"/>
      <c r="AQ235" s="216"/>
      <c r="AR235" s="216"/>
      <c r="AS235" s="216"/>
      <c r="AT235" s="216"/>
      <c r="AU235" s="218"/>
      <c r="AV235" s="218"/>
      <c r="AW235" s="217"/>
      <c r="AX235" s="216"/>
      <c r="AY235" s="216"/>
      <c r="AZ235" s="336"/>
      <c r="BD235">
        <f ca="1">INT((DonnéesFX!C$1-W235)/365.25)</f>
        <v>117</v>
      </c>
    </row>
    <row r="236" spans="1:56" s="27" customFormat="1" ht="27.95" customHeight="1" x14ac:dyDescent="0.25">
      <c r="A236" s="311" t="str">
        <f t="shared" si="68"/>
        <v/>
      </c>
      <c r="B236" s="312" t="str">
        <f t="shared" si="69"/>
        <v/>
      </c>
      <c r="C236" s="312" t="str">
        <f t="shared" si="70"/>
        <v/>
      </c>
      <c r="D236" s="312" t="str">
        <f t="shared" si="71"/>
        <v/>
      </c>
      <c r="E236" s="312" t="str">
        <f t="shared" si="79"/>
        <v/>
      </c>
      <c r="F236" s="312" t="str">
        <f t="shared" si="72"/>
        <v/>
      </c>
      <c r="G236" s="312" t="str">
        <f t="shared" si="73"/>
        <v/>
      </c>
      <c r="H236" s="312" t="str">
        <f t="shared" si="74"/>
        <v/>
      </c>
      <c r="I236" s="312" t="str">
        <f t="shared" si="75"/>
        <v/>
      </c>
      <c r="J236" s="312" t="str">
        <f t="shared" si="76"/>
        <v/>
      </c>
      <c r="K236" s="312" t="str">
        <f t="shared" si="77"/>
        <v/>
      </c>
      <c r="L236" s="312" t="str">
        <f t="shared" si="78"/>
        <v/>
      </c>
      <c r="M236" s="312" t="str">
        <f t="shared" si="60"/>
        <v/>
      </c>
      <c r="N236" s="312" t="str">
        <f t="shared" si="61"/>
        <v/>
      </c>
      <c r="O236" s="312" t="str">
        <f t="shared" si="62"/>
        <v/>
      </c>
      <c r="P236" s="312" t="str">
        <f t="shared" si="63"/>
        <v/>
      </c>
      <c r="Q236" s="312" t="str">
        <f t="shared" si="64"/>
        <v/>
      </c>
      <c r="R236" s="312" t="str">
        <f t="shared" si="65"/>
        <v/>
      </c>
      <c r="S236" s="312" t="str">
        <f t="shared" si="66"/>
        <v/>
      </c>
      <c r="T236" s="313" t="str">
        <f t="shared" si="67"/>
        <v/>
      </c>
      <c r="U236" s="214"/>
      <c r="V236" s="210"/>
      <c r="W236" s="235"/>
      <c r="X236" s="259"/>
      <c r="Y236" s="238"/>
      <c r="Z236" s="226"/>
      <c r="AA236" s="204"/>
      <c r="AB236" s="229"/>
      <c r="AC236" s="242"/>
      <c r="AD236" s="359"/>
      <c r="AE236" s="356"/>
      <c r="AF236" s="218"/>
      <c r="AG236" s="217"/>
      <c r="AH236" s="216"/>
      <c r="AI236" s="216"/>
      <c r="AJ236" s="216"/>
      <c r="AK236" s="216"/>
      <c r="AL236" s="216"/>
      <c r="AM236" s="216"/>
      <c r="AN236" s="336"/>
      <c r="AO236" s="328"/>
      <c r="AP236" s="216"/>
      <c r="AQ236" s="216"/>
      <c r="AR236" s="216"/>
      <c r="AS236" s="216"/>
      <c r="AT236" s="216"/>
      <c r="AU236" s="218"/>
      <c r="AV236" s="218"/>
      <c r="AW236" s="217"/>
      <c r="AX236" s="216"/>
      <c r="AY236" s="216"/>
      <c r="AZ236" s="336"/>
      <c r="BD236" s="27">
        <f ca="1">INT((DonnéesFX!C$1-W236)/365.25)</f>
        <v>117</v>
      </c>
    </row>
    <row r="237" spans="1:56" ht="27.95" customHeight="1" x14ac:dyDescent="0.25">
      <c r="A237" s="311" t="str">
        <f t="shared" si="68"/>
        <v/>
      </c>
      <c r="B237" s="312" t="str">
        <f t="shared" si="69"/>
        <v/>
      </c>
      <c r="C237" s="312" t="str">
        <f t="shared" si="70"/>
        <v/>
      </c>
      <c r="D237" s="312" t="str">
        <f t="shared" si="71"/>
        <v/>
      </c>
      <c r="E237" s="312" t="str">
        <f t="shared" si="79"/>
        <v/>
      </c>
      <c r="F237" s="312" t="str">
        <f t="shared" si="72"/>
        <v/>
      </c>
      <c r="G237" s="312" t="str">
        <f t="shared" si="73"/>
        <v/>
      </c>
      <c r="H237" s="312" t="str">
        <f t="shared" si="74"/>
        <v/>
      </c>
      <c r="I237" s="312" t="str">
        <f t="shared" si="75"/>
        <v/>
      </c>
      <c r="J237" s="312" t="str">
        <f t="shared" si="76"/>
        <v/>
      </c>
      <c r="K237" s="312" t="str">
        <f t="shared" si="77"/>
        <v/>
      </c>
      <c r="L237" s="312" t="str">
        <f t="shared" si="78"/>
        <v/>
      </c>
      <c r="M237" s="312" t="str">
        <f t="shared" si="60"/>
        <v/>
      </c>
      <c r="N237" s="312" t="str">
        <f t="shared" si="61"/>
        <v/>
      </c>
      <c r="O237" s="312" t="str">
        <f t="shared" si="62"/>
        <v/>
      </c>
      <c r="P237" s="312" t="str">
        <f t="shared" si="63"/>
        <v/>
      </c>
      <c r="Q237" s="312" t="str">
        <f t="shared" si="64"/>
        <v/>
      </c>
      <c r="R237" s="312" t="str">
        <f t="shared" si="65"/>
        <v/>
      </c>
      <c r="S237" s="312" t="str">
        <f t="shared" si="66"/>
        <v/>
      </c>
      <c r="T237" s="313" t="str">
        <f t="shared" si="67"/>
        <v/>
      </c>
      <c r="U237" s="214"/>
      <c r="V237" s="210"/>
      <c r="W237" s="235"/>
      <c r="X237" s="259"/>
      <c r="Y237" s="238"/>
      <c r="Z237" s="226"/>
      <c r="AA237" s="204"/>
      <c r="AB237" s="229"/>
      <c r="AC237" s="242"/>
      <c r="AD237" s="359"/>
      <c r="AE237" s="356"/>
      <c r="AF237" s="218"/>
      <c r="AG237" s="217"/>
      <c r="AH237" s="216"/>
      <c r="AI237" s="216"/>
      <c r="AJ237" s="216"/>
      <c r="AK237" s="216"/>
      <c r="AL237" s="216"/>
      <c r="AM237" s="216"/>
      <c r="AN237" s="336"/>
      <c r="AO237" s="328"/>
      <c r="AP237" s="216"/>
      <c r="AQ237" s="216"/>
      <c r="AR237" s="216"/>
      <c r="AS237" s="216"/>
      <c r="AT237" s="216"/>
      <c r="AU237" s="218"/>
      <c r="AV237" s="218"/>
      <c r="AW237" s="217"/>
      <c r="AX237" s="216"/>
      <c r="AY237" s="216"/>
      <c r="AZ237" s="336"/>
      <c r="BD237">
        <f ca="1">INT((DonnéesFX!C$1-W237)/365.25)</f>
        <v>117</v>
      </c>
    </row>
    <row r="238" spans="1:56" s="27" customFormat="1" ht="27.95" customHeight="1" x14ac:dyDescent="0.25">
      <c r="A238" s="311" t="str">
        <f t="shared" si="68"/>
        <v/>
      </c>
      <c r="B238" s="312" t="str">
        <f t="shared" si="69"/>
        <v/>
      </c>
      <c r="C238" s="312" t="str">
        <f t="shared" si="70"/>
        <v/>
      </c>
      <c r="D238" s="312" t="str">
        <f t="shared" si="71"/>
        <v/>
      </c>
      <c r="E238" s="312" t="str">
        <f t="shared" si="79"/>
        <v/>
      </c>
      <c r="F238" s="312" t="str">
        <f t="shared" si="72"/>
        <v/>
      </c>
      <c r="G238" s="312" t="str">
        <f t="shared" si="73"/>
        <v/>
      </c>
      <c r="H238" s="312" t="str">
        <f t="shared" si="74"/>
        <v/>
      </c>
      <c r="I238" s="312" t="str">
        <f t="shared" si="75"/>
        <v/>
      </c>
      <c r="J238" s="312" t="str">
        <f t="shared" si="76"/>
        <v/>
      </c>
      <c r="K238" s="312" t="str">
        <f t="shared" si="77"/>
        <v/>
      </c>
      <c r="L238" s="312" t="str">
        <f t="shared" si="78"/>
        <v/>
      </c>
      <c r="M238" s="312" t="str">
        <f t="shared" si="60"/>
        <v/>
      </c>
      <c r="N238" s="312" t="str">
        <f t="shared" si="61"/>
        <v/>
      </c>
      <c r="O238" s="312" t="str">
        <f t="shared" si="62"/>
        <v/>
      </c>
      <c r="P238" s="312" t="str">
        <f t="shared" si="63"/>
        <v/>
      </c>
      <c r="Q238" s="312" t="str">
        <f t="shared" si="64"/>
        <v/>
      </c>
      <c r="R238" s="312" t="str">
        <f t="shared" si="65"/>
        <v/>
      </c>
      <c r="S238" s="312" t="str">
        <f t="shared" si="66"/>
        <v/>
      </c>
      <c r="T238" s="313" t="str">
        <f t="shared" si="67"/>
        <v/>
      </c>
      <c r="U238" s="214"/>
      <c r="V238" s="210"/>
      <c r="W238" s="235"/>
      <c r="X238" s="259"/>
      <c r="Y238" s="238"/>
      <c r="Z238" s="226"/>
      <c r="AA238" s="204"/>
      <c r="AB238" s="229"/>
      <c r="AC238" s="242"/>
      <c r="AD238" s="359"/>
      <c r="AE238" s="356"/>
      <c r="AF238" s="218"/>
      <c r="AG238" s="217"/>
      <c r="AH238" s="216"/>
      <c r="AI238" s="216"/>
      <c r="AJ238" s="216"/>
      <c r="AK238" s="216"/>
      <c r="AL238" s="216"/>
      <c r="AM238" s="216"/>
      <c r="AN238" s="336"/>
      <c r="AO238" s="328"/>
      <c r="AP238" s="216"/>
      <c r="AQ238" s="216"/>
      <c r="AR238" s="216"/>
      <c r="AS238" s="216"/>
      <c r="AT238" s="216"/>
      <c r="AU238" s="218"/>
      <c r="AV238" s="218"/>
      <c r="AW238" s="217"/>
      <c r="AX238" s="216"/>
      <c r="AY238" s="216"/>
      <c r="AZ238" s="336"/>
      <c r="BD238" s="27">
        <f ca="1">INT((DonnéesFX!C$1-W238)/365.25)</f>
        <v>117</v>
      </c>
    </row>
    <row r="239" spans="1:56" ht="27.95" customHeight="1" x14ac:dyDescent="0.25">
      <c r="A239" s="311" t="str">
        <f t="shared" si="68"/>
        <v/>
      </c>
      <c r="B239" s="312" t="str">
        <f t="shared" si="69"/>
        <v/>
      </c>
      <c r="C239" s="312" t="str">
        <f t="shared" si="70"/>
        <v/>
      </c>
      <c r="D239" s="312" t="str">
        <f t="shared" si="71"/>
        <v/>
      </c>
      <c r="E239" s="312" t="str">
        <f t="shared" si="79"/>
        <v/>
      </c>
      <c r="F239" s="312" t="str">
        <f t="shared" si="72"/>
        <v/>
      </c>
      <c r="G239" s="312" t="str">
        <f t="shared" si="73"/>
        <v/>
      </c>
      <c r="H239" s="312" t="str">
        <f t="shared" si="74"/>
        <v/>
      </c>
      <c r="I239" s="312" t="str">
        <f t="shared" si="75"/>
        <v/>
      </c>
      <c r="J239" s="312" t="str">
        <f t="shared" si="76"/>
        <v/>
      </c>
      <c r="K239" s="312" t="str">
        <f t="shared" si="77"/>
        <v/>
      </c>
      <c r="L239" s="312" t="str">
        <f t="shared" si="78"/>
        <v/>
      </c>
      <c r="M239" s="312" t="str">
        <f t="shared" si="60"/>
        <v/>
      </c>
      <c r="N239" s="312" t="str">
        <f t="shared" si="61"/>
        <v/>
      </c>
      <c r="O239" s="312" t="str">
        <f t="shared" si="62"/>
        <v/>
      </c>
      <c r="P239" s="312" t="str">
        <f t="shared" si="63"/>
        <v/>
      </c>
      <c r="Q239" s="312" t="str">
        <f t="shared" si="64"/>
        <v/>
      </c>
      <c r="R239" s="312" t="str">
        <f t="shared" si="65"/>
        <v/>
      </c>
      <c r="S239" s="312" t="str">
        <f t="shared" si="66"/>
        <v/>
      </c>
      <c r="T239" s="313" t="str">
        <f t="shared" si="67"/>
        <v/>
      </c>
      <c r="U239" s="214"/>
      <c r="V239" s="210"/>
      <c r="W239" s="235"/>
      <c r="X239" s="259"/>
      <c r="Y239" s="238"/>
      <c r="Z239" s="226"/>
      <c r="AA239" s="204"/>
      <c r="AB239" s="229"/>
      <c r="AC239" s="242"/>
      <c r="AD239" s="359"/>
      <c r="AE239" s="356"/>
      <c r="AF239" s="218"/>
      <c r="AG239" s="217"/>
      <c r="AH239" s="216"/>
      <c r="AI239" s="216"/>
      <c r="AJ239" s="216"/>
      <c r="AK239" s="216"/>
      <c r="AL239" s="216"/>
      <c r="AM239" s="216"/>
      <c r="AN239" s="336"/>
      <c r="AO239" s="328"/>
      <c r="AP239" s="216"/>
      <c r="AQ239" s="216"/>
      <c r="AR239" s="216"/>
      <c r="AS239" s="216"/>
      <c r="AT239" s="216"/>
      <c r="AU239" s="218"/>
      <c r="AV239" s="218"/>
      <c r="AW239" s="217"/>
      <c r="AX239" s="216"/>
      <c r="AY239" s="216"/>
      <c r="AZ239" s="336"/>
      <c r="BD239">
        <f ca="1">INT((DonnéesFX!C$1-W239)/365.25)</f>
        <v>117</v>
      </c>
    </row>
    <row r="240" spans="1:56" s="27" customFormat="1" ht="27.95" customHeight="1" x14ac:dyDescent="0.25">
      <c r="A240" s="311" t="str">
        <f t="shared" si="68"/>
        <v/>
      </c>
      <c r="B240" s="312" t="str">
        <f t="shared" si="69"/>
        <v/>
      </c>
      <c r="C240" s="312" t="str">
        <f t="shared" si="70"/>
        <v/>
      </c>
      <c r="D240" s="312" t="str">
        <f t="shared" si="71"/>
        <v/>
      </c>
      <c r="E240" s="312" t="str">
        <f t="shared" si="79"/>
        <v/>
      </c>
      <c r="F240" s="312" t="str">
        <f t="shared" si="72"/>
        <v/>
      </c>
      <c r="G240" s="312" t="str">
        <f t="shared" si="73"/>
        <v/>
      </c>
      <c r="H240" s="312" t="str">
        <f t="shared" si="74"/>
        <v/>
      </c>
      <c r="I240" s="312" t="str">
        <f t="shared" si="75"/>
        <v/>
      </c>
      <c r="J240" s="312" t="str">
        <f t="shared" si="76"/>
        <v/>
      </c>
      <c r="K240" s="312" t="str">
        <f t="shared" si="77"/>
        <v/>
      </c>
      <c r="L240" s="312" t="str">
        <f t="shared" si="78"/>
        <v/>
      </c>
      <c r="M240" s="312" t="str">
        <f t="shared" si="60"/>
        <v/>
      </c>
      <c r="N240" s="312" t="str">
        <f t="shared" si="61"/>
        <v/>
      </c>
      <c r="O240" s="312" t="str">
        <f t="shared" si="62"/>
        <v/>
      </c>
      <c r="P240" s="312" t="str">
        <f t="shared" si="63"/>
        <v/>
      </c>
      <c r="Q240" s="312" t="str">
        <f t="shared" si="64"/>
        <v/>
      </c>
      <c r="R240" s="312" t="str">
        <f t="shared" si="65"/>
        <v/>
      </c>
      <c r="S240" s="312" t="str">
        <f t="shared" si="66"/>
        <v/>
      </c>
      <c r="T240" s="313" t="str">
        <f t="shared" si="67"/>
        <v/>
      </c>
      <c r="U240" s="214"/>
      <c r="V240" s="210"/>
      <c r="W240" s="235"/>
      <c r="X240" s="259"/>
      <c r="Y240" s="238"/>
      <c r="Z240" s="226"/>
      <c r="AA240" s="204"/>
      <c r="AB240" s="229"/>
      <c r="AC240" s="242"/>
      <c r="AD240" s="359"/>
      <c r="AE240" s="356"/>
      <c r="AF240" s="218"/>
      <c r="AG240" s="217"/>
      <c r="AH240" s="216"/>
      <c r="AI240" s="216"/>
      <c r="AJ240" s="216"/>
      <c r="AK240" s="216"/>
      <c r="AL240" s="216"/>
      <c r="AM240" s="216"/>
      <c r="AN240" s="336"/>
      <c r="AO240" s="328"/>
      <c r="AP240" s="216"/>
      <c r="AQ240" s="216"/>
      <c r="AR240" s="216"/>
      <c r="AS240" s="216"/>
      <c r="AT240" s="216"/>
      <c r="AU240" s="218"/>
      <c r="AV240" s="218"/>
      <c r="AW240" s="217"/>
      <c r="AX240" s="216"/>
      <c r="AY240" s="216"/>
      <c r="AZ240" s="336"/>
      <c r="BD240" s="27">
        <f ca="1">INT((DonnéesFX!C$1-W240)/365.25)</f>
        <v>117</v>
      </c>
    </row>
    <row r="241" spans="1:56" ht="27.95" customHeight="1" x14ac:dyDescent="0.25">
      <c r="A241" s="311" t="str">
        <f t="shared" si="68"/>
        <v/>
      </c>
      <c r="B241" s="312" t="str">
        <f t="shared" si="69"/>
        <v/>
      </c>
      <c r="C241" s="312" t="str">
        <f t="shared" si="70"/>
        <v/>
      </c>
      <c r="D241" s="312" t="str">
        <f t="shared" si="71"/>
        <v/>
      </c>
      <c r="E241" s="312" t="str">
        <f t="shared" si="79"/>
        <v/>
      </c>
      <c r="F241" s="312" t="str">
        <f t="shared" si="72"/>
        <v/>
      </c>
      <c r="G241" s="312" t="str">
        <f t="shared" si="73"/>
        <v/>
      </c>
      <c r="H241" s="312" t="str">
        <f t="shared" si="74"/>
        <v/>
      </c>
      <c r="I241" s="312" t="str">
        <f t="shared" si="75"/>
        <v/>
      </c>
      <c r="J241" s="312" t="str">
        <f t="shared" si="76"/>
        <v/>
      </c>
      <c r="K241" s="312" t="str">
        <f t="shared" si="77"/>
        <v/>
      </c>
      <c r="L241" s="312" t="str">
        <f t="shared" si="78"/>
        <v/>
      </c>
      <c r="M241" s="312" t="str">
        <f t="shared" si="60"/>
        <v/>
      </c>
      <c r="N241" s="312" t="str">
        <f t="shared" si="61"/>
        <v/>
      </c>
      <c r="O241" s="312" t="str">
        <f t="shared" si="62"/>
        <v/>
      </c>
      <c r="P241" s="312" t="str">
        <f t="shared" si="63"/>
        <v/>
      </c>
      <c r="Q241" s="312" t="str">
        <f t="shared" si="64"/>
        <v/>
      </c>
      <c r="R241" s="312" t="str">
        <f t="shared" si="65"/>
        <v/>
      </c>
      <c r="S241" s="312" t="str">
        <f t="shared" si="66"/>
        <v/>
      </c>
      <c r="T241" s="313" t="str">
        <f t="shared" si="67"/>
        <v/>
      </c>
      <c r="U241" s="214"/>
      <c r="V241" s="210"/>
      <c r="W241" s="235"/>
      <c r="X241" s="259"/>
      <c r="Y241" s="238"/>
      <c r="Z241" s="226"/>
      <c r="AA241" s="204"/>
      <c r="AB241" s="229"/>
      <c r="AC241" s="242"/>
      <c r="AD241" s="359"/>
      <c r="AE241" s="356"/>
      <c r="AF241" s="218"/>
      <c r="AG241" s="217"/>
      <c r="AH241" s="216"/>
      <c r="AI241" s="216"/>
      <c r="AJ241" s="216"/>
      <c r="AK241" s="216"/>
      <c r="AL241" s="216"/>
      <c r="AM241" s="216"/>
      <c r="AN241" s="336"/>
      <c r="AO241" s="328"/>
      <c r="AP241" s="216"/>
      <c r="AQ241" s="216"/>
      <c r="AR241" s="216"/>
      <c r="AS241" s="216"/>
      <c r="AT241" s="216"/>
      <c r="AU241" s="218"/>
      <c r="AV241" s="218"/>
      <c r="AW241" s="217"/>
      <c r="AX241" s="216"/>
      <c r="AY241" s="216"/>
      <c r="AZ241" s="336"/>
      <c r="BD241">
        <f ca="1">INT((DonnéesFX!C$1-W241)/365.25)</f>
        <v>117</v>
      </c>
    </row>
    <row r="242" spans="1:56" s="27" customFormat="1" ht="27.95" customHeight="1" x14ac:dyDescent="0.25">
      <c r="A242" s="311" t="str">
        <f t="shared" si="68"/>
        <v/>
      </c>
      <c r="B242" s="312" t="str">
        <f t="shared" si="69"/>
        <v/>
      </c>
      <c r="C242" s="312" t="str">
        <f t="shared" si="70"/>
        <v/>
      </c>
      <c r="D242" s="312" t="str">
        <f t="shared" si="71"/>
        <v/>
      </c>
      <c r="E242" s="312" t="str">
        <f t="shared" si="79"/>
        <v/>
      </c>
      <c r="F242" s="312" t="str">
        <f t="shared" si="72"/>
        <v/>
      </c>
      <c r="G242" s="312" t="str">
        <f t="shared" si="73"/>
        <v/>
      </c>
      <c r="H242" s="312" t="str">
        <f t="shared" si="74"/>
        <v/>
      </c>
      <c r="I242" s="312" t="str">
        <f t="shared" si="75"/>
        <v/>
      </c>
      <c r="J242" s="312" t="str">
        <f t="shared" si="76"/>
        <v/>
      </c>
      <c r="K242" s="312" t="str">
        <f t="shared" si="77"/>
        <v/>
      </c>
      <c r="L242" s="312" t="str">
        <f t="shared" si="78"/>
        <v/>
      </c>
      <c r="M242" s="312" t="str">
        <f t="shared" si="60"/>
        <v/>
      </c>
      <c r="N242" s="312" t="str">
        <f t="shared" si="61"/>
        <v/>
      </c>
      <c r="O242" s="312" t="str">
        <f t="shared" si="62"/>
        <v/>
      </c>
      <c r="P242" s="312" t="str">
        <f t="shared" si="63"/>
        <v/>
      </c>
      <c r="Q242" s="312" t="str">
        <f t="shared" si="64"/>
        <v/>
      </c>
      <c r="R242" s="312" t="str">
        <f t="shared" si="65"/>
        <v/>
      </c>
      <c r="S242" s="312" t="str">
        <f t="shared" si="66"/>
        <v/>
      </c>
      <c r="T242" s="313" t="str">
        <f t="shared" si="67"/>
        <v/>
      </c>
      <c r="U242" s="214"/>
      <c r="V242" s="210"/>
      <c r="W242" s="235"/>
      <c r="X242" s="259"/>
      <c r="Y242" s="238"/>
      <c r="Z242" s="226"/>
      <c r="AA242" s="204"/>
      <c r="AB242" s="229"/>
      <c r="AC242" s="242"/>
      <c r="AD242" s="359"/>
      <c r="AE242" s="356"/>
      <c r="AF242" s="218"/>
      <c r="AG242" s="217"/>
      <c r="AH242" s="216"/>
      <c r="AI242" s="216"/>
      <c r="AJ242" s="216"/>
      <c r="AK242" s="216"/>
      <c r="AL242" s="216"/>
      <c r="AM242" s="216"/>
      <c r="AN242" s="336"/>
      <c r="AO242" s="328"/>
      <c r="AP242" s="216"/>
      <c r="AQ242" s="216"/>
      <c r="AR242" s="216"/>
      <c r="AS242" s="216"/>
      <c r="AT242" s="216"/>
      <c r="AU242" s="218"/>
      <c r="AV242" s="218"/>
      <c r="AW242" s="217"/>
      <c r="AX242" s="216"/>
      <c r="AY242" s="216"/>
      <c r="AZ242" s="336"/>
      <c r="BD242" s="27">
        <f ca="1">INT((DonnéesFX!C$1-W242)/365.25)</f>
        <v>117</v>
      </c>
    </row>
    <row r="243" spans="1:56" ht="27.95" customHeight="1" x14ac:dyDescent="0.25">
      <c r="A243" s="311" t="str">
        <f t="shared" si="68"/>
        <v/>
      </c>
      <c r="B243" s="312" t="str">
        <f t="shared" si="69"/>
        <v/>
      </c>
      <c r="C243" s="312" t="str">
        <f t="shared" si="70"/>
        <v/>
      </c>
      <c r="D243" s="312" t="str">
        <f t="shared" si="71"/>
        <v/>
      </c>
      <c r="E243" s="312" t="str">
        <f t="shared" si="79"/>
        <v/>
      </c>
      <c r="F243" s="312" t="str">
        <f t="shared" si="72"/>
        <v/>
      </c>
      <c r="G243" s="312" t="str">
        <f t="shared" si="73"/>
        <v/>
      </c>
      <c r="H243" s="312" t="str">
        <f t="shared" si="74"/>
        <v/>
      </c>
      <c r="I243" s="312" t="str">
        <f t="shared" si="75"/>
        <v/>
      </c>
      <c r="J243" s="312" t="str">
        <f t="shared" si="76"/>
        <v/>
      </c>
      <c r="K243" s="312" t="str">
        <f t="shared" si="77"/>
        <v/>
      </c>
      <c r="L243" s="312" t="str">
        <f t="shared" si="78"/>
        <v/>
      </c>
      <c r="M243" s="312" t="str">
        <f t="shared" si="60"/>
        <v/>
      </c>
      <c r="N243" s="312" t="str">
        <f t="shared" si="61"/>
        <v/>
      </c>
      <c r="O243" s="312" t="str">
        <f t="shared" si="62"/>
        <v/>
      </c>
      <c r="P243" s="312" t="str">
        <f t="shared" si="63"/>
        <v/>
      </c>
      <c r="Q243" s="312" t="str">
        <f t="shared" si="64"/>
        <v/>
      </c>
      <c r="R243" s="312" t="str">
        <f t="shared" si="65"/>
        <v/>
      </c>
      <c r="S243" s="312" t="str">
        <f t="shared" si="66"/>
        <v/>
      </c>
      <c r="T243" s="313" t="str">
        <f t="shared" si="67"/>
        <v/>
      </c>
      <c r="U243" s="214"/>
      <c r="V243" s="210"/>
      <c r="W243" s="235"/>
      <c r="X243" s="259"/>
      <c r="Y243" s="238"/>
      <c r="Z243" s="226"/>
      <c r="AA243" s="204"/>
      <c r="AB243" s="229"/>
      <c r="AC243" s="242"/>
      <c r="AD243" s="359"/>
      <c r="AE243" s="356"/>
      <c r="AF243" s="218"/>
      <c r="AG243" s="217"/>
      <c r="AH243" s="216"/>
      <c r="AI243" s="216"/>
      <c r="AJ243" s="216"/>
      <c r="AK243" s="216"/>
      <c r="AL243" s="216"/>
      <c r="AM243" s="216"/>
      <c r="AN243" s="336"/>
      <c r="AO243" s="328"/>
      <c r="AP243" s="216"/>
      <c r="AQ243" s="216"/>
      <c r="AR243" s="216"/>
      <c r="AS243" s="216"/>
      <c r="AT243" s="216"/>
      <c r="AU243" s="218"/>
      <c r="AV243" s="218"/>
      <c r="AW243" s="217"/>
      <c r="AX243" s="216"/>
      <c r="AY243" s="216"/>
      <c r="AZ243" s="336"/>
      <c r="BD243">
        <f ca="1">INT((DonnéesFX!C$1-W243)/365.25)</f>
        <v>117</v>
      </c>
    </row>
    <row r="244" spans="1:56" s="27" customFormat="1" ht="27.95" customHeight="1" x14ac:dyDescent="0.25">
      <c r="A244" s="311" t="str">
        <f t="shared" si="68"/>
        <v/>
      </c>
      <c r="B244" s="312" t="str">
        <f t="shared" si="69"/>
        <v/>
      </c>
      <c r="C244" s="312" t="str">
        <f t="shared" si="70"/>
        <v/>
      </c>
      <c r="D244" s="312" t="str">
        <f t="shared" si="71"/>
        <v/>
      </c>
      <c r="E244" s="312" t="str">
        <f t="shared" si="79"/>
        <v/>
      </c>
      <c r="F244" s="312" t="str">
        <f t="shared" si="72"/>
        <v/>
      </c>
      <c r="G244" s="312" t="str">
        <f t="shared" si="73"/>
        <v/>
      </c>
      <c r="H244" s="312" t="str">
        <f t="shared" si="74"/>
        <v/>
      </c>
      <c r="I244" s="312" t="str">
        <f t="shared" si="75"/>
        <v/>
      </c>
      <c r="J244" s="312" t="str">
        <f t="shared" si="76"/>
        <v/>
      </c>
      <c r="K244" s="312" t="str">
        <f t="shared" si="77"/>
        <v/>
      </c>
      <c r="L244" s="312" t="str">
        <f t="shared" si="78"/>
        <v/>
      </c>
      <c r="M244" s="312" t="str">
        <f t="shared" si="60"/>
        <v/>
      </c>
      <c r="N244" s="312" t="str">
        <f t="shared" si="61"/>
        <v/>
      </c>
      <c r="O244" s="312" t="str">
        <f t="shared" si="62"/>
        <v/>
      </c>
      <c r="P244" s="312" t="str">
        <f t="shared" si="63"/>
        <v/>
      </c>
      <c r="Q244" s="312" t="str">
        <f t="shared" si="64"/>
        <v/>
      </c>
      <c r="R244" s="312" t="str">
        <f t="shared" si="65"/>
        <v/>
      </c>
      <c r="S244" s="312" t="str">
        <f t="shared" si="66"/>
        <v/>
      </c>
      <c r="T244" s="313" t="str">
        <f t="shared" si="67"/>
        <v/>
      </c>
      <c r="U244" s="214"/>
      <c r="V244" s="210"/>
      <c r="W244" s="235"/>
      <c r="X244" s="259"/>
      <c r="Y244" s="238"/>
      <c r="Z244" s="226"/>
      <c r="AA244" s="204"/>
      <c r="AB244" s="229"/>
      <c r="AC244" s="242"/>
      <c r="AD244" s="359"/>
      <c r="AE244" s="356"/>
      <c r="AF244" s="218"/>
      <c r="AG244" s="217"/>
      <c r="AH244" s="216"/>
      <c r="AI244" s="216"/>
      <c r="AJ244" s="216"/>
      <c r="AK244" s="216"/>
      <c r="AL244" s="216"/>
      <c r="AM244" s="216"/>
      <c r="AN244" s="336"/>
      <c r="AO244" s="328"/>
      <c r="AP244" s="216"/>
      <c r="AQ244" s="216"/>
      <c r="AR244" s="216"/>
      <c r="AS244" s="216"/>
      <c r="AT244" s="216"/>
      <c r="AU244" s="218"/>
      <c r="AV244" s="218"/>
      <c r="AW244" s="217"/>
      <c r="AX244" s="216"/>
      <c r="AY244" s="216"/>
      <c r="AZ244" s="336"/>
      <c r="BD244" s="27">
        <f ca="1">INT((DonnéesFX!C$1-W244)/365.25)</f>
        <v>117</v>
      </c>
    </row>
    <row r="245" spans="1:56" ht="27.95" customHeight="1" x14ac:dyDescent="0.25">
      <c r="A245" s="311" t="str">
        <f t="shared" si="68"/>
        <v/>
      </c>
      <c r="B245" s="312" t="str">
        <f t="shared" si="69"/>
        <v/>
      </c>
      <c r="C245" s="312" t="str">
        <f t="shared" si="70"/>
        <v/>
      </c>
      <c r="D245" s="312" t="str">
        <f t="shared" si="71"/>
        <v/>
      </c>
      <c r="E245" s="312" t="str">
        <f t="shared" si="79"/>
        <v/>
      </c>
      <c r="F245" s="312" t="str">
        <f t="shared" si="72"/>
        <v/>
      </c>
      <c r="G245" s="312" t="str">
        <f t="shared" si="73"/>
        <v/>
      </c>
      <c r="H245" s="312" t="str">
        <f t="shared" si="74"/>
        <v/>
      </c>
      <c r="I245" s="312" t="str">
        <f t="shared" si="75"/>
        <v/>
      </c>
      <c r="J245" s="312" t="str">
        <f t="shared" si="76"/>
        <v/>
      </c>
      <c r="K245" s="312" t="str">
        <f t="shared" si="77"/>
        <v/>
      </c>
      <c r="L245" s="312" t="str">
        <f t="shared" si="78"/>
        <v/>
      </c>
      <c r="M245" s="312" t="str">
        <f t="shared" si="60"/>
        <v/>
      </c>
      <c r="N245" s="312" t="str">
        <f t="shared" si="61"/>
        <v/>
      </c>
      <c r="O245" s="312" t="str">
        <f t="shared" si="62"/>
        <v/>
      </c>
      <c r="P245" s="312" t="str">
        <f t="shared" si="63"/>
        <v/>
      </c>
      <c r="Q245" s="312" t="str">
        <f t="shared" si="64"/>
        <v/>
      </c>
      <c r="R245" s="312" t="str">
        <f t="shared" si="65"/>
        <v/>
      </c>
      <c r="S245" s="312" t="str">
        <f t="shared" si="66"/>
        <v/>
      </c>
      <c r="T245" s="313" t="str">
        <f t="shared" si="67"/>
        <v/>
      </c>
      <c r="U245" s="214"/>
      <c r="V245" s="210"/>
      <c r="W245" s="235"/>
      <c r="X245" s="259"/>
      <c r="Y245" s="238"/>
      <c r="Z245" s="226"/>
      <c r="AA245" s="204"/>
      <c r="AB245" s="229"/>
      <c r="AC245" s="242"/>
      <c r="AD245" s="359"/>
      <c r="AE245" s="356"/>
      <c r="AF245" s="218"/>
      <c r="AG245" s="217"/>
      <c r="AH245" s="216"/>
      <c r="AI245" s="216"/>
      <c r="AJ245" s="216"/>
      <c r="AK245" s="216"/>
      <c r="AL245" s="216"/>
      <c r="AM245" s="216"/>
      <c r="AN245" s="336"/>
      <c r="AO245" s="328"/>
      <c r="AP245" s="216"/>
      <c r="AQ245" s="216"/>
      <c r="AR245" s="216"/>
      <c r="AS245" s="216"/>
      <c r="AT245" s="216"/>
      <c r="AU245" s="218"/>
      <c r="AV245" s="218"/>
      <c r="AW245" s="217"/>
      <c r="AX245" s="216"/>
      <c r="AY245" s="216"/>
      <c r="AZ245" s="336"/>
      <c r="BD245">
        <f ca="1">INT((DonnéesFX!C$1-W245)/365.25)</f>
        <v>117</v>
      </c>
    </row>
    <row r="246" spans="1:56" s="27" customFormat="1" ht="27.95" customHeight="1" x14ac:dyDescent="0.25">
      <c r="A246" s="311" t="str">
        <f t="shared" si="68"/>
        <v/>
      </c>
      <c r="B246" s="312" t="str">
        <f t="shared" si="69"/>
        <v/>
      </c>
      <c r="C246" s="312" t="str">
        <f t="shared" si="70"/>
        <v/>
      </c>
      <c r="D246" s="312" t="str">
        <f t="shared" si="71"/>
        <v/>
      </c>
      <c r="E246" s="312" t="str">
        <f t="shared" si="79"/>
        <v/>
      </c>
      <c r="F246" s="312" t="str">
        <f t="shared" si="72"/>
        <v/>
      </c>
      <c r="G246" s="312" t="str">
        <f t="shared" si="73"/>
        <v/>
      </c>
      <c r="H246" s="312" t="str">
        <f t="shared" si="74"/>
        <v/>
      </c>
      <c r="I246" s="312" t="str">
        <f t="shared" si="75"/>
        <v/>
      </c>
      <c r="J246" s="312" t="str">
        <f t="shared" si="76"/>
        <v/>
      </c>
      <c r="K246" s="312" t="str">
        <f t="shared" si="77"/>
        <v/>
      </c>
      <c r="L246" s="312" t="str">
        <f t="shared" si="78"/>
        <v/>
      </c>
      <c r="M246" s="312" t="str">
        <f t="shared" si="60"/>
        <v/>
      </c>
      <c r="N246" s="312" t="str">
        <f t="shared" si="61"/>
        <v/>
      </c>
      <c r="O246" s="312" t="str">
        <f t="shared" si="62"/>
        <v/>
      </c>
      <c r="P246" s="312" t="str">
        <f t="shared" si="63"/>
        <v/>
      </c>
      <c r="Q246" s="312" t="str">
        <f t="shared" si="64"/>
        <v/>
      </c>
      <c r="R246" s="312" t="str">
        <f t="shared" si="65"/>
        <v/>
      </c>
      <c r="S246" s="312" t="str">
        <f t="shared" si="66"/>
        <v/>
      </c>
      <c r="T246" s="313" t="str">
        <f t="shared" si="67"/>
        <v/>
      </c>
      <c r="U246" s="214"/>
      <c r="V246" s="210"/>
      <c r="W246" s="235"/>
      <c r="X246" s="259"/>
      <c r="Y246" s="238"/>
      <c r="Z246" s="226"/>
      <c r="AA246" s="204"/>
      <c r="AB246" s="229"/>
      <c r="AC246" s="242"/>
      <c r="AD246" s="359"/>
      <c r="AE246" s="356"/>
      <c r="AF246" s="218"/>
      <c r="AG246" s="217"/>
      <c r="AH246" s="216"/>
      <c r="AI246" s="216"/>
      <c r="AJ246" s="216"/>
      <c r="AK246" s="216"/>
      <c r="AL246" s="216"/>
      <c r="AM246" s="216"/>
      <c r="AN246" s="336"/>
      <c r="AO246" s="328"/>
      <c r="AP246" s="216"/>
      <c r="AQ246" s="216"/>
      <c r="AR246" s="216"/>
      <c r="AS246" s="216"/>
      <c r="AT246" s="216"/>
      <c r="AU246" s="218"/>
      <c r="AV246" s="218"/>
      <c r="AW246" s="217"/>
      <c r="AX246" s="216"/>
      <c r="AY246" s="216"/>
      <c r="AZ246" s="336"/>
      <c r="BD246" s="27">
        <f ca="1">INT((DonnéesFX!C$1-W246)/365.25)</f>
        <v>117</v>
      </c>
    </row>
    <row r="247" spans="1:56" ht="27.95" customHeight="1" x14ac:dyDescent="0.25">
      <c r="A247" s="311" t="str">
        <f t="shared" si="68"/>
        <v/>
      </c>
      <c r="B247" s="312" t="str">
        <f t="shared" si="69"/>
        <v/>
      </c>
      <c r="C247" s="312" t="str">
        <f t="shared" si="70"/>
        <v/>
      </c>
      <c r="D247" s="312" t="str">
        <f t="shared" si="71"/>
        <v/>
      </c>
      <c r="E247" s="312" t="str">
        <f t="shared" si="79"/>
        <v/>
      </c>
      <c r="F247" s="312" t="str">
        <f t="shared" si="72"/>
        <v/>
      </c>
      <c r="G247" s="312" t="str">
        <f t="shared" si="73"/>
        <v/>
      </c>
      <c r="H247" s="312" t="str">
        <f t="shared" si="74"/>
        <v/>
      </c>
      <c r="I247" s="312" t="str">
        <f t="shared" si="75"/>
        <v/>
      </c>
      <c r="J247" s="312" t="str">
        <f t="shared" si="76"/>
        <v/>
      </c>
      <c r="K247" s="312" t="str">
        <f t="shared" si="77"/>
        <v/>
      </c>
      <c r="L247" s="312" t="str">
        <f t="shared" si="78"/>
        <v/>
      </c>
      <c r="M247" s="312" t="str">
        <f t="shared" si="60"/>
        <v/>
      </c>
      <c r="N247" s="312" t="str">
        <f t="shared" si="61"/>
        <v/>
      </c>
      <c r="O247" s="312" t="str">
        <f t="shared" si="62"/>
        <v/>
      </c>
      <c r="P247" s="312" t="str">
        <f t="shared" si="63"/>
        <v/>
      </c>
      <c r="Q247" s="312" t="str">
        <f t="shared" si="64"/>
        <v/>
      </c>
      <c r="R247" s="312" t="str">
        <f t="shared" si="65"/>
        <v/>
      </c>
      <c r="S247" s="312" t="str">
        <f t="shared" si="66"/>
        <v/>
      </c>
      <c r="T247" s="313" t="str">
        <f t="shared" si="67"/>
        <v/>
      </c>
      <c r="U247" s="214"/>
      <c r="V247" s="210"/>
      <c r="W247" s="235"/>
      <c r="X247" s="259"/>
      <c r="Y247" s="238"/>
      <c r="Z247" s="226"/>
      <c r="AA247" s="204"/>
      <c r="AB247" s="229"/>
      <c r="AC247" s="242"/>
      <c r="AD247" s="359"/>
      <c r="AE247" s="356"/>
      <c r="AF247" s="218"/>
      <c r="AG247" s="217"/>
      <c r="AH247" s="216"/>
      <c r="AI247" s="216"/>
      <c r="AJ247" s="216"/>
      <c r="AK247" s="216"/>
      <c r="AL247" s="216"/>
      <c r="AM247" s="216"/>
      <c r="AN247" s="336"/>
      <c r="AO247" s="328"/>
      <c r="AP247" s="216"/>
      <c r="AQ247" s="216"/>
      <c r="AR247" s="216"/>
      <c r="AS247" s="216"/>
      <c r="AT247" s="216"/>
      <c r="AU247" s="218"/>
      <c r="AV247" s="218"/>
      <c r="AW247" s="217"/>
      <c r="AX247" s="216"/>
      <c r="AY247" s="216"/>
      <c r="AZ247" s="336"/>
      <c r="BD247">
        <f ca="1">INT((DonnéesFX!C$1-W247)/365.25)</f>
        <v>117</v>
      </c>
    </row>
    <row r="248" spans="1:56" s="27" customFormat="1" ht="27.95" customHeight="1" x14ac:dyDescent="0.25">
      <c r="A248" s="311" t="str">
        <f t="shared" si="68"/>
        <v/>
      </c>
      <c r="B248" s="312" t="str">
        <f t="shared" si="69"/>
        <v/>
      </c>
      <c r="C248" s="312" t="str">
        <f t="shared" si="70"/>
        <v/>
      </c>
      <c r="D248" s="312" t="str">
        <f t="shared" si="71"/>
        <v/>
      </c>
      <c r="E248" s="312" t="str">
        <f t="shared" si="79"/>
        <v/>
      </c>
      <c r="F248" s="312" t="str">
        <f t="shared" si="72"/>
        <v/>
      </c>
      <c r="G248" s="312" t="str">
        <f t="shared" si="73"/>
        <v/>
      </c>
      <c r="H248" s="312" t="str">
        <f t="shared" si="74"/>
        <v/>
      </c>
      <c r="I248" s="312" t="str">
        <f t="shared" si="75"/>
        <v/>
      </c>
      <c r="J248" s="312" t="str">
        <f t="shared" si="76"/>
        <v/>
      </c>
      <c r="K248" s="312" t="str">
        <f t="shared" si="77"/>
        <v/>
      </c>
      <c r="L248" s="312" t="str">
        <f t="shared" si="78"/>
        <v/>
      </c>
      <c r="M248" s="312" t="str">
        <f t="shared" si="60"/>
        <v/>
      </c>
      <c r="N248" s="312" t="str">
        <f t="shared" si="61"/>
        <v/>
      </c>
      <c r="O248" s="312" t="str">
        <f t="shared" si="62"/>
        <v/>
      </c>
      <c r="P248" s="312" t="str">
        <f t="shared" si="63"/>
        <v/>
      </c>
      <c r="Q248" s="312" t="str">
        <f t="shared" si="64"/>
        <v/>
      </c>
      <c r="R248" s="312" t="str">
        <f t="shared" si="65"/>
        <v/>
      </c>
      <c r="S248" s="312" t="str">
        <f t="shared" si="66"/>
        <v/>
      </c>
      <c r="T248" s="313" t="str">
        <f t="shared" si="67"/>
        <v/>
      </c>
      <c r="U248" s="214"/>
      <c r="V248" s="210"/>
      <c r="W248" s="235"/>
      <c r="X248" s="259"/>
      <c r="Y248" s="238"/>
      <c r="Z248" s="226"/>
      <c r="AA248" s="204"/>
      <c r="AB248" s="229"/>
      <c r="AC248" s="242"/>
      <c r="AD248" s="359"/>
      <c r="AE248" s="356"/>
      <c r="AF248" s="218"/>
      <c r="AG248" s="217"/>
      <c r="AH248" s="216"/>
      <c r="AI248" s="216"/>
      <c r="AJ248" s="216"/>
      <c r="AK248" s="216"/>
      <c r="AL248" s="216"/>
      <c r="AM248" s="216"/>
      <c r="AN248" s="336"/>
      <c r="AO248" s="328"/>
      <c r="AP248" s="216"/>
      <c r="AQ248" s="216"/>
      <c r="AR248" s="216"/>
      <c r="AS248" s="216"/>
      <c r="AT248" s="216"/>
      <c r="AU248" s="218"/>
      <c r="AV248" s="218"/>
      <c r="AW248" s="217"/>
      <c r="AX248" s="216"/>
      <c r="AY248" s="216"/>
      <c r="AZ248" s="336"/>
      <c r="BD248" s="27">
        <f ca="1">INT((DonnéesFX!C$1-W248)/365.25)</f>
        <v>117</v>
      </c>
    </row>
    <row r="249" spans="1:56" ht="27.95" customHeight="1" x14ac:dyDescent="0.25">
      <c r="A249" s="311" t="str">
        <f t="shared" si="68"/>
        <v/>
      </c>
      <c r="B249" s="312" t="str">
        <f t="shared" si="69"/>
        <v/>
      </c>
      <c r="C249" s="312" t="str">
        <f t="shared" si="70"/>
        <v/>
      </c>
      <c r="D249" s="312" t="str">
        <f t="shared" si="71"/>
        <v/>
      </c>
      <c r="E249" s="312" t="str">
        <f t="shared" si="79"/>
        <v/>
      </c>
      <c r="F249" s="312" t="str">
        <f t="shared" si="72"/>
        <v/>
      </c>
      <c r="G249" s="312" t="str">
        <f t="shared" si="73"/>
        <v/>
      </c>
      <c r="H249" s="312" t="str">
        <f t="shared" si="74"/>
        <v/>
      </c>
      <c r="I249" s="312" t="str">
        <f t="shared" si="75"/>
        <v/>
      </c>
      <c r="J249" s="312" t="str">
        <f t="shared" si="76"/>
        <v/>
      </c>
      <c r="K249" s="312" t="str">
        <f t="shared" si="77"/>
        <v/>
      </c>
      <c r="L249" s="312" t="str">
        <f t="shared" si="78"/>
        <v/>
      </c>
      <c r="M249" s="312" t="str">
        <f t="shared" si="60"/>
        <v/>
      </c>
      <c r="N249" s="312" t="str">
        <f t="shared" si="61"/>
        <v/>
      </c>
      <c r="O249" s="312" t="str">
        <f t="shared" si="62"/>
        <v/>
      </c>
      <c r="P249" s="312" t="str">
        <f t="shared" si="63"/>
        <v/>
      </c>
      <c r="Q249" s="312" t="str">
        <f t="shared" si="64"/>
        <v/>
      </c>
      <c r="R249" s="312" t="str">
        <f t="shared" si="65"/>
        <v/>
      </c>
      <c r="S249" s="312" t="str">
        <f t="shared" si="66"/>
        <v/>
      </c>
      <c r="T249" s="313" t="str">
        <f t="shared" si="67"/>
        <v/>
      </c>
      <c r="U249" s="214"/>
      <c r="V249" s="210"/>
      <c r="W249" s="235"/>
      <c r="X249" s="259"/>
      <c r="Y249" s="238"/>
      <c r="Z249" s="226"/>
      <c r="AA249" s="204"/>
      <c r="AB249" s="229"/>
      <c r="AC249" s="242"/>
      <c r="AD249" s="359"/>
      <c r="AE249" s="356"/>
      <c r="AF249" s="218"/>
      <c r="AG249" s="217"/>
      <c r="AH249" s="216"/>
      <c r="AI249" s="216"/>
      <c r="AJ249" s="216"/>
      <c r="AK249" s="216"/>
      <c r="AL249" s="216"/>
      <c r="AM249" s="216"/>
      <c r="AN249" s="336"/>
      <c r="AO249" s="328"/>
      <c r="AP249" s="216"/>
      <c r="AQ249" s="216"/>
      <c r="AR249" s="216"/>
      <c r="AS249" s="216"/>
      <c r="AT249" s="216"/>
      <c r="AU249" s="218"/>
      <c r="AV249" s="218"/>
      <c r="AW249" s="217"/>
      <c r="AX249" s="216"/>
      <c r="AY249" s="216"/>
      <c r="AZ249" s="336"/>
      <c r="BD249">
        <f ca="1">INT((DonnéesFX!C$1-W249)/365.25)</f>
        <v>117</v>
      </c>
    </row>
    <row r="250" spans="1:56" s="27" customFormat="1" ht="27.95" customHeight="1" x14ac:dyDescent="0.25">
      <c r="A250" s="311" t="str">
        <f t="shared" si="68"/>
        <v/>
      </c>
      <c r="B250" s="312" t="str">
        <f t="shared" si="69"/>
        <v/>
      </c>
      <c r="C250" s="312" t="str">
        <f t="shared" si="70"/>
        <v/>
      </c>
      <c r="D250" s="312" t="str">
        <f t="shared" si="71"/>
        <v/>
      </c>
      <c r="E250" s="312" t="str">
        <f t="shared" si="79"/>
        <v/>
      </c>
      <c r="F250" s="312" t="str">
        <f t="shared" si="72"/>
        <v/>
      </c>
      <c r="G250" s="312" t="str">
        <f t="shared" si="73"/>
        <v/>
      </c>
      <c r="H250" s="312" t="str">
        <f t="shared" si="74"/>
        <v/>
      </c>
      <c r="I250" s="312" t="str">
        <f t="shared" si="75"/>
        <v/>
      </c>
      <c r="J250" s="312" t="str">
        <f t="shared" si="76"/>
        <v/>
      </c>
      <c r="K250" s="312" t="str">
        <f t="shared" si="77"/>
        <v/>
      </c>
      <c r="L250" s="312" t="str">
        <f t="shared" si="78"/>
        <v/>
      </c>
      <c r="M250" s="312" t="str">
        <f t="shared" si="60"/>
        <v/>
      </c>
      <c r="N250" s="312" t="str">
        <f t="shared" si="61"/>
        <v/>
      </c>
      <c r="O250" s="312" t="str">
        <f t="shared" si="62"/>
        <v/>
      </c>
      <c r="P250" s="312" t="str">
        <f t="shared" si="63"/>
        <v/>
      </c>
      <c r="Q250" s="312" t="str">
        <f t="shared" si="64"/>
        <v/>
      </c>
      <c r="R250" s="312" t="str">
        <f t="shared" si="65"/>
        <v/>
      </c>
      <c r="S250" s="312" t="str">
        <f t="shared" si="66"/>
        <v/>
      </c>
      <c r="T250" s="313" t="str">
        <f t="shared" si="67"/>
        <v/>
      </c>
      <c r="U250" s="214"/>
      <c r="V250" s="210"/>
      <c r="W250" s="235"/>
      <c r="X250" s="259"/>
      <c r="Y250" s="238"/>
      <c r="Z250" s="226"/>
      <c r="AA250" s="204"/>
      <c r="AB250" s="229"/>
      <c r="AC250" s="242"/>
      <c r="AD250" s="359"/>
      <c r="AE250" s="356"/>
      <c r="AF250" s="218"/>
      <c r="AG250" s="217"/>
      <c r="AH250" s="216"/>
      <c r="AI250" s="216"/>
      <c r="AJ250" s="216"/>
      <c r="AK250" s="216"/>
      <c r="AL250" s="216"/>
      <c r="AM250" s="216"/>
      <c r="AN250" s="336"/>
      <c r="AO250" s="328"/>
      <c r="AP250" s="216"/>
      <c r="AQ250" s="216"/>
      <c r="AR250" s="216"/>
      <c r="AS250" s="216"/>
      <c r="AT250" s="216"/>
      <c r="AU250" s="218"/>
      <c r="AV250" s="218"/>
      <c r="AW250" s="217"/>
      <c r="AX250" s="216"/>
      <c r="AY250" s="216"/>
      <c r="AZ250" s="336"/>
      <c r="BD250" s="27">
        <f ca="1">INT((DonnéesFX!C$1-W250)/365.25)</f>
        <v>117</v>
      </c>
    </row>
    <row r="251" spans="1:56" ht="27.95" customHeight="1" x14ac:dyDescent="0.25">
      <c r="A251" s="311" t="str">
        <f t="shared" si="68"/>
        <v/>
      </c>
      <c r="B251" s="312" t="str">
        <f t="shared" si="69"/>
        <v/>
      </c>
      <c r="C251" s="312" t="str">
        <f t="shared" si="70"/>
        <v/>
      </c>
      <c r="D251" s="312" t="str">
        <f t="shared" si="71"/>
        <v/>
      </c>
      <c r="E251" s="312" t="str">
        <f t="shared" si="79"/>
        <v/>
      </c>
      <c r="F251" s="312" t="str">
        <f t="shared" si="72"/>
        <v/>
      </c>
      <c r="G251" s="312" t="str">
        <f t="shared" si="73"/>
        <v/>
      </c>
      <c r="H251" s="312" t="str">
        <f t="shared" si="74"/>
        <v/>
      </c>
      <c r="I251" s="312" t="str">
        <f t="shared" si="75"/>
        <v/>
      </c>
      <c r="J251" s="312" t="str">
        <f t="shared" si="76"/>
        <v/>
      </c>
      <c r="K251" s="312" t="str">
        <f t="shared" si="77"/>
        <v/>
      </c>
      <c r="L251" s="312" t="str">
        <f t="shared" si="78"/>
        <v/>
      </c>
      <c r="M251" s="312" t="str">
        <f t="shared" si="60"/>
        <v/>
      </c>
      <c r="N251" s="312" t="str">
        <f t="shared" si="61"/>
        <v/>
      </c>
      <c r="O251" s="312" t="str">
        <f t="shared" si="62"/>
        <v/>
      </c>
      <c r="P251" s="312" t="str">
        <f t="shared" si="63"/>
        <v/>
      </c>
      <c r="Q251" s="312" t="str">
        <f t="shared" si="64"/>
        <v/>
      </c>
      <c r="R251" s="312" t="str">
        <f t="shared" si="65"/>
        <v/>
      </c>
      <c r="S251" s="312" t="str">
        <f t="shared" si="66"/>
        <v/>
      </c>
      <c r="T251" s="313" t="str">
        <f t="shared" si="67"/>
        <v/>
      </c>
      <c r="U251" s="214"/>
      <c r="V251" s="210"/>
      <c r="W251" s="235"/>
      <c r="X251" s="259"/>
      <c r="Y251" s="238"/>
      <c r="Z251" s="226"/>
      <c r="AA251" s="204"/>
      <c r="AB251" s="229"/>
      <c r="AC251" s="242"/>
      <c r="AD251" s="359"/>
      <c r="AE251" s="356"/>
      <c r="AF251" s="218"/>
      <c r="AG251" s="217"/>
      <c r="AH251" s="216"/>
      <c r="AI251" s="216"/>
      <c r="AJ251" s="216"/>
      <c r="AK251" s="216"/>
      <c r="AL251" s="216"/>
      <c r="AM251" s="216"/>
      <c r="AN251" s="336"/>
      <c r="AO251" s="328"/>
      <c r="AP251" s="216"/>
      <c r="AQ251" s="216"/>
      <c r="AR251" s="216"/>
      <c r="AS251" s="216"/>
      <c r="AT251" s="216"/>
      <c r="AU251" s="218"/>
      <c r="AV251" s="218"/>
      <c r="AW251" s="217"/>
      <c r="AX251" s="216"/>
      <c r="AY251" s="216"/>
      <c r="AZ251" s="336"/>
      <c r="BD251">
        <f ca="1">INT((DonnéesFX!C$1-W251)/365.25)</f>
        <v>117</v>
      </c>
    </row>
    <row r="252" spans="1:56" s="27" customFormat="1" ht="27.95" customHeight="1" x14ac:dyDescent="0.25">
      <c r="A252" s="311" t="str">
        <f t="shared" si="68"/>
        <v/>
      </c>
      <c r="B252" s="312" t="str">
        <f t="shared" si="69"/>
        <v/>
      </c>
      <c r="C252" s="312" t="str">
        <f t="shared" si="70"/>
        <v/>
      </c>
      <c r="D252" s="312" t="str">
        <f t="shared" si="71"/>
        <v/>
      </c>
      <c r="E252" s="312" t="str">
        <f t="shared" si="79"/>
        <v/>
      </c>
      <c r="F252" s="312" t="str">
        <f t="shared" si="72"/>
        <v/>
      </c>
      <c r="G252" s="312" t="str">
        <f t="shared" si="73"/>
        <v/>
      </c>
      <c r="H252" s="312" t="str">
        <f t="shared" si="74"/>
        <v/>
      </c>
      <c r="I252" s="312" t="str">
        <f t="shared" si="75"/>
        <v/>
      </c>
      <c r="J252" s="312" t="str">
        <f t="shared" si="76"/>
        <v/>
      </c>
      <c r="K252" s="312" t="str">
        <f t="shared" si="77"/>
        <v/>
      </c>
      <c r="L252" s="312" t="str">
        <f t="shared" si="78"/>
        <v/>
      </c>
      <c r="M252" s="312" t="str">
        <f t="shared" si="60"/>
        <v/>
      </c>
      <c r="N252" s="312" t="str">
        <f t="shared" si="61"/>
        <v/>
      </c>
      <c r="O252" s="312" t="str">
        <f t="shared" si="62"/>
        <v/>
      </c>
      <c r="P252" s="312" t="str">
        <f t="shared" si="63"/>
        <v/>
      </c>
      <c r="Q252" s="312" t="str">
        <f t="shared" si="64"/>
        <v/>
      </c>
      <c r="R252" s="312" t="str">
        <f t="shared" si="65"/>
        <v/>
      </c>
      <c r="S252" s="312" t="str">
        <f t="shared" si="66"/>
        <v/>
      </c>
      <c r="T252" s="313" t="str">
        <f t="shared" si="67"/>
        <v/>
      </c>
      <c r="U252" s="214"/>
      <c r="V252" s="210"/>
      <c r="W252" s="235"/>
      <c r="X252" s="259"/>
      <c r="Y252" s="238"/>
      <c r="Z252" s="226"/>
      <c r="AA252" s="204"/>
      <c r="AB252" s="229"/>
      <c r="AC252" s="242"/>
      <c r="AD252" s="359"/>
      <c r="AE252" s="356"/>
      <c r="AF252" s="218"/>
      <c r="AG252" s="217"/>
      <c r="AH252" s="216"/>
      <c r="AI252" s="216"/>
      <c r="AJ252" s="216"/>
      <c r="AK252" s="216"/>
      <c r="AL252" s="216"/>
      <c r="AM252" s="216"/>
      <c r="AN252" s="336"/>
      <c r="AO252" s="328"/>
      <c r="AP252" s="216"/>
      <c r="AQ252" s="216"/>
      <c r="AR252" s="216"/>
      <c r="AS252" s="216"/>
      <c r="AT252" s="216"/>
      <c r="AU252" s="218"/>
      <c r="AV252" s="218"/>
      <c r="AW252" s="217"/>
      <c r="AX252" s="216"/>
      <c r="AY252" s="216"/>
      <c r="AZ252" s="336"/>
      <c r="BD252" s="27">
        <f ca="1">INT((DonnéesFX!C$1-W252)/365.25)</f>
        <v>117</v>
      </c>
    </row>
    <row r="253" spans="1:56" ht="27.95" customHeight="1" x14ac:dyDescent="0.25">
      <c r="A253" s="311" t="str">
        <f t="shared" si="68"/>
        <v/>
      </c>
      <c r="B253" s="312" t="str">
        <f t="shared" si="69"/>
        <v/>
      </c>
      <c r="C253" s="312" t="str">
        <f t="shared" si="70"/>
        <v/>
      </c>
      <c r="D253" s="312" t="str">
        <f t="shared" si="71"/>
        <v/>
      </c>
      <c r="E253" s="312" t="str">
        <f t="shared" si="79"/>
        <v/>
      </c>
      <c r="F253" s="312" t="str">
        <f t="shared" si="72"/>
        <v/>
      </c>
      <c r="G253" s="312" t="str">
        <f t="shared" si="73"/>
        <v/>
      </c>
      <c r="H253" s="312" t="str">
        <f t="shared" si="74"/>
        <v/>
      </c>
      <c r="I253" s="312" t="str">
        <f t="shared" si="75"/>
        <v/>
      </c>
      <c r="J253" s="312" t="str">
        <f t="shared" si="76"/>
        <v/>
      </c>
      <c r="K253" s="312" t="str">
        <f t="shared" si="77"/>
        <v/>
      </c>
      <c r="L253" s="312" t="str">
        <f t="shared" si="78"/>
        <v/>
      </c>
      <c r="M253" s="312" t="str">
        <f t="shared" si="60"/>
        <v/>
      </c>
      <c r="N253" s="312" t="str">
        <f t="shared" si="61"/>
        <v/>
      </c>
      <c r="O253" s="312" t="str">
        <f t="shared" si="62"/>
        <v/>
      </c>
      <c r="P253" s="312" t="str">
        <f t="shared" si="63"/>
        <v/>
      </c>
      <c r="Q253" s="312" t="str">
        <f t="shared" si="64"/>
        <v/>
      </c>
      <c r="R253" s="312" t="str">
        <f t="shared" si="65"/>
        <v/>
      </c>
      <c r="S253" s="312" t="str">
        <f t="shared" si="66"/>
        <v/>
      </c>
      <c r="T253" s="313" t="str">
        <f t="shared" si="67"/>
        <v/>
      </c>
      <c r="U253" s="214"/>
      <c r="V253" s="210"/>
      <c r="W253" s="235"/>
      <c r="X253" s="259"/>
      <c r="Y253" s="238"/>
      <c r="Z253" s="226"/>
      <c r="AA253" s="204"/>
      <c r="AB253" s="229"/>
      <c r="AC253" s="242"/>
      <c r="AD253" s="359"/>
      <c r="AE253" s="356"/>
      <c r="AF253" s="218"/>
      <c r="AG253" s="217"/>
      <c r="AH253" s="216"/>
      <c r="AI253" s="216"/>
      <c r="AJ253" s="216"/>
      <c r="AK253" s="216"/>
      <c r="AL253" s="216"/>
      <c r="AM253" s="216"/>
      <c r="AN253" s="336"/>
      <c r="AO253" s="328"/>
      <c r="AP253" s="216"/>
      <c r="AQ253" s="216"/>
      <c r="AR253" s="216"/>
      <c r="AS253" s="216"/>
      <c r="AT253" s="216"/>
      <c r="AU253" s="218"/>
      <c r="AV253" s="218"/>
      <c r="AW253" s="217"/>
      <c r="AX253" s="216"/>
      <c r="AY253" s="216"/>
      <c r="AZ253" s="336"/>
      <c r="BD253">
        <f ca="1">INT((DonnéesFX!C$1-W253)/365.25)</f>
        <v>117</v>
      </c>
    </row>
    <row r="254" spans="1:56" s="27" customFormat="1" ht="27.95" customHeight="1" x14ac:dyDescent="0.25">
      <c r="A254" s="311" t="str">
        <f t="shared" si="68"/>
        <v/>
      </c>
      <c r="B254" s="312" t="str">
        <f t="shared" si="69"/>
        <v/>
      </c>
      <c r="C254" s="312" t="str">
        <f t="shared" si="70"/>
        <v/>
      </c>
      <c r="D254" s="312" t="str">
        <f t="shared" si="71"/>
        <v/>
      </c>
      <c r="E254" s="312" t="str">
        <f t="shared" si="79"/>
        <v/>
      </c>
      <c r="F254" s="312" t="str">
        <f t="shared" si="72"/>
        <v/>
      </c>
      <c r="G254" s="312" t="str">
        <f t="shared" si="73"/>
        <v/>
      </c>
      <c r="H254" s="312" t="str">
        <f t="shared" si="74"/>
        <v/>
      </c>
      <c r="I254" s="312" t="str">
        <f t="shared" si="75"/>
        <v/>
      </c>
      <c r="J254" s="312" t="str">
        <f t="shared" si="76"/>
        <v/>
      </c>
      <c r="K254" s="312" t="str">
        <f t="shared" si="77"/>
        <v/>
      </c>
      <c r="L254" s="312" t="str">
        <f t="shared" si="78"/>
        <v/>
      </c>
      <c r="M254" s="312" t="str">
        <f t="shared" si="60"/>
        <v/>
      </c>
      <c r="N254" s="312" t="str">
        <f t="shared" si="61"/>
        <v/>
      </c>
      <c r="O254" s="312" t="str">
        <f t="shared" si="62"/>
        <v/>
      </c>
      <c r="P254" s="312" t="str">
        <f t="shared" si="63"/>
        <v/>
      </c>
      <c r="Q254" s="312" t="str">
        <f t="shared" si="64"/>
        <v/>
      </c>
      <c r="R254" s="312" t="str">
        <f t="shared" si="65"/>
        <v/>
      </c>
      <c r="S254" s="312" t="str">
        <f t="shared" si="66"/>
        <v/>
      </c>
      <c r="T254" s="313" t="str">
        <f t="shared" si="67"/>
        <v/>
      </c>
      <c r="U254" s="214"/>
      <c r="V254" s="210"/>
      <c r="W254" s="235"/>
      <c r="X254" s="259"/>
      <c r="Y254" s="238"/>
      <c r="Z254" s="226"/>
      <c r="AA254" s="204"/>
      <c r="AB254" s="229"/>
      <c r="AC254" s="242"/>
      <c r="AD254" s="359"/>
      <c r="AE254" s="356"/>
      <c r="AF254" s="218"/>
      <c r="AG254" s="217"/>
      <c r="AH254" s="216"/>
      <c r="AI254" s="216"/>
      <c r="AJ254" s="216"/>
      <c r="AK254" s="216"/>
      <c r="AL254" s="216"/>
      <c r="AM254" s="216"/>
      <c r="AN254" s="336"/>
      <c r="AO254" s="328"/>
      <c r="AP254" s="216"/>
      <c r="AQ254" s="216"/>
      <c r="AR254" s="216"/>
      <c r="AS254" s="216"/>
      <c r="AT254" s="216"/>
      <c r="AU254" s="218"/>
      <c r="AV254" s="218"/>
      <c r="AW254" s="217"/>
      <c r="AX254" s="216"/>
      <c r="AY254" s="216"/>
      <c r="AZ254" s="336"/>
      <c r="BD254" s="27">
        <f ca="1">INT((DonnéesFX!C$1-W254)/365.25)</f>
        <v>117</v>
      </c>
    </row>
    <row r="255" spans="1:56" ht="27.95" customHeight="1" x14ac:dyDescent="0.25">
      <c r="A255" s="311" t="str">
        <f t="shared" si="68"/>
        <v/>
      </c>
      <c r="B255" s="312" t="str">
        <f t="shared" si="69"/>
        <v/>
      </c>
      <c r="C255" s="312" t="str">
        <f t="shared" si="70"/>
        <v/>
      </c>
      <c r="D255" s="312" t="str">
        <f t="shared" si="71"/>
        <v/>
      </c>
      <c r="E255" s="312" t="str">
        <f t="shared" si="79"/>
        <v/>
      </c>
      <c r="F255" s="312" t="str">
        <f t="shared" si="72"/>
        <v/>
      </c>
      <c r="G255" s="312" t="str">
        <f t="shared" si="73"/>
        <v/>
      </c>
      <c r="H255" s="312" t="str">
        <f t="shared" si="74"/>
        <v/>
      </c>
      <c r="I255" s="312" t="str">
        <f t="shared" si="75"/>
        <v/>
      </c>
      <c r="J255" s="312" t="str">
        <f t="shared" si="76"/>
        <v/>
      </c>
      <c r="K255" s="312" t="str">
        <f t="shared" si="77"/>
        <v/>
      </c>
      <c r="L255" s="312" t="str">
        <f t="shared" si="78"/>
        <v/>
      </c>
      <c r="M255" s="312" t="str">
        <f t="shared" si="60"/>
        <v/>
      </c>
      <c r="N255" s="312" t="str">
        <f t="shared" si="61"/>
        <v/>
      </c>
      <c r="O255" s="312" t="str">
        <f t="shared" si="62"/>
        <v/>
      </c>
      <c r="P255" s="312" t="str">
        <f t="shared" si="63"/>
        <v/>
      </c>
      <c r="Q255" s="312" t="str">
        <f t="shared" si="64"/>
        <v/>
      </c>
      <c r="R255" s="312" t="str">
        <f t="shared" si="65"/>
        <v/>
      </c>
      <c r="S255" s="312" t="str">
        <f t="shared" si="66"/>
        <v/>
      </c>
      <c r="T255" s="313" t="str">
        <f t="shared" si="67"/>
        <v/>
      </c>
      <c r="U255" s="214"/>
      <c r="V255" s="210"/>
      <c r="W255" s="235"/>
      <c r="X255" s="259"/>
      <c r="Y255" s="238"/>
      <c r="Z255" s="226"/>
      <c r="AA255" s="204"/>
      <c r="AB255" s="229"/>
      <c r="AC255" s="242"/>
      <c r="AD255" s="359"/>
      <c r="AE255" s="356"/>
      <c r="AF255" s="218"/>
      <c r="AG255" s="217"/>
      <c r="AH255" s="216"/>
      <c r="AI255" s="216"/>
      <c r="AJ255" s="216"/>
      <c r="AK255" s="216"/>
      <c r="AL255" s="216"/>
      <c r="AM255" s="216"/>
      <c r="AN255" s="336"/>
      <c r="AO255" s="328"/>
      <c r="AP255" s="216"/>
      <c r="AQ255" s="216"/>
      <c r="AR255" s="216"/>
      <c r="AS255" s="216"/>
      <c r="AT255" s="216"/>
      <c r="AU255" s="218"/>
      <c r="AV255" s="218"/>
      <c r="AW255" s="217"/>
      <c r="AX255" s="216"/>
      <c r="AY255" s="216"/>
      <c r="AZ255" s="336"/>
      <c r="BD255">
        <f ca="1">INT((DonnéesFX!C$1-W255)/365.25)</f>
        <v>117</v>
      </c>
    </row>
    <row r="256" spans="1:56" s="27" customFormat="1" ht="27.95" customHeight="1" x14ac:dyDescent="0.25">
      <c r="A256" s="311" t="str">
        <f t="shared" si="68"/>
        <v/>
      </c>
      <c r="B256" s="312" t="str">
        <f t="shared" si="69"/>
        <v/>
      </c>
      <c r="C256" s="312" t="str">
        <f t="shared" si="70"/>
        <v/>
      </c>
      <c r="D256" s="312" t="str">
        <f t="shared" si="71"/>
        <v/>
      </c>
      <c r="E256" s="312" t="str">
        <f t="shared" si="79"/>
        <v/>
      </c>
      <c r="F256" s="312" t="str">
        <f t="shared" si="72"/>
        <v/>
      </c>
      <c r="G256" s="312" t="str">
        <f t="shared" si="73"/>
        <v/>
      </c>
      <c r="H256" s="312" t="str">
        <f t="shared" si="74"/>
        <v/>
      </c>
      <c r="I256" s="312" t="str">
        <f t="shared" si="75"/>
        <v/>
      </c>
      <c r="J256" s="312" t="str">
        <f t="shared" si="76"/>
        <v/>
      </c>
      <c r="K256" s="312" t="str">
        <f t="shared" si="77"/>
        <v/>
      </c>
      <c r="L256" s="312" t="str">
        <f t="shared" si="78"/>
        <v/>
      </c>
      <c r="M256" s="312" t="str">
        <f t="shared" si="60"/>
        <v/>
      </c>
      <c r="N256" s="312" t="str">
        <f t="shared" si="61"/>
        <v/>
      </c>
      <c r="O256" s="312" t="str">
        <f t="shared" si="62"/>
        <v/>
      </c>
      <c r="P256" s="312" t="str">
        <f t="shared" si="63"/>
        <v/>
      </c>
      <c r="Q256" s="312" t="str">
        <f t="shared" si="64"/>
        <v/>
      </c>
      <c r="R256" s="312" t="str">
        <f t="shared" si="65"/>
        <v/>
      </c>
      <c r="S256" s="312" t="str">
        <f t="shared" si="66"/>
        <v/>
      </c>
      <c r="T256" s="313" t="str">
        <f t="shared" si="67"/>
        <v/>
      </c>
      <c r="U256" s="214"/>
      <c r="V256" s="210"/>
      <c r="W256" s="235"/>
      <c r="X256" s="259"/>
      <c r="Y256" s="238"/>
      <c r="Z256" s="226"/>
      <c r="AA256" s="204"/>
      <c r="AB256" s="229"/>
      <c r="AC256" s="242"/>
      <c r="AD256" s="359"/>
      <c r="AE256" s="356"/>
      <c r="AF256" s="218"/>
      <c r="AG256" s="217"/>
      <c r="AH256" s="216"/>
      <c r="AI256" s="216"/>
      <c r="AJ256" s="216"/>
      <c r="AK256" s="216"/>
      <c r="AL256" s="216"/>
      <c r="AM256" s="216"/>
      <c r="AN256" s="336"/>
      <c r="AO256" s="328"/>
      <c r="AP256" s="216"/>
      <c r="AQ256" s="216"/>
      <c r="AR256" s="216"/>
      <c r="AS256" s="216"/>
      <c r="AT256" s="216"/>
      <c r="AU256" s="218"/>
      <c r="AV256" s="218"/>
      <c r="AW256" s="217"/>
      <c r="AX256" s="216"/>
      <c r="AY256" s="216"/>
      <c r="AZ256" s="336"/>
      <c r="BD256" s="27">
        <f ca="1">INT((DonnéesFX!C$1-W256)/365.25)</f>
        <v>117</v>
      </c>
    </row>
    <row r="257" spans="1:56" ht="27.95" customHeight="1" x14ac:dyDescent="0.25">
      <c r="A257" s="311" t="str">
        <f t="shared" si="68"/>
        <v/>
      </c>
      <c r="B257" s="312" t="str">
        <f t="shared" si="69"/>
        <v/>
      </c>
      <c r="C257" s="312" t="str">
        <f t="shared" si="70"/>
        <v/>
      </c>
      <c r="D257" s="312" t="str">
        <f t="shared" si="71"/>
        <v/>
      </c>
      <c r="E257" s="312" t="str">
        <f t="shared" si="79"/>
        <v/>
      </c>
      <c r="F257" s="312" t="str">
        <f t="shared" si="72"/>
        <v/>
      </c>
      <c r="G257" s="312" t="str">
        <f t="shared" si="73"/>
        <v/>
      </c>
      <c r="H257" s="312" t="str">
        <f t="shared" si="74"/>
        <v/>
      </c>
      <c r="I257" s="312" t="str">
        <f t="shared" si="75"/>
        <v/>
      </c>
      <c r="J257" s="312" t="str">
        <f t="shared" si="76"/>
        <v/>
      </c>
      <c r="K257" s="312" t="str">
        <f t="shared" si="77"/>
        <v/>
      </c>
      <c r="L257" s="312" t="str">
        <f t="shared" si="78"/>
        <v/>
      </c>
      <c r="M257" s="312" t="str">
        <f t="shared" si="60"/>
        <v/>
      </c>
      <c r="N257" s="312" t="str">
        <f t="shared" si="61"/>
        <v/>
      </c>
      <c r="O257" s="312" t="str">
        <f t="shared" si="62"/>
        <v/>
      </c>
      <c r="P257" s="312" t="str">
        <f t="shared" si="63"/>
        <v/>
      </c>
      <c r="Q257" s="312" t="str">
        <f t="shared" si="64"/>
        <v/>
      </c>
      <c r="R257" s="312" t="str">
        <f t="shared" si="65"/>
        <v/>
      </c>
      <c r="S257" s="312" t="str">
        <f t="shared" si="66"/>
        <v/>
      </c>
      <c r="T257" s="313" t="str">
        <f t="shared" si="67"/>
        <v/>
      </c>
      <c r="U257" s="214"/>
      <c r="V257" s="210"/>
      <c r="W257" s="235"/>
      <c r="X257" s="259"/>
      <c r="Y257" s="238"/>
      <c r="Z257" s="226"/>
      <c r="AA257" s="204"/>
      <c r="AB257" s="229"/>
      <c r="AC257" s="242"/>
      <c r="AD257" s="359"/>
      <c r="AE257" s="356"/>
      <c r="AF257" s="218"/>
      <c r="AG257" s="217"/>
      <c r="AH257" s="216"/>
      <c r="AI257" s="216"/>
      <c r="AJ257" s="216"/>
      <c r="AK257" s="216"/>
      <c r="AL257" s="216"/>
      <c r="AM257" s="216"/>
      <c r="AN257" s="336"/>
      <c r="AO257" s="328"/>
      <c r="AP257" s="216"/>
      <c r="AQ257" s="216"/>
      <c r="AR257" s="216"/>
      <c r="AS257" s="216"/>
      <c r="AT257" s="216"/>
      <c r="AU257" s="218"/>
      <c r="AV257" s="218"/>
      <c r="AW257" s="217"/>
      <c r="AX257" s="216"/>
      <c r="AY257" s="216"/>
      <c r="AZ257" s="336"/>
      <c r="BD257">
        <f ca="1">INT((DonnéesFX!C$1-W257)/365.25)</f>
        <v>117</v>
      </c>
    </row>
    <row r="258" spans="1:56" s="27" customFormat="1" ht="27.95" customHeight="1" x14ac:dyDescent="0.25">
      <c r="A258" s="311" t="str">
        <f t="shared" si="68"/>
        <v/>
      </c>
      <c r="B258" s="312" t="str">
        <f t="shared" si="69"/>
        <v/>
      </c>
      <c r="C258" s="312" t="str">
        <f t="shared" si="70"/>
        <v/>
      </c>
      <c r="D258" s="312" t="str">
        <f t="shared" si="71"/>
        <v/>
      </c>
      <c r="E258" s="312" t="str">
        <f t="shared" si="79"/>
        <v/>
      </c>
      <c r="F258" s="312" t="str">
        <f t="shared" si="72"/>
        <v/>
      </c>
      <c r="G258" s="312" t="str">
        <f t="shared" si="73"/>
        <v/>
      </c>
      <c r="H258" s="312" t="str">
        <f t="shared" si="74"/>
        <v/>
      </c>
      <c r="I258" s="312" t="str">
        <f t="shared" si="75"/>
        <v/>
      </c>
      <c r="J258" s="312" t="str">
        <f t="shared" si="76"/>
        <v/>
      </c>
      <c r="K258" s="312" t="str">
        <f t="shared" si="77"/>
        <v/>
      </c>
      <c r="L258" s="312" t="str">
        <f t="shared" si="78"/>
        <v/>
      </c>
      <c r="M258" s="312" t="str">
        <f t="shared" si="60"/>
        <v/>
      </c>
      <c r="N258" s="312" t="str">
        <f t="shared" si="61"/>
        <v/>
      </c>
      <c r="O258" s="312" t="str">
        <f t="shared" si="62"/>
        <v/>
      </c>
      <c r="P258" s="312" t="str">
        <f t="shared" si="63"/>
        <v/>
      </c>
      <c r="Q258" s="312" t="str">
        <f t="shared" si="64"/>
        <v/>
      </c>
      <c r="R258" s="312" t="str">
        <f t="shared" si="65"/>
        <v/>
      </c>
      <c r="S258" s="312" t="str">
        <f t="shared" si="66"/>
        <v/>
      </c>
      <c r="T258" s="313" t="str">
        <f t="shared" si="67"/>
        <v/>
      </c>
      <c r="U258" s="214"/>
      <c r="V258" s="210"/>
      <c r="W258" s="235"/>
      <c r="X258" s="259"/>
      <c r="Y258" s="238"/>
      <c r="Z258" s="226"/>
      <c r="AA258" s="204"/>
      <c r="AB258" s="229"/>
      <c r="AC258" s="242"/>
      <c r="AD258" s="359"/>
      <c r="AE258" s="356"/>
      <c r="AF258" s="218"/>
      <c r="AG258" s="217"/>
      <c r="AH258" s="216"/>
      <c r="AI258" s="216"/>
      <c r="AJ258" s="216"/>
      <c r="AK258" s="216"/>
      <c r="AL258" s="216"/>
      <c r="AM258" s="216"/>
      <c r="AN258" s="336"/>
      <c r="AO258" s="328"/>
      <c r="AP258" s="216"/>
      <c r="AQ258" s="216"/>
      <c r="AR258" s="216"/>
      <c r="AS258" s="216"/>
      <c r="AT258" s="216"/>
      <c r="AU258" s="218"/>
      <c r="AV258" s="218"/>
      <c r="AW258" s="217"/>
      <c r="AX258" s="216"/>
      <c r="AY258" s="216"/>
      <c r="AZ258" s="336"/>
      <c r="BD258" s="27">
        <f ca="1">INT((DonnéesFX!C$1-W258)/365.25)</f>
        <v>117</v>
      </c>
    </row>
    <row r="259" spans="1:56" ht="27.95" customHeight="1" x14ac:dyDescent="0.25">
      <c r="A259" s="311" t="str">
        <f t="shared" si="68"/>
        <v/>
      </c>
      <c r="B259" s="312" t="str">
        <f t="shared" si="69"/>
        <v/>
      </c>
      <c r="C259" s="312" t="str">
        <f t="shared" si="70"/>
        <v/>
      </c>
      <c r="D259" s="312" t="str">
        <f t="shared" si="71"/>
        <v/>
      </c>
      <c r="E259" s="312" t="str">
        <f t="shared" si="79"/>
        <v/>
      </c>
      <c r="F259" s="312" t="str">
        <f t="shared" si="72"/>
        <v/>
      </c>
      <c r="G259" s="312" t="str">
        <f t="shared" si="73"/>
        <v/>
      </c>
      <c r="H259" s="312" t="str">
        <f t="shared" si="74"/>
        <v/>
      </c>
      <c r="I259" s="312" t="str">
        <f t="shared" si="75"/>
        <v/>
      </c>
      <c r="J259" s="312" t="str">
        <f t="shared" si="76"/>
        <v/>
      </c>
      <c r="K259" s="312" t="str">
        <f t="shared" si="77"/>
        <v/>
      </c>
      <c r="L259" s="312" t="str">
        <f t="shared" si="78"/>
        <v/>
      </c>
      <c r="M259" s="312" t="str">
        <f t="shared" si="60"/>
        <v/>
      </c>
      <c r="N259" s="312" t="str">
        <f t="shared" si="61"/>
        <v/>
      </c>
      <c r="O259" s="312" t="str">
        <f t="shared" si="62"/>
        <v/>
      </c>
      <c r="P259" s="312" t="str">
        <f t="shared" si="63"/>
        <v/>
      </c>
      <c r="Q259" s="312" t="str">
        <f t="shared" si="64"/>
        <v/>
      </c>
      <c r="R259" s="312" t="str">
        <f t="shared" si="65"/>
        <v/>
      </c>
      <c r="S259" s="312" t="str">
        <f t="shared" si="66"/>
        <v/>
      </c>
      <c r="T259" s="313" t="str">
        <f t="shared" si="67"/>
        <v/>
      </c>
      <c r="U259" s="214"/>
      <c r="V259" s="210"/>
      <c r="W259" s="235"/>
      <c r="X259" s="259"/>
      <c r="Y259" s="238"/>
      <c r="Z259" s="226"/>
      <c r="AA259" s="204"/>
      <c r="AB259" s="229"/>
      <c r="AC259" s="242"/>
      <c r="AD259" s="359"/>
      <c r="AE259" s="356"/>
      <c r="AF259" s="218"/>
      <c r="AG259" s="217"/>
      <c r="AH259" s="216"/>
      <c r="AI259" s="216"/>
      <c r="AJ259" s="216"/>
      <c r="AK259" s="216"/>
      <c r="AL259" s="216"/>
      <c r="AM259" s="216"/>
      <c r="AN259" s="336"/>
      <c r="AO259" s="328"/>
      <c r="AP259" s="216"/>
      <c r="AQ259" s="216"/>
      <c r="AR259" s="216"/>
      <c r="AS259" s="216"/>
      <c r="AT259" s="216"/>
      <c r="AU259" s="218"/>
      <c r="AV259" s="218"/>
      <c r="AW259" s="217"/>
      <c r="AX259" s="216"/>
      <c r="AY259" s="216"/>
      <c r="AZ259" s="336"/>
      <c r="BD259">
        <f ca="1">INT((DonnéesFX!C$1-W259)/365.25)</f>
        <v>117</v>
      </c>
    </row>
    <row r="260" spans="1:56" s="27" customFormat="1" ht="27.95" customHeight="1" x14ac:dyDescent="0.25">
      <c r="A260" s="311" t="str">
        <f t="shared" si="68"/>
        <v/>
      </c>
      <c r="B260" s="312" t="str">
        <f t="shared" si="69"/>
        <v/>
      </c>
      <c r="C260" s="312" t="str">
        <f t="shared" si="70"/>
        <v/>
      </c>
      <c r="D260" s="312" t="str">
        <f t="shared" si="71"/>
        <v/>
      </c>
      <c r="E260" s="312" t="str">
        <f t="shared" si="79"/>
        <v/>
      </c>
      <c r="F260" s="312" t="str">
        <f t="shared" si="72"/>
        <v/>
      </c>
      <c r="G260" s="312" t="str">
        <f t="shared" si="73"/>
        <v/>
      </c>
      <c r="H260" s="312" t="str">
        <f t="shared" si="74"/>
        <v/>
      </c>
      <c r="I260" s="312" t="str">
        <f t="shared" si="75"/>
        <v/>
      </c>
      <c r="J260" s="312" t="str">
        <f t="shared" si="76"/>
        <v/>
      </c>
      <c r="K260" s="312" t="str">
        <f t="shared" si="77"/>
        <v/>
      </c>
      <c r="L260" s="312" t="str">
        <f t="shared" si="78"/>
        <v/>
      </c>
      <c r="M260" s="312" t="str">
        <f t="shared" ref="M260:M296" si="80">IF(AN260&gt;0,ROW(),"")</f>
        <v/>
      </c>
      <c r="N260" s="312" t="str">
        <f t="shared" ref="N260:N296" si="81">IF(AM260&gt;0,ROW(),"")</f>
        <v/>
      </c>
      <c r="O260" s="312" t="str">
        <f t="shared" ref="O260:O296" si="82">IF(AL260&gt;0,ROW(),"")</f>
        <v/>
      </c>
      <c r="P260" s="312" t="str">
        <f t="shared" ref="P260:P296" si="83">IF(AK260&gt;0,ROW(),"")</f>
        <v/>
      </c>
      <c r="Q260" s="312" t="str">
        <f t="shared" ref="Q260:Q296" si="84">IF(AJ260&gt;0,ROW(),"")</f>
        <v/>
      </c>
      <c r="R260" s="312" t="str">
        <f t="shared" ref="R260:R296" si="85">IF(AI260&gt;0,ROW(),"")</f>
        <v/>
      </c>
      <c r="S260" s="312" t="str">
        <f t="shared" ref="S260:S296" si="86">IF(AH260&gt;0,ROW(),"")</f>
        <v/>
      </c>
      <c r="T260" s="313" t="str">
        <f t="shared" ref="T260:T296" si="87">IF(AG260&gt;0,ROW(),"")</f>
        <v/>
      </c>
      <c r="U260" s="214"/>
      <c r="V260" s="210"/>
      <c r="W260" s="235"/>
      <c r="X260" s="259"/>
      <c r="Y260" s="238"/>
      <c r="Z260" s="226"/>
      <c r="AA260" s="204"/>
      <c r="AB260" s="229"/>
      <c r="AC260" s="242"/>
      <c r="AD260" s="359"/>
      <c r="AE260" s="356"/>
      <c r="AF260" s="218"/>
      <c r="AG260" s="217"/>
      <c r="AH260" s="216"/>
      <c r="AI260" s="216"/>
      <c r="AJ260" s="216"/>
      <c r="AK260" s="216"/>
      <c r="AL260" s="216"/>
      <c r="AM260" s="216"/>
      <c r="AN260" s="336"/>
      <c r="AO260" s="328"/>
      <c r="AP260" s="216"/>
      <c r="AQ260" s="216"/>
      <c r="AR260" s="216"/>
      <c r="AS260" s="216"/>
      <c r="AT260" s="216"/>
      <c r="AU260" s="218"/>
      <c r="AV260" s="218"/>
      <c r="AW260" s="217"/>
      <c r="AX260" s="216"/>
      <c r="AY260" s="216"/>
      <c r="AZ260" s="336"/>
      <c r="BD260" s="27">
        <f ca="1">INT((DonnéesFX!C$1-W260)/365.25)</f>
        <v>117</v>
      </c>
    </row>
    <row r="261" spans="1:56" ht="27.95" customHeight="1" x14ac:dyDescent="0.25">
      <c r="A261" s="311" t="str">
        <f t="shared" ref="A261:A324" si="88">IF(AZ261&gt;0,ROW(),"")</f>
        <v/>
      </c>
      <c r="B261" s="312" t="str">
        <f t="shared" ref="B261:B324" si="89">IF(AY261&gt;0,ROW(),"")</f>
        <v/>
      </c>
      <c r="C261" s="312" t="str">
        <f t="shared" ref="C261:C324" si="90">IF(AX261&gt;0,ROW(),"")</f>
        <v/>
      </c>
      <c r="D261" s="312" t="str">
        <f t="shared" ref="D261:D324" si="91">IF(AW261&gt;0,ROW(),"")</f>
        <v/>
      </c>
      <c r="E261" s="312" t="str">
        <f t="shared" si="79"/>
        <v/>
      </c>
      <c r="F261" s="312" t="str">
        <f t="shared" ref="F261:F296" si="92">IF(AU261&gt;0,ROW(),"")</f>
        <v/>
      </c>
      <c r="G261" s="312" t="str">
        <f t="shared" ref="G261:G324" si="93">IF(AT261&gt;0,ROW(),"")</f>
        <v/>
      </c>
      <c r="H261" s="312" t="str">
        <f t="shared" ref="H261:H324" si="94">IF(AS261&gt;0,ROW(),"")</f>
        <v/>
      </c>
      <c r="I261" s="312" t="str">
        <f t="shared" ref="I261:I324" si="95">IF(AR261&gt;0,ROW(),"")</f>
        <v/>
      </c>
      <c r="J261" s="312" t="str">
        <f t="shared" ref="J261:J318" si="96">IF(AQ261&gt;0,ROW(),"")</f>
        <v/>
      </c>
      <c r="K261" s="312" t="str">
        <f t="shared" ref="K261:K296" si="97">IF(AP261&gt;0,ROW(),"")</f>
        <v/>
      </c>
      <c r="L261" s="312" t="str">
        <f t="shared" ref="L261:L296" si="98">IF(AO261&gt;0,ROW(),"")</f>
        <v/>
      </c>
      <c r="M261" s="312" t="str">
        <f t="shared" si="80"/>
        <v/>
      </c>
      <c r="N261" s="312" t="str">
        <f t="shared" si="81"/>
        <v/>
      </c>
      <c r="O261" s="312" t="str">
        <f t="shared" si="82"/>
        <v/>
      </c>
      <c r="P261" s="312" t="str">
        <f t="shared" si="83"/>
        <v/>
      </c>
      <c r="Q261" s="312" t="str">
        <f t="shared" si="84"/>
        <v/>
      </c>
      <c r="R261" s="312" t="str">
        <f t="shared" si="85"/>
        <v/>
      </c>
      <c r="S261" s="312" t="str">
        <f t="shared" si="86"/>
        <v/>
      </c>
      <c r="T261" s="313" t="str">
        <f t="shared" si="87"/>
        <v/>
      </c>
      <c r="U261" s="214"/>
      <c r="V261" s="210"/>
      <c r="W261" s="235"/>
      <c r="X261" s="259"/>
      <c r="Y261" s="238"/>
      <c r="Z261" s="226"/>
      <c r="AA261" s="204"/>
      <c r="AB261" s="229"/>
      <c r="AC261" s="242"/>
      <c r="AD261" s="359"/>
      <c r="AE261" s="356"/>
      <c r="AF261" s="218"/>
      <c r="AG261" s="217"/>
      <c r="AH261" s="216"/>
      <c r="AI261" s="216"/>
      <c r="AJ261" s="216"/>
      <c r="AK261" s="216"/>
      <c r="AL261" s="216"/>
      <c r="AM261" s="216"/>
      <c r="AN261" s="336"/>
      <c r="AO261" s="328"/>
      <c r="AP261" s="216"/>
      <c r="AQ261" s="216"/>
      <c r="AR261" s="216"/>
      <c r="AS261" s="216"/>
      <c r="AT261" s="216"/>
      <c r="AU261" s="218"/>
      <c r="AV261" s="218"/>
      <c r="AW261" s="217"/>
      <c r="AX261" s="216"/>
      <c r="AY261" s="216"/>
      <c r="AZ261" s="336"/>
      <c r="BD261">
        <f ca="1">INT((DonnéesFX!C$1-W261)/365.25)</f>
        <v>117</v>
      </c>
    </row>
    <row r="262" spans="1:56" s="27" customFormat="1" ht="27.95" customHeight="1" x14ac:dyDescent="0.25">
      <c r="A262" s="311" t="str">
        <f t="shared" si="88"/>
        <v/>
      </c>
      <c r="B262" s="312" t="str">
        <f t="shared" si="89"/>
        <v/>
      </c>
      <c r="C262" s="312" t="str">
        <f t="shared" si="90"/>
        <v/>
      </c>
      <c r="D262" s="312" t="str">
        <f t="shared" si="91"/>
        <v/>
      </c>
      <c r="E262" s="312" t="str">
        <f t="shared" si="79"/>
        <v/>
      </c>
      <c r="F262" s="312" t="str">
        <f t="shared" si="92"/>
        <v/>
      </c>
      <c r="G262" s="312" t="str">
        <f t="shared" si="93"/>
        <v/>
      </c>
      <c r="H262" s="312" t="str">
        <f t="shared" si="94"/>
        <v/>
      </c>
      <c r="I262" s="312" t="str">
        <f t="shared" si="95"/>
        <v/>
      </c>
      <c r="J262" s="312" t="str">
        <f t="shared" si="96"/>
        <v/>
      </c>
      <c r="K262" s="312" t="str">
        <f t="shared" si="97"/>
        <v/>
      </c>
      <c r="L262" s="312" t="str">
        <f t="shared" si="98"/>
        <v/>
      </c>
      <c r="M262" s="312" t="str">
        <f t="shared" si="80"/>
        <v/>
      </c>
      <c r="N262" s="312" t="str">
        <f t="shared" si="81"/>
        <v/>
      </c>
      <c r="O262" s="312" t="str">
        <f t="shared" si="82"/>
        <v/>
      </c>
      <c r="P262" s="312" t="str">
        <f t="shared" si="83"/>
        <v/>
      </c>
      <c r="Q262" s="312" t="str">
        <f t="shared" si="84"/>
        <v/>
      </c>
      <c r="R262" s="312" t="str">
        <f t="shared" si="85"/>
        <v/>
      </c>
      <c r="S262" s="312" t="str">
        <f t="shared" si="86"/>
        <v/>
      </c>
      <c r="T262" s="313" t="str">
        <f t="shared" si="87"/>
        <v/>
      </c>
      <c r="U262" s="214"/>
      <c r="V262" s="210"/>
      <c r="W262" s="235"/>
      <c r="X262" s="259"/>
      <c r="Y262" s="238"/>
      <c r="Z262" s="226"/>
      <c r="AA262" s="204"/>
      <c r="AB262" s="229"/>
      <c r="AC262" s="242"/>
      <c r="AD262" s="359"/>
      <c r="AE262" s="356"/>
      <c r="AF262" s="218"/>
      <c r="AG262" s="217"/>
      <c r="AH262" s="216"/>
      <c r="AI262" s="216"/>
      <c r="AJ262" s="216"/>
      <c r="AK262" s="216"/>
      <c r="AL262" s="216"/>
      <c r="AM262" s="216"/>
      <c r="AN262" s="336"/>
      <c r="AO262" s="328"/>
      <c r="AP262" s="216"/>
      <c r="AQ262" s="216"/>
      <c r="AR262" s="216"/>
      <c r="AS262" s="216"/>
      <c r="AT262" s="216"/>
      <c r="AU262" s="218"/>
      <c r="AV262" s="218"/>
      <c r="AW262" s="217"/>
      <c r="AX262" s="216"/>
      <c r="AY262" s="216"/>
      <c r="AZ262" s="336"/>
      <c r="BD262" s="27">
        <f ca="1">INT((DonnéesFX!C$1-W262)/365.25)</f>
        <v>117</v>
      </c>
    </row>
    <row r="263" spans="1:56" ht="27.95" customHeight="1" x14ac:dyDescent="0.25">
      <c r="A263" s="311" t="str">
        <f t="shared" si="88"/>
        <v/>
      </c>
      <c r="B263" s="312" t="str">
        <f t="shared" si="89"/>
        <v/>
      </c>
      <c r="C263" s="312" t="str">
        <f t="shared" si="90"/>
        <v/>
      </c>
      <c r="D263" s="312" t="str">
        <f t="shared" si="91"/>
        <v/>
      </c>
      <c r="E263" s="312" t="str">
        <f t="shared" ref="E263:E326" si="99">IF(AV263&gt;0,ROW(),"")</f>
        <v/>
      </c>
      <c r="F263" s="312" t="str">
        <f t="shared" si="92"/>
        <v/>
      </c>
      <c r="G263" s="312" t="str">
        <f t="shared" si="93"/>
        <v/>
      </c>
      <c r="H263" s="312" t="str">
        <f t="shared" si="94"/>
        <v/>
      </c>
      <c r="I263" s="312" t="str">
        <f t="shared" si="95"/>
        <v/>
      </c>
      <c r="J263" s="312" t="str">
        <f t="shared" si="96"/>
        <v/>
      </c>
      <c r="K263" s="312" t="str">
        <f t="shared" si="97"/>
        <v/>
      </c>
      <c r="L263" s="312" t="str">
        <f t="shared" si="98"/>
        <v/>
      </c>
      <c r="M263" s="312" t="str">
        <f t="shared" si="80"/>
        <v/>
      </c>
      <c r="N263" s="312" t="str">
        <f t="shared" si="81"/>
        <v/>
      </c>
      <c r="O263" s="312" t="str">
        <f t="shared" si="82"/>
        <v/>
      </c>
      <c r="P263" s="312" t="str">
        <f t="shared" si="83"/>
        <v/>
      </c>
      <c r="Q263" s="312" t="str">
        <f t="shared" si="84"/>
        <v/>
      </c>
      <c r="R263" s="312" t="str">
        <f t="shared" si="85"/>
        <v/>
      </c>
      <c r="S263" s="312" t="str">
        <f t="shared" si="86"/>
        <v/>
      </c>
      <c r="T263" s="313" t="str">
        <f t="shared" si="87"/>
        <v/>
      </c>
      <c r="U263" s="214"/>
      <c r="V263" s="210"/>
      <c r="W263" s="235"/>
      <c r="X263" s="259"/>
      <c r="Y263" s="238"/>
      <c r="Z263" s="226"/>
      <c r="AA263" s="204"/>
      <c r="AB263" s="229"/>
      <c r="AC263" s="242"/>
      <c r="AD263" s="359"/>
      <c r="AE263" s="356"/>
      <c r="AF263" s="218"/>
      <c r="AG263" s="217"/>
      <c r="AH263" s="216"/>
      <c r="AI263" s="216"/>
      <c r="AJ263" s="216"/>
      <c r="AK263" s="216"/>
      <c r="AL263" s="216"/>
      <c r="AM263" s="216"/>
      <c r="AN263" s="336"/>
      <c r="AO263" s="328"/>
      <c r="AP263" s="216"/>
      <c r="AQ263" s="216"/>
      <c r="AR263" s="216"/>
      <c r="AS263" s="216"/>
      <c r="AT263" s="216"/>
      <c r="AU263" s="218"/>
      <c r="AV263" s="218"/>
      <c r="AW263" s="217"/>
      <c r="AX263" s="216"/>
      <c r="AY263" s="216"/>
      <c r="AZ263" s="336"/>
      <c r="BD263">
        <f ca="1">INT((DonnéesFX!C$1-W263)/365.25)</f>
        <v>117</v>
      </c>
    </row>
    <row r="264" spans="1:56" s="27" customFormat="1" ht="27.95" customHeight="1" x14ac:dyDescent="0.25">
      <c r="A264" s="311" t="str">
        <f t="shared" si="88"/>
        <v/>
      </c>
      <c r="B264" s="312" t="str">
        <f t="shared" si="89"/>
        <v/>
      </c>
      <c r="C264" s="312" t="str">
        <f t="shared" si="90"/>
        <v/>
      </c>
      <c r="D264" s="312" t="str">
        <f t="shared" si="91"/>
        <v/>
      </c>
      <c r="E264" s="312" t="str">
        <f t="shared" si="99"/>
        <v/>
      </c>
      <c r="F264" s="312" t="str">
        <f t="shared" si="92"/>
        <v/>
      </c>
      <c r="G264" s="312" t="str">
        <f t="shared" si="93"/>
        <v/>
      </c>
      <c r="H264" s="312" t="str">
        <f t="shared" si="94"/>
        <v/>
      </c>
      <c r="I264" s="312" t="str">
        <f t="shared" si="95"/>
        <v/>
      </c>
      <c r="J264" s="312" t="str">
        <f t="shared" si="96"/>
        <v/>
      </c>
      <c r="K264" s="312" t="str">
        <f t="shared" si="97"/>
        <v/>
      </c>
      <c r="L264" s="312" t="str">
        <f t="shared" si="98"/>
        <v/>
      </c>
      <c r="M264" s="312" t="str">
        <f t="shared" si="80"/>
        <v/>
      </c>
      <c r="N264" s="312" t="str">
        <f t="shared" si="81"/>
        <v/>
      </c>
      <c r="O264" s="312" t="str">
        <f t="shared" si="82"/>
        <v/>
      </c>
      <c r="P264" s="312" t="str">
        <f t="shared" si="83"/>
        <v/>
      </c>
      <c r="Q264" s="312" t="str">
        <f t="shared" si="84"/>
        <v/>
      </c>
      <c r="R264" s="312" t="str">
        <f t="shared" si="85"/>
        <v/>
      </c>
      <c r="S264" s="312" t="str">
        <f t="shared" si="86"/>
        <v/>
      </c>
      <c r="T264" s="313" t="str">
        <f t="shared" si="87"/>
        <v/>
      </c>
      <c r="U264" s="214"/>
      <c r="V264" s="210"/>
      <c r="W264" s="235"/>
      <c r="X264" s="259"/>
      <c r="Y264" s="238"/>
      <c r="Z264" s="226"/>
      <c r="AA264" s="204"/>
      <c r="AB264" s="229"/>
      <c r="AC264" s="242"/>
      <c r="AD264" s="359"/>
      <c r="AE264" s="356"/>
      <c r="AF264" s="218"/>
      <c r="AG264" s="217"/>
      <c r="AH264" s="216"/>
      <c r="AI264" s="216"/>
      <c r="AJ264" s="216"/>
      <c r="AK264" s="216"/>
      <c r="AL264" s="216"/>
      <c r="AM264" s="216"/>
      <c r="AN264" s="336"/>
      <c r="AO264" s="328"/>
      <c r="AP264" s="216"/>
      <c r="AQ264" s="216"/>
      <c r="AR264" s="216"/>
      <c r="AS264" s="216"/>
      <c r="AT264" s="216"/>
      <c r="AU264" s="218"/>
      <c r="AV264" s="218"/>
      <c r="AW264" s="217"/>
      <c r="AX264" s="216"/>
      <c r="AY264" s="216"/>
      <c r="AZ264" s="336"/>
      <c r="BD264" s="27">
        <f ca="1">INT((DonnéesFX!C$1-W264)/365.25)</f>
        <v>117</v>
      </c>
    </row>
    <row r="265" spans="1:56" ht="27.95" customHeight="1" x14ac:dyDescent="0.25">
      <c r="A265" s="311" t="str">
        <f t="shared" si="88"/>
        <v/>
      </c>
      <c r="B265" s="312" t="str">
        <f t="shared" si="89"/>
        <v/>
      </c>
      <c r="C265" s="312" t="str">
        <f t="shared" si="90"/>
        <v/>
      </c>
      <c r="D265" s="312" t="str">
        <f t="shared" si="91"/>
        <v/>
      </c>
      <c r="E265" s="312" t="str">
        <f t="shared" si="99"/>
        <v/>
      </c>
      <c r="F265" s="312" t="str">
        <f t="shared" si="92"/>
        <v/>
      </c>
      <c r="G265" s="312" t="str">
        <f t="shared" si="93"/>
        <v/>
      </c>
      <c r="H265" s="312" t="str">
        <f t="shared" si="94"/>
        <v/>
      </c>
      <c r="I265" s="312" t="str">
        <f t="shared" si="95"/>
        <v/>
      </c>
      <c r="J265" s="312" t="str">
        <f t="shared" si="96"/>
        <v/>
      </c>
      <c r="K265" s="312" t="str">
        <f t="shared" si="97"/>
        <v/>
      </c>
      <c r="L265" s="312" t="str">
        <f t="shared" si="98"/>
        <v/>
      </c>
      <c r="M265" s="312" t="str">
        <f t="shared" si="80"/>
        <v/>
      </c>
      <c r="N265" s="312" t="str">
        <f t="shared" si="81"/>
        <v/>
      </c>
      <c r="O265" s="312" t="str">
        <f t="shared" si="82"/>
        <v/>
      </c>
      <c r="P265" s="312" t="str">
        <f t="shared" si="83"/>
        <v/>
      </c>
      <c r="Q265" s="312" t="str">
        <f t="shared" si="84"/>
        <v/>
      </c>
      <c r="R265" s="312" t="str">
        <f t="shared" si="85"/>
        <v/>
      </c>
      <c r="S265" s="312" t="str">
        <f t="shared" si="86"/>
        <v/>
      </c>
      <c r="T265" s="313" t="str">
        <f t="shared" si="87"/>
        <v/>
      </c>
      <c r="U265" s="214"/>
      <c r="V265" s="210"/>
      <c r="W265" s="235"/>
      <c r="X265" s="259"/>
      <c r="Y265" s="238"/>
      <c r="Z265" s="226"/>
      <c r="AA265" s="204"/>
      <c r="AB265" s="229"/>
      <c r="AC265" s="242"/>
      <c r="AD265" s="359"/>
      <c r="AE265" s="356"/>
      <c r="AF265" s="218"/>
      <c r="AG265" s="217"/>
      <c r="AH265" s="216"/>
      <c r="AI265" s="216"/>
      <c r="AJ265" s="216"/>
      <c r="AK265" s="216"/>
      <c r="AL265" s="216"/>
      <c r="AM265" s="216"/>
      <c r="AN265" s="336"/>
      <c r="AO265" s="328"/>
      <c r="AP265" s="216"/>
      <c r="AQ265" s="216"/>
      <c r="AR265" s="216"/>
      <c r="AS265" s="216"/>
      <c r="AT265" s="216"/>
      <c r="AU265" s="218"/>
      <c r="AV265" s="218"/>
      <c r="AW265" s="217"/>
      <c r="AX265" s="216"/>
      <c r="AY265" s="216"/>
      <c r="AZ265" s="336"/>
      <c r="BD265">
        <f ca="1">INT((DonnéesFX!C$1-W265)/365.25)</f>
        <v>117</v>
      </c>
    </row>
    <row r="266" spans="1:56" s="27" customFormat="1" ht="27.95" customHeight="1" x14ac:dyDescent="0.25">
      <c r="A266" s="311" t="str">
        <f t="shared" si="88"/>
        <v/>
      </c>
      <c r="B266" s="312" t="str">
        <f t="shared" si="89"/>
        <v/>
      </c>
      <c r="C266" s="312" t="str">
        <f t="shared" si="90"/>
        <v/>
      </c>
      <c r="D266" s="312" t="str">
        <f t="shared" si="91"/>
        <v/>
      </c>
      <c r="E266" s="312" t="str">
        <f t="shared" si="99"/>
        <v/>
      </c>
      <c r="F266" s="312" t="str">
        <f t="shared" si="92"/>
        <v/>
      </c>
      <c r="G266" s="312" t="str">
        <f t="shared" si="93"/>
        <v/>
      </c>
      <c r="H266" s="312" t="str">
        <f t="shared" si="94"/>
        <v/>
      </c>
      <c r="I266" s="312" t="str">
        <f t="shared" si="95"/>
        <v/>
      </c>
      <c r="J266" s="312" t="str">
        <f t="shared" si="96"/>
        <v/>
      </c>
      <c r="K266" s="312" t="str">
        <f t="shared" si="97"/>
        <v/>
      </c>
      <c r="L266" s="312" t="str">
        <f t="shared" si="98"/>
        <v/>
      </c>
      <c r="M266" s="312" t="str">
        <f t="shared" si="80"/>
        <v/>
      </c>
      <c r="N266" s="312" t="str">
        <f t="shared" si="81"/>
        <v/>
      </c>
      <c r="O266" s="312" t="str">
        <f t="shared" si="82"/>
        <v/>
      </c>
      <c r="P266" s="312" t="str">
        <f t="shared" si="83"/>
        <v/>
      </c>
      <c r="Q266" s="312" t="str">
        <f t="shared" si="84"/>
        <v/>
      </c>
      <c r="R266" s="312" t="str">
        <f t="shared" si="85"/>
        <v/>
      </c>
      <c r="S266" s="312" t="str">
        <f t="shared" si="86"/>
        <v/>
      </c>
      <c r="T266" s="313" t="str">
        <f t="shared" si="87"/>
        <v/>
      </c>
      <c r="U266" s="214"/>
      <c r="V266" s="210"/>
      <c r="W266" s="235"/>
      <c r="X266" s="259"/>
      <c r="Y266" s="238"/>
      <c r="Z266" s="226"/>
      <c r="AA266" s="204"/>
      <c r="AB266" s="229"/>
      <c r="AC266" s="242"/>
      <c r="AD266" s="359"/>
      <c r="AE266" s="356"/>
      <c r="AF266" s="218"/>
      <c r="AG266" s="217"/>
      <c r="AH266" s="216"/>
      <c r="AI266" s="216"/>
      <c r="AJ266" s="216"/>
      <c r="AK266" s="216"/>
      <c r="AL266" s="216"/>
      <c r="AM266" s="216"/>
      <c r="AN266" s="336"/>
      <c r="AO266" s="328"/>
      <c r="AP266" s="216"/>
      <c r="AQ266" s="216"/>
      <c r="AR266" s="216"/>
      <c r="AS266" s="216"/>
      <c r="AT266" s="216"/>
      <c r="AU266" s="218"/>
      <c r="AV266" s="218"/>
      <c r="AW266" s="217"/>
      <c r="AX266" s="216"/>
      <c r="AY266" s="216"/>
      <c r="AZ266" s="336"/>
      <c r="BD266" s="27">
        <f ca="1">INT((DonnéesFX!C$1-W266)/365.25)</f>
        <v>117</v>
      </c>
    </row>
    <row r="267" spans="1:56" ht="27.95" customHeight="1" x14ac:dyDescent="0.25">
      <c r="A267" s="311" t="str">
        <f t="shared" si="88"/>
        <v/>
      </c>
      <c r="B267" s="312" t="str">
        <f t="shared" si="89"/>
        <v/>
      </c>
      <c r="C267" s="312" t="str">
        <f t="shared" si="90"/>
        <v/>
      </c>
      <c r="D267" s="312" t="str">
        <f t="shared" si="91"/>
        <v/>
      </c>
      <c r="E267" s="312" t="str">
        <f t="shared" si="99"/>
        <v/>
      </c>
      <c r="F267" s="312" t="str">
        <f t="shared" si="92"/>
        <v/>
      </c>
      <c r="G267" s="312" t="str">
        <f t="shared" si="93"/>
        <v/>
      </c>
      <c r="H267" s="312" t="str">
        <f t="shared" si="94"/>
        <v/>
      </c>
      <c r="I267" s="312" t="str">
        <f t="shared" si="95"/>
        <v/>
      </c>
      <c r="J267" s="312" t="str">
        <f t="shared" si="96"/>
        <v/>
      </c>
      <c r="K267" s="312" t="str">
        <f t="shared" si="97"/>
        <v/>
      </c>
      <c r="L267" s="312" t="str">
        <f t="shared" si="98"/>
        <v/>
      </c>
      <c r="M267" s="312" t="str">
        <f t="shared" si="80"/>
        <v/>
      </c>
      <c r="N267" s="312" t="str">
        <f t="shared" si="81"/>
        <v/>
      </c>
      <c r="O267" s="312" t="str">
        <f t="shared" si="82"/>
        <v/>
      </c>
      <c r="P267" s="312" t="str">
        <f t="shared" si="83"/>
        <v/>
      </c>
      <c r="Q267" s="312" t="str">
        <f t="shared" si="84"/>
        <v/>
      </c>
      <c r="R267" s="312" t="str">
        <f t="shared" si="85"/>
        <v/>
      </c>
      <c r="S267" s="312" t="str">
        <f t="shared" si="86"/>
        <v/>
      </c>
      <c r="T267" s="313" t="str">
        <f t="shared" si="87"/>
        <v/>
      </c>
      <c r="U267" s="214"/>
      <c r="V267" s="210"/>
      <c r="W267" s="235"/>
      <c r="X267" s="259"/>
      <c r="Y267" s="238"/>
      <c r="Z267" s="226"/>
      <c r="AA267" s="204"/>
      <c r="AB267" s="229"/>
      <c r="AC267" s="242"/>
      <c r="AD267" s="359"/>
      <c r="AE267" s="356"/>
      <c r="AF267" s="218"/>
      <c r="AG267" s="217"/>
      <c r="AH267" s="216"/>
      <c r="AI267" s="216"/>
      <c r="AJ267" s="216"/>
      <c r="AK267" s="216"/>
      <c r="AL267" s="216"/>
      <c r="AM267" s="216"/>
      <c r="AN267" s="336"/>
      <c r="AO267" s="328"/>
      <c r="AP267" s="216"/>
      <c r="AQ267" s="216"/>
      <c r="AR267" s="216"/>
      <c r="AS267" s="216"/>
      <c r="AT267" s="216"/>
      <c r="AU267" s="218"/>
      <c r="AV267" s="218"/>
      <c r="AW267" s="217"/>
      <c r="AX267" s="216"/>
      <c r="AY267" s="216"/>
      <c r="AZ267" s="336"/>
      <c r="BD267">
        <f ca="1">INT((DonnéesFX!C$1-W267)/365.25)</f>
        <v>117</v>
      </c>
    </row>
    <row r="268" spans="1:56" s="27" customFormat="1" ht="27.95" customHeight="1" x14ac:dyDescent="0.25">
      <c r="A268" s="311" t="str">
        <f t="shared" si="88"/>
        <v/>
      </c>
      <c r="B268" s="312" t="str">
        <f t="shared" si="89"/>
        <v/>
      </c>
      <c r="C268" s="312" t="str">
        <f t="shared" si="90"/>
        <v/>
      </c>
      <c r="D268" s="312" t="str">
        <f t="shared" si="91"/>
        <v/>
      </c>
      <c r="E268" s="312" t="str">
        <f t="shared" si="99"/>
        <v/>
      </c>
      <c r="F268" s="312" t="str">
        <f t="shared" si="92"/>
        <v/>
      </c>
      <c r="G268" s="312" t="str">
        <f t="shared" si="93"/>
        <v/>
      </c>
      <c r="H268" s="312" t="str">
        <f t="shared" si="94"/>
        <v/>
      </c>
      <c r="I268" s="312" t="str">
        <f t="shared" si="95"/>
        <v/>
      </c>
      <c r="J268" s="312" t="str">
        <f t="shared" si="96"/>
        <v/>
      </c>
      <c r="K268" s="312" t="str">
        <f t="shared" si="97"/>
        <v/>
      </c>
      <c r="L268" s="312" t="str">
        <f t="shared" si="98"/>
        <v/>
      </c>
      <c r="M268" s="312" t="str">
        <f t="shared" si="80"/>
        <v/>
      </c>
      <c r="N268" s="312" t="str">
        <f t="shared" si="81"/>
        <v/>
      </c>
      <c r="O268" s="312" t="str">
        <f t="shared" si="82"/>
        <v/>
      </c>
      <c r="P268" s="312" t="str">
        <f t="shared" si="83"/>
        <v/>
      </c>
      <c r="Q268" s="312" t="str">
        <f t="shared" si="84"/>
        <v/>
      </c>
      <c r="R268" s="312" t="str">
        <f t="shared" si="85"/>
        <v/>
      </c>
      <c r="S268" s="312" t="str">
        <f t="shared" si="86"/>
        <v/>
      </c>
      <c r="T268" s="313" t="str">
        <f t="shared" si="87"/>
        <v/>
      </c>
      <c r="U268" s="214"/>
      <c r="V268" s="210"/>
      <c r="W268" s="235"/>
      <c r="X268" s="259"/>
      <c r="Y268" s="238"/>
      <c r="Z268" s="226"/>
      <c r="AA268" s="204"/>
      <c r="AB268" s="229"/>
      <c r="AC268" s="242"/>
      <c r="AD268" s="359"/>
      <c r="AE268" s="356"/>
      <c r="AF268" s="218"/>
      <c r="AG268" s="217"/>
      <c r="AH268" s="216"/>
      <c r="AI268" s="216"/>
      <c r="AJ268" s="216"/>
      <c r="AK268" s="216"/>
      <c r="AL268" s="216"/>
      <c r="AM268" s="216"/>
      <c r="AN268" s="336"/>
      <c r="AO268" s="328"/>
      <c r="AP268" s="216"/>
      <c r="AQ268" s="216"/>
      <c r="AR268" s="216"/>
      <c r="AS268" s="216"/>
      <c r="AT268" s="216"/>
      <c r="AU268" s="218"/>
      <c r="AV268" s="218"/>
      <c r="AW268" s="217"/>
      <c r="AX268" s="216"/>
      <c r="AY268" s="216"/>
      <c r="AZ268" s="336"/>
      <c r="BD268" s="27">
        <f ca="1">INT((DonnéesFX!C$1-W268)/365.25)</f>
        <v>117</v>
      </c>
    </row>
    <row r="269" spans="1:56" ht="27.95" customHeight="1" x14ac:dyDescent="0.25">
      <c r="A269" s="311" t="str">
        <f t="shared" si="88"/>
        <v/>
      </c>
      <c r="B269" s="312" t="str">
        <f t="shared" si="89"/>
        <v/>
      </c>
      <c r="C269" s="312" t="str">
        <f t="shared" si="90"/>
        <v/>
      </c>
      <c r="D269" s="312" t="str">
        <f t="shared" si="91"/>
        <v/>
      </c>
      <c r="E269" s="312" t="str">
        <f t="shared" si="99"/>
        <v/>
      </c>
      <c r="F269" s="312" t="str">
        <f t="shared" si="92"/>
        <v/>
      </c>
      <c r="G269" s="312" t="str">
        <f t="shared" si="93"/>
        <v/>
      </c>
      <c r="H269" s="312" t="str">
        <f t="shared" si="94"/>
        <v/>
      </c>
      <c r="I269" s="312" t="str">
        <f t="shared" si="95"/>
        <v/>
      </c>
      <c r="J269" s="312" t="str">
        <f t="shared" si="96"/>
        <v/>
      </c>
      <c r="K269" s="312" t="str">
        <f t="shared" si="97"/>
        <v/>
      </c>
      <c r="L269" s="312" t="str">
        <f t="shared" si="98"/>
        <v/>
      </c>
      <c r="M269" s="312" t="str">
        <f t="shared" si="80"/>
        <v/>
      </c>
      <c r="N269" s="312" t="str">
        <f t="shared" si="81"/>
        <v/>
      </c>
      <c r="O269" s="312" t="str">
        <f t="shared" si="82"/>
        <v/>
      </c>
      <c r="P269" s="312" t="str">
        <f t="shared" si="83"/>
        <v/>
      </c>
      <c r="Q269" s="312" t="str">
        <f t="shared" si="84"/>
        <v/>
      </c>
      <c r="R269" s="312" t="str">
        <f t="shared" si="85"/>
        <v/>
      </c>
      <c r="S269" s="312" t="str">
        <f t="shared" si="86"/>
        <v/>
      </c>
      <c r="T269" s="313" t="str">
        <f t="shared" si="87"/>
        <v/>
      </c>
      <c r="U269" s="214"/>
      <c r="V269" s="210"/>
      <c r="W269" s="235"/>
      <c r="X269" s="259"/>
      <c r="Y269" s="238"/>
      <c r="Z269" s="226"/>
      <c r="AA269" s="204"/>
      <c r="AB269" s="229"/>
      <c r="AC269" s="242"/>
      <c r="AD269" s="359"/>
      <c r="AE269" s="356"/>
      <c r="AF269" s="218"/>
      <c r="AG269" s="217"/>
      <c r="AH269" s="216"/>
      <c r="AI269" s="216"/>
      <c r="AJ269" s="216"/>
      <c r="AK269" s="216"/>
      <c r="AL269" s="216"/>
      <c r="AM269" s="216"/>
      <c r="AN269" s="336"/>
      <c r="AO269" s="328"/>
      <c r="AP269" s="216"/>
      <c r="AQ269" s="216"/>
      <c r="AR269" s="216"/>
      <c r="AS269" s="216"/>
      <c r="AT269" s="216"/>
      <c r="AU269" s="218"/>
      <c r="AV269" s="218"/>
      <c r="AW269" s="217"/>
      <c r="AX269" s="216"/>
      <c r="AY269" s="216"/>
      <c r="AZ269" s="336"/>
      <c r="BD269">
        <f ca="1">INT((DonnéesFX!C$1-W269)/365.25)</f>
        <v>117</v>
      </c>
    </row>
    <row r="270" spans="1:56" s="27" customFormat="1" ht="27.95" customHeight="1" x14ac:dyDescent="0.25">
      <c r="A270" s="311" t="str">
        <f t="shared" si="88"/>
        <v/>
      </c>
      <c r="B270" s="312" t="str">
        <f t="shared" si="89"/>
        <v/>
      </c>
      <c r="C270" s="312" t="str">
        <f t="shared" si="90"/>
        <v/>
      </c>
      <c r="D270" s="312" t="str">
        <f t="shared" si="91"/>
        <v/>
      </c>
      <c r="E270" s="312" t="str">
        <f t="shared" si="99"/>
        <v/>
      </c>
      <c r="F270" s="312" t="str">
        <f t="shared" si="92"/>
        <v/>
      </c>
      <c r="G270" s="312" t="str">
        <f t="shared" si="93"/>
        <v/>
      </c>
      <c r="H270" s="312" t="str">
        <f t="shared" si="94"/>
        <v/>
      </c>
      <c r="I270" s="312" t="str">
        <f t="shared" si="95"/>
        <v/>
      </c>
      <c r="J270" s="312" t="str">
        <f t="shared" si="96"/>
        <v/>
      </c>
      <c r="K270" s="312" t="str">
        <f t="shared" si="97"/>
        <v/>
      </c>
      <c r="L270" s="312" t="str">
        <f t="shared" si="98"/>
        <v/>
      </c>
      <c r="M270" s="312" t="str">
        <f t="shared" si="80"/>
        <v/>
      </c>
      <c r="N270" s="312" t="str">
        <f t="shared" si="81"/>
        <v/>
      </c>
      <c r="O270" s="312" t="str">
        <f t="shared" si="82"/>
        <v/>
      </c>
      <c r="P270" s="312" t="str">
        <f t="shared" si="83"/>
        <v/>
      </c>
      <c r="Q270" s="312" t="str">
        <f t="shared" si="84"/>
        <v/>
      </c>
      <c r="R270" s="312" t="str">
        <f t="shared" si="85"/>
        <v/>
      </c>
      <c r="S270" s="312" t="str">
        <f t="shared" si="86"/>
        <v/>
      </c>
      <c r="T270" s="313" t="str">
        <f t="shared" si="87"/>
        <v/>
      </c>
      <c r="U270" s="214"/>
      <c r="V270" s="210"/>
      <c r="W270" s="235"/>
      <c r="X270" s="259"/>
      <c r="Y270" s="238"/>
      <c r="Z270" s="226"/>
      <c r="AA270" s="204"/>
      <c r="AB270" s="229"/>
      <c r="AC270" s="242"/>
      <c r="AD270" s="359"/>
      <c r="AE270" s="356"/>
      <c r="AF270" s="218"/>
      <c r="AG270" s="217"/>
      <c r="AH270" s="216"/>
      <c r="AI270" s="216"/>
      <c r="AJ270" s="216"/>
      <c r="AK270" s="216"/>
      <c r="AL270" s="216"/>
      <c r="AM270" s="216"/>
      <c r="AN270" s="336"/>
      <c r="AO270" s="328"/>
      <c r="AP270" s="216"/>
      <c r="AQ270" s="216"/>
      <c r="AR270" s="216"/>
      <c r="AS270" s="216"/>
      <c r="AT270" s="216"/>
      <c r="AU270" s="218"/>
      <c r="AV270" s="218"/>
      <c r="AW270" s="217"/>
      <c r="AX270" s="216"/>
      <c r="AY270" s="216"/>
      <c r="AZ270" s="336"/>
      <c r="BD270" s="27">
        <f ca="1">INT((DonnéesFX!C$1-W270)/365.25)</f>
        <v>117</v>
      </c>
    </row>
    <row r="271" spans="1:56" ht="27.95" customHeight="1" x14ac:dyDescent="0.25">
      <c r="A271" s="311" t="str">
        <f t="shared" si="88"/>
        <v/>
      </c>
      <c r="B271" s="312" t="str">
        <f t="shared" si="89"/>
        <v/>
      </c>
      <c r="C271" s="312" t="str">
        <f t="shared" si="90"/>
        <v/>
      </c>
      <c r="D271" s="312" t="str">
        <f t="shared" si="91"/>
        <v/>
      </c>
      <c r="E271" s="312" t="str">
        <f t="shared" si="99"/>
        <v/>
      </c>
      <c r="F271" s="312" t="str">
        <f t="shared" si="92"/>
        <v/>
      </c>
      <c r="G271" s="312" t="str">
        <f t="shared" si="93"/>
        <v/>
      </c>
      <c r="H271" s="312" t="str">
        <f t="shared" si="94"/>
        <v/>
      </c>
      <c r="I271" s="312" t="str">
        <f t="shared" si="95"/>
        <v/>
      </c>
      <c r="J271" s="312" t="str">
        <f t="shared" si="96"/>
        <v/>
      </c>
      <c r="K271" s="312" t="str">
        <f t="shared" si="97"/>
        <v/>
      </c>
      <c r="L271" s="312" t="str">
        <f t="shared" si="98"/>
        <v/>
      </c>
      <c r="M271" s="312" t="str">
        <f t="shared" si="80"/>
        <v/>
      </c>
      <c r="N271" s="312" t="str">
        <f t="shared" si="81"/>
        <v/>
      </c>
      <c r="O271" s="312" t="str">
        <f t="shared" si="82"/>
        <v/>
      </c>
      <c r="P271" s="312" t="str">
        <f t="shared" si="83"/>
        <v/>
      </c>
      <c r="Q271" s="312" t="str">
        <f t="shared" si="84"/>
        <v/>
      </c>
      <c r="R271" s="312" t="str">
        <f t="shared" si="85"/>
        <v/>
      </c>
      <c r="S271" s="312" t="str">
        <f t="shared" si="86"/>
        <v/>
      </c>
      <c r="T271" s="313" t="str">
        <f t="shared" si="87"/>
        <v/>
      </c>
      <c r="U271" s="214"/>
      <c r="V271" s="210"/>
      <c r="W271" s="235"/>
      <c r="X271" s="259"/>
      <c r="Y271" s="238"/>
      <c r="Z271" s="226"/>
      <c r="AA271" s="204"/>
      <c r="AB271" s="229"/>
      <c r="AC271" s="242"/>
      <c r="AD271" s="359"/>
      <c r="AE271" s="356"/>
      <c r="AF271" s="218"/>
      <c r="AG271" s="217"/>
      <c r="AH271" s="216"/>
      <c r="AI271" s="216"/>
      <c r="AJ271" s="216"/>
      <c r="AK271" s="216"/>
      <c r="AL271" s="216"/>
      <c r="AM271" s="216"/>
      <c r="AN271" s="336"/>
      <c r="AO271" s="328"/>
      <c r="AP271" s="216"/>
      <c r="AQ271" s="216"/>
      <c r="AR271" s="216"/>
      <c r="AS271" s="216"/>
      <c r="AT271" s="216"/>
      <c r="AU271" s="218"/>
      <c r="AV271" s="218"/>
      <c r="AW271" s="217"/>
      <c r="AX271" s="216"/>
      <c r="AY271" s="216"/>
      <c r="AZ271" s="336"/>
      <c r="BD271">
        <f ca="1">INT((DonnéesFX!C$1-W271)/365.25)</f>
        <v>117</v>
      </c>
    </row>
    <row r="272" spans="1:56" s="27" customFormat="1" ht="27.95" customHeight="1" x14ac:dyDescent="0.25">
      <c r="A272" s="311" t="str">
        <f t="shared" si="88"/>
        <v/>
      </c>
      <c r="B272" s="312" t="str">
        <f t="shared" si="89"/>
        <v/>
      </c>
      <c r="C272" s="312" t="str">
        <f t="shared" si="90"/>
        <v/>
      </c>
      <c r="D272" s="312" t="str">
        <f t="shared" si="91"/>
        <v/>
      </c>
      <c r="E272" s="312" t="str">
        <f t="shared" si="99"/>
        <v/>
      </c>
      <c r="F272" s="312" t="str">
        <f t="shared" si="92"/>
        <v/>
      </c>
      <c r="G272" s="312" t="str">
        <f t="shared" si="93"/>
        <v/>
      </c>
      <c r="H272" s="312" t="str">
        <f t="shared" si="94"/>
        <v/>
      </c>
      <c r="I272" s="312" t="str">
        <f t="shared" si="95"/>
        <v/>
      </c>
      <c r="J272" s="312" t="str">
        <f t="shared" si="96"/>
        <v/>
      </c>
      <c r="K272" s="312" t="str">
        <f t="shared" si="97"/>
        <v/>
      </c>
      <c r="L272" s="312" t="str">
        <f t="shared" si="98"/>
        <v/>
      </c>
      <c r="M272" s="312" t="str">
        <f t="shared" si="80"/>
        <v/>
      </c>
      <c r="N272" s="312" t="str">
        <f t="shared" si="81"/>
        <v/>
      </c>
      <c r="O272" s="312" t="str">
        <f t="shared" si="82"/>
        <v/>
      </c>
      <c r="P272" s="312" t="str">
        <f t="shared" si="83"/>
        <v/>
      </c>
      <c r="Q272" s="312" t="str">
        <f t="shared" si="84"/>
        <v/>
      </c>
      <c r="R272" s="312" t="str">
        <f t="shared" si="85"/>
        <v/>
      </c>
      <c r="S272" s="312" t="str">
        <f t="shared" si="86"/>
        <v/>
      </c>
      <c r="T272" s="313" t="str">
        <f t="shared" si="87"/>
        <v/>
      </c>
      <c r="U272" s="214"/>
      <c r="V272" s="210"/>
      <c r="W272" s="235"/>
      <c r="X272" s="259"/>
      <c r="Y272" s="238"/>
      <c r="Z272" s="226"/>
      <c r="AA272" s="204"/>
      <c r="AB272" s="229"/>
      <c r="AC272" s="242"/>
      <c r="AD272" s="359"/>
      <c r="AE272" s="356"/>
      <c r="AF272" s="218"/>
      <c r="AG272" s="217"/>
      <c r="AH272" s="216"/>
      <c r="AI272" s="216"/>
      <c r="AJ272" s="216"/>
      <c r="AK272" s="216"/>
      <c r="AL272" s="216"/>
      <c r="AM272" s="216"/>
      <c r="AN272" s="336"/>
      <c r="AO272" s="328"/>
      <c r="AP272" s="216"/>
      <c r="AQ272" s="216"/>
      <c r="AR272" s="216"/>
      <c r="AS272" s="216"/>
      <c r="AT272" s="216"/>
      <c r="AU272" s="218"/>
      <c r="AV272" s="218"/>
      <c r="AW272" s="217"/>
      <c r="AX272" s="216"/>
      <c r="AY272" s="216"/>
      <c r="AZ272" s="336"/>
      <c r="BD272" s="27">
        <f ca="1">INT((DonnéesFX!C$1-W272)/365.25)</f>
        <v>117</v>
      </c>
    </row>
    <row r="273" spans="1:56" ht="27.95" customHeight="1" x14ac:dyDescent="0.25">
      <c r="A273" s="311" t="str">
        <f t="shared" si="88"/>
        <v/>
      </c>
      <c r="B273" s="312" t="str">
        <f t="shared" si="89"/>
        <v/>
      </c>
      <c r="C273" s="312" t="str">
        <f t="shared" si="90"/>
        <v/>
      </c>
      <c r="D273" s="312" t="str">
        <f t="shared" si="91"/>
        <v/>
      </c>
      <c r="E273" s="312" t="str">
        <f t="shared" si="99"/>
        <v/>
      </c>
      <c r="F273" s="312" t="str">
        <f t="shared" si="92"/>
        <v/>
      </c>
      <c r="G273" s="312" t="str">
        <f t="shared" si="93"/>
        <v/>
      </c>
      <c r="H273" s="312" t="str">
        <f t="shared" si="94"/>
        <v/>
      </c>
      <c r="I273" s="312" t="str">
        <f t="shared" si="95"/>
        <v/>
      </c>
      <c r="J273" s="312" t="str">
        <f t="shared" si="96"/>
        <v/>
      </c>
      <c r="K273" s="312" t="str">
        <f t="shared" si="97"/>
        <v/>
      </c>
      <c r="L273" s="312" t="str">
        <f t="shared" si="98"/>
        <v/>
      </c>
      <c r="M273" s="312" t="str">
        <f t="shared" si="80"/>
        <v/>
      </c>
      <c r="N273" s="312" t="str">
        <f t="shared" si="81"/>
        <v/>
      </c>
      <c r="O273" s="312" t="str">
        <f t="shared" si="82"/>
        <v/>
      </c>
      <c r="P273" s="312" t="str">
        <f t="shared" si="83"/>
        <v/>
      </c>
      <c r="Q273" s="312" t="str">
        <f t="shared" si="84"/>
        <v/>
      </c>
      <c r="R273" s="312" t="str">
        <f t="shared" si="85"/>
        <v/>
      </c>
      <c r="S273" s="312" t="str">
        <f t="shared" si="86"/>
        <v/>
      </c>
      <c r="T273" s="313" t="str">
        <f t="shared" si="87"/>
        <v/>
      </c>
      <c r="U273" s="214"/>
      <c r="V273" s="210"/>
      <c r="W273" s="235"/>
      <c r="X273" s="259"/>
      <c r="Y273" s="238"/>
      <c r="Z273" s="226"/>
      <c r="AA273" s="204"/>
      <c r="AB273" s="229"/>
      <c r="AC273" s="242"/>
      <c r="AD273" s="359"/>
      <c r="AE273" s="356"/>
      <c r="AF273" s="218"/>
      <c r="AG273" s="217"/>
      <c r="AH273" s="216"/>
      <c r="AI273" s="216"/>
      <c r="AJ273" s="216"/>
      <c r="AK273" s="216"/>
      <c r="AL273" s="216"/>
      <c r="AM273" s="216"/>
      <c r="AN273" s="336"/>
      <c r="AO273" s="328"/>
      <c r="AP273" s="216"/>
      <c r="AQ273" s="216"/>
      <c r="AR273" s="216"/>
      <c r="AS273" s="216"/>
      <c r="AT273" s="216"/>
      <c r="AU273" s="218"/>
      <c r="AV273" s="218"/>
      <c r="AW273" s="217"/>
      <c r="AX273" s="216"/>
      <c r="AY273" s="216"/>
      <c r="AZ273" s="336"/>
      <c r="BD273">
        <f ca="1">INT((DonnéesFX!C$1-W273)/365.25)</f>
        <v>117</v>
      </c>
    </row>
    <row r="274" spans="1:56" s="27" customFormat="1" ht="27.95" customHeight="1" x14ac:dyDescent="0.25">
      <c r="A274" s="311" t="str">
        <f t="shared" si="88"/>
        <v/>
      </c>
      <c r="B274" s="312" t="str">
        <f t="shared" si="89"/>
        <v/>
      </c>
      <c r="C274" s="312" t="str">
        <f t="shared" si="90"/>
        <v/>
      </c>
      <c r="D274" s="312" t="str">
        <f t="shared" si="91"/>
        <v/>
      </c>
      <c r="E274" s="312" t="str">
        <f t="shared" si="99"/>
        <v/>
      </c>
      <c r="F274" s="312" t="str">
        <f t="shared" si="92"/>
        <v/>
      </c>
      <c r="G274" s="312" t="str">
        <f t="shared" si="93"/>
        <v/>
      </c>
      <c r="H274" s="312" t="str">
        <f t="shared" si="94"/>
        <v/>
      </c>
      <c r="I274" s="312" t="str">
        <f t="shared" si="95"/>
        <v/>
      </c>
      <c r="J274" s="312" t="str">
        <f t="shared" si="96"/>
        <v/>
      </c>
      <c r="K274" s="312" t="str">
        <f t="shared" si="97"/>
        <v/>
      </c>
      <c r="L274" s="312" t="str">
        <f t="shared" si="98"/>
        <v/>
      </c>
      <c r="M274" s="312" t="str">
        <f t="shared" si="80"/>
        <v/>
      </c>
      <c r="N274" s="312" t="str">
        <f t="shared" si="81"/>
        <v/>
      </c>
      <c r="O274" s="312" t="str">
        <f t="shared" si="82"/>
        <v/>
      </c>
      <c r="P274" s="312" t="str">
        <f t="shared" si="83"/>
        <v/>
      </c>
      <c r="Q274" s="312" t="str">
        <f t="shared" si="84"/>
        <v/>
      </c>
      <c r="R274" s="312" t="str">
        <f t="shared" si="85"/>
        <v/>
      </c>
      <c r="S274" s="312" t="str">
        <f t="shared" si="86"/>
        <v/>
      </c>
      <c r="T274" s="313" t="str">
        <f t="shared" si="87"/>
        <v/>
      </c>
      <c r="U274" s="214"/>
      <c r="V274" s="210"/>
      <c r="W274" s="235"/>
      <c r="X274" s="259"/>
      <c r="Y274" s="238"/>
      <c r="Z274" s="226"/>
      <c r="AA274" s="204"/>
      <c r="AB274" s="229"/>
      <c r="AC274" s="242"/>
      <c r="AD274" s="359"/>
      <c r="AE274" s="356"/>
      <c r="AF274" s="218"/>
      <c r="AG274" s="217"/>
      <c r="AH274" s="216"/>
      <c r="AI274" s="216"/>
      <c r="AJ274" s="216"/>
      <c r="AK274" s="216"/>
      <c r="AL274" s="216"/>
      <c r="AM274" s="216"/>
      <c r="AN274" s="336"/>
      <c r="AO274" s="328"/>
      <c r="AP274" s="216"/>
      <c r="AQ274" s="216"/>
      <c r="AR274" s="216"/>
      <c r="AS274" s="216"/>
      <c r="AT274" s="216"/>
      <c r="AU274" s="218"/>
      <c r="AV274" s="218"/>
      <c r="AW274" s="217"/>
      <c r="AX274" s="216"/>
      <c r="AY274" s="216"/>
      <c r="AZ274" s="336"/>
      <c r="BD274" s="27">
        <f ca="1">INT((DonnéesFX!C$1-W274)/365.25)</f>
        <v>117</v>
      </c>
    </row>
    <row r="275" spans="1:56" ht="27.95" customHeight="1" x14ac:dyDescent="0.25">
      <c r="A275" s="311" t="str">
        <f t="shared" si="88"/>
        <v/>
      </c>
      <c r="B275" s="312" t="str">
        <f t="shared" si="89"/>
        <v/>
      </c>
      <c r="C275" s="312" t="str">
        <f t="shared" si="90"/>
        <v/>
      </c>
      <c r="D275" s="312" t="str">
        <f t="shared" si="91"/>
        <v/>
      </c>
      <c r="E275" s="312" t="str">
        <f t="shared" si="99"/>
        <v/>
      </c>
      <c r="F275" s="312" t="str">
        <f t="shared" si="92"/>
        <v/>
      </c>
      <c r="G275" s="312" t="str">
        <f t="shared" si="93"/>
        <v/>
      </c>
      <c r="H275" s="312" t="str">
        <f t="shared" si="94"/>
        <v/>
      </c>
      <c r="I275" s="312" t="str">
        <f t="shared" si="95"/>
        <v/>
      </c>
      <c r="J275" s="312" t="str">
        <f t="shared" si="96"/>
        <v/>
      </c>
      <c r="K275" s="312" t="str">
        <f t="shared" si="97"/>
        <v/>
      </c>
      <c r="L275" s="312" t="str">
        <f t="shared" si="98"/>
        <v/>
      </c>
      <c r="M275" s="312" t="str">
        <f t="shared" si="80"/>
        <v/>
      </c>
      <c r="N275" s="312" t="str">
        <f t="shared" si="81"/>
        <v/>
      </c>
      <c r="O275" s="312" t="str">
        <f t="shared" si="82"/>
        <v/>
      </c>
      <c r="P275" s="312" t="str">
        <f t="shared" si="83"/>
        <v/>
      </c>
      <c r="Q275" s="312" t="str">
        <f t="shared" si="84"/>
        <v/>
      </c>
      <c r="R275" s="312" t="str">
        <f t="shared" si="85"/>
        <v/>
      </c>
      <c r="S275" s="312" t="str">
        <f t="shared" si="86"/>
        <v/>
      </c>
      <c r="T275" s="313" t="str">
        <f t="shared" si="87"/>
        <v/>
      </c>
      <c r="U275" s="214"/>
      <c r="V275" s="210"/>
      <c r="W275" s="235"/>
      <c r="X275" s="259"/>
      <c r="Y275" s="238"/>
      <c r="Z275" s="226"/>
      <c r="AA275" s="204"/>
      <c r="AB275" s="229"/>
      <c r="AC275" s="242"/>
      <c r="AD275" s="359"/>
      <c r="AE275" s="356"/>
      <c r="AF275" s="218"/>
      <c r="AG275" s="217"/>
      <c r="AH275" s="216"/>
      <c r="AI275" s="216"/>
      <c r="AJ275" s="216"/>
      <c r="AK275" s="216"/>
      <c r="AL275" s="216"/>
      <c r="AM275" s="216"/>
      <c r="AN275" s="336"/>
      <c r="AO275" s="328"/>
      <c r="AP275" s="216"/>
      <c r="AQ275" s="216"/>
      <c r="AR275" s="216"/>
      <c r="AS275" s="216"/>
      <c r="AT275" s="216"/>
      <c r="AU275" s="218"/>
      <c r="AV275" s="218"/>
      <c r="AW275" s="217"/>
      <c r="AX275" s="216"/>
      <c r="AY275" s="216"/>
      <c r="AZ275" s="336"/>
      <c r="BD275">
        <f ca="1">INT((DonnéesFX!C$1-W275)/365.25)</f>
        <v>117</v>
      </c>
    </row>
    <row r="276" spans="1:56" s="27" customFormat="1" ht="27.95" customHeight="1" x14ac:dyDescent="0.25">
      <c r="A276" s="311" t="str">
        <f t="shared" si="88"/>
        <v/>
      </c>
      <c r="B276" s="312" t="str">
        <f t="shared" si="89"/>
        <v/>
      </c>
      <c r="C276" s="312" t="str">
        <f t="shared" si="90"/>
        <v/>
      </c>
      <c r="D276" s="312" t="str">
        <f t="shared" si="91"/>
        <v/>
      </c>
      <c r="E276" s="312" t="str">
        <f t="shared" si="99"/>
        <v/>
      </c>
      <c r="F276" s="312" t="str">
        <f t="shared" si="92"/>
        <v/>
      </c>
      <c r="G276" s="312" t="str">
        <f t="shared" si="93"/>
        <v/>
      </c>
      <c r="H276" s="312" t="str">
        <f t="shared" si="94"/>
        <v/>
      </c>
      <c r="I276" s="312" t="str">
        <f t="shared" si="95"/>
        <v/>
      </c>
      <c r="J276" s="312" t="str">
        <f t="shared" si="96"/>
        <v/>
      </c>
      <c r="K276" s="312" t="str">
        <f t="shared" si="97"/>
        <v/>
      </c>
      <c r="L276" s="312" t="str">
        <f t="shared" si="98"/>
        <v/>
      </c>
      <c r="M276" s="312" t="str">
        <f t="shared" si="80"/>
        <v/>
      </c>
      <c r="N276" s="312" t="str">
        <f t="shared" si="81"/>
        <v/>
      </c>
      <c r="O276" s="312" t="str">
        <f t="shared" si="82"/>
        <v/>
      </c>
      <c r="P276" s="312" t="str">
        <f t="shared" si="83"/>
        <v/>
      </c>
      <c r="Q276" s="312" t="str">
        <f t="shared" si="84"/>
        <v/>
      </c>
      <c r="R276" s="312" t="str">
        <f t="shared" si="85"/>
        <v/>
      </c>
      <c r="S276" s="312" t="str">
        <f t="shared" si="86"/>
        <v/>
      </c>
      <c r="T276" s="313" t="str">
        <f t="shared" si="87"/>
        <v/>
      </c>
      <c r="U276" s="214"/>
      <c r="V276" s="210"/>
      <c r="W276" s="235"/>
      <c r="X276" s="259"/>
      <c r="Y276" s="238"/>
      <c r="Z276" s="226"/>
      <c r="AA276" s="204"/>
      <c r="AB276" s="229"/>
      <c r="AC276" s="242"/>
      <c r="AD276" s="359"/>
      <c r="AE276" s="356"/>
      <c r="AF276" s="218"/>
      <c r="AG276" s="217"/>
      <c r="AH276" s="216"/>
      <c r="AI276" s="216"/>
      <c r="AJ276" s="216"/>
      <c r="AK276" s="216"/>
      <c r="AL276" s="216"/>
      <c r="AM276" s="216"/>
      <c r="AN276" s="336"/>
      <c r="AO276" s="328"/>
      <c r="AP276" s="216"/>
      <c r="AQ276" s="216"/>
      <c r="AR276" s="216"/>
      <c r="AS276" s="216"/>
      <c r="AT276" s="216"/>
      <c r="AU276" s="218"/>
      <c r="AV276" s="218"/>
      <c r="AW276" s="217"/>
      <c r="AX276" s="216"/>
      <c r="AY276" s="216"/>
      <c r="AZ276" s="336"/>
      <c r="BD276" s="27">
        <f ca="1">INT((DonnéesFX!C$1-W276)/365.25)</f>
        <v>117</v>
      </c>
    </row>
    <row r="277" spans="1:56" ht="27.95" customHeight="1" x14ac:dyDescent="0.25">
      <c r="A277" s="311" t="str">
        <f t="shared" si="88"/>
        <v/>
      </c>
      <c r="B277" s="312" t="str">
        <f t="shared" si="89"/>
        <v/>
      </c>
      <c r="C277" s="312" t="str">
        <f t="shared" si="90"/>
        <v/>
      </c>
      <c r="D277" s="312" t="str">
        <f t="shared" si="91"/>
        <v/>
      </c>
      <c r="E277" s="312" t="str">
        <f t="shared" si="99"/>
        <v/>
      </c>
      <c r="F277" s="312" t="str">
        <f t="shared" si="92"/>
        <v/>
      </c>
      <c r="G277" s="312" t="str">
        <f t="shared" si="93"/>
        <v/>
      </c>
      <c r="H277" s="312" t="str">
        <f t="shared" si="94"/>
        <v/>
      </c>
      <c r="I277" s="312" t="str">
        <f t="shared" si="95"/>
        <v/>
      </c>
      <c r="J277" s="312" t="str">
        <f t="shared" si="96"/>
        <v/>
      </c>
      <c r="K277" s="312" t="str">
        <f t="shared" si="97"/>
        <v/>
      </c>
      <c r="L277" s="312" t="str">
        <f t="shared" si="98"/>
        <v/>
      </c>
      <c r="M277" s="312" t="str">
        <f t="shared" si="80"/>
        <v/>
      </c>
      <c r="N277" s="312" t="str">
        <f t="shared" si="81"/>
        <v/>
      </c>
      <c r="O277" s="312" t="str">
        <f t="shared" si="82"/>
        <v/>
      </c>
      <c r="P277" s="312" t="str">
        <f t="shared" si="83"/>
        <v/>
      </c>
      <c r="Q277" s="312" t="str">
        <f t="shared" si="84"/>
        <v/>
      </c>
      <c r="R277" s="312" t="str">
        <f t="shared" si="85"/>
        <v/>
      </c>
      <c r="S277" s="312" t="str">
        <f t="shared" si="86"/>
        <v/>
      </c>
      <c r="T277" s="313" t="str">
        <f t="shared" si="87"/>
        <v/>
      </c>
      <c r="U277" s="214"/>
      <c r="V277" s="210"/>
      <c r="W277" s="235"/>
      <c r="X277" s="259"/>
      <c r="Y277" s="238"/>
      <c r="Z277" s="226"/>
      <c r="AA277" s="204"/>
      <c r="AB277" s="229"/>
      <c r="AC277" s="242"/>
      <c r="AD277" s="359"/>
      <c r="AE277" s="356"/>
      <c r="AF277" s="218"/>
      <c r="AG277" s="217"/>
      <c r="AH277" s="216"/>
      <c r="AI277" s="216"/>
      <c r="AJ277" s="216"/>
      <c r="AK277" s="216"/>
      <c r="AL277" s="216"/>
      <c r="AM277" s="216"/>
      <c r="AN277" s="336"/>
      <c r="AO277" s="328"/>
      <c r="AP277" s="216"/>
      <c r="AQ277" s="216"/>
      <c r="AR277" s="216"/>
      <c r="AS277" s="216"/>
      <c r="AT277" s="216"/>
      <c r="AU277" s="218"/>
      <c r="AV277" s="218"/>
      <c r="AW277" s="217"/>
      <c r="AX277" s="216"/>
      <c r="AY277" s="216"/>
      <c r="AZ277" s="336"/>
      <c r="BD277">
        <f ca="1">INT((DonnéesFX!C$1-W277)/365.25)</f>
        <v>117</v>
      </c>
    </row>
    <row r="278" spans="1:56" s="27" customFormat="1" ht="27.95" customHeight="1" x14ac:dyDescent="0.25">
      <c r="A278" s="311" t="str">
        <f t="shared" si="88"/>
        <v/>
      </c>
      <c r="B278" s="312" t="str">
        <f t="shared" si="89"/>
        <v/>
      </c>
      <c r="C278" s="312" t="str">
        <f t="shared" si="90"/>
        <v/>
      </c>
      <c r="D278" s="312" t="str">
        <f t="shared" si="91"/>
        <v/>
      </c>
      <c r="E278" s="312" t="str">
        <f t="shared" si="99"/>
        <v/>
      </c>
      <c r="F278" s="312" t="str">
        <f t="shared" si="92"/>
        <v/>
      </c>
      <c r="G278" s="312" t="str">
        <f t="shared" si="93"/>
        <v/>
      </c>
      <c r="H278" s="312" t="str">
        <f t="shared" si="94"/>
        <v/>
      </c>
      <c r="I278" s="312" t="str">
        <f t="shared" si="95"/>
        <v/>
      </c>
      <c r="J278" s="312" t="str">
        <f t="shared" si="96"/>
        <v/>
      </c>
      <c r="K278" s="312" t="str">
        <f t="shared" si="97"/>
        <v/>
      </c>
      <c r="L278" s="312" t="str">
        <f t="shared" si="98"/>
        <v/>
      </c>
      <c r="M278" s="312" t="str">
        <f t="shared" si="80"/>
        <v/>
      </c>
      <c r="N278" s="312" t="str">
        <f t="shared" si="81"/>
        <v/>
      </c>
      <c r="O278" s="312" t="str">
        <f t="shared" si="82"/>
        <v/>
      </c>
      <c r="P278" s="312" t="str">
        <f t="shared" si="83"/>
        <v/>
      </c>
      <c r="Q278" s="312" t="str">
        <f t="shared" si="84"/>
        <v/>
      </c>
      <c r="R278" s="312" t="str">
        <f t="shared" si="85"/>
        <v/>
      </c>
      <c r="S278" s="312" t="str">
        <f t="shared" si="86"/>
        <v/>
      </c>
      <c r="T278" s="313" t="str">
        <f t="shared" si="87"/>
        <v/>
      </c>
      <c r="U278" s="214"/>
      <c r="V278" s="210"/>
      <c r="W278" s="235"/>
      <c r="X278" s="259"/>
      <c r="Y278" s="238"/>
      <c r="Z278" s="226"/>
      <c r="AA278" s="204"/>
      <c r="AB278" s="229"/>
      <c r="AC278" s="242"/>
      <c r="AD278" s="359"/>
      <c r="AE278" s="356"/>
      <c r="AF278" s="218"/>
      <c r="AG278" s="217"/>
      <c r="AH278" s="216"/>
      <c r="AI278" s="216"/>
      <c r="AJ278" s="216"/>
      <c r="AK278" s="216"/>
      <c r="AL278" s="216"/>
      <c r="AM278" s="216"/>
      <c r="AN278" s="336"/>
      <c r="AO278" s="328"/>
      <c r="AP278" s="216"/>
      <c r="AQ278" s="216"/>
      <c r="AR278" s="216"/>
      <c r="AS278" s="216"/>
      <c r="AT278" s="216"/>
      <c r="AU278" s="218"/>
      <c r="AV278" s="218"/>
      <c r="AW278" s="217"/>
      <c r="AX278" s="216"/>
      <c r="AY278" s="216"/>
      <c r="AZ278" s="336"/>
      <c r="BD278" s="27">
        <f ca="1">INT((DonnéesFX!C$1-W278)/365.25)</f>
        <v>117</v>
      </c>
    </row>
    <row r="279" spans="1:56" ht="27.95" customHeight="1" x14ac:dyDescent="0.25">
      <c r="A279" s="311" t="str">
        <f t="shared" si="88"/>
        <v/>
      </c>
      <c r="B279" s="312" t="str">
        <f t="shared" si="89"/>
        <v/>
      </c>
      <c r="C279" s="312" t="str">
        <f t="shared" si="90"/>
        <v/>
      </c>
      <c r="D279" s="312" t="str">
        <f t="shared" si="91"/>
        <v/>
      </c>
      <c r="E279" s="312" t="str">
        <f t="shared" si="99"/>
        <v/>
      </c>
      <c r="F279" s="312" t="str">
        <f t="shared" si="92"/>
        <v/>
      </c>
      <c r="G279" s="312" t="str">
        <f t="shared" si="93"/>
        <v/>
      </c>
      <c r="H279" s="312" t="str">
        <f t="shared" si="94"/>
        <v/>
      </c>
      <c r="I279" s="312" t="str">
        <f t="shared" si="95"/>
        <v/>
      </c>
      <c r="J279" s="312" t="str">
        <f t="shared" si="96"/>
        <v/>
      </c>
      <c r="K279" s="312" t="str">
        <f t="shared" si="97"/>
        <v/>
      </c>
      <c r="L279" s="312" t="str">
        <f t="shared" si="98"/>
        <v/>
      </c>
      <c r="M279" s="312" t="str">
        <f t="shared" si="80"/>
        <v/>
      </c>
      <c r="N279" s="312" t="str">
        <f t="shared" si="81"/>
        <v/>
      </c>
      <c r="O279" s="312" t="str">
        <f t="shared" si="82"/>
        <v/>
      </c>
      <c r="P279" s="312" t="str">
        <f t="shared" si="83"/>
        <v/>
      </c>
      <c r="Q279" s="312" t="str">
        <f t="shared" si="84"/>
        <v/>
      </c>
      <c r="R279" s="312" t="str">
        <f t="shared" si="85"/>
        <v/>
      </c>
      <c r="S279" s="312" t="str">
        <f t="shared" si="86"/>
        <v/>
      </c>
      <c r="T279" s="313" t="str">
        <f t="shared" si="87"/>
        <v/>
      </c>
      <c r="U279" s="214"/>
      <c r="V279" s="210"/>
      <c r="W279" s="235"/>
      <c r="X279" s="259"/>
      <c r="Y279" s="238"/>
      <c r="Z279" s="226"/>
      <c r="AA279" s="204"/>
      <c r="AB279" s="229"/>
      <c r="AC279" s="242"/>
      <c r="AD279" s="359"/>
      <c r="AE279" s="356"/>
      <c r="AF279" s="218"/>
      <c r="AG279" s="217"/>
      <c r="AH279" s="216"/>
      <c r="AI279" s="216"/>
      <c r="AJ279" s="216"/>
      <c r="AK279" s="216"/>
      <c r="AL279" s="216"/>
      <c r="AM279" s="216"/>
      <c r="AN279" s="336"/>
      <c r="AO279" s="328"/>
      <c r="AP279" s="216"/>
      <c r="AQ279" s="216"/>
      <c r="AR279" s="216"/>
      <c r="AS279" s="216"/>
      <c r="AT279" s="216"/>
      <c r="AU279" s="218"/>
      <c r="AV279" s="218"/>
      <c r="AW279" s="217"/>
      <c r="AX279" s="216"/>
      <c r="AY279" s="216"/>
      <c r="AZ279" s="336"/>
      <c r="BD279">
        <f ca="1">INT((DonnéesFX!C$1-W279)/365.25)</f>
        <v>117</v>
      </c>
    </row>
    <row r="280" spans="1:56" s="27" customFormat="1" ht="27.95" customHeight="1" x14ac:dyDescent="0.25">
      <c r="A280" s="311" t="str">
        <f t="shared" si="88"/>
        <v/>
      </c>
      <c r="B280" s="312" t="str">
        <f t="shared" si="89"/>
        <v/>
      </c>
      <c r="C280" s="312" t="str">
        <f t="shared" si="90"/>
        <v/>
      </c>
      <c r="D280" s="312" t="str">
        <f t="shared" si="91"/>
        <v/>
      </c>
      <c r="E280" s="312" t="str">
        <f t="shared" si="99"/>
        <v/>
      </c>
      <c r="F280" s="312" t="str">
        <f t="shared" si="92"/>
        <v/>
      </c>
      <c r="G280" s="312" t="str">
        <f t="shared" si="93"/>
        <v/>
      </c>
      <c r="H280" s="312" t="str">
        <f t="shared" si="94"/>
        <v/>
      </c>
      <c r="I280" s="312" t="str">
        <f t="shared" si="95"/>
        <v/>
      </c>
      <c r="J280" s="312" t="str">
        <f t="shared" si="96"/>
        <v/>
      </c>
      <c r="K280" s="312" t="str">
        <f t="shared" si="97"/>
        <v/>
      </c>
      <c r="L280" s="312" t="str">
        <f t="shared" si="98"/>
        <v/>
      </c>
      <c r="M280" s="312" t="str">
        <f t="shared" si="80"/>
        <v/>
      </c>
      <c r="N280" s="312" t="str">
        <f t="shared" si="81"/>
        <v/>
      </c>
      <c r="O280" s="312" t="str">
        <f t="shared" si="82"/>
        <v/>
      </c>
      <c r="P280" s="312" t="str">
        <f t="shared" si="83"/>
        <v/>
      </c>
      <c r="Q280" s="312" t="str">
        <f t="shared" si="84"/>
        <v/>
      </c>
      <c r="R280" s="312" t="str">
        <f t="shared" si="85"/>
        <v/>
      </c>
      <c r="S280" s="312" t="str">
        <f t="shared" si="86"/>
        <v/>
      </c>
      <c r="T280" s="313" t="str">
        <f t="shared" si="87"/>
        <v/>
      </c>
      <c r="U280" s="214"/>
      <c r="V280" s="210"/>
      <c r="W280" s="235"/>
      <c r="X280" s="259"/>
      <c r="Y280" s="238"/>
      <c r="Z280" s="226"/>
      <c r="AA280" s="204"/>
      <c r="AB280" s="229"/>
      <c r="AC280" s="242"/>
      <c r="AD280" s="359"/>
      <c r="AE280" s="356"/>
      <c r="AF280" s="218"/>
      <c r="AG280" s="217"/>
      <c r="AH280" s="216"/>
      <c r="AI280" s="216"/>
      <c r="AJ280" s="216"/>
      <c r="AK280" s="216"/>
      <c r="AL280" s="216"/>
      <c r="AM280" s="216"/>
      <c r="AN280" s="336"/>
      <c r="AO280" s="328"/>
      <c r="AP280" s="216"/>
      <c r="AQ280" s="216"/>
      <c r="AR280" s="216"/>
      <c r="AS280" s="216"/>
      <c r="AT280" s="216"/>
      <c r="AU280" s="218"/>
      <c r="AV280" s="218"/>
      <c r="AW280" s="217"/>
      <c r="AX280" s="216"/>
      <c r="AY280" s="216"/>
      <c r="AZ280" s="336"/>
      <c r="BD280" s="27">
        <f ca="1">INT((DonnéesFX!C$1-W280)/365.25)</f>
        <v>117</v>
      </c>
    </row>
    <row r="281" spans="1:56" ht="27.95" customHeight="1" x14ac:dyDescent="0.25">
      <c r="A281" s="311" t="str">
        <f t="shared" si="88"/>
        <v/>
      </c>
      <c r="B281" s="312" t="str">
        <f t="shared" si="89"/>
        <v/>
      </c>
      <c r="C281" s="312" t="str">
        <f t="shared" si="90"/>
        <v/>
      </c>
      <c r="D281" s="312" t="str">
        <f t="shared" si="91"/>
        <v/>
      </c>
      <c r="E281" s="312" t="str">
        <f t="shared" si="99"/>
        <v/>
      </c>
      <c r="F281" s="312" t="str">
        <f t="shared" si="92"/>
        <v/>
      </c>
      <c r="G281" s="312" t="str">
        <f t="shared" si="93"/>
        <v/>
      </c>
      <c r="H281" s="312" t="str">
        <f t="shared" si="94"/>
        <v/>
      </c>
      <c r="I281" s="312" t="str">
        <f t="shared" si="95"/>
        <v/>
      </c>
      <c r="J281" s="312" t="str">
        <f t="shared" si="96"/>
        <v/>
      </c>
      <c r="K281" s="312" t="str">
        <f t="shared" si="97"/>
        <v/>
      </c>
      <c r="L281" s="312" t="str">
        <f t="shared" si="98"/>
        <v/>
      </c>
      <c r="M281" s="312" t="str">
        <f t="shared" si="80"/>
        <v/>
      </c>
      <c r="N281" s="312" t="str">
        <f t="shared" si="81"/>
        <v/>
      </c>
      <c r="O281" s="312" t="str">
        <f t="shared" si="82"/>
        <v/>
      </c>
      <c r="P281" s="312" t="str">
        <f t="shared" si="83"/>
        <v/>
      </c>
      <c r="Q281" s="312" t="str">
        <f t="shared" si="84"/>
        <v/>
      </c>
      <c r="R281" s="312" t="str">
        <f t="shared" si="85"/>
        <v/>
      </c>
      <c r="S281" s="312" t="str">
        <f t="shared" si="86"/>
        <v/>
      </c>
      <c r="T281" s="313" t="str">
        <f t="shared" si="87"/>
        <v/>
      </c>
      <c r="U281" s="214"/>
      <c r="V281" s="210"/>
      <c r="W281" s="235"/>
      <c r="X281" s="259"/>
      <c r="Y281" s="238"/>
      <c r="Z281" s="226"/>
      <c r="AA281" s="204"/>
      <c r="AB281" s="229"/>
      <c r="AC281" s="242"/>
      <c r="AD281" s="359"/>
      <c r="AE281" s="356"/>
      <c r="AF281" s="218"/>
      <c r="AG281" s="217"/>
      <c r="AH281" s="216"/>
      <c r="AI281" s="216"/>
      <c r="AJ281" s="216"/>
      <c r="AK281" s="216"/>
      <c r="AL281" s="216"/>
      <c r="AM281" s="216"/>
      <c r="AN281" s="336"/>
      <c r="AO281" s="328"/>
      <c r="AP281" s="216"/>
      <c r="AQ281" s="216"/>
      <c r="AR281" s="216"/>
      <c r="AS281" s="216"/>
      <c r="AT281" s="216"/>
      <c r="AU281" s="218"/>
      <c r="AV281" s="218"/>
      <c r="AW281" s="217"/>
      <c r="AX281" s="216"/>
      <c r="AY281" s="216"/>
      <c r="AZ281" s="336"/>
      <c r="BD281">
        <f ca="1">INT((DonnéesFX!C$1-W281)/365.25)</f>
        <v>117</v>
      </c>
    </row>
    <row r="282" spans="1:56" s="27" customFormat="1" ht="27.95" customHeight="1" x14ac:dyDescent="0.25">
      <c r="A282" s="311" t="str">
        <f t="shared" si="88"/>
        <v/>
      </c>
      <c r="B282" s="312" t="str">
        <f t="shared" si="89"/>
        <v/>
      </c>
      <c r="C282" s="312" t="str">
        <f t="shared" si="90"/>
        <v/>
      </c>
      <c r="D282" s="312" t="str">
        <f t="shared" si="91"/>
        <v/>
      </c>
      <c r="E282" s="312" t="str">
        <f t="shared" si="99"/>
        <v/>
      </c>
      <c r="F282" s="312" t="str">
        <f t="shared" si="92"/>
        <v/>
      </c>
      <c r="G282" s="312" t="str">
        <f t="shared" si="93"/>
        <v/>
      </c>
      <c r="H282" s="312" t="str">
        <f t="shared" si="94"/>
        <v/>
      </c>
      <c r="I282" s="312" t="str">
        <f t="shared" si="95"/>
        <v/>
      </c>
      <c r="J282" s="312" t="str">
        <f t="shared" si="96"/>
        <v/>
      </c>
      <c r="K282" s="312" t="str">
        <f t="shared" si="97"/>
        <v/>
      </c>
      <c r="L282" s="312" t="str">
        <f t="shared" si="98"/>
        <v/>
      </c>
      <c r="M282" s="312" t="str">
        <f t="shared" si="80"/>
        <v/>
      </c>
      <c r="N282" s="312" t="str">
        <f t="shared" si="81"/>
        <v/>
      </c>
      <c r="O282" s="312" t="str">
        <f t="shared" si="82"/>
        <v/>
      </c>
      <c r="P282" s="312" t="str">
        <f t="shared" si="83"/>
        <v/>
      </c>
      <c r="Q282" s="312" t="str">
        <f t="shared" si="84"/>
        <v/>
      </c>
      <c r="R282" s="312" t="str">
        <f t="shared" si="85"/>
        <v/>
      </c>
      <c r="S282" s="312" t="str">
        <f t="shared" si="86"/>
        <v/>
      </c>
      <c r="T282" s="313" t="str">
        <f t="shared" si="87"/>
        <v/>
      </c>
      <c r="U282" s="214"/>
      <c r="V282" s="210"/>
      <c r="W282" s="235"/>
      <c r="X282" s="259"/>
      <c r="Y282" s="238"/>
      <c r="Z282" s="226"/>
      <c r="AA282" s="204"/>
      <c r="AB282" s="229"/>
      <c r="AC282" s="242"/>
      <c r="AD282" s="359"/>
      <c r="AE282" s="356"/>
      <c r="AF282" s="218"/>
      <c r="AG282" s="217"/>
      <c r="AH282" s="216"/>
      <c r="AI282" s="216"/>
      <c r="AJ282" s="216"/>
      <c r="AK282" s="216"/>
      <c r="AL282" s="216"/>
      <c r="AM282" s="216"/>
      <c r="AN282" s="336"/>
      <c r="AO282" s="328"/>
      <c r="AP282" s="216"/>
      <c r="AQ282" s="216"/>
      <c r="AR282" s="216"/>
      <c r="AS282" s="216"/>
      <c r="AT282" s="216"/>
      <c r="AU282" s="218"/>
      <c r="AV282" s="218"/>
      <c r="AW282" s="217"/>
      <c r="AX282" s="216"/>
      <c r="AY282" s="216"/>
      <c r="AZ282" s="336"/>
      <c r="BD282" s="27">
        <f ca="1">INT((DonnéesFX!C$1-W282)/365.25)</f>
        <v>117</v>
      </c>
    </row>
    <row r="283" spans="1:56" ht="27.95" customHeight="1" x14ac:dyDescent="0.25">
      <c r="A283" s="311" t="str">
        <f t="shared" si="88"/>
        <v/>
      </c>
      <c r="B283" s="312" t="str">
        <f t="shared" si="89"/>
        <v/>
      </c>
      <c r="C283" s="312" t="str">
        <f t="shared" si="90"/>
        <v/>
      </c>
      <c r="D283" s="312" t="str">
        <f t="shared" si="91"/>
        <v/>
      </c>
      <c r="E283" s="312" t="str">
        <f t="shared" si="99"/>
        <v/>
      </c>
      <c r="F283" s="312" t="str">
        <f t="shared" si="92"/>
        <v/>
      </c>
      <c r="G283" s="312" t="str">
        <f t="shared" si="93"/>
        <v/>
      </c>
      <c r="H283" s="312" t="str">
        <f t="shared" si="94"/>
        <v/>
      </c>
      <c r="I283" s="312" t="str">
        <f t="shared" si="95"/>
        <v/>
      </c>
      <c r="J283" s="312" t="str">
        <f t="shared" si="96"/>
        <v/>
      </c>
      <c r="K283" s="312" t="str">
        <f t="shared" si="97"/>
        <v/>
      </c>
      <c r="L283" s="312" t="str">
        <f t="shared" si="98"/>
        <v/>
      </c>
      <c r="M283" s="312" t="str">
        <f t="shared" si="80"/>
        <v/>
      </c>
      <c r="N283" s="312" t="str">
        <f t="shared" si="81"/>
        <v/>
      </c>
      <c r="O283" s="312" t="str">
        <f t="shared" si="82"/>
        <v/>
      </c>
      <c r="P283" s="312" t="str">
        <f t="shared" si="83"/>
        <v/>
      </c>
      <c r="Q283" s="312" t="str">
        <f t="shared" si="84"/>
        <v/>
      </c>
      <c r="R283" s="312" t="str">
        <f t="shared" si="85"/>
        <v/>
      </c>
      <c r="S283" s="312" t="str">
        <f t="shared" si="86"/>
        <v/>
      </c>
      <c r="T283" s="313" t="str">
        <f t="shared" si="87"/>
        <v/>
      </c>
      <c r="U283" s="214"/>
      <c r="V283" s="210"/>
      <c r="W283" s="235"/>
      <c r="X283" s="259"/>
      <c r="Y283" s="238"/>
      <c r="Z283" s="226"/>
      <c r="AA283" s="204"/>
      <c r="AB283" s="229"/>
      <c r="AC283" s="242"/>
      <c r="AD283" s="359"/>
      <c r="AE283" s="356"/>
      <c r="AF283" s="218"/>
      <c r="AG283" s="217"/>
      <c r="AH283" s="216"/>
      <c r="AI283" s="216"/>
      <c r="AJ283" s="216"/>
      <c r="AK283" s="216"/>
      <c r="AL283" s="216"/>
      <c r="AM283" s="216"/>
      <c r="AN283" s="336"/>
      <c r="AO283" s="328"/>
      <c r="AP283" s="216"/>
      <c r="AQ283" s="216"/>
      <c r="AR283" s="216"/>
      <c r="AS283" s="216"/>
      <c r="AT283" s="216"/>
      <c r="AU283" s="218"/>
      <c r="AV283" s="218"/>
      <c r="AW283" s="217"/>
      <c r="AX283" s="216"/>
      <c r="AY283" s="216"/>
      <c r="AZ283" s="336"/>
      <c r="BD283">
        <f ca="1">INT((DonnéesFX!C$1-W283)/365.25)</f>
        <v>117</v>
      </c>
    </row>
    <row r="284" spans="1:56" s="27" customFormat="1" ht="27.95" customHeight="1" x14ac:dyDescent="0.25">
      <c r="A284" s="311" t="str">
        <f t="shared" si="88"/>
        <v/>
      </c>
      <c r="B284" s="312" t="str">
        <f t="shared" si="89"/>
        <v/>
      </c>
      <c r="C284" s="312" t="str">
        <f t="shared" si="90"/>
        <v/>
      </c>
      <c r="D284" s="312" t="str">
        <f t="shared" si="91"/>
        <v/>
      </c>
      <c r="E284" s="312" t="str">
        <f t="shared" si="99"/>
        <v/>
      </c>
      <c r="F284" s="312" t="str">
        <f t="shared" si="92"/>
        <v/>
      </c>
      <c r="G284" s="312" t="str">
        <f t="shared" si="93"/>
        <v/>
      </c>
      <c r="H284" s="312" t="str">
        <f t="shared" si="94"/>
        <v/>
      </c>
      <c r="I284" s="312" t="str">
        <f t="shared" si="95"/>
        <v/>
      </c>
      <c r="J284" s="312" t="str">
        <f t="shared" si="96"/>
        <v/>
      </c>
      <c r="K284" s="312" t="str">
        <f t="shared" si="97"/>
        <v/>
      </c>
      <c r="L284" s="312" t="str">
        <f t="shared" si="98"/>
        <v/>
      </c>
      <c r="M284" s="312" t="str">
        <f t="shared" si="80"/>
        <v/>
      </c>
      <c r="N284" s="312" t="str">
        <f t="shared" si="81"/>
        <v/>
      </c>
      <c r="O284" s="312" t="str">
        <f t="shared" si="82"/>
        <v/>
      </c>
      <c r="P284" s="312" t="str">
        <f t="shared" si="83"/>
        <v/>
      </c>
      <c r="Q284" s="312" t="str">
        <f t="shared" si="84"/>
        <v/>
      </c>
      <c r="R284" s="312" t="str">
        <f t="shared" si="85"/>
        <v/>
      </c>
      <c r="S284" s="312" t="str">
        <f t="shared" si="86"/>
        <v/>
      </c>
      <c r="T284" s="313" t="str">
        <f t="shared" si="87"/>
        <v/>
      </c>
      <c r="U284" s="214"/>
      <c r="V284" s="210"/>
      <c r="W284" s="235"/>
      <c r="X284" s="259"/>
      <c r="Y284" s="238"/>
      <c r="Z284" s="226"/>
      <c r="AA284" s="204"/>
      <c r="AB284" s="229"/>
      <c r="AC284" s="242"/>
      <c r="AD284" s="359"/>
      <c r="AE284" s="356"/>
      <c r="AF284" s="218"/>
      <c r="AG284" s="217"/>
      <c r="AH284" s="216"/>
      <c r="AI284" s="216"/>
      <c r="AJ284" s="216"/>
      <c r="AK284" s="216"/>
      <c r="AL284" s="216"/>
      <c r="AM284" s="216"/>
      <c r="AN284" s="336"/>
      <c r="AO284" s="328"/>
      <c r="AP284" s="216"/>
      <c r="AQ284" s="216"/>
      <c r="AR284" s="216"/>
      <c r="AS284" s="216"/>
      <c r="AT284" s="216"/>
      <c r="AU284" s="218"/>
      <c r="AV284" s="218"/>
      <c r="AW284" s="217"/>
      <c r="AX284" s="216"/>
      <c r="AY284" s="216"/>
      <c r="AZ284" s="336"/>
      <c r="BD284" s="27">
        <f ca="1">INT((DonnéesFX!C$1-W284)/365.25)</f>
        <v>117</v>
      </c>
    </row>
    <row r="285" spans="1:56" ht="27.95" customHeight="1" x14ac:dyDescent="0.25">
      <c r="A285" s="311" t="str">
        <f t="shared" si="88"/>
        <v/>
      </c>
      <c r="B285" s="312" t="str">
        <f t="shared" si="89"/>
        <v/>
      </c>
      <c r="C285" s="312" t="str">
        <f t="shared" si="90"/>
        <v/>
      </c>
      <c r="D285" s="312" t="str">
        <f t="shared" si="91"/>
        <v/>
      </c>
      <c r="E285" s="312" t="str">
        <f t="shared" si="99"/>
        <v/>
      </c>
      <c r="F285" s="312" t="str">
        <f t="shared" si="92"/>
        <v/>
      </c>
      <c r="G285" s="312" t="str">
        <f t="shared" si="93"/>
        <v/>
      </c>
      <c r="H285" s="312" t="str">
        <f t="shared" si="94"/>
        <v/>
      </c>
      <c r="I285" s="312" t="str">
        <f t="shared" si="95"/>
        <v/>
      </c>
      <c r="J285" s="312" t="str">
        <f t="shared" si="96"/>
        <v/>
      </c>
      <c r="K285" s="312" t="str">
        <f t="shared" si="97"/>
        <v/>
      </c>
      <c r="L285" s="312" t="str">
        <f t="shared" si="98"/>
        <v/>
      </c>
      <c r="M285" s="312" t="str">
        <f t="shared" si="80"/>
        <v/>
      </c>
      <c r="N285" s="312" t="str">
        <f t="shared" si="81"/>
        <v/>
      </c>
      <c r="O285" s="312" t="str">
        <f t="shared" si="82"/>
        <v/>
      </c>
      <c r="P285" s="312" t="str">
        <f t="shared" si="83"/>
        <v/>
      </c>
      <c r="Q285" s="312" t="str">
        <f t="shared" si="84"/>
        <v/>
      </c>
      <c r="R285" s="312" t="str">
        <f t="shared" si="85"/>
        <v/>
      </c>
      <c r="S285" s="312" t="str">
        <f t="shared" si="86"/>
        <v/>
      </c>
      <c r="T285" s="313" t="str">
        <f t="shared" si="87"/>
        <v/>
      </c>
      <c r="U285" s="214"/>
      <c r="V285" s="210"/>
      <c r="W285" s="235"/>
      <c r="X285" s="259"/>
      <c r="Y285" s="238"/>
      <c r="Z285" s="226"/>
      <c r="AA285" s="204"/>
      <c r="AB285" s="229"/>
      <c r="AC285" s="242"/>
      <c r="AD285" s="359"/>
      <c r="AE285" s="356"/>
      <c r="AF285" s="218"/>
      <c r="AG285" s="217"/>
      <c r="AH285" s="216"/>
      <c r="AI285" s="216"/>
      <c r="AJ285" s="216"/>
      <c r="AK285" s="216"/>
      <c r="AL285" s="216"/>
      <c r="AM285" s="216"/>
      <c r="AN285" s="336"/>
      <c r="AO285" s="328"/>
      <c r="AP285" s="216"/>
      <c r="AQ285" s="216"/>
      <c r="AR285" s="216"/>
      <c r="AS285" s="216"/>
      <c r="AT285" s="216"/>
      <c r="AU285" s="218"/>
      <c r="AV285" s="218"/>
      <c r="AW285" s="217"/>
      <c r="AX285" s="216"/>
      <c r="AY285" s="216"/>
      <c r="AZ285" s="336"/>
      <c r="BD285">
        <f ca="1">INT((DonnéesFX!C$1-W285)/365.25)</f>
        <v>117</v>
      </c>
    </row>
    <row r="286" spans="1:56" s="27" customFormat="1" ht="27.95" customHeight="1" x14ac:dyDescent="0.25">
      <c r="A286" s="311" t="str">
        <f t="shared" si="88"/>
        <v/>
      </c>
      <c r="B286" s="312" t="str">
        <f t="shared" si="89"/>
        <v/>
      </c>
      <c r="C286" s="312" t="str">
        <f t="shared" si="90"/>
        <v/>
      </c>
      <c r="D286" s="312" t="str">
        <f t="shared" si="91"/>
        <v/>
      </c>
      <c r="E286" s="312" t="str">
        <f t="shared" si="99"/>
        <v/>
      </c>
      <c r="F286" s="312" t="str">
        <f t="shared" si="92"/>
        <v/>
      </c>
      <c r="G286" s="312" t="str">
        <f t="shared" si="93"/>
        <v/>
      </c>
      <c r="H286" s="312" t="str">
        <f t="shared" si="94"/>
        <v/>
      </c>
      <c r="I286" s="312" t="str">
        <f t="shared" si="95"/>
        <v/>
      </c>
      <c r="J286" s="312" t="str">
        <f t="shared" si="96"/>
        <v/>
      </c>
      <c r="K286" s="312" t="str">
        <f t="shared" si="97"/>
        <v/>
      </c>
      <c r="L286" s="312" t="str">
        <f t="shared" si="98"/>
        <v/>
      </c>
      <c r="M286" s="312" t="str">
        <f t="shared" si="80"/>
        <v/>
      </c>
      <c r="N286" s="312" t="str">
        <f t="shared" si="81"/>
        <v/>
      </c>
      <c r="O286" s="312" t="str">
        <f t="shared" si="82"/>
        <v/>
      </c>
      <c r="P286" s="312" t="str">
        <f t="shared" si="83"/>
        <v/>
      </c>
      <c r="Q286" s="312" t="str">
        <f t="shared" si="84"/>
        <v/>
      </c>
      <c r="R286" s="312" t="str">
        <f t="shared" si="85"/>
        <v/>
      </c>
      <c r="S286" s="312" t="str">
        <f t="shared" si="86"/>
        <v/>
      </c>
      <c r="T286" s="313" t="str">
        <f t="shared" si="87"/>
        <v/>
      </c>
      <c r="U286" s="214"/>
      <c r="V286" s="210"/>
      <c r="W286" s="235"/>
      <c r="X286" s="259"/>
      <c r="Y286" s="238"/>
      <c r="Z286" s="226"/>
      <c r="AA286" s="204"/>
      <c r="AB286" s="229"/>
      <c r="AC286" s="242"/>
      <c r="AD286" s="359"/>
      <c r="AE286" s="356"/>
      <c r="AF286" s="218"/>
      <c r="AG286" s="217"/>
      <c r="AH286" s="216"/>
      <c r="AI286" s="216"/>
      <c r="AJ286" s="216"/>
      <c r="AK286" s="216"/>
      <c r="AL286" s="216"/>
      <c r="AM286" s="216"/>
      <c r="AN286" s="336"/>
      <c r="AO286" s="328"/>
      <c r="AP286" s="216"/>
      <c r="AQ286" s="216"/>
      <c r="AR286" s="216"/>
      <c r="AS286" s="216"/>
      <c r="AT286" s="216"/>
      <c r="AU286" s="218"/>
      <c r="AV286" s="218"/>
      <c r="AW286" s="217"/>
      <c r="AX286" s="216"/>
      <c r="AY286" s="216"/>
      <c r="AZ286" s="336"/>
      <c r="BD286" s="27">
        <f ca="1">INT((DonnéesFX!C$1-W286)/365.25)</f>
        <v>117</v>
      </c>
    </row>
    <row r="287" spans="1:56" ht="27.95" customHeight="1" x14ac:dyDescent="0.25">
      <c r="A287" s="311" t="str">
        <f t="shared" si="88"/>
        <v/>
      </c>
      <c r="B287" s="312" t="str">
        <f t="shared" si="89"/>
        <v/>
      </c>
      <c r="C287" s="312" t="str">
        <f t="shared" si="90"/>
        <v/>
      </c>
      <c r="D287" s="312" t="str">
        <f t="shared" si="91"/>
        <v/>
      </c>
      <c r="E287" s="312" t="str">
        <f t="shared" si="99"/>
        <v/>
      </c>
      <c r="F287" s="312" t="str">
        <f t="shared" si="92"/>
        <v/>
      </c>
      <c r="G287" s="312" t="str">
        <f t="shared" si="93"/>
        <v/>
      </c>
      <c r="H287" s="312" t="str">
        <f t="shared" si="94"/>
        <v/>
      </c>
      <c r="I287" s="312" t="str">
        <f t="shared" si="95"/>
        <v/>
      </c>
      <c r="J287" s="312" t="str">
        <f t="shared" si="96"/>
        <v/>
      </c>
      <c r="K287" s="312" t="str">
        <f t="shared" si="97"/>
        <v/>
      </c>
      <c r="L287" s="312" t="str">
        <f t="shared" si="98"/>
        <v/>
      </c>
      <c r="M287" s="312" t="str">
        <f t="shared" si="80"/>
        <v/>
      </c>
      <c r="N287" s="312" t="str">
        <f t="shared" si="81"/>
        <v/>
      </c>
      <c r="O287" s="312" t="str">
        <f t="shared" si="82"/>
        <v/>
      </c>
      <c r="P287" s="312" t="str">
        <f t="shared" si="83"/>
        <v/>
      </c>
      <c r="Q287" s="312" t="str">
        <f t="shared" si="84"/>
        <v/>
      </c>
      <c r="R287" s="312" t="str">
        <f t="shared" si="85"/>
        <v/>
      </c>
      <c r="S287" s="312" t="str">
        <f t="shared" si="86"/>
        <v/>
      </c>
      <c r="T287" s="313" t="str">
        <f t="shared" si="87"/>
        <v/>
      </c>
      <c r="U287" s="214"/>
      <c r="V287" s="210"/>
      <c r="W287" s="235"/>
      <c r="X287" s="259"/>
      <c r="Y287" s="238"/>
      <c r="Z287" s="226"/>
      <c r="AA287" s="204"/>
      <c r="AB287" s="229"/>
      <c r="AC287" s="242"/>
      <c r="AD287" s="359"/>
      <c r="AE287" s="356"/>
      <c r="AF287" s="218"/>
      <c r="AG287" s="217"/>
      <c r="AH287" s="216"/>
      <c r="AI287" s="216"/>
      <c r="AJ287" s="216"/>
      <c r="AK287" s="216"/>
      <c r="AL287" s="216"/>
      <c r="AM287" s="216"/>
      <c r="AN287" s="336"/>
      <c r="AO287" s="328"/>
      <c r="AP287" s="216"/>
      <c r="AQ287" s="216"/>
      <c r="AR287" s="216"/>
      <c r="AS287" s="216"/>
      <c r="AT287" s="216"/>
      <c r="AU287" s="218"/>
      <c r="AV287" s="218"/>
      <c r="AW287" s="217"/>
      <c r="AX287" s="216"/>
      <c r="AY287" s="216"/>
      <c r="AZ287" s="336"/>
      <c r="BD287">
        <f ca="1">INT((DonnéesFX!C$1-W287)/365.25)</f>
        <v>117</v>
      </c>
    </row>
    <row r="288" spans="1:56" s="27" customFormat="1" ht="27.95" customHeight="1" x14ac:dyDescent="0.25">
      <c r="A288" s="311" t="str">
        <f t="shared" si="88"/>
        <v/>
      </c>
      <c r="B288" s="312" t="str">
        <f t="shared" si="89"/>
        <v/>
      </c>
      <c r="C288" s="312" t="str">
        <f t="shared" si="90"/>
        <v/>
      </c>
      <c r="D288" s="312" t="str">
        <f t="shared" si="91"/>
        <v/>
      </c>
      <c r="E288" s="312" t="str">
        <f t="shared" si="99"/>
        <v/>
      </c>
      <c r="F288" s="312" t="str">
        <f t="shared" si="92"/>
        <v/>
      </c>
      <c r="G288" s="312" t="str">
        <f t="shared" si="93"/>
        <v/>
      </c>
      <c r="H288" s="312" t="str">
        <f t="shared" si="94"/>
        <v/>
      </c>
      <c r="I288" s="312" t="str">
        <f t="shared" si="95"/>
        <v/>
      </c>
      <c r="J288" s="312" t="str">
        <f t="shared" si="96"/>
        <v/>
      </c>
      <c r="K288" s="312" t="str">
        <f t="shared" si="97"/>
        <v/>
      </c>
      <c r="L288" s="312" t="str">
        <f t="shared" si="98"/>
        <v/>
      </c>
      <c r="M288" s="312" t="str">
        <f t="shared" si="80"/>
        <v/>
      </c>
      <c r="N288" s="312" t="str">
        <f t="shared" si="81"/>
        <v/>
      </c>
      <c r="O288" s="312" t="str">
        <f t="shared" si="82"/>
        <v/>
      </c>
      <c r="P288" s="312" t="str">
        <f t="shared" si="83"/>
        <v/>
      </c>
      <c r="Q288" s="312" t="str">
        <f t="shared" si="84"/>
        <v/>
      </c>
      <c r="R288" s="312" t="str">
        <f t="shared" si="85"/>
        <v/>
      </c>
      <c r="S288" s="312" t="str">
        <f t="shared" si="86"/>
        <v/>
      </c>
      <c r="T288" s="313" t="str">
        <f t="shared" si="87"/>
        <v/>
      </c>
      <c r="U288" s="214"/>
      <c r="V288" s="210"/>
      <c r="W288" s="235"/>
      <c r="X288" s="259"/>
      <c r="Y288" s="238"/>
      <c r="Z288" s="226"/>
      <c r="AA288" s="204"/>
      <c r="AB288" s="229"/>
      <c r="AC288" s="242"/>
      <c r="AD288" s="359"/>
      <c r="AE288" s="356"/>
      <c r="AF288" s="218"/>
      <c r="AG288" s="217"/>
      <c r="AH288" s="216"/>
      <c r="AI288" s="216"/>
      <c r="AJ288" s="216"/>
      <c r="AK288" s="216"/>
      <c r="AL288" s="216"/>
      <c r="AM288" s="216"/>
      <c r="AN288" s="336"/>
      <c r="AO288" s="328"/>
      <c r="AP288" s="216"/>
      <c r="AQ288" s="216"/>
      <c r="AR288" s="216"/>
      <c r="AS288" s="216"/>
      <c r="AT288" s="216"/>
      <c r="AU288" s="218"/>
      <c r="AV288" s="218"/>
      <c r="AW288" s="217"/>
      <c r="AX288" s="216"/>
      <c r="AY288" s="216"/>
      <c r="AZ288" s="336"/>
      <c r="BD288" s="27">
        <f ca="1">INT((DonnéesFX!C$1-W288)/365.25)</f>
        <v>117</v>
      </c>
    </row>
    <row r="289" spans="1:56" ht="27.95" customHeight="1" x14ac:dyDescent="0.25">
      <c r="A289" s="311" t="str">
        <f t="shared" si="88"/>
        <v/>
      </c>
      <c r="B289" s="312" t="str">
        <f t="shared" si="89"/>
        <v/>
      </c>
      <c r="C289" s="312" t="str">
        <f t="shared" si="90"/>
        <v/>
      </c>
      <c r="D289" s="312" t="str">
        <f t="shared" si="91"/>
        <v/>
      </c>
      <c r="E289" s="312" t="str">
        <f t="shared" si="99"/>
        <v/>
      </c>
      <c r="F289" s="312" t="str">
        <f t="shared" si="92"/>
        <v/>
      </c>
      <c r="G289" s="312" t="str">
        <f t="shared" si="93"/>
        <v/>
      </c>
      <c r="H289" s="312" t="str">
        <f t="shared" si="94"/>
        <v/>
      </c>
      <c r="I289" s="312" t="str">
        <f t="shared" si="95"/>
        <v/>
      </c>
      <c r="J289" s="312" t="str">
        <f t="shared" si="96"/>
        <v/>
      </c>
      <c r="K289" s="312" t="str">
        <f t="shared" si="97"/>
        <v/>
      </c>
      <c r="L289" s="312" t="str">
        <f t="shared" si="98"/>
        <v/>
      </c>
      <c r="M289" s="312" t="str">
        <f t="shared" si="80"/>
        <v/>
      </c>
      <c r="N289" s="312" t="str">
        <f t="shared" si="81"/>
        <v/>
      </c>
      <c r="O289" s="312" t="str">
        <f t="shared" si="82"/>
        <v/>
      </c>
      <c r="P289" s="312" t="str">
        <f t="shared" si="83"/>
        <v/>
      </c>
      <c r="Q289" s="312" t="str">
        <f t="shared" si="84"/>
        <v/>
      </c>
      <c r="R289" s="312" t="str">
        <f t="shared" si="85"/>
        <v/>
      </c>
      <c r="S289" s="312" t="str">
        <f t="shared" si="86"/>
        <v/>
      </c>
      <c r="T289" s="313" t="str">
        <f t="shared" si="87"/>
        <v/>
      </c>
      <c r="U289" s="214"/>
      <c r="V289" s="210"/>
      <c r="W289" s="235"/>
      <c r="X289" s="259"/>
      <c r="Y289" s="238"/>
      <c r="Z289" s="226"/>
      <c r="AA289" s="204"/>
      <c r="AB289" s="229"/>
      <c r="AC289" s="242"/>
      <c r="AD289" s="359"/>
      <c r="AE289" s="356"/>
      <c r="AF289" s="218"/>
      <c r="AG289" s="217"/>
      <c r="AH289" s="216"/>
      <c r="AI289" s="216"/>
      <c r="AJ289" s="216"/>
      <c r="AK289" s="216"/>
      <c r="AL289" s="216"/>
      <c r="AM289" s="216"/>
      <c r="AN289" s="336"/>
      <c r="AO289" s="328"/>
      <c r="AP289" s="216"/>
      <c r="AQ289" s="216"/>
      <c r="AR289" s="216"/>
      <c r="AS289" s="216"/>
      <c r="AT289" s="216"/>
      <c r="AU289" s="218"/>
      <c r="AV289" s="218"/>
      <c r="AW289" s="217"/>
      <c r="AX289" s="216"/>
      <c r="AY289" s="216"/>
      <c r="AZ289" s="336"/>
      <c r="BD289">
        <f ca="1">INT((DonnéesFX!C$1-W289)/365.25)</f>
        <v>117</v>
      </c>
    </row>
    <row r="290" spans="1:56" s="27" customFormat="1" ht="27.95" customHeight="1" x14ac:dyDescent="0.25">
      <c r="A290" s="311" t="str">
        <f t="shared" si="88"/>
        <v/>
      </c>
      <c r="B290" s="312" t="str">
        <f t="shared" si="89"/>
        <v/>
      </c>
      <c r="C290" s="312" t="str">
        <f t="shared" si="90"/>
        <v/>
      </c>
      <c r="D290" s="312" t="str">
        <f t="shared" si="91"/>
        <v/>
      </c>
      <c r="E290" s="312" t="str">
        <f t="shared" si="99"/>
        <v/>
      </c>
      <c r="F290" s="312" t="str">
        <f t="shared" si="92"/>
        <v/>
      </c>
      <c r="G290" s="312" t="str">
        <f t="shared" si="93"/>
        <v/>
      </c>
      <c r="H290" s="312" t="str">
        <f t="shared" si="94"/>
        <v/>
      </c>
      <c r="I290" s="312" t="str">
        <f t="shared" si="95"/>
        <v/>
      </c>
      <c r="J290" s="312" t="str">
        <f t="shared" si="96"/>
        <v/>
      </c>
      <c r="K290" s="312" t="str">
        <f t="shared" si="97"/>
        <v/>
      </c>
      <c r="L290" s="312" t="str">
        <f t="shared" si="98"/>
        <v/>
      </c>
      <c r="M290" s="312" t="str">
        <f t="shared" si="80"/>
        <v/>
      </c>
      <c r="N290" s="312" t="str">
        <f t="shared" si="81"/>
        <v/>
      </c>
      <c r="O290" s="312" t="str">
        <f t="shared" si="82"/>
        <v/>
      </c>
      <c r="P290" s="312" t="str">
        <f t="shared" si="83"/>
        <v/>
      </c>
      <c r="Q290" s="312" t="str">
        <f t="shared" si="84"/>
        <v/>
      </c>
      <c r="R290" s="312" t="str">
        <f t="shared" si="85"/>
        <v/>
      </c>
      <c r="S290" s="312" t="str">
        <f t="shared" si="86"/>
        <v/>
      </c>
      <c r="T290" s="313" t="str">
        <f t="shared" si="87"/>
        <v/>
      </c>
      <c r="U290" s="214"/>
      <c r="V290" s="210"/>
      <c r="W290" s="235"/>
      <c r="X290" s="259"/>
      <c r="Y290" s="238"/>
      <c r="Z290" s="226"/>
      <c r="AA290" s="204"/>
      <c r="AB290" s="229"/>
      <c r="AC290" s="242"/>
      <c r="AD290" s="359"/>
      <c r="AE290" s="356"/>
      <c r="AF290" s="218"/>
      <c r="AG290" s="217"/>
      <c r="AH290" s="216"/>
      <c r="AI290" s="216"/>
      <c r="AJ290" s="216"/>
      <c r="AK290" s="216"/>
      <c r="AL290" s="216"/>
      <c r="AM290" s="216"/>
      <c r="AN290" s="336"/>
      <c r="AO290" s="328"/>
      <c r="AP290" s="216"/>
      <c r="AQ290" s="216"/>
      <c r="AR290" s="216"/>
      <c r="AS290" s="216"/>
      <c r="AT290" s="216"/>
      <c r="AU290" s="218"/>
      <c r="AV290" s="218"/>
      <c r="AW290" s="217"/>
      <c r="AX290" s="216"/>
      <c r="AY290" s="216"/>
      <c r="AZ290" s="336"/>
      <c r="BD290" s="27">
        <f ca="1">INT((DonnéesFX!C$1-W290)/365.25)</f>
        <v>117</v>
      </c>
    </row>
    <row r="291" spans="1:56" ht="27.95" customHeight="1" x14ac:dyDescent="0.25">
      <c r="A291" s="311" t="str">
        <f t="shared" si="88"/>
        <v/>
      </c>
      <c r="B291" s="312" t="str">
        <f t="shared" si="89"/>
        <v/>
      </c>
      <c r="C291" s="312" t="str">
        <f t="shared" si="90"/>
        <v/>
      </c>
      <c r="D291" s="312" t="str">
        <f t="shared" si="91"/>
        <v/>
      </c>
      <c r="E291" s="312" t="str">
        <f t="shared" si="99"/>
        <v/>
      </c>
      <c r="F291" s="312" t="str">
        <f t="shared" si="92"/>
        <v/>
      </c>
      <c r="G291" s="312" t="str">
        <f t="shared" si="93"/>
        <v/>
      </c>
      <c r="H291" s="312" t="str">
        <f t="shared" si="94"/>
        <v/>
      </c>
      <c r="I291" s="312" t="str">
        <f t="shared" si="95"/>
        <v/>
      </c>
      <c r="J291" s="312" t="str">
        <f t="shared" si="96"/>
        <v/>
      </c>
      <c r="K291" s="312" t="str">
        <f t="shared" si="97"/>
        <v/>
      </c>
      <c r="L291" s="312" t="str">
        <f t="shared" si="98"/>
        <v/>
      </c>
      <c r="M291" s="312" t="str">
        <f t="shared" si="80"/>
        <v/>
      </c>
      <c r="N291" s="312" t="str">
        <f t="shared" si="81"/>
        <v/>
      </c>
      <c r="O291" s="312" t="str">
        <f t="shared" si="82"/>
        <v/>
      </c>
      <c r="P291" s="312" t="str">
        <f t="shared" si="83"/>
        <v/>
      </c>
      <c r="Q291" s="312" t="str">
        <f t="shared" si="84"/>
        <v/>
      </c>
      <c r="R291" s="312" t="str">
        <f t="shared" si="85"/>
        <v/>
      </c>
      <c r="S291" s="312" t="str">
        <f t="shared" si="86"/>
        <v/>
      </c>
      <c r="T291" s="313" t="str">
        <f t="shared" si="87"/>
        <v/>
      </c>
      <c r="U291" s="214"/>
      <c r="V291" s="210"/>
      <c r="W291" s="235"/>
      <c r="X291" s="259"/>
      <c r="Y291" s="238"/>
      <c r="Z291" s="226"/>
      <c r="AA291" s="204"/>
      <c r="AB291" s="229"/>
      <c r="AC291" s="242"/>
      <c r="AD291" s="359"/>
      <c r="AE291" s="356"/>
      <c r="AF291" s="218"/>
      <c r="AG291" s="217"/>
      <c r="AH291" s="216"/>
      <c r="AI291" s="216"/>
      <c r="AJ291" s="216"/>
      <c r="AK291" s="216"/>
      <c r="AL291" s="216"/>
      <c r="AM291" s="216"/>
      <c r="AN291" s="336"/>
      <c r="AO291" s="328"/>
      <c r="AP291" s="216"/>
      <c r="AQ291" s="216"/>
      <c r="AR291" s="216"/>
      <c r="AS291" s="216"/>
      <c r="AT291" s="216"/>
      <c r="AU291" s="218"/>
      <c r="AV291" s="218"/>
      <c r="AW291" s="217"/>
      <c r="AX291" s="216"/>
      <c r="AY291" s="216"/>
      <c r="AZ291" s="336"/>
      <c r="BD291">
        <f ca="1">INT((DonnéesFX!C$1-W291)/365.25)</f>
        <v>117</v>
      </c>
    </row>
    <row r="292" spans="1:56" s="27" customFormat="1" ht="27.95" customHeight="1" x14ac:dyDescent="0.25">
      <c r="A292" s="311" t="str">
        <f t="shared" si="88"/>
        <v/>
      </c>
      <c r="B292" s="312" t="str">
        <f t="shared" si="89"/>
        <v/>
      </c>
      <c r="C292" s="312" t="str">
        <f t="shared" si="90"/>
        <v/>
      </c>
      <c r="D292" s="312" t="str">
        <f t="shared" si="91"/>
        <v/>
      </c>
      <c r="E292" s="312" t="str">
        <f t="shared" si="99"/>
        <v/>
      </c>
      <c r="F292" s="312" t="str">
        <f t="shared" si="92"/>
        <v/>
      </c>
      <c r="G292" s="312" t="str">
        <f t="shared" si="93"/>
        <v/>
      </c>
      <c r="H292" s="312" t="str">
        <f t="shared" si="94"/>
        <v/>
      </c>
      <c r="I292" s="312" t="str">
        <f t="shared" si="95"/>
        <v/>
      </c>
      <c r="J292" s="312" t="str">
        <f t="shared" si="96"/>
        <v/>
      </c>
      <c r="K292" s="312" t="str">
        <f t="shared" si="97"/>
        <v/>
      </c>
      <c r="L292" s="312" t="str">
        <f t="shared" si="98"/>
        <v/>
      </c>
      <c r="M292" s="312" t="str">
        <f t="shared" si="80"/>
        <v/>
      </c>
      <c r="N292" s="312" t="str">
        <f t="shared" si="81"/>
        <v/>
      </c>
      <c r="O292" s="312" t="str">
        <f t="shared" si="82"/>
        <v/>
      </c>
      <c r="P292" s="312" t="str">
        <f t="shared" si="83"/>
        <v/>
      </c>
      <c r="Q292" s="312" t="str">
        <f t="shared" si="84"/>
        <v/>
      </c>
      <c r="R292" s="312" t="str">
        <f t="shared" si="85"/>
        <v/>
      </c>
      <c r="S292" s="312" t="str">
        <f t="shared" si="86"/>
        <v/>
      </c>
      <c r="T292" s="313" t="str">
        <f t="shared" si="87"/>
        <v/>
      </c>
      <c r="U292" s="214"/>
      <c r="V292" s="210"/>
      <c r="W292" s="235"/>
      <c r="X292" s="259"/>
      <c r="Y292" s="238"/>
      <c r="Z292" s="226"/>
      <c r="AA292" s="204"/>
      <c r="AB292" s="229"/>
      <c r="AC292" s="242"/>
      <c r="AD292" s="359"/>
      <c r="AE292" s="356"/>
      <c r="AF292" s="218"/>
      <c r="AG292" s="217"/>
      <c r="AH292" s="216"/>
      <c r="AI292" s="216"/>
      <c r="AJ292" s="216"/>
      <c r="AK292" s="216"/>
      <c r="AL292" s="216"/>
      <c r="AM292" s="216"/>
      <c r="AN292" s="336"/>
      <c r="AO292" s="328"/>
      <c r="AP292" s="216"/>
      <c r="AQ292" s="216"/>
      <c r="AR292" s="216"/>
      <c r="AS292" s="216"/>
      <c r="AT292" s="216"/>
      <c r="AU292" s="218"/>
      <c r="AV292" s="218"/>
      <c r="AW292" s="217"/>
      <c r="AX292" s="216"/>
      <c r="AY292" s="216"/>
      <c r="AZ292" s="336"/>
      <c r="BD292" s="27">
        <f ca="1">INT((DonnéesFX!C$1-W292)/365.25)</f>
        <v>117</v>
      </c>
    </row>
    <row r="293" spans="1:56" ht="27.95" customHeight="1" x14ac:dyDescent="0.25">
      <c r="A293" s="311" t="str">
        <f t="shared" si="88"/>
        <v/>
      </c>
      <c r="B293" s="312" t="str">
        <f t="shared" si="89"/>
        <v/>
      </c>
      <c r="C293" s="312" t="str">
        <f t="shared" si="90"/>
        <v/>
      </c>
      <c r="D293" s="312" t="str">
        <f t="shared" si="91"/>
        <v/>
      </c>
      <c r="E293" s="312" t="str">
        <f t="shared" si="99"/>
        <v/>
      </c>
      <c r="F293" s="312" t="str">
        <f t="shared" si="92"/>
        <v/>
      </c>
      <c r="G293" s="312" t="str">
        <f t="shared" si="93"/>
        <v/>
      </c>
      <c r="H293" s="312" t="str">
        <f t="shared" si="94"/>
        <v/>
      </c>
      <c r="I293" s="312" t="str">
        <f t="shared" si="95"/>
        <v/>
      </c>
      <c r="J293" s="312" t="str">
        <f t="shared" si="96"/>
        <v/>
      </c>
      <c r="K293" s="312" t="str">
        <f t="shared" si="97"/>
        <v/>
      </c>
      <c r="L293" s="312" t="str">
        <f t="shared" si="98"/>
        <v/>
      </c>
      <c r="M293" s="312" t="str">
        <f t="shared" si="80"/>
        <v/>
      </c>
      <c r="N293" s="312" t="str">
        <f t="shared" si="81"/>
        <v/>
      </c>
      <c r="O293" s="312" t="str">
        <f t="shared" si="82"/>
        <v/>
      </c>
      <c r="P293" s="312" t="str">
        <f t="shared" si="83"/>
        <v/>
      </c>
      <c r="Q293" s="312" t="str">
        <f t="shared" si="84"/>
        <v/>
      </c>
      <c r="R293" s="312" t="str">
        <f t="shared" si="85"/>
        <v/>
      </c>
      <c r="S293" s="312" t="str">
        <f t="shared" si="86"/>
        <v/>
      </c>
      <c r="T293" s="313" t="str">
        <f t="shared" si="87"/>
        <v/>
      </c>
      <c r="U293" s="214"/>
      <c r="V293" s="210"/>
      <c r="W293" s="235"/>
      <c r="X293" s="259"/>
      <c r="Y293" s="238"/>
      <c r="Z293" s="226"/>
      <c r="AA293" s="204"/>
      <c r="AB293" s="229"/>
      <c r="AC293" s="242"/>
      <c r="AD293" s="359"/>
      <c r="AE293" s="356"/>
      <c r="AF293" s="218"/>
      <c r="AG293" s="217"/>
      <c r="AH293" s="216"/>
      <c r="AI293" s="216"/>
      <c r="AJ293" s="216"/>
      <c r="AK293" s="216"/>
      <c r="AL293" s="216"/>
      <c r="AM293" s="216"/>
      <c r="AN293" s="336"/>
      <c r="AO293" s="328"/>
      <c r="AP293" s="216"/>
      <c r="AQ293" s="216"/>
      <c r="AR293" s="216"/>
      <c r="AS293" s="216"/>
      <c r="AT293" s="216"/>
      <c r="AU293" s="218"/>
      <c r="AV293" s="218"/>
      <c r="AW293" s="217"/>
      <c r="AX293" s="216"/>
      <c r="AY293" s="216"/>
      <c r="AZ293" s="336"/>
      <c r="BD293">
        <f ca="1">INT((DonnéesFX!C$1-W293)/365.25)</f>
        <v>117</v>
      </c>
    </row>
    <row r="294" spans="1:56" s="27" customFormat="1" ht="27.95" customHeight="1" x14ac:dyDescent="0.25">
      <c r="A294" s="311" t="str">
        <f t="shared" si="88"/>
        <v/>
      </c>
      <c r="B294" s="312" t="str">
        <f t="shared" si="89"/>
        <v/>
      </c>
      <c r="C294" s="312" t="str">
        <f t="shared" si="90"/>
        <v/>
      </c>
      <c r="D294" s="312" t="str">
        <f t="shared" si="91"/>
        <v/>
      </c>
      <c r="E294" s="312" t="str">
        <f t="shared" si="99"/>
        <v/>
      </c>
      <c r="F294" s="312" t="str">
        <f t="shared" si="92"/>
        <v/>
      </c>
      <c r="G294" s="312" t="str">
        <f t="shared" si="93"/>
        <v/>
      </c>
      <c r="H294" s="312" t="str">
        <f t="shared" si="94"/>
        <v/>
      </c>
      <c r="I294" s="312" t="str">
        <f t="shared" si="95"/>
        <v/>
      </c>
      <c r="J294" s="312" t="str">
        <f t="shared" si="96"/>
        <v/>
      </c>
      <c r="K294" s="312" t="str">
        <f t="shared" si="97"/>
        <v/>
      </c>
      <c r="L294" s="312" t="str">
        <f t="shared" si="98"/>
        <v/>
      </c>
      <c r="M294" s="312" t="str">
        <f t="shared" si="80"/>
        <v/>
      </c>
      <c r="N294" s="312" t="str">
        <f t="shared" si="81"/>
        <v/>
      </c>
      <c r="O294" s="312" t="str">
        <f t="shared" si="82"/>
        <v/>
      </c>
      <c r="P294" s="312" t="str">
        <f t="shared" si="83"/>
        <v/>
      </c>
      <c r="Q294" s="312" t="str">
        <f t="shared" si="84"/>
        <v/>
      </c>
      <c r="R294" s="312" t="str">
        <f t="shared" si="85"/>
        <v/>
      </c>
      <c r="S294" s="312" t="str">
        <f t="shared" si="86"/>
        <v/>
      </c>
      <c r="T294" s="313" t="str">
        <f t="shared" si="87"/>
        <v/>
      </c>
      <c r="U294" s="214"/>
      <c r="V294" s="210"/>
      <c r="W294" s="235"/>
      <c r="X294" s="259"/>
      <c r="Y294" s="238"/>
      <c r="Z294" s="226"/>
      <c r="AA294" s="204"/>
      <c r="AB294" s="229"/>
      <c r="AC294" s="242"/>
      <c r="AD294" s="359"/>
      <c r="AE294" s="356"/>
      <c r="AF294" s="218"/>
      <c r="AG294" s="217"/>
      <c r="AH294" s="216"/>
      <c r="AI294" s="216"/>
      <c r="AJ294" s="216"/>
      <c r="AK294" s="216"/>
      <c r="AL294" s="216"/>
      <c r="AM294" s="216"/>
      <c r="AN294" s="336"/>
      <c r="AO294" s="328"/>
      <c r="AP294" s="216"/>
      <c r="AQ294" s="216"/>
      <c r="AR294" s="216"/>
      <c r="AS294" s="216"/>
      <c r="AT294" s="216"/>
      <c r="AU294" s="218"/>
      <c r="AV294" s="218"/>
      <c r="AW294" s="217"/>
      <c r="AX294" s="216"/>
      <c r="AY294" s="216"/>
      <c r="AZ294" s="336"/>
      <c r="BD294" s="27">
        <f ca="1">INT((DonnéesFX!C$1-W294)/365.25)</f>
        <v>117</v>
      </c>
    </row>
    <row r="295" spans="1:56" ht="27.95" customHeight="1" x14ac:dyDescent="0.25">
      <c r="A295" s="311" t="str">
        <f t="shared" si="88"/>
        <v/>
      </c>
      <c r="B295" s="312" t="str">
        <f t="shared" si="89"/>
        <v/>
      </c>
      <c r="C295" s="312" t="str">
        <f t="shared" si="90"/>
        <v/>
      </c>
      <c r="D295" s="312" t="str">
        <f t="shared" si="91"/>
        <v/>
      </c>
      <c r="E295" s="312" t="str">
        <f t="shared" si="99"/>
        <v/>
      </c>
      <c r="F295" s="312" t="str">
        <f t="shared" si="92"/>
        <v/>
      </c>
      <c r="G295" s="312" t="str">
        <f t="shared" si="93"/>
        <v/>
      </c>
      <c r="H295" s="312" t="str">
        <f t="shared" si="94"/>
        <v/>
      </c>
      <c r="I295" s="312" t="str">
        <f t="shared" si="95"/>
        <v/>
      </c>
      <c r="J295" s="312" t="str">
        <f t="shared" si="96"/>
        <v/>
      </c>
      <c r="K295" s="312" t="str">
        <f t="shared" si="97"/>
        <v/>
      </c>
      <c r="L295" s="312" t="str">
        <f t="shared" si="98"/>
        <v/>
      </c>
      <c r="M295" s="312" t="str">
        <f t="shared" si="80"/>
        <v/>
      </c>
      <c r="N295" s="312" t="str">
        <f t="shared" si="81"/>
        <v/>
      </c>
      <c r="O295" s="312" t="str">
        <f t="shared" si="82"/>
        <v/>
      </c>
      <c r="P295" s="312" t="str">
        <f t="shared" si="83"/>
        <v/>
      </c>
      <c r="Q295" s="312" t="str">
        <f t="shared" si="84"/>
        <v/>
      </c>
      <c r="R295" s="312" t="str">
        <f t="shared" si="85"/>
        <v/>
      </c>
      <c r="S295" s="312" t="str">
        <f t="shared" si="86"/>
        <v/>
      </c>
      <c r="T295" s="313" t="str">
        <f t="shared" si="87"/>
        <v/>
      </c>
      <c r="U295" s="214"/>
      <c r="V295" s="210"/>
      <c r="W295" s="235"/>
      <c r="X295" s="259"/>
      <c r="Y295" s="238"/>
      <c r="Z295" s="226"/>
      <c r="AA295" s="204"/>
      <c r="AB295" s="229"/>
      <c r="AC295" s="242"/>
      <c r="AD295" s="359"/>
      <c r="AE295" s="356"/>
      <c r="AF295" s="218"/>
      <c r="AG295" s="217"/>
      <c r="AH295" s="216"/>
      <c r="AI295" s="216"/>
      <c r="AJ295" s="216"/>
      <c r="AK295" s="216"/>
      <c r="AL295" s="216"/>
      <c r="AM295" s="216"/>
      <c r="AN295" s="336"/>
      <c r="AO295" s="328"/>
      <c r="AP295" s="216"/>
      <c r="AQ295" s="216"/>
      <c r="AR295" s="216"/>
      <c r="AS295" s="216"/>
      <c r="AT295" s="216"/>
      <c r="AU295" s="218"/>
      <c r="AV295" s="218"/>
      <c r="AW295" s="217"/>
      <c r="AX295" s="216"/>
      <c r="AY295" s="216"/>
      <c r="AZ295" s="336"/>
      <c r="BD295">
        <f ca="1">INT((DonnéesFX!C$1-W295)/365.25)</f>
        <v>117</v>
      </c>
    </row>
    <row r="296" spans="1:56" s="27" customFormat="1" ht="27.95" customHeight="1" thickBot="1" x14ac:dyDescent="0.3">
      <c r="A296" s="311" t="str">
        <f t="shared" si="88"/>
        <v/>
      </c>
      <c r="B296" s="312" t="str">
        <f t="shared" si="89"/>
        <v/>
      </c>
      <c r="C296" s="312" t="str">
        <f t="shared" si="90"/>
        <v/>
      </c>
      <c r="D296" s="312" t="str">
        <f t="shared" si="91"/>
        <v/>
      </c>
      <c r="E296" s="312" t="str">
        <f t="shared" si="99"/>
        <v/>
      </c>
      <c r="F296" s="312" t="str">
        <f t="shared" si="92"/>
        <v/>
      </c>
      <c r="G296" s="312" t="str">
        <f t="shared" si="93"/>
        <v/>
      </c>
      <c r="H296" s="312" t="str">
        <f t="shared" si="94"/>
        <v/>
      </c>
      <c r="I296" s="312" t="str">
        <f t="shared" si="95"/>
        <v/>
      </c>
      <c r="J296" s="312" t="str">
        <f t="shared" si="96"/>
        <v/>
      </c>
      <c r="K296" s="312" t="str">
        <f t="shared" si="97"/>
        <v/>
      </c>
      <c r="L296" s="312" t="str">
        <f t="shared" si="98"/>
        <v/>
      </c>
      <c r="M296" s="312" t="str">
        <f t="shared" si="80"/>
        <v/>
      </c>
      <c r="N296" s="312" t="str">
        <f t="shared" si="81"/>
        <v/>
      </c>
      <c r="O296" s="312" t="str">
        <f t="shared" si="82"/>
        <v/>
      </c>
      <c r="P296" s="312" t="str">
        <f t="shared" si="83"/>
        <v/>
      </c>
      <c r="Q296" s="312" t="str">
        <f t="shared" si="84"/>
        <v/>
      </c>
      <c r="R296" s="312" t="str">
        <f t="shared" si="85"/>
        <v/>
      </c>
      <c r="S296" s="312" t="str">
        <f t="shared" si="86"/>
        <v/>
      </c>
      <c r="T296" s="313" t="str">
        <f t="shared" si="87"/>
        <v/>
      </c>
      <c r="U296" s="214"/>
      <c r="V296" s="210"/>
      <c r="W296" s="235"/>
      <c r="X296" s="259"/>
      <c r="Y296" s="238"/>
      <c r="Z296" s="226"/>
      <c r="AA296" s="204"/>
      <c r="AB296" s="229"/>
      <c r="AC296" s="242"/>
      <c r="AD296" s="360"/>
      <c r="AE296" s="356"/>
      <c r="AF296" s="218"/>
      <c r="AG296" s="219"/>
      <c r="AH296" s="220"/>
      <c r="AI296" s="220"/>
      <c r="AJ296" s="220"/>
      <c r="AK296" s="220"/>
      <c r="AL296" s="220"/>
      <c r="AM296" s="220"/>
      <c r="AN296" s="337"/>
      <c r="AO296" s="329"/>
      <c r="AP296" s="220"/>
      <c r="AQ296" s="220"/>
      <c r="AR296" s="220"/>
      <c r="AS296" s="220"/>
      <c r="AT296" s="220"/>
      <c r="AU296" s="221"/>
      <c r="AV296" s="218"/>
      <c r="AW296" s="217"/>
      <c r="AX296" s="216"/>
      <c r="AY296" s="216"/>
      <c r="AZ296" s="336"/>
      <c r="BD296" s="27">
        <f ca="1">INT((DonnéesFX!C$1-W296)/365.25)</f>
        <v>117</v>
      </c>
    </row>
    <row r="297" spans="1:56" ht="27.95" customHeight="1" x14ac:dyDescent="0.25">
      <c r="A297" s="311" t="str">
        <f t="shared" si="88"/>
        <v/>
      </c>
      <c r="B297" s="312" t="str">
        <f t="shared" si="89"/>
        <v/>
      </c>
      <c r="C297" s="312" t="str">
        <f t="shared" si="90"/>
        <v/>
      </c>
      <c r="D297" s="312" t="str">
        <f t="shared" si="91"/>
        <v/>
      </c>
      <c r="E297" s="312" t="str">
        <f t="shared" si="99"/>
        <v/>
      </c>
      <c r="F297" s="312"/>
      <c r="G297" s="312" t="str">
        <f t="shared" si="93"/>
        <v/>
      </c>
      <c r="H297" s="312" t="str">
        <f t="shared" si="94"/>
        <v/>
      </c>
      <c r="I297" s="312" t="str">
        <f t="shared" si="95"/>
        <v/>
      </c>
      <c r="J297" s="312" t="str">
        <f t="shared" si="96"/>
        <v/>
      </c>
      <c r="K297" s="312"/>
      <c r="L297" s="312"/>
      <c r="M297" s="312"/>
      <c r="N297" s="312"/>
      <c r="O297" s="312"/>
      <c r="P297" s="312"/>
      <c r="Q297" s="312"/>
      <c r="R297" s="312"/>
      <c r="S297" s="312"/>
      <c r="T297" s="313"/>
      <c r="V297" s="211"/>
      <c r="AO297" s="338"/>
      <c r="AP297" s="339"/>
      <c r="AQ297" s="339"/>
      <c r="AR297" s="339"/>
      <c r="AS297" s="339"/>
      <c r="AT297" s="339"/>
      <c r="AU297" s="339"/>
      <c r="AV297" s="339"/>
      <c r="AW297" s="338"/>
      <c r="AX297" s="339"/>
      <c r="AY297" s="339"/>
      <c r="AZ297" s="340"/>
    </row>
    <row r="298" spans="1:56" ht="27.95" customHeight="1" x14ac:dyDescent="0.25">
      <c r="A298" s="311" t="str">
        <f t="shared" si="88"/>
        <v/>
      </c>
      <c r="B298" s="312" t="str">
        <f t="shared" si="89"/>
        <v/>
      </c>
      <c r="C298" s="312" t="str">
        <f t="shared" si="90"/>
        <v/>
      </c>
      <c r="D298" s="312" t="str">
        <f t="shared" si="91"/>
        <v/>
      </c>
      <c r="E298" s="312" t="str">
        <f t="shared" si="99"/>
        <v/>
      </c>
      <c r="F298" s="312"/>
      <c r="G298" s="312" t="str">
        <f t="shared" si="93"/>
        <v/>
      </c>
      <c r="H298" s="312" t="str">
        <f t="shared" si="94"/>
        <v/>
      </c>
      <c r="I298" s="312" t="str">
        <f t="shared" si="95"/>
        <v/>
      </c>
      <c r="J298" s="312" t="str">
        <f t="shared" si="96"/>
        <v/>
      </c>
      <c r="K298" s="312"/>
      <c r="L298" s="312"/>
      <c r="M298" s="312"/>
      <c r="N298" s="312"/>
      <c r="O298" s="312"/>
      <c r="P298" s="312"/>
      <c r="Q298" s="312"/>
      <c r="R298" s="312"/>
      <c r="S298" s="312"/>
      <c r="T298" s="313"/>
      <c r="AO298" s="338"/>
      <c r="AP298" s="339"/>
      <c r="AQ298" s="339"/>
      <c r="AR298" s="339"/>
      <c r="AS298" s="339"/>
      <c r="AT298" s="339"/>
      <c r="AU298" s="339"/>
      <c r="AV298" s="339"/>
      <c r="AW298" s="338"/>
      <c r="AX298" s="339"/>
      <c r="AY298" s="339"/>
      <c r="AZ298" s="340"/>
    </row>
    <row r="299" spans="1:56" ht="27.95" customHeight="1" x14ac:dyDescent="0.25">
      <c r="A299" s="311" t="str">
        <f t="shared" si="88"/>
        <v/>
      </c>
      <c r="B299" s="312" t="str">
        <f t="shared" si="89"/>
        <v/>
      </c>
      <c r="C299" s="312" t="str">
        <f t="shared" si="90"/>
        <v/>
      </c>
      <c r="D299" s="312" t="str">
        <f t="shared" si="91"/>
        <v/>
      </c>
      <c r="E299" s="312" t="str">
        <f t="shared" si="99"/>
        <v/>
      </c>
      <c r="F299" s="312"/>
      <c r="G299" s="312" t="str">
        <f t="shared" si="93"/>
        <v/>
      </c>
      <c r="H299" s="312" t="str">
        <f t="shared" si="94"/>
        <v/>
      </c>
      <c r="I299" s="312" t="str">
        <f t="shared" si="95"/>
        <v/>
      </c>
      <c r="J299" s="312" t="str">
        <f t="shared" si="96"/>
        <v/>
      </c>
      <c r="K299" s="312"/>
      <c r="L299" s="312"/>
      <c r="M299" s="312"/>
      <c r="N299" s="312"/>
      <c r="O299" s="312"/>
      <c r="P299" s="312"/>
      <c r="Q299" s="312"/>
      <c r="R299" s="312"/>
      <c r="S299" s="312"/>
      <c r="T299" s="313"/>
      <c r="AO299" s="338"/>
      <c r="AP299" s="339"/>
      <c r="AQ299" s="339"/>
      <c r="AR299" s="339"/>
      <c r="AS299" s="339"/>
      <c r="AT299" s="339"/>
      <c r="AU299" s="339"/>
      <c r="AV299" s="339"/>
      <c r="AW299" s="338"/>
      <c r="AX299" s="339"/>
      <c r="AY299" s="339"/>
      <c r="AZ299" s="340"/>
    </row>
    <row r="300" spans="1:56" ht="27.95" customHeight="1" x14ac:dyDescent="0.25">
      <c r="A300" s="311" t="str">
        <f t="shared" si="88"/>
        <v/>
      </c>
      <c r="B300" s="312" t="str">
        <f t="shared" si="89"/>
        <v/>
      </c>
      <c r="C300" s="312" t="str">
        <f t="shared" si="90"/>
        <v/>
      </c>
      <c r="D300" s="312" t="str">
        <f t="shared" si="91"/>
        <v/>
      </c>
      <c r="E300" s="312" t="str">
        <f t="shared" si="99"/>
        <v/>
      </c>
      <c r="F300" s="312"/>
      <c r="G300" s="312" t="str">
        <f t="shared" si="93"/>
        <v/>
      </c>
      <c r="H300" s="312" t="str">
        <f t="shared" si="94"/>
        <v/>
      </c>
      <c r="I300" s="312" t="str">
        <f t="shared" si="95"/>
        <v/>
      </c>
      <c r="J300" s="312" t="str">
        <f t="shared" si="96"/>
        <v/>
      </c>
      <c r="K300" s="312"/>
      <c r="L300" s="312"/>
      <c r="M300" s="312"/>
      <c r="N300" s="312"/>
      <c r="O300" s="312"/>
      <c r="P300" s="312"/>
      <c r="Q300" s="312"/>
      <c r="R300" s="312"/>
      <c r="S300" s="312"/>
      <c r="T300" s="313"/>
      <c r="AO300" s="338"/>
      <c r="AP300" s="339"/>
      <c r="AQ300" s="339"/>
      <c r="AR300" s="339"/>
      <c r="AS300" s="339"/>
      <c r="AT300" s="339"/>
      <c r="AU300" s="339"/>
      <c r="AV300" s="339"/>
      <c r="AW300" s="338"/>
      <c r="AX300" s="339"/>
      <c r="AY300" s="339"/>
      <c r="AZ300" s="340"/>
    </row>
    <row r="301" spans="1:56" ht="27.95" customHeight="1" x14ac:dyDescent="0.25">
      <c r="A301" s="311" t="str">
        <f t="shared" si="88"/>
        <v/>
      </c>
      <c r="B301" s="312" t="str">
        <f t="shared" si="89"/>
        <v/>
      </c>
      <c r="C301" s="312" t="str">
        <f t="shared" si="90"/>
        <v/>
      </c>
      <c r="D301" s="312" t="str">
        <f t="shared" si="91"/>
        <v/>
      </c>
      <c r="E301" s="312" t="str">
        <f t="shared" si="99"/>
        <v/>
      </c>
      <c r="F301" s="312"/>
      <c r="G301" s="312" t="str">
        <f t="shared" si="93"/>
        <v/>
      </c>
      <c r="H301" s="312" t="str">
        <f t="shared" si="94"/>
        <v/>
      </c>
      <c r="I301" s="312" t="str">
        <f t="shared" si="95"/>
        <v/>
      </c>
      <c r="J301" s="312" t="str">
        <f t="shared" si="96"/>
        <v/>
      </c>
      <c r="K301" s="312"/>
      <c r="L301" s="312"/>
      <c r="M301" s="312"/>
      <c r="N301" s="312"/>
      <c r="O301" s="312"/>
      <c r="P301" s="312"/>
      <c r="Q301" s="312"/>
      <c r="R301" s="312"/>
      <c r="S301" s="312"/>
      <c r="T301" s="313"/>
      <c r="AO301" s="338"/>
      <c r="AP301" s="339"/>
      <c r="AQ301" s="339"/>
      <c r="AR301" s="339"/>
      <c r="AS301" s="339"/>
      <c r="AT301" s="339"/>
      <c r="AU301" s="339"/>
      <c r="AV301" s="339"/>
      <c r="AW301" s="338"/>
      <c r="AX301" s="339"/>
      <c r="AY301" s="339"/>
      <c r="AZ301" s="340"/>
    </row>
    <row r="302" spans="1:56" ht="27.95" customHeight="1" x14ac:dyDescent="0.25">
      <c r="A302" s="311" t="str">
        <f t="shared" si="88"/>
        <v/>
      </c>
      <c r="B302" s="312" t="str">
        <f t="shared" si="89"/>
        <v/>
      </c>
      <c r="C302" s="312" t="str">
        <f t="shared" si="90"/>
        <v/>
      </c>
      <c r="D302" s="312" t="str">
        <f t="shared" si="91"/>
        <v/>
      </c>
      <c r="E302" s="312" t="str">
        <f t="shared" si="99"/>
        <v/>
      </c>
      <c r="F302" s="312"/>
      <c r="G302" s="312" t="str">
        <f t="shared" si="93"/>
        <v/>
      </c>
      <c r="H302" s="312" t="str">
        <f t="shared" si="94"/>
        <v/>
      </c>
      <c r="I302" s="312" t="str">
        <f t="shared" si="95"/>
        <v/>
      </c>
      <c r="J302" s="312" t="str">
        <f t="shared" si="96"/>
        <v/>
      </c>
      <c r="K302" s="312"/>
      <c r="L302" s="312"/>
      <c r="M302" s="312"/>
      <c r="N302" s="312"/>
      <c r="O302" s="312"/>
      <c r="P302" s="312"/>
      <c r="Q302" s="312"/>
      <c r="R302" s="312"/>
      <c r="S302" s="312"/>
      <c r="T302" s="313"/>
      <c r="AO302" s="338"/>
      <c r="AP302" s="339"/>
      <c r="AQ302" s="339"/>
      <c r="AR302" s="339"/>
      <c r="AS302" s="339"/>
      <c r="AT302" s="339"/>
      <c r="AU302" s="339"/>
      <c r="AV302" s="339"/>
      <c r="AW302" s="338"/>
      <c r="AX302" s="339"/>
      <c r="AY302" s="339"/>
      <c r="AZ302" s="340"/>
    </row>
    <row r="303" spans="1:56" ht="27.95" customHeight="1" x14ac:dyDescent="0.25">
      <c r="A303" s="311" t="str">
        <f t="shared" si="88"/>
        <v/>
      </c>
      <c r="B303" s="312" t="str">
        <f t="shared" si="89"/>
        <v/>
      </c>
      <c r="C303" s="312" t="str">
        <f t="shared" si="90"/>
        <v/>
      </c>
      <c r="D303" s="312" t="str">
        <f t="shared" si="91"/>
        <v/>
      </c>
      <c r="E303" s="312" t="str">
        <f t="shared" si="99"/>
        <v/>
      </c>
      <c r="F303" s="312"/>
      <c r="G303" s="312" t="str">
        <f t="shared" si="93"/>
        <v/>
      </c>
      <c r="H303" s="312" t="str">
        <f t="shared" si="94"/>
        <v/>
      </c>
      <c r="I303" s="312" t="str">
        <f t="shared" si="95"/>
        <v/>
      </c>
      <c r="J303" s="312" t="str">
        <f t="shared" si="96"/>
        <v/>
      </c>
      <c r="K303" s="312"/>
      <c r="L303" s="312"/>
      <c r="M303" s="312"/>
      <c r="N303" s="312"/>
      <c r="O303" s="312"/>
      <c r="P303" s="312"/>
      <c r="Q303" s="312"/>
      <c r="R303" s="312"/>
      <c r="S303" s="312"/>
      <c r="T303" s="313"/>
      <c r="AO303" s="338"/>
      <c r="AP303" s="339"/>
      <c r="AQ303" s="339"/>
      <c r="AR303" s="339"/>
      <c r="AS303" s="339"/>
      <c r="AT303" s="339"/>
      <c r="AU303" s="339"/>
      <c r="AV303" s="339"/>
      <c r="AW303" s="338"/>
      <c r="AX303" s="339"/>
      <c r="AY303" s="339"/>
      <c r="AZ303" s="340"/>
    </row>
    <row r="304" spans="1:56" ht="27.95" customHeight="1" x14ac:dyDescent="0.25">
      <c r="A304" s="311" t="str">
        <f t="shared" si="88"/>
        <v/>
      </c>
      <c r="B304" s="312" t="str">
        <f t="shared" si="89"/>
        <v/>
      </c>
      <c r="C304" s="312" t="str">
        <f t="shared" si="90"/>
        <v/>
      </c>
      <c r="D304" s="312" t="str">
        <f t="shared" si="91"/>
        <v/>
      </c>
      <c r="E304" s="312" t="str">
        <f t="shared" si="99"/>
        <v/>
      </c>
      <c r="F304" s="312"/>
      <c r="G304" s="312" t="str">
        <f t="shared" si="93"/>
        <v/>
      </c>
      <c r="H304" s="312" t="str">
        <f t="shared" si="94"/>
        <v/>
      </c>
      <c r="I304" s="312" t="str">
        <f t="shared" si="95"/>
        <v/>
      </c>
      <c r="J304" s="312" t="str">
        <f t="shared" si="96"/>
        <v/>
      </c>
      <c r="K304" s="312"/>
      <c r="L304" s="312"/>
      <c r="M304" s="312"/>
      <c r="N304" s="312"/>
      <c r="O304" s="312"/>
      <c r="P304" s="312"/>
      <c r="Q304" s="312"/>
      <c r="R304" s="312"/>
      <c r="S304" s="312"/>
      <c r="T304" s="313"/>
      <c r="AO304" s="338"/>
      <c r="AP304" s="339"/>
      <c r="AQ304" s="339"/>
      <c r="AR304" s="339"/>
      <c r="AS304" s="339"/>
      <c r="AT304" s="339"/>
      <c r="AU304" s="339"/>
      <c r="AV304" s="339"/>
      <c r="AW304" s="338"/>
      <c r="AX304" s="339"/>
      <c r="AY304" s="339"/>
      <c r="AZ304" s="340"/>
    </row>
    <row r="305" spans="1:52" ht="27.95" customHeight="1" x14ac:dyDescent="0.25">
      <c r="A305" s="311" t="str">
        <f t="shared" si="88"/>
        <v/>
      </c>
      <c r="B305" s="312" t="str">
        <f t="shared" si="89"/>
        <v/>
      </c>
      <c r="C305" s="312" t="str">
        <f t="shared" si="90"/>
        <v/>
      </c>
      <c r="D305" s="312" t="str">
        <f t="shared" si="91"/>
        <v/>
      </c>
      <c r="E305" s="312" t="str">
        <f t="shared" si="99"/>
        <v/>
      </c>
      <c r="F305" s="312"/>
      <c r="G305" s="312" t="str">
        <f t="shared" si="93"/>
        <v/>
      </c>
      <c r="H305" s="312" t="str">
        <f t="shared" si="94"/>
        <v/>
      </c>
      <c r="I305" s="312" t="str">
        <f t="shared" si="95"/>
        <v/>
      </c>
      <c r="J305" s="312" t="str">
        <f t="shared" si="96"/>
        <v/>
      </c>
      <c r="K305" s="312"/>
      <c r="L305" s="312"/>
      <c r="M305" s="312"/>
      <c r="N305" s="312"/>
      <c r="O305" s="312"/>
      <c r="P305" s="312"/>
      <c r="Q305" s="312"/>
      <c r="R305" s="312"/>
      <c r="S305" s="312"/>
      <c r="T305" s="313"/>
      <c r="AO305" s="338"/>
      <c r="AP305" s="339"/>
      <c r="AQ305" s="339"/>
      <c r="AR305" s="339"/>
      <c r="AS305" s="339"/>
      <c r="AT305" s="339"/>
      <c r="AU305" s="339"/>
      <c r="AV305" s="339"/>
      <c r="AW305" s="338"/>
      <c r="AX305" s="339"/>
      <c r="AY305" s="339"/>
      <c r="AZ305" s="340"/>
    </row>
    <row r="306" spans="1:52" ht="27.95" customHeight="1" x14ac:dyDescent="0.25">
      <c r="A306" s="311" t="str">
        <f t="shared" si="88"/>
        <v/>
      </c>
      <c r="B306" s="312" t="str">
        <f t="shared" si="89"/>
        <v/>
      </c>
      <c r="C306" s="312" t="str">
        <f t="shared" si="90"/>
        <v/>
      </c>
      <c r="D306" s="312" t="str">
        <f t="shared" si="91"/>
        <v/>
      </c>
      <c r="E306" s="312" t="str">
        <f t="shared" si="99"/>
        <v/>
      </c>
      <c r="F306" s="312"/>
      <c r="G306" s="312" t="str">
        <f t="shared" si="93"/>
        <v/>
      </c>
      <c r="H306" s="312" t="str">
        <f t="shared" si="94"/>
        <v/>
      </c>
      <c r="I306" s="312" t="str">
        <f t="shared" si="95"/>
        <v/>
      </c>
      <c r="J306" s="312" t="str">
        <f t="shared" si="96"/>
        <v/>
      </c>
      <c r="K306" s="312"/>
      <c r="L306" s="312"/>
      <c r="M306" s="312"/>
      <c r="N306" s="312"/>
      <c r="O306" s="312"/>
      <c r="P306" s="312"/>
      <c r="Q306" s="312"/>
      <c r="R306" s="312"/>
      <c r="S306" s="312"/>
      <c r="T306" s="313"/>
      <c r="AO306" s="338"/>
      <c r="AP306" s="339"/>
      <c r="AQ306" s="339"/>
      <c r="AR306" s="339"/>
      <c r="AS306" s="339"/>
      <c r="AT306" s="339"/>
      <c r="AU306" s="339"/>
      <c r="AV306" s="339"/>
      <c r="AW306" s="338"/>
      <c r="AX306" s="339"/>
      <c r="AY306" s="339"/>
      <c r="AZ306" s="340"/>
    </row>
    <row r="307" spans="1:52" ht="27.95" customHeight="1" x14ac:dyDescent="0.25">
      <c r="A307" s="311" t="str">
        <f t="shared" si="88"/>
        <v/>
      </c>
      <c r="B307" s="312" t="str">
        <f t="shared" si="89"/>
        <v/>
      </c>
      <c r="C307" s="312" t="str">
        <f t="shared" si="90"/>
        <v/>
      </c>
      <c r="D307" s="312" t="str">
        <f t="shared" si="91"/>
        <v/>
      </c>
      <c r="E307" s="312" t="str">
        <f t="shared" si="99"/>
        <v/>
      </c>
      <c r="F307" s="312"/>
      <c r="G307" s="312" t="str">
        <f t="shared" si="93"/>
        <v/>
      </c>
      <c r="H307" s="312" t="str">
        <f t="shared" si="94"/>
        <v/>
      </c>
      <c r="I307" s="312" t="str">
        <f t="shared" si="95"/>
        <v/>
      </c>
      <c r="J307" s="312" t="str">
        <f t="shared" si="96"/>
        <v/>
      </c>
      <c r="K307" s="312"/>
      <c r="L307" s="312"/>
      <c r="M307" s="312"/>
      <c r="N307" s="312"/>
      <c r="O307" s="312"/>
      <c r="P307" s="312"/>
      <c r="Q307" s="312"/>
      <c r="R307" s="312"/>
      <c r="S307" s="312"/>
      <c r="T307" s="313"/>
      <c r="AO307" s="338"/>
      <c r="AP307" s="339"/>
      <c r="AQ307" s="339"/>
      <c r="AR307" s="339"/>
      <c r="AS307" s="339"/>
      <c r="AT307" s="339"/>
      <c r="AU307" s="339"/>
      <c r="AV307" s="339"/>
      <c r="AW307" s="338"/>
      <c r="AX307" s="339"/>
      <c r="AY307" s="339"/>
      <c r="AZ307" s="340"/>
    </row>
    <row r="308" spans="1:52" ht="27.95" customHeight="1" x14ac:dyDescent="0.25">
      <c r="A308" s="311" t="str">
        <f t="shared" si="88"/>
        <v/>
      </c>
      <c r="B308" s="312" t="str">
        <f t="shared" si="89"/>
        <v/>
      </c>
      <c r="C308" s="312" t="str">
        <f t="shared" si="90"/>
        <v/>
      </c>
      <c r="D308" s="312" t="str">
        <f t="shared" si="91"/>
        <v/>
      </c>
      <c r="E308" s="312" t="str">
        <f t="shared" si="99"/>
        <v/>
      </c>
      <c r="F308" s="312"/>
      <c r="G308" s="312" t="str">
        <f t="shared" si="93"/>
        <v/>
      </c>
      <c r="H308" s="312" t="str">
        <f t="shared" si="94"/>
        <v/>
      </c>
      <c r="I308" s="312" t="str">
        <f t="shared" si="95"/>
        <v/>
      </c>
      <c r="J308" s="312" t="str">
        <f t="shared" si="96"/>
        <v/>
      </c>
      <c r="K308" s="312"/>
      <c r="L308" s="312"/>
      <c r="M308" s="312"/>
      <c r="N308" s="312"/>
      <c r="O308" s="312"/>
      <c r="P308" s="312"/>
      <c r="Q308" s="312"/>
      <c r="R308" s="312"/>
      <c r="S308" s="312"/>
      <c r="T308" s="313"/>
      <c r="AO308" s="338"/>
      <c r="AP308" s="339"/>
      <c r="AQ308" s="339"/>
      <c r="AR308" s="339"/>
      <c r="AS308" s="339"/>
      <c r="AT308" s="339"/>
      <c r="AU308" s="339"/>
      <c r="AV308" s="339"/>
      <c r="AW308" s="338"/>
      <c r="AX308" s="339"/>
      <c r="AY308" s="339"/>
      <c r="AZ308" s="340"/>
    </row>
    <row r="309" spans="1:52" ht="27.95" customHeight="1" x14ac:dyDescent="0.25">
      <c r="A309" s="311" t="str">
        <f t="shared" si="88"/>
        <v/>
      </c>
      <c r="B309" s="312" t="str">
        <f t="shared" si="89"/>
        <v/>
      </c>
      <c r="C309" s="312" t="str">
        <f t="shared" si="90"/>
        <v/>
      </c>
      <c r="D309" s="312" t="str">
        <f t="shared" si="91"/>
        <v/>
      </c>
      <c r="E309" s="312" t="str">
        <f t="shared" si="99"/>
        <v/>
      </c>
      <c r="F309" s="312"/>
      <c r="G309" s="312" t="str">
        <f t="shared" si="93"/>
        <v/>
      </c>
      <c r="H309" s="312" t="str">
        <f t="shared" si="94"/>
        <v/>
      </c>
      <c r="I309" s="312" t="str">
        <f t="shared" si="95"/>
        <v/>
      </c>
      <c r="J309" s="312" t="str">
        <f t="shared" si="96"/>
        <v/>
      </c>
      <c r="K309" s="312"/>
      <c r="L309" s="312"/>
      <c r="M309" s="312"/>
      <c r="N309" s="312"/>
      <c r="O309" s="312"/>
      <c r="P309" s="312"/>
      <c r="Q309" s="312"/>
      <c r="R309" s="312"/>
      <c r="S309" s="312"/>
      <c r="T309" s="313"/>
      <c r="AO309" s="338"/>
      <c r="AP309" s="339"/>
      <c r="AQ309" s="339"/>
      <c r="AR309" s="339"/>
      <c r="AS309" s="339"/>
      <c r="AT309" s="339"/>
      <c r="AU309" s="339"/>
      <c r="AV309" s="339"/>
      <c r="AW309" s="338"/>
      <c r="AX309" s="339"/>
      <c r="AY309" s="339"/>
      <c r="AZ309" s="340"/>
    </row>
    <row r="310" spans="1:52" ht="27.95" customHeight="1" x14ac:dyDescent="0.25">
      <c r="A310" s="311" t="str">
        <f t="shared" si="88"/>
        <v/>
      </c>
      <c r="B310" s="312" t="str">
        <f t="shared" si="89"/>
        <v/>
      </c>
      <c r="C310" s="312" t="str">
        <f t="shared" si="90"/>
        <v/>
      </c>
      <c r="D310" s="312" t="str">
        <f t="shared" si="91"/>
        <v/>
      </c>
      <c r="E310" s="312" t="str">
        <f t="shared" si="99"/>
        <v/>
      </c>
      <c r="F310" s="312"/>
      <c r="G310" s="312" t="str">
        <f t="shared" si="93"/>
        <v/>
      </c>
      <c r="H310" s="312" t="str">
        <f t="shared" si="94"/>
        <v/>
      </c>
      <c r="I310" s="312" t="str">
        <f t="shared" si="95"/>
        <v/>
      </c>
      <c r="J310" s="312" t="str">
        <f t="shared" si="96"/>
        <v/>
      </c>
      <c r="K310" s="312"/>
      <c r="L310" s="312"/>
      <c r="M310" s="312"/>
      <c r="N310" s="312"/>
      <c r="O310" s="312"/>
      <c r="P310" s="312"/>
      <c r="Q310" s="312"/>
      <c r="R310" s="312"/>
      <c r="S310" s="312"/>
      <c r="T310" s="313"/>
      <c r="AO310" s="338"/>
      <c r="AP310" s="339"/>
      <c r="AQ310" s="339"/>
      <c r="AR310" s="339"/>
      <c r="AS310" s="339"/>
      <c r="AT310" s="339"/>
      <c r="AU310" s="339"/>
      <c r="AV310" s="339"/>
      <c r="AW310" s="338"/>
      <c r="AX310" s="339"/>
      <c r="AY310" s="339"/>
      <c r="AZ310" s="340"/>
    </row>
    <row r="311" spans="1:52" ht="27.95" customHeight="1" x14ac:dyDescent="0.25">
      <c r="A311" s="311" t="str">
        <f t="shared" si="88"/>
        <v/>
      </c>
      <c r="B311" s="312" t="str">
        <f t="shared" si="89"/>
        <v/>
      </c>
      <c r="C311" s="312" t="str">
        <f t="shared" si="90"/>
        <v/>
      </c>
      <c r="D311" s="312" t="str">
        <f t="shared" si="91"/>
        <v/>
      </c>
      <c r="E311" s="312" t="str">
        <f t="shared" si="99"/>
        <v/>
      </c>
      <c r="F311" s="312"/>
      <c r="G311" s="312" t="str">
        <f t="shared" si="93"/>
        <v/>
      </c>
      <c r="H311" s="312" t="str">
        <f t="shared" si="94"/>
        <v/>
      </c>
      <c r="I311" s="312" t="str">
        <f t="shared" si="95"/>
        <v/>
      </c>
      <c r="J311" s="312" t="str">
        <f t="shared" si="96"/>
        <v/>
      </c>
      <c r="K311" s="312"/>
      <c r="L311" s="312"/>
      <c r="M311" s="312"/>
      <c r="N311" s="312"/>
      <c r="O311" s="312"/>
      <c r="P311" s="312"/>
      <c r="Q311" s="312"/>
      <c r="R311" s="312"/>
      <c r="S311" s="312"/>
      <c r="T311" s="313"/>
      <c r="AO311" s="338"/>
      <c r="AP311" s="339"/>
      <c r="AQ311" s="339"/>
      <c r="AR311" s="339"/>
      <c r="AS311" s="339"/>
      <c r="AT311" s="339"/>
      <c r="AU311" s="339"/>
      <c r="AV311" s="339"/>
      <c r="AW311" s="338"/>
      <c r="AX311" s="339"/>
      <c r="AY311" s="339"/>
      <c r="AZ311" s="340"/>
    </row>
    <row r="312" spans="1:52" ht="27.95" customHeight="1" x14ac:dyDescent="0.25">
      <c r="A312" s="311" t="str">
        <f t="shared" si="88"/>
        <v/>
      </c>
      <c r="B312" s="312" t="str">
        <f t="shared" si="89"/>
        <v/>
      </c>
      <c r="C312" s="312" t="str">
        <f t="shared" si="90"/>
        <v/>
      </c>
      <c r="D312" s="312" t="str">
        <f t="shared" si="91"/>
        <v/>
      </c>
      <c r="E312" s="312" t="str">
        <f t="shared" si="99"/>
        <v/>
      </c>
      <c r="F312" s="312"/>
      <c r="G312" s="312" t="str">
        <f t="shared" si="93"/>
        <v/>
      </c>
      <c r="H312" s="312" t="str">
        <f t="shared" si="94"/>
        <v/>
      </c>
      <c r="I312" s="312" t="str">
        <f t="shared" si="95"/>
        <v/>
      </c>
      <c r="J312" s="312" t="str">
        <f t="shared" si="96"/>
        <v/>
      </c>
      <c r="K312" s="312"/>
      <c r="L312" s="312"/>
      <c r="M312" s="312"/>
      <c r="N312" s="312"/>
      <c r="O312" s="312"/>
      <c r="P312" s="312"/>
      <c r="Q312" s="312"/>
      <c r="R312" s="312"/>
      <c r="S312" s="312"/>
      <c r="T312" s="313"/>
      <c r="AO312" s="338"/>
      <c r="AP312" s="339"/>
      <c r="AQ312" s="339"/>
      <c r="AR312" s="339"/>
      <c r="AS312" s="339"/>
      <c r="AT312" s="339"/>
      <c r="AU312" s="339"/>
      <c r="AV312" s="339"/>
      <c r="AW312" s="338"/>
      <c r="AX312" s="339"/>
      <c r="AY312" s="339"/>
      <c r="AZ312" s="340"/>
    </row>
    <row r="313" spans="1:52" ht="27.95" customHeight="1" x14ac:dyDescent="0.25">
      <c r="A313" s="311" t="str">
        <f t="shared" si="88"/>
        <v/>
      </c>
      <c r="B313" s="312" t="str">
        <f t="shared" si="89"/>
        <v/>
      </c>
      <c r="C313" s="312" t="str">
        <f t="shared" si="90"/>
        <v/>
      </c>
      <c r="D313" s="312" t="str">
        <f t="shared" si="91"/>
        <v/>
      </c>
      <c r="E313" s="312" t="str">
        <f t="shared" si="99"/>
        <v/>
      </c>
      <c r="F313" s="312"/>
      <c r="G313" s="312" t="str">
        <f t="shared" si="93"/>
        <v/>
      </c>
      <c r="H313" s="312" t="str">
        <f t="shared" si="94"/>
        <v/>
      </c>
      <c r="I313" s="312" t="str">
        <f t="shared" si="95"/>
        <v/>
      </c>
      <c r="J313" s="312" t="str">
        <f t="shared" si="96"/>
        <v/>
      </c>
      <c r="K313" s="312"/>
      <c r="L313" s="312"/>
      <c r="M313" s="312"/>
      <c r="N313" s="312"/>
      <c r="O313" s="312"/>
      <c r="P313" s="312"/>
      <c r="Q313" s="312"/>
      <c r="R313" s="312"/>
      <c r="S313" s="312"/>
      <c r="T313" s="313"/>
      <c r="AO313" s="338"/>
      <c r="AP313" s="339"/>
      <c r="AQ313" s="339"/>
      <c r="AR313" s="339"/>
      <c r="AS313" s="339"/>
      <c r="AT313" s="339"/>
      <c r="AU313" s="339"/>
      <c r="AV313" s="339"/>
      <c r="AW313" s="338"/>
      <c r="AX313" s="339"/>
      <c r="AY313" s="339"/>
      <c r="AZ313" s="340"/>
    </row>
    <row r="314" spans="1:52" ht="27.95" customHeight="1" x14ac:dyDescent="0.25">
      <c r="A314" s="311" t="str">
        <f t="shared" si="88"/>
        <v/>
      </c>
      <c r="B314" s="312" t="str">
        <f t="shared" si="89"/>
        <v/>
      </c>
      <c r="C314" s="312" t="str">
        <f t="shared" si="90"/>
        <v/>
      </c>
      <c r="D314" s="312" t="str">
        <f t="shared" si="91"/>
        <v/>
      </c>
      <c r="E314" s="312" t="str">
        <f t="shared" si="99"/>
        <v/>
      </c>
      <c r="F314" s="312"/>
      <c r="G314" s="312" t="str">
        <f t="shared" si="93"/>
        <v/>
      </c>
      <c r="H314" s="312" t="str">
        <f t="shared" si="94"/>
        <v/>
      </c>
      <c r="I314" s="312" t="str">
        <f t="shared" si="95"/>
        <v/>
      </c>
      <c r="J314" s="312" t="str">
        <f t="shared" si="96"/>
        <v/>
      </c>
      <c r="K314" s="312"/>
      <c r="L314" s="312"/>
      <c r="M314" s="312"/>
      <c r="N314" s="312"/>
      <c r="O314" s="312"/>
      <c r="P314" s="312"/>
      <c r="Q314" s="312"/>
      <c r="R314" s="312"/>
      <c r="S314" s="312"/>
      <c r="T314" s="313"/>
      <c r="AO314" s="338"/>
      <c r="AP314" s="339"/>
      <c r="AQ314" s="339"/>
      <c r="AR314" s="339"/>
      <c r="AS314" s="339"/>
      <c r="AT314" s="339"/>
      <c r="AU314" s="339"/>
      <c r="AV314" s="339"/>
      <c r="AW314" s="338"/>
      <c r="AX314" s="339"/>
      <c r="AY314" s="339"/>
      <c r="AZ314" s="340"/>
    </row>
    <row r="315" spans="1:52" ht="27.95" customHeight="1" x14ac:dyDescent="0.25">
      <c r="A315" s="311" t="str">
        <f t="shared" si="88"/>
        <v/>
      </c>
      <c r="B315" s="312" t="str">
        <f t="shared" si="89"/>
        <v/>
      </c>
      <c r="C315" s="312" t="str">
        <f t="shared" si="90"/>
        <v/>
      </c>
      <c r="D315" s="312" t="str">
        <f t="shared" si="91"/>
        <v/>
      </c>
      <c r="E315" s="312" t="str">
        <f t="shared" si="99"/>
        <v/>
      </c>
      <c r="F315" s="312"/>
      <c r="G315" s="312" t="str">
        <f t="shared" si="93"/>
        <v/>
      </c>
      <c r="H315" s="312" t="str">
        <f t="shared" si="94"/>
        <v/>
      </c>
      <c r="I315" s="312" t="str">
        <f t="shared" si="95"/>
        <v/>
      </c>
      <c r="J315" s="312" t="str">
        <f t="shared" si="96"/>
        <v/>
      </c>
      <c r="K315" s="312"/>
      <c r="L315" s="312"/>
      <c r="M315" s="312"/>
      <c r="N315" s="312"/>
      <c r="O315" s="312"/>
      <c r="P315" s="312"/>
      <c r="Q315" s="312"/>
      <c r="R315" s="312"/>
      <c r="S315" s="312"/>
      <c r="T315" s="313"/>
      <c r="AO315" s="338"/>
      <c r="AP315" s="339"/>
      <c r="AQ315" s="339"/>
      <c r="AR315" s="339"/>
      <c r="AS315" s="339"/>
      <c r="AT315" s="339"/>
      <c r="AU315" s="339"/>
      <c r="AV315" s="339"/>
      <c r="AW315" s="338"/>
      <c r="AX315" s="339"/>
      <c r="AY315" s="339"/>
      <c r="AZ315" s="340"/>
    </row>
    <row r="316" spans="1:52" ht="27.95" customHeight="1" x14ac:dyDescent="0.25">
      <c r="A316" s="311" t="str">
        <f t="shared" si="88"/>
        <v/>
      </c>
      <c r="B316" s="312" t="str">
        <f t="shared" si="89"/>
        <v/>
      </c>
      <c r="C316" s="312" t="str">
        <f t="shared" si="90"/>
        <v/>
      </c>
      <c r="D316" s="312" t="str">
        <f t="shared" si="91"/>
        <v/>
      </c>
      <c r="E316" s="312" t="str">
        <f t="shared" si="99"/>
        <v/>
      </c>
      <c r="F316" s="312"/>
      <c r="G316" s="312" t="str">
        <f t="shared" si="93"/>
        <v/>
      </c>
      <c r="H316" s="312" t="str">
        <f t="shared" si="94"/>
        <v/>
      </c>
      <c r="I316" s="312" t="str">
        <f t="shared" si="95"/>
        <v/>
      </c>
      <c r="J316" s="312" t="str">
        <f t="shared" si="96"/>
        <v/>
      </c>
      <c r="K316" s="312"/>
      <c r="L316" s="312"/>
      <c r="M316" s="312"/>
      <c r="N316" s="312"/>
      <c r="O316" s="312"/>
      <c r="P316" s="312"/>
      <c r="Q316" s="312"/>
      <c r="R316" s="312"/>
      <c r="S316" s="312"/>
      <c r="T316" s="313"/>
      <c r="AO316" s="338"/>
      <c r="AP316" s="339"/>
      <c r="AQ316" s="339"/>
      <c r="AR316" s="339"/>
      <c r="AS316" s="339"/>
      <c r="AT316" s="339"/>
      <c r="AU316" s="339"/>
      <c r="AV316" s="339"/>
      <c r="AW316" s="338"/>
      <c r="AX316" s="339"/>
      <c r="AY316" s="339"/>
      <c r="AZ316" s="340"/>
    </row>
    <row r="317" spans="1:52" ht="27.95" customHeight="1" x14ac:dyDescent="0.25">
      <c r="A317" s="311" t="str">
        <f t="shared" si="88"/>
        <v/>
      </c>
      <c r="B317" s="312" t="str">
        <f t="shared" si="89"/>
        <v/>
      </c>
      <c r="C317" s="312" t="str">
        <f t="shared" si="90"/>
        <v/>
      </c>
      <c r="D317" s="312" t="str">
        <f t="shared" si="91"/>
        <v/>
      </c>
      <c r="E317" s="312" t="str">
        <f t="shared" si="99"/>
        <v/>
      </c>
      <c r="F317" s="312"/>
      <c r="G317" s="312" t="str">
        <f t="shared" si="93"/>
        <v/>
      </c>
      <c r="H317" s="312" t="str">
        <f t="shared" si="94"/>
        <v/>
      </c>
      <c r="I317" s="312" t="str">
        <f t="shared" si="95"/>
        <v/>
      </c>
      <c r="J317" s="312" t="str">
        <f t="shared" si="96"/>
        <v/>
      </c>
      <c r="K317" s="312"/>
      <c r="L317" s="312"/>
      <c r="M317" s="312"/>
      <c r="N317" s="312"/>
      <c r="O317" s="312"/>
      <c r="P317" s="312"/>
      <c r="Q317" s="312"/>
      <c r="R317" s="312"/>
      <c r="S317" s="312"/>
      <c r="T317" s="313"/>
      <c r="AO317" s="338"/>
      <c r="AP317" s="339"/>
      <c r="AQ317" s="339"/>
      <c r="AR317" s="339"/>
      <c r="AS317" s="339"/>
      <c r="AT317" s="339"/>
      <c r="AU317" s="339"/>
      <c r="AV317" s="339"/>
      <c r="AW317" s="338"/>
      <c r="AX317" s="339"/>
      <c r="AY317" s="339"/>
      <c r="AZ317" s="340"/>
    </row>
    <row r="318" spans="1:52" ht="27.95" customHeight="1" x14ac:dyDescent="0.25">
      <c r="A318" s="311" t="str">
        <f t="shared" si="88"/>
        <v/>
      </c>
      <c r="B318" s="312" t="str">
        <f t="shared" si="89"/>
        <v/>
      </c>
      <c r="C318" s="312" t="str">
        <f t="shared" si="90"/>
        <v/>
      </c>
      <c r="D318" s="312" t="str">
        <f t="shared" si="91"/>
        <v/>
      </c>
      <c r="E318" s="312" t="str">
        <f t="shared" si="99"/>
        <v/>
      </c>
      <c r="F318" s="312"/>
      <c r="G318" s="312" t="str">
        <f t="shared" si="93"/>
        <v/>
      </c>
      <c r="H318" s="312" t="str">
        <f t="shared" si="94"/>
        <v/>
      </c>
      <c r="I318" s="312" t="str">
        <f t="shared" si="95"/>
        <v/>
      </c>
      <c r="J318" s="312" t="str">
        <f t="shared" si="96"/>
        <v/>
      </c>
      <c r="K318" s="312"/>
      <c r="L318" s="312"/>
      <c r="M318" s="312"/>
      <c r="N318" s="312"/>
      <c r="O318" s="312"/>
      <c r="P318" s="312"/>
      <c r="Q318" s="312"/>
      <c r="R318" s="312"/>
      <c r="S318" s="312"/>
      <c r="T318" s="313"/>
      <c r="AO318" s="338"/>
      <c r="AP318" s="339"/>
      <c r="AQ318" s="339"/>
      <c r="AR318" s="339"/>
      <c r="AS318" s="339"/>
      <c r="AT318" s="339"/>
      <c r="AU318" s="339"/>
      <c r="AV318" s="339"/>
      <c r="AW318" s="338"/>
      <c r="AX318" s="339"/>
      <c r="AY318" s="339"/>
      <c r="AZ318" s="340"/>
    </row>
    <row r="319" spans="1:52" ht="27.95" customHeight="1" x14ac:dyDescent="0.25">
      <c r="A319" s="311" t="str">
        <f t="shared" si="88"/>
        <v/>
      </c>
      <c r="B319" s="312" t="str">
        <f t="shared" si="89"/>
        <v/>
      </c>
      <c r="C319" s="312" t="str">
        <f t="shared" si="90"/>
        <v/>
      </c>
      <c r="D319" s="312" t="str">
        <f t="shared" si="91"/>
        <v/>
      </c>
      <c r="E319" s="312" t="str">
        <f t="shared" si="99"/>
        <v/>
      </c>
      <c r="F319" s="312"/>
      <c r="G319" s="312" t="str">
        <f t="shared" si="93"/>
        <v/>
      </c>
      <c r="H319" s="312" t="str">
        <f t="shared" si="94"/>
        <v/>
      </c>
      <c r="I319" s="312" t="str">
        <f t="shared" si="95"/>
        <v/>
      </c>
      <c r="J319" s="312"/>
      <c r="K319" s="312"/>
      <c r="L319" s="312"/>
      <c r="M319" s="312"/>
      <c r="N319" s="312"/>
      <c r="O319" s="312"/>
      <c r="P319" s="312"/>
      <c r="Q319" s="312"/>
      <c r="R319" s="312"/>
      <c r="S319" s="312"/>
      <c r="T319" s="313"/>
      <c r="AO319" s="338"/>
      <c r="AP319" s="339"/>
      <c r="AQ319" s="339"/>
      <c r="AR319" s="339"/>
      <c r="AS319" s="339"/>
      <c r="AT319" s="339"/>
      <c r="AU319" s="339"/>
      <c r="AV319" s="339"/>
      <c r="AW319" s="338"/>
      <c r="AX319" s="339"/>
      <c r="AY319" s="339"/>
      <c r="AZ319" s="340"/>
    </row>
    <row r="320" spans="1:52" ht="27.95" customHeight="1" x14ac:dyDescent="0.25">
      <c r="A320" s="311" t="str">
        <f t="shared" si="88"/>
        <v/>
      </c>
      <c r="B320" s="312" t="str">
        <f t="shared" si="89"/>
        <v/>
      </c>
      <c r="C320" s="312" t="str">
        <f t="shared" si="90"/>
        <v/>
      </c>
      <c r="D320" s="312" t="str">
        <f t="shared" si="91"/>
        <v/>
      </c>
      <c r="E320" s="312" t="str">
        <f t="shared" si="99"/>
        <v/>
      </c>
      <c r="F320" s="312"/>
      <c r="G320" s="312" t="str">
        <f t="shared" si="93"/>
        <v/>
      </c>
      <c r="H320" s="312" t="str">
        <f t="shared" si="94"/>
        <v/>
      </c>
      <c r="I320" s="312" t="str">
        <f t="shared" si="95"/>
        <v/>
      </c>
      <c r="J320" s="312"/>
      <c r="K320" s="312"/>
      <c r="L320" s="312"/>
      <c r="M320" s="312"/>
      <c r="N320" s="312"/>
      <c r="O320" s="312"/>
      <c r="P320" s="312"/>
      <c r="Q320" s="312"/>
      <c r="R320" s="312"/>
      <c r="S320" s="312"/>
      <c r="T320" s="313"/>
      <c r="AO320" s="338"/>
      <c r="AP320" s="339"/>
      <c r="AQ320" s="339"/>
      <c r="AR320" s="339"/>
      <c r="AS320" s="339"/>
      <c r="AT320" s="339"/>
      <c r="AU320" s="339"/>
      <c r="AV320" s="339"/>
      <c r="AW320" s="338"/>
      <c r="AX320" s="339"/>
      <c r="AY320" s="339"/>
      <c r="AZ320" s="340"/>
    </row>
    <row r="321" spans="1:52" ht="27.95" customHeight="1" x14ac:dyDescent="0.25">
      <c r="A321" s="311" t="str">
        <f t="shared" si="88"/>
        <v/>
      </c>
      <c r="B321" s="312" t="str">
        <f t="shared" si="89"/>
        <v/>
      </c>
      <c r="C321" s="312" t="str">
        <f t="shared" si="90"/>
        <v/>
      </c>
      <c r="D321" s="312" t="str">
        <f t="shared" si="91"/>
        <v/>
      </c>
      <c r="E321" s="312" t="str">
        <f t="shared" si="99"/>
        <v/>
      </c>
      <c r="F321" s="312"/>
      <c r="G321" s="312" t="str">
        <f t="shared" si="93"/>
        <v/>
      </c>
      <c r="H321" s="312" t="str">
        <f t="shared" si="94"/>
        <v/>
      </c>
      <c r="I321" s="312" t="str">
        <f t="shared" si="95"/>
        <v/>
      </c>
      <c r="J321" s="312"/>
      <c r="K321" s="312"/>
      <c r="L321" s="312"/>
      <c r="M321" s="312"/>
      <c r="N321" s="312"/>
      <c r="O321" s="312"/>
      <c r="P321" s="312"/>
      <c r="Q321" s="312"/>
      <c r="R321" s="312"/>
      <c r="S321" s="312"/>
      <c r="T321" s="313"/>
      <c r="AO321" s="338"/>
      <c r="AP321" s="339"/>
      <c r="AQ321" s="339"/>
      <c r="AR321" s="339"/>
      <c r="AS321" s="339"/>
      <c r="AT321" s="339"/>
      <c r="AU321" s="339"/>
      <c r="AV321" s="339"/>
      <c r="AW321" s="338"/>
      <c r="AX321" s="339"/>
      <c r="AY321" s="339"/>
      <c r="AZ321" s="340"/>
    </row>
    <row r="322" spans="1:52" ht="27.95" customHeight="1" x14ac:dyDescent="0.25">
      <c r="A322" s="311" t="str">
        <f t="shared" si="88"/>
        <v/>
      </c>
      <c r="B322" s="312" t="str">
        <f t="shared" si="89"/>
        <v/>
      </c>
      <c r="C322" s="312" t="str">
        <f t="shared" si="90"/>
        <v/>
      </c>
      <c r="D322" s="312" t="str">
        <f t="shared" si="91"/>
        <v/>
      </c>
      <c r="E322" s="312" t="str">
        <f t="shared" si="99"/>
        <v/>
      </c>
      <c r="F322" s="312"/>
      <c r="G322" s="312" t="str">
        <f t="shared" si="93"/>
        <v/>
      </c>
      <c r="H322" s="312" t="str">
        <f t="shared" si="94"/>
        <v/>
      </c>
      <c r="I322" s="312" t="str">
        <f t="shared" si="95"/>
        <v/>
      </c>
      <c r="J322" s="312"/>
      <c r="K322" s="312"/>
      <c r="L322" s="312"/>
      <c r="M322" s="312"/>
      <c r="N322" s="312"/>
      <c r="O322" s="312"/>
      <c r="P322" s="312"/>
      <c r="Q322" s="312"/>
      <c r="R322" s="312"/>
      <c r="S322" s="312"/>
      <c r="T322" s="313"/>
      <c r="AO322" s="338"/>
      <c r="AP322" s="339"/>
      <c r="AQ322" s="339"/>
      <c r="AR322" s="339"/>
      <c r="AS322" s="339"/>
      <c r="AT322" s="339"/>
      <c r="AU322" s="339"/>
      <c r="AV322" s="339"/>
      <c r="AW322" s="338"/>
      <c r="AX322" s="339"/>
      <c r="AY322" s="339"/>
      <c r="AZ322" s="340"/>
    </row>
    <row r="323" spans="1:52" ht="27.95" customHeight="1" x14ac:dyDescent="0.25">
      <c r="A323" s="311" t="str">
        <f t="shared" si="88"/>
        <v/>
      </c>
      <c r="B323" s="312" t="str">
        <f t="shared" si="89"/>
        <v/>
      </c>
      <c r="C323" s="312" t="str">
        <f t="shared" si="90"/>
        <v/>
      </c>
      <c r="D323" s="312" t="str">
        <f t="shared" si="91"/>
        <v/>
      </c>
      <c r="E323" s="312" t="str">
        <f t="shared" si="99"/>
        <v/>
      </c>
      <c r="F323" s="312"/>
      <c r="G323" s="312" t="str">
        <f t="shared" si="93"/>
        <v/>
      </c>
      <c r="H323" s="312" t="str">
        <f t="shared" si="94"/>
        <v/>
      </c>
      <c r="I323" s="312" t="str">
        <f t="shared" si="95"/>
        <v/>
      </c>
      <c r="J323" s="312"/>
      <c r="K323" s="312"/>
      <c r="L323" s="312"/>
      <c r="M323" s="312"/>
      <c r="N323" s="312"/>
      <c r="O323" s="312"/>
      <c r="P323" s="312"/>
      <c r="Q323" s="312"/>
      <c r="R323" s="312"/>
      <c r="S323" s="312"/>
      <c r="T323" s="313"/>
      <c r="AO323" s="338"/>
      <c r="AP323" s="339"/>
      <c r="AQ323" s="339"/>
      <c r="AR323" s="339"/>
      <c r="AS323" s="339"/>
      <c r="AT323" s="339"/>
      <c r="AU323" s="339"/>
      <c r="AV323" s="339"/>
      <c r="AW323" s="338"/>
      <c r="AX323" s="339"/>
      <c r="AY323" s="339"/>
      <c r="AZ323" s="340"/>
    </row>
    <row r="324" spans="1:52" ht="27.95" customHeight="1" x14ac:dyDescent="0.25">
      <c r="A324" s="311" t="str">
        <f t="shared" si="88"/>
        <v/>
      </c>
      <c r="B324" s="312" t="str">
        <f t="shared" si="89"/>
        <v/>
      </c>
      <c r="C324" s="312" t="str">
        <f t="shared" si="90"/>
        <v/>
      </c>
      <c r="D324" s="312" t="str">
        <f t="shared" si="91"/>
        <v/>
      </c>
      <c r="E324" s="312" t="str">
        <f t="shared" si="99"/>
        <v/>
      </c>
      <c r="F324" s="312"/>
      <c r="G324" s="312" t="str">
        <f t="shared" si="93"/>
        <v/>
      </c>
      <c r="H324" s="312" t="str">
        <f t="shared" si="94"/>
        <v/>
      </c>
      <c r="I324" s="312" t="str">
        <f t="shared" si="95"/>
        <v/>
      </c>
      <c r="J324" s="312"/>
      <c r="K324" s="312"/>
      <c r="L324" s="312"/>
      <c r="M324" s="312"/>
      <c r="N324" s="312"/>
      <c r="O324" s="312"/>
      <c r="P324" s="312"/>
      <c r="Q324" s="312"/>
      <c r="R324" s="312"/>
      <c r="S324" s="312"/>
      <c r="T324" s="313"/>
      <c r="AO324" s="338"/>
      <c r="AP324" s="339"/>
      <c r="AQ324" s="339"/>
      <c r="AR324" s="339"/>
      <c r="AS324" s="339"/>
      <c r="AT324" s="339"/>
      <c r="AU324" s="339"/>
      <c r="AV324" s="339"/>
      <c r="AW324" s="338"/>
      <c r="AX324" s="339"/>
      <c r="AY324" s="339"/>
      <c r="AZ324" s="340"/>
    </row>
    <row r="325" spans="1:52" ht="27.95" customHeight="1" x14ac:dyDescent="0.25">
      <c r="A325" s="311" t="str">
        <f t="shared" ref="A325:A388" si="100">IF(AZ325&gt;0,ROW(),"")</f>
        <v/>
      </c>
      <c r="B325" s="312" t="str">
        <f t="shared" ref="B325:B388" si="101">IF(AY325&gt;0,ROW(),"")</f>
        <v/>
      </c>
      <c r="C325" s="312" t="str">
        <f t="shared" ref="C325:C388" si="102">IF(AX325&gt;0,ROW(),"")</f>
        <v/>
      </c>
      <c r="D325" s="312" t="str">
        <f t="shared" ref="D325:D388" si="103">IF(AW325&gt;0,ROW(),"")</f>
        <v/>
      </c>
      <c r="E325" s="312" t="str">
        <f t="shared" si="99"/>
        <v/>
      </c>
      <c r="F325" s="312"/>
      <c r="G325" s="312" t="str">
        <f t="shared" ref="G325:G388" si="104">IF(AT325&gt;0,ROW(),"")</f>
        <v/>
      </c>
      <c r="H325" s="312" t="str">
        <f t="shared" ref="H325:H366" si="105">IF(AS325&gt;0,ROW(),"")</f>
        <v/>
      </c>
      <c r="I325" s="312" t="str">
        <f t="shared" ref="I325:I388" si="106">IF(AR325&gt;0,ROW(),"")</f>
        <v/>
      </c>
      <c r="J325" s="312"/>
      <c r="K325" s="312"/>
      <c r="L325" s="312"/>
      <c r="M325" s="312"/>
      <c r="N325" s="312"/>
      <c r="O325" s="312"/>
      <c r="P325" s="312"/>
      <c r="Q325" s="312"/>
      <c r="R325" s="312"/>
      <c r="S325" s="312"/>
      <c r="T325" s="313"/>
      <c r="AO325" s="338"/>
      <c r="AP325" s="339"/>
      <c r="AQ325" s="339"/>
      <c r="AR325" s="339"/>
      <c r="AS325" s="339"/>
      <c r="AT325" s="339"/>
      <c r="AU325" s="339"/>
      <c r="AV325" s="339"/>
      <c r="AW325" s="338"/>
      <c r="AX325" s="339"/>
      <c r="AY325" s="339"/>
      <c r="AZ325" s="340"/>
    </row>
    <row r="326" spans="1:52" ht="27.95" customHeight="1" x14ac:dyDescent="0.25">
      <c r="A326" s="311" t="str">
        <f t="shared" si="100"/>
        <v/>
      </c>
      <c r="B326" s="312" t="str">
        <f t="shared" si="101"/>
        <v/>
      </c>
      <c r="C326" s="312" t="str">
        <f t="shared" si="102"/>
        <v/>
      </c>
      <c r="D326" s="312" t="str">
        <f t="shared" si="103"/>
        <v/>
      </c>
      <c r="E326" s="312" t="str">
        <f t="shared" si="99"/>
        <v/>
      </c>
      <c r="F326" s="312"/>
      <c r="G326" s="312" t="str">
        <f t="shared" si="104"/>
        <v/>
      </c>
      <c r="H326" s="312" t="str">
        <f t="shared" si="105"/>
        <v/>
      </c>
      <c r="I326" s="312" t="str">
        <f t="shared" si="106"/>
        <v/>
      </c>
      <c r="J326" s="312"/>
      <c r="K326" s="312"/>
      <c r="L326" s="312"/>
      <c r="M326" s="312"/>
      <c r="N326" s="312"/>
      <c r="O326" s="312"/>
      <c r="P326" s="312"/>
      <c r="Q326" s="312"/>
      <c r="R326" s="312"/>
      <c r="S326" s="312"/>
      <c r="T326" s="313"/>
      <c r="AO326" s="338"/>
      <c r="AP326" s="339"/>
      <c r="AQ326" s="339"/>
      <c r="AR326" s="339"/>
      <c r="AS326" s="339"/>
      <c r="AT326" s="339"/>
      <c r="AU326" s="339"/>
      <c r="AV326" s="339"/>
      <c r="AW326" s="338"/>
      <c r="AX326" s="339"/>
      <c r="AY326" s="339"/>
      <c r="AZ326" s="340"/>
    </row>
    <row r="327" spans="1:52" ht="27.95" customHeight="1" x14ac:dyDescent="0.25">
      <c r="A327" s="311" t="str">
        <f t="shared" si="100"/>
        <v/>
      </c>
      <c r="B327" s="312" t="str">
        <f t="shared" si="101"/>
        <v/>
      </c>
      <c r="C327" s="312" t="str">
        <f t="shared" si="102"/>
        <v/>
      </c>
      <c r="D327" s="312" t="str">
        <f t="shared" si="103"/>
        <v/>
      </c>
      <c r="E327" s="312" t="str">
        <f t="shared" ref="E327:E390" si="107">IF(AV327&gt;0,ROW(),"")</f>
        <v/>
      </c>
      <c r="F327" s="312"/>
      <c r="G327" s="312" t="str">
        <f t="shared" si="104"/>
        <v/>
      </c>
      <c r="H327" s="312" t="str">
        <f t="shared" si="105"/>
        <v/>
      </c>
      <c r="I327" s="312" t="str">
        <f t="shared" si="106"/>
        <v/>
      </c>
      <c r="J327" s="312"/>
      <c r="K327" s="312"/>
      <c r="L327" s="312"/>
      <c r="M327" s="312"/>
      <c r="N327" s="312"/>
      <c r="O327" s="312"/>
      <c r="P327" s="312"/>
      <c r="Q327" s="312"/>
      <c r="R327" s="312"/>
      <c r="S327" s="312"/>
      <c r="T327" s="313"/>
      <c r="AO327" s="338"/>
      <c r="AP327" s="339"/>
      <c r="AQ327" s="339"/>
      <c r="AR327" s="339"/>
      <c r="AS327" s="339"/>
      <c r="AT327" s="339"/>
      <c r="AU327" s="339"/>
      <c r="AV327" s="339"/>
      <c r="AW327" s="338"/>
      <c r="AX327" s="339"/>
      <c r="AY327" s="339"/>
      <c r="AZ327" s="340"/>
    </row>
    <row r="328" spans="1:52" ht="27.95" customHeight="1" x14ac:dyDescent="0.25">
      <c r="A328" s="311" t="str">
        <f t="shared" si="100"/>
        <v/>
      </c>
      <c r="B328" s="312" t="str">
        <f t="shared" si="101"/>
        <v/>
      </c>
      <c r="C328" s="312" t="str">
        <f t="shared" si="102"/>
        <v/>
      </c>
      <c r="D328" s="312" t="str">
        <f t="shared" si="103"/>
        <v/>
      </c>
      <c r="E328" s="312" t="str">
        <f t="shared" si="107"/>
        <v/>
      </c>
      <c r="F328" s="312"/>
      <c r="G328" s="312" t="str">
        <f t="shared" si="104"/>
        <v/>
      </c>
      <c r="H328" s="312" t="str">
        <f t="shared" si="105"/>
        <v/>
      </c>
      <c r="I328" s="312" t="str">
        <f t="shared" si="106"/>
        <v/>
      </c>
      <c r="J328" s="312"/>
      <c r="K328" s="312"/>
      <c r="L328" s="312"/>
      <c r="M328" s="312"/>
      <c r="N328" s="312"/>
      <c r="O328" s="312"/>
      <c r="P328" s="312"/>
      <c r="Q328" s="312"/>
      <c r="R328" s="312"/>
      <c r="S328" s="312"/>
      <c r="T328" s="313"/>
      <c r="AO328" s="338"/>
      <c r="AP328" s="339"/>
      <c r="AQ328" s="339"/>
      <c r="AR328" s="339"/>
      <c r="AS328" s="339"/>
      <c r="AT328" s="339"/>
      <c r="AU328" s="339"/>
      <c r="AV328" s="339"/>
      <c r="AW328" s="338"/>
      <c r="AX328" s="339"/>
      <c r="AY328" s="339"/>
      <c r="AZ328" s="340"/>
    </row>
    <row r="329" spans="1:52" ht="27.95" customHeight="1" x14ac:dyDescent="0.25">
      <c r="A329" s="311" t="str">
        <f t="shared" si="100"/>
        <v/>
      </c>
      <c r="B329" s="312" t="str">
        <f t="shared" si="101"/>
        <v/>
      </c>
      <c r="C329" s="312" t="str">
        <f t="shared" si="102"/>
        <v/>
      </c>
      <c r="D329" s="312" t="str">
        <f t="shared" si="103"/>
        <v/>
      </c>
      <c r="E329" s="312" t="str">
        <f t="shared" si="107"/>
        <v/>
      </c>
      <c r="F329" s="312"/>
      <c r="G329" s="312" t="str">
        <f t="shared" si="104"/>
        <v/>
      </c>
      <c r="H329" s="312" t="str">
        <f t="shared" si="105"/>
        <v/>
      </c>
      <c r="I329" s="312" t="str">
        <f t="shared" si="106"/>
        <v/>
      </c>
      <c r="J329" s="312"/>
      <c r="K329" s="312"/>
      <c r="L329" s="312"/>
      <c r="M329" s="312"/>
      <c r="N329" s="312"/>
      <c r="O329" s="312"/>
      <c r="P329" s="312"/>
      <c r="Q329" s="312"/>
      <c r="R329" s="312"/>
      <c r="S329" s="312"/>
      <c r="T329" s="313"/>
      <c r="AO329" s="338"/>
      <c r="AP329" s="339"/>
      <c r="AQ329" s="339"/>
      <c r="AR329" s="339"/>
      <c r="AS329" s="339"/>
      <c r="AT329" s="339"/>
      <c r="AU329" s="339"/>
      <c r="AV329" s="339"/>
      <c r="AW329" s="338"/>
      <c r="AX329" s="339"/>
      <c r="AY329" s="339"/>
      <c r="AZ329" s="340"/>
    </row>
    <row r="330" spans="1:52" ht="27.95" customHeight="1" x14ac:dyDescent="0.25">
      <c r="A330" s="311" t="str">
        <f t="shared" si="100"/>
        <v/>
      </c>
      <c r="B330" s="312" t="str">
        <f t="shared" si="101"/>
        <v/>
      </c>
      <c r="C330" s="312" t="str">
        <f t="shared" si="102"/>
        <v/>
      </c>
      <c r="D330" s="312" t="str">
        <f t="shared" si="103"/>
        <v/>
      </c>
      <c r="E330" s="312" t="str">
        <f t="shared" si="107"/>
        <v/>
      </c>
      <c r="F330" s="312"/>
      <c r="G330" s="312" t="str">
        <f t="shared" si="104"/>
        <v/>
      </c>
      <c r="H330" s="312" t="str">
        <f t="shared" si="105"/>
        <v/>
      </c>
      <c r="I330" s="312" t="str">
        <f t="shared" si="106"/>
        <v/>
      </c>
      <c r="J330" s="312"/>
      <c r="K330" s="312"/>
      <c r="L330" s="312"/>
      <c r="M330" s="312"/>
      <c r="N330" s="312"/>
      <c r="O330" s="312"/>
      <c r="P330" s="312"/>
      <c r="Q330" s="312"/>
      <c r="R330" s="312"/>
      <c r="S330" s="312"/>
      <c r="T330" s="313"/>
      <c r="AO330" s="338"/>
      <c r="AP330" s="339"/>
      <c r="AQ330" s="339"/>
      <c r="AR330" s="339"/>
      <c r="AS330" s="339"/>
      <c r="AT330" s="339"/>
      <c r="AU330" s="339"/>
      <c r="AV330" s="339"/>
      <c r="AW330" s="338"/>
      <c r="AX330" s="339"/>
      <c r="AY330" s="339"/>
      <c r="AZ330" s="340"/>
    </row>
    <row r="331" spans="1:52" ht="27.95" customHeight="1" x14ac:dyDescent="0.25">
      <c r="A331" s="311" t="str">
        <f t="shared" si="100"/>
        <v/>
      </c>
      <c r="B331" s="312" t="str">
        <f t="shared" si="101"/>
        <v/>
      </c>
      <c r="C331" s="312" t="str">
        <f t="shared" si="102"/>
        <v/>
      </c>
      <c r="D331" s="312" t="str">
        <f t="shared" si="103"/>
        <v/>
      </c>
      <c r="E331" s="312" t="str">
        <f t="shared" si="107"/>
        <v/>
      </c>
      <c r="F331" s="312"/>
      <c r="G331" s="312" t="str">
        <f t="shared" si="104"/>
        <v/>
      </c>
      <c r="H331" s="312" t="str">
        <f t="shared" si="105"/>
        <v/>
      </c>
      <c r="I331" s="312" t="str">
        <f t="shared" si="106"/>
        <v/>
      </c>
      <c r="J331" s="312"/>
      <c r="K331" s="312"/>
      <c r="L331" s="312"/>
      <c r="M331" s="312"/>
      <c r="N331" s="312"/>
      <c r="O331" s="312"/>
      <c r="P331" s="312"/>
      <c r="Q331" s="312"/>
      <c r="R331" s="312"/>
      <c r="S331" s="312"/>
      <c r="T331" s="313"/>
      <c r="AO331" s="338"/>
      <c r="AP331" s="339"/>
      <c r="AQ331" s="339"/>
      <c r="AR331" s="339"/>
      <c r="AS331" s="339"/>
      <c r="AT331" s="339"/>
      <c r="AU331" s="339"/>
      <c r="AV331" s="339"/>
      <c r="AW331" s="338"/>
      <c r="AX331" s="339"/>
      <c r="AY331" s="339"/>
      <c r="AZ331" s="340"/>
    </row>
    <row r="332" spans="1:52" ht="27.95" customHeight="1" x14ac:dyDescent="0.25">
      <c r="A332" s="311" t="str">
        <f t="shared" si="100"/>
        <v/>
      </c>
      <c r="B332" s="312" t="str">
        <f t="shared" si="101"/>
        <v/>
      </c>
      <c r="C332" s="312" t="str">
        <f t="shared" si="102"/>
        <v/>
      </c>
      <c r="D332" s="312" t="str">
        <f t="shared" si="103"/>
        <v/>
      </c>
      <c r="E332" s="312" t="str">
        <f t="shared" si="107"/>
        <v/>
      </c>
      <c r="F332" s="312"/>
      <c r="G332" s="312" t="str">
        <f t="shared" si="104"/>
        <v/>
      </c>
      <c r="H332" s="312" t="str">
        <f t="shared" si="105"/>
        <v/>
      </c>
      <c r="I332" s="312" t="str">
        <f t="shared" si="106"/>
        <v/>
      </c>
      <c r="J332" s="312"/>
      <c r="K332" s="312"/>
      <c r="L332" s="312"/>
      <c r="M332" s="312"/>
      <c r="N332" s="312"/>
      <c r="O332" s="312"/>
      <c r="P332" s="312"/>
      <c r="Q332" s="312"/>
      <c r="R332" s="312"/>
      <c r="S332" s="312"/>
      <c r="T332" s="313"/>
      <c r="AO332" s="338"/>
      <c r="AP332" s="339"/>
      <c r="AQ332" s="339"/>
      <c r="AR332" s="339"/>
      <c r="AS332" s="339"/>
      <c r="AT332" s="339"/>
      <c r="AU332" s="339"/>
      <c r="AV332" s="339"/>
      <c r="AW332" s="338"/>
      <c r="AX332" s="339"/>
      <c r="AY332" s="339"/>
      <c r="AZ332" s="340"/>
    </row>
    <row r="333" spans="1:52" ht="27.95" customHeight="1" x14ac:dyDescent="0.25">
      <c r="A333" s="311" t="str">
        <f t="shared" si="100"/>
        <v/>
      </c>
      <c r="B333" s="312" t="str">
        <f t="shared" si="101"/>
        <v/>
      </c>
      <c r="C333" s="312" t="str">
        <f t="shared" si="102"/>
        <v/>
      </c>
      <c r="D333" s="312" t="str">
        <f t="shared" si="103"/>
        <v/>
      </c>
      <c r="E333" s="312" t="str">
        <f t="shared" si="107"/>
        <v/>
      </c>
      <c r="F333" s="312"/>
      <c r="G333" s="312" t="str">
        <f t="shared" si="104"/>
        <v/>
      </c>
      <c r="H333" s="312" t="str">
        <f t="shared" si="105"/>
        <v/>
      </c>
      <c r="I333" s="312" t="str">
        <f t="shared" si="106"/>
        <v/>
      </c>
      <c r="J333" s="312"/>
      <c r="K333" s="312"/>
      <c r="L333" s="312"/>
      <c r="M333" s="312"/>
      <c r="N333" s="312"/>
      <c r="O333" s="312"/>
      <c r="P333" s="312"/>
      <c r="Q333" s="312"/>
      <c r="R333" s="312"/>
      <c r="S333" s="312"/>
      <c r="T333" s="313"/>
      <c r="AO333" s="338"/>
      <c r="AP333" s="339"/>
      <c r="AQ333" s="339"/>
      <c r="AR333" s="339"/>
      <c r="AS333" s="339"/>
      <c r="AT333" s="339"/>
      <c r="AU333" s="339"/>
      <c r="AV333" s="339"/>
      <c r="AW333" s="338"/>
      <c r="AX333" s="339"/>
      <c r="AY333" s="339"/>
      <c r="AZ333" s="340"/>
    </row>
    <row r="334" spans="1:52" ht="27.95" customHeight="1" x14ac:dyDescent="0.25">
      <c r="A334" s="311" t="str">
        <f t="shared" si="100"/>
        <v/>
      </c>
      <c r="B334" s="312" t="str">
        <f t="shared" si="101"/>
        <v/>
      </c>
      <c r="C334" s="312" t="str">
        <f t="shared" si="102"/>
        <v/>
      </c>
      <c r="D334" s="312" t="str">
        <f t="shared" si="103"/>
        <v/>
      </c>
      <c r="E334" s="312" t="str">
        <f t="shared" si="107"/>
        <v/>
      </c>
      <c r="F334" s="312"/>
      <c r="G334" s="312" t="str">
        <f t="shared" si="104"/>
        <v/>
      </c>
      <c r="H334" s="312" t="str">
        <f t="shared" si="105"/>
        <v/>
      </c>
      <c r="I334" s="312" t="str">
        <f t="shared" si="106"/>
        <v/>
      </c>
      <c r="J334" s="312"/>
      <c r="K334" s="312"/>
      <c r="L334" s="312"/>
      <c r="M334" s="312"/>
      <c r="N334" s="312"/>
      <c r="O334" s="312"/>
      <c r="P334" s="312"/>
      <c r="Q334" s="312"/>
      <c r="R334" s="312"/>
      <c r="S334" s="312"/>
      <c r="T334" s="313"/>
      <c r="AO334" s="338"/>
      <c r="AP334" s="339"/>
      <c r="AQ334" s="339"/>
      <c r="AR334" s="339"/>
      <c r="AS334" s="339"/>
      <c r="AT334" s="339"/>
      <c r="AU334" s="339"/>
      <c r="AV334" s="339"/>
      <c r="AW334" s="338"/>
      <c r="AX334" s="339"/>
      <c r="AY334" s="339"/>
      <c r="AZ334" s="340"/>
    </row>
    <row r="335" spans="1:52" ht="27.95" customHeight="1" x14ac:dyDescent="0.25">
      <c r="A335" s="311" t="str">
        <f t="shared" si="100"/>
        <v/>
      </c>
      <c r="B335" s="312" t="str">
        <f t="shared" si="101"/>
        <v/>
      </c>
      <c r="C335" s="312" t="str">
        <f t="shared" si="102"/>
        <v/>
      </c>
      <c r="D335" s="312" t="str">
        <f t="shared" si="103"/>
        <v/>
      </c>
      <c r="E335" s="312" t="str">
        <f t="shared" si="107"/>
        <v/>
      </c>
      <c r="F335" s="312"/>
      <c r="G335" s="312" t="str">
        <f t="shared" si="104"/>
        <v/>
      </c>
      <c r="H335" s="312" t="str">
        <f t="shared" si="105"/>
        <v/>
      </c>
      <c r="I335" s="312" t="str">
        <f t="shared" si="106"/>
        <v/>
      </c>
      <c r="J335" s="312"/>
      <c r="K335" s="312"/>
      <c r="L335" s="312"/>
      <c r="M335" s="312"/>
      <c r="N335" s="312"/>
      <c r="O335" s="312"/>
      <c r="P335" s="312"/>
      <c r="Q335" s="312"/>
      <c r="R335" s="312"/>
      <c r="S335" s="312"/>
      <c r="T335" s="313"/>
      <c r="AO335" s="338"/>
      <c r="AP335" s="339"/>
      <c r="AQ335" s="339"/>
      <c r="AR335" s="339"/>
      <c r="AS335" s="339"/>
      <c r="AT335" s="339"/>
      <c r="AU335" s="339"/>
      <c r="AV335" s="339"/>
      <c r="AW335" s="338"/>
      <c r="AX335" s="339"/>
      <c r="AY335" s="339"/>
      <c r="AZ335" s="340"/>
    </row>
    <row r="336" spans="1:52" ht="27.95" customHeight="1" x14ac:dyDescent="0.25">
      <c r="A336" s="311" t="str">
        <f t="shared" si="100"/>
        <v/>
      </c>
      <c r="B336" s="312" t="str">
        <f t="shared" si="101"/>
        <v/>
      </c>
      <c r="C336" s="312" t="str">
        <f t="shared" si="102"/>
        <v/>
      </c>
      <c r="D336" s="312" t="str">
        <f t="shared" si="103"/>
        <v/>
      </c>
      <c r="E336" s="312" t="str">
        <f t="shared" si="107"/>
        <v/>
      </c>
      <c r="F336" s="312"/>
      <c r="G336" s="312" t="str">
        <f t="shared" si="104"/>
        <v/>
      </c>
      <c r="H336" s="312" t="str">
        <f t="shared" si="105"/>
        <v/>
      </c>
      <c r="I336" s="312" t="str">
        <f t="shared" si="106"/>
        <v/>
      </c>
      <c r="J336" s="312"/>
      <c r="K336" s="312"/>
      <c r="L336" s="312"/>
      <c r="M336" s="312"/>
      <c r="N336" s="312"/>
      <c r="O336" s="312"/>
      <c r="P336" s="312"/>
      <c r="Q336" s="312"/>
      <c r="R336" s="312"/>
      <c r="S336" s="312"/>
      <c r="T336" s="313"/>
      <c r="AO336" s="338"/>
      <c r="AP336" s="339"/>
      <c r="AQ336" s="339"/>
      <c r="AR336" s="339"/>
      <c r="AS336" s="339"/>
      <c r="AT336" s="339"/>
      <c r="AU336" s="339"/>
      <c r="AV336" s="339"/>
      <c r="AW336" s="338"/>
      <c r="AX336" s="339"/>
      <c r="AY336" s="339"/>
      <c r="AZ336" s="340"/>
    </row>
    <row r="337" spans="1:52" ht="27.95" customHeight="1" x14ac:dyDescent="0.25">
      <c r="A337" s="311" t="str">
        <f t="shared" si="100"/>
        <v/>
      </c>
      <c r="B337" s="312" t="str">
        <f t="shared" si="101"/>
        <v/>
      </c>
      <c r="C337" s="312" t="str">
        <f t="shared" si="102"/>
        <v/>
      </c>
      <c r="D337" s="312" t="str">
        <f t="shared" si="103"/>
        <v/>
      </c>
      <c r="E337" s="312" t="str">
        <f t="shared" si="107"/>
        <v/>
      </c>
      <c r="F337" s="312"/>
      <c r="G337" s="312" t="str">
        <f t="shared" si="104"/>
        <v/>
      </c>
      <c r="H337" s="312" t="str">
        <f t="shared" si="105"/>
        <v/>
      </c>
      <c r="I337" s="312" t="str">
        <f t="shared" si="106"/>
        <v/>
      </c>
      <c r="J337" s="312"/>
      <c r="K337" s="312"/>
      <c r="L337" s="312"/>
      <c r="M337" s="312"/>
      <c r="N337" s="312"/>
      <c r="O337" s="312"/>
      <c r="P337" s="312"/>
      <c r="Q337" s="312"/>
      <c r="R337" s="312"/>
      <c r="S337" s="312"/>
      <c r="T337" s="313"/>
      <c r="AO337" s="338"/>
      <c r="AP337" s="339"/>
      <c r="AQ337" s="339"/>
      <c r="AR337" s="339"/>
      <c r="AS337" s="339"/>
      <c r="AT337" s="339"/>
      <c r="AU337" s="339"/>
      <c r="AV337" s="339"/>
      <c r="AW337" s="338"/>
      <c r="AX337" s="339"/>
      <c r="AY337" s="339"/>
      <c r="AZ337" s="340"/>
    </row>
    <row r="338" spans="1:52" ht="27.95" customHeight="1" x14ac:dyDescent="0.25">
      <c r="A338" s="311" t="str">
        <f t="shared" si="100"/>
        <v/>
      </c>
      <c r="B338" s="312" t="str">
        <f t="shared" si="101"/>
        <v/>
      </c>
      <c r="C338" s="312" t="str">
        <f t="shared" si="102"/>
        <v/>
      </c>
      <c r="D338" s="312" t="str">
        <f t="shared" si="103"/>
        <v/>
      </c>
      <c r="E338" s="312" t="str">
        <f t="shared" si="107"/>
        <v/>
      </c>
      <c r="F338" s="312"/>
      <c r="G338" s="312" t="str">
        <f t="shared" si="104"/>
        <v/>
      </c>
      <c r="H338" s="312" t="str">
        <f t="shared" si="105"/>
        <v/>
      </c>
      <c r="I338" s="312" t="str">
        <f t="shared" si="106"/>
        <v/>
      </c>
      <c r="J338" s="312"/>
      <c r="K338" s="312"/>
      <c r="L338" s="312"/>
      <c r="M338" s="312"/>
      <c r="N338" s="312"/>
      <c r="O338" s="312"/>
      <c r="P338" s="312"/>
      <c r="Q338" s="312"/>
      <c r="R338" s="312"/>
      <c r="S338" s="312"/>
      <c r="T338" s="313"/>
      <c r="AO338" s="338"/>
      <c r="AP338" s="339"/>
      <c r="AQ338" s="339"/>
      <c r="AR338" s="339"/>
      <c r="AS338" s="339"/>
      <c r="AT338" s="339"/>
      <c r="AU338" s="339"/>
      <c r="AV338" s="339"/>
      <c r="AW338" s="338"/>
      <c r="AX338" s="339"/>
      <c r="AY338" s="339"/>
      <c r="AZ338" s="340"/>
    </row>
    <row r="339" spans="1:52" ht="27.95" customHeight="1" x14ac:dyDescent="0.25">
      <c r="A339" s="311" t="str">
        <f t="shared" si="100"/>
        <v/>
      </c>
      <c r="B339" s="312" t="str">
        <f t="shared" si="101"/>
        <v/>
      </c>
      <c r="C339" s="312" t="str">
        <f t="shared" si="102"/>
        <v/>
      </c>
      <c r="D339" s="312" t="str">
        <f t="shared" si="103"/>
        <v/>
      </c>
      <c r="E339" s="312" t="str">
        <f t="shared" si="107"/>
        <v/>
      </c>
      <c r="F339" s="312"/>
      <c r="G339" s="312" t="str">
        <f t="shared" si="104"/>
        <v/>
      </c>
      <c r="H339" s="312" t="str">
        <f t="shared" si="105"/>
        <v/>
      </c>
      <c r="I339" s="312" t="str">
        <f t="shared" si="106"/>
        <v/>
      </c>
      <c r="J339" s="312"/>
      <c r="K339" s="312"/>
      <c r="L339" s="312"/>
      <c r="M339" s="312"/>
      <c r="N339" s="312"/>
      <c r="O339" s="312"/>
      <c r="P339" s="312"/>
      <c r="Q339" s="312"/>
      <c r="R339" s="312"/>
      <c r="S339" s="312"/>
      <c r="T339" s="313"/>
      <c r="AO339" s="338"/>
      <c r="AP339" s="339"/>
      <c r="AQ339" s="339"/>
      <c r="AR339" s="339"/>
      <c r="AS339" s="339"/>
      <c r="AT339" s="339"/>
      <c r="AU339" s="339"/>
      <c r="AV339" s="339"/>
      <c r="AW339" s="338"/>
      <c r="AX339" s="339"/>
      <c r="AY339" s="339"/>
      <c r="AZ339" s="340"/>
    </row>
    <row r="340" spans="1:52" ht="27.95" customHeight="1" x14ac:dyDescent="0.25">
      <c r="A340" s="311" t="str">
        <f t="shared" si="100"/>
        <v/>
      </c>
      <c r="B340" s="312" t="str">
        <f t="shared" si="101"/>
        <v/>
      </c>
      <c r="C340" s="312" t="str">
        <f t="shared" si="102"/>
        <v/>
      </c>
      <c r="D340" s="312" t="str">
        <f t="shared" si="103"/>
        <v/>
      </c>
      <c r="E340" s="312" t="str">
        <f t="shared" si="107"/>
        <v/>
      </c>
      <c r="F340" s="312"/>
      <c r="G340" s="312" t="str">
        <f t="shared" si="104"/>
        <v/>
      </c>
      <c r="H340" s="312" t="str">
        <f t="shared" si="105"/>
        <v/>
      </c>
      <c r="I340" s="312" t="str">
        <f t="shared" si="106"/>
        <v/>
      </c>
      <c r="J340" s="312"/>
      <c r="K340" s="312"/>
      <c r="L340" s="312"/>
      <c r="M340" s="312"/>
      <c r="N340" s="312"/>
      <c r="O340" s="312"/>
      <c r="P340" s="312"/>
      <c r="Q340" s="312"/>
      <c r="R340" s="312"/>
      <c r="S340" s="312"/>
      <c r="T340" s="313"/>
      <c r="AO340" s="338"/>
      <c r="AP340" s="339"/>
      <c r="AQ340" s="339"/>
      <c r="AR340" s="339"/>
      <c r="AS340" s="339"/>
      <c r="AT340" s="339"/>
      <c r="AU340" s="339"/>
      <c r="AV340" s="339"/>
      <c r="AW340" s="338"/>
      <c r="AX340" s="339"/>
      <c r="AY340" s="339"/>
      <c r="AZ340" s="340"/>
    </row>
    <row r="341" spans="1:52" ht="27.95" customHeight="1" x14ac:dyDescent="0.25">
      <c r="A341" s="311" t="str">
        <f t="shared" si="100"/>
        <v/>
      </c>
      <c r="B341" s="312" t="str">
        <f t="shared" si="101"/>
        <v/>
      </c>
      <c r="C341" s="312" t="str">
        <f t="shared" si="102"/>
        <v/>
      </c>
      <c r="D341" s="312" t="str">
        <f t="shared" si="103"/>
        <v/>
      </c>
      <c r="E341" s="312" t="str">
        <f t="shared" si="107"/>
        <v/>
      </c>
      <c r="F341" s="312"/>
      <c r="G341" s="312" t="str">
        <f t="shared" si="104"/>
        <v/>
      </c>
      <c r="H341" s="312" t="str">
        <f t="shared" si="105"/>
        <v/>
      </c>
      <c r="I341" s="312" t="str">
        <f t="shared" si="106"/>
        <v/>
      </c>
      <c r="J341" s="312"/>
      <c r="K341" s="312"/>
      <c r="L341" s="312"/>
      <c r="M341" s="312"/>
      <c r="N341" s="312"/>
      <c r="O341" s="312"/>
      <c r="P341" s="312"/>
      <c r="Q341" s="312"/>
      <c r="R341" s="312"/>
      <c r="S341" s="312"/>
      <c r="T341" s="313"/>
      <c r="AO341" s="338"/>
      <c r="AP341" s="339"/>
      <c r="AQ341" s="339"/>
      <c r="AR341" s="339"/>
      <c r="AS341" s="339"/>
      <c r="AT341" s="339"/>
      <c r="AU341" s="339"/>
      <c r="AV341" s="339"/>
      <c r="AW341" s="338"/>
      <c r="AX341" s="339"/>
      <c r="AY341" s="339"/>
      <c r="AZ341" s="340"/>
    </row>
    <row r="342" spans="1:52" ht="27.95" customHeight="1" x14ac:dyDescent="0.25">
      <c r="A342" s="311" t="str">
        <f t="shared" si="100"/>
        <v/>
      </c>
      <c r="B342" s="312" t="str">
        <f t="shared" si="101"/>
        <v/>
      </c>
      <c r="C342" s="312" t="str">
        <f t="shared" si="102"/>
        <v/>
      </c>
      <c r="D342" s="312" t="str">
        <f t="shared" si="103"/>
        <v/>
      </c>
      <c r="E342" s="312" t="str">
        <f t="shared" si="107"/>
        <v/>
      </c>
      <c r="F342" s="312"/>
      <c r="G342" s="312" t="str">
        <f t="shared" si="104"/>
        <v/>
      </c>
      <c r="H342" s="312" t="str">
        <f t="shared" si="105"/>
        <v/>
      </c>
      <c r="I342" s="312" t="str">
        <f t="shared" si="106"/>
        <v/>
      </c>
      <c r="J342" s="312"/>
      <c r="K342" s="312"/>
      <c r="L342" s="312"/>
      <c r="M342" s="312"/>
      <c r="N342" s="312"/>
      <c r="O342" s="312"/>
      <c r="P342" s="312"/>
      <c r="Q342" s="312"/>
      <c r="R342" s="312"/>
      <c r="S342" s="312"/>
      <c r="T342" s="313"/>
      <c r="AO342" s="338"/>
      <c r="AP342" s="339"/>
      <c r="AQ342" s="339"/>
      <c r="AR342" s="339"/>
      <c r="AS342" s="339"/>
      <c r="AT342" s="339"/>
      <c r="AU342" s="339"/>
      <c r="AV342" s="339"/>
      <c r="AW342" s="338"/>
      <c r="AX342" s="339"/>
      <c r="AY342" s="339"/>
      <c r="AZ342" s="340"/>
    </row>
    <row r="343" spans="1:52" ht="27.95" customHeight="1" x14ac:dyDescent="0.25">
      <c r="A343" s="311" t="str">
        <f t="shared" si="100"/>
        <v/>
      </c>
      <c r="B343" s="312" t="str">
        <f t="shared" si="101"/>
        <v/>
      </c>
      <c r="C343" s="312" t="str">
        <f t="shared" si="102"/>
        <v/>
      </c>
      <c r="D343" s="312" t="str">
        <f t="shared" si="103"/>
        <v/>
      </c>
      <c r="E343" s="312" t="str">
        <f t="shared" si="107"/>
        <v/>
      </c>
      <c r="F343" s="312"/>
      <c r="G343" s="312" t="str">
        <f t="shared" si="104"/>
        <v/>
      </c>
      <c r="H343" s="312" t="str">
        <f t="shared" si="105"/>
        <v/>
      </c>
      <c r="I343" s="312" t="str">
        <f t="shared" si="106"/>
        <v/>
      </c>
      <c r="J343" s="312"/>
      <c r="K343" s="312"/>
      <c r="L343" s="312"/>
      <c r="M343" s="312"/>
      <c r="N343" s="312"/>
      <c r="O343" s="312"/>
      <c r="P343" s="312"/>
      <c r="Q343" s="312"/>
      <c r="R343" s="312"/>
      <c r="S343" s="312"/>
      <c r="T343" s="313"/>
      <c r="AO343" s="338"/>
      <c r="AP343" s="339"/>
      <c r="AQ343" s="339"/>
      <c r="AR343" s="339"/>
      <c r="AS343" s="339"/>
      <c r="AT343" s="339"/>
      <c r="AU343" s="339"/>
      <c r="AV343" s="339"/>
      <c r="AW343" s="338"/>
      <c r="AX343" s="339"/>
      <c r="AY343" s="339"/>
      <c r="AZ343" s="340"/>
    </row>
    <row r="344" spans="1:52" ht="27.95" customHeight="1" x14ac:dyDescent="0.25">
      <c r="A344" s="311" t="str">
        <f t="shared" si="100"/>
        <v/>
      </c>
      <c r="B344" s="312" t="str">
        <f t="shared" si="101"/>
        <v/>
      </c>
      <c r="C344" s="312" t="str">
        <f t="shared" si="102"/>
        <v/>
      </c>
      <c r="D344" s="312" t="str">
        <f t="shared" si="103"/>
        <v/>
      </c>
      <c r="E344" s="312" t="str">
        <f t="shared" si="107"/>
        <v/>
      </c>
      <c r="F344" s="312"/>
      <c r="G344" s="312" t="str">
        <f t="shared" si="104"/>
        <v/>
      </c>
      <c r="H344" s="312" t="str">
        <f t="shared" si="105"/>
        <v/>
      </c>
      <c r="I344" s="312" t="str">
        <f t="shared" si="106"/>
        <v/>
      </c>
      <c r="J344" s="312"/>
      <c r="K344" s="312"/>
      <c r="L344" s="312"/>
      <c r="M344" s="312"/>
      <c r="N344" s="312"/>
      <c r="O344" s="312"/>
      <c r="P344" s="312"/>
      <c r="Q344" s="312"/>
      <c r="R344" s="312"/>
      <c r="S344" s="312"/>
      <c r="T344" s="313"/>
      <c r="AO344" s="338"/>
      <c r="AP344" s="339"/>
      <c r="AQ344" s="339"/>
      <c r="AR344" s="339"/>
      <c r="AS344" s="339"/>
      <c r="AT344" s="339"/>
      <c r="AU344" s="339"/>
      <c r="AV344" s="339"/>
      <c r="AW344" s="338"/>
      <c r="AX344" s="339"/>
      <c r="AY344" s="339"/>
      <c r="AZ344" s="340"/>
    </row>
    <row r="345" spans="1:52" ht="27.95" customHeight="1" x14ac:dyDescent="0.25">
      <c r="A345" s="311" t="str">
        <f t="shared" si="100"/>
        <v/>
      </c>
      <c r="B345" s="312" t="str">
        <f t="shared" si="101"/>
        <v/>
      </c>
      <c r="C345" s="312" t="str">
        <f t="shared" si="102"/>
        <v/>
      </c>
      <c r="D345" s="312" t="str">
        <f t="shared" si="103"/>
        <v/>
      </c>
      <c r="E345" s="312" t="str">
        <f t="shared" si="107"/>
        <v/>
      </c>
      <c r="F345" s="312"/>
      <c r="G345" s="312" t="str">
        <f t="shared" si="104"/>
        <v/>
      </c>
      <c r="H345" s="312" t="str">
        <f t="shared" si="105"/>
        <v/>
      </c>
      <c r="I345" s="312" t="str">
        <f t="shared" si="106"/>
        <v/>
      </c>
      <c r="J345" s="312"/>
      <c r="K345" s="312"/>
      <c r="L345" s="312"/>
      <c r="M345" s="312"/>
      <c r="N345" s="312"/>
      <c r="O345" s="312"/>
      <c r="P345" s="312"/>
      <c r="Q345" s="312"/>
      <c r="R345" s="312"/>
      <c r="S345" s="312"/>
      <c r="T345" s="313"/>
      <c r="AO345" s="338"/>
      <c r="AP345" s="339"/>
      <c r="AQ345" s="339"/>
      <c r="AR345" s="339"/>
      <c r="AS345" s="339"/>
      <c r="AT345" s="339"/>
      <c r="AU345" s="339"/>
      <c r="AV345" s="339"/>
      <c r="AW345" s="338"/>
      <c r="AX345" s="339"/>
      <c r="AY345" s="339"/>
      <c r="AZ345" s="340"/>
    </row>
    <row r="346" spans="1:52" ht="27.95" customHeight="1" x14ac:dyDescent="0.25">
      <c r="A346" s="311" t="str">
        <f t="shared" si="100"/>
        <v/>
      </c>
      <c r="B346" s="312" t="str">
        <f t="shared" si="101"/>
        <v/>
      </c>
      <c r="C346" s="312" t="str">
        <f t="shared" si="102"/>
        <v/>
      </c>
      <c r="D346" s="312" t="str">
        <f t="shared" si="103"/>
        <v/>
      </c>
      <c r="E346" s="312" t="str">
        <f t="shared" si="107"/>
        <v/>
      </c>
      <c r="F346" s="312"/>
      <c r="G346" s="312" t="str">
        <f t="shared" si="104"/>
        <v/>
      </c>
      <c r="H346" s="312" t="str">
        <f t="shared" si="105"/>
        <v/>
      </c>
      <c r="I346" s="312" t="str">
        <f t="shared" si="106"/>
        <v/>
      </c>
      <c r="J346" s="312"/>
      <c r="K346" s="312"/>
      <c r="L346" s="312"/>
      <c r="M346" s="312"/>
      <c r="N346" s="312"/>
      <c r="O346" s="312"/>
      <c r="P346" s="312"/>
      <c r="Q346" s="312"/>
      <c r="R346" s="312"/>
      <c r="S346" s="312"/>
      <c r="T346" s="313"/>
      <c r="AO346" s="338"/>
      <c r="AP346" s="339"/>
      <c r="AQ346" s="339"/>
      <c r="AR346" s="339"/>
      <c r="AS346" s="339"/>
      <c r="AT346" s="339"/>
      <c r="AU346" s="339"/>
      <c r="AV346" s="339"/>
      <c r="AW346" s="338"/>
      <c r="AX346" s="339"/>
      <c r="AY346" s="339"/>
      <c r="AZ346" s="340"/>
    </row>
    <row r="347" spans="1:52" ht="27.95" customHeight="1" x14ac:dyDescent="0.25">
      <c r="A347" s="311" t="str">
        <f t="shared" si="100"/>
        <v/>
      </c>
      <c r="B347" s="312" t="str">
        <f t="shared" si="101"/>
        <v/>
      </c>
      <c r="C347" s="312" t="str">
        <f t="shared" si="102"/>
        <v/>
      </c>
      <c r="D347" s="312" t="str">
        <f t="shared" si="103"/>
        <v/>
      </c>
      <c r="E347" s="312" t="str">
        <f t="shared" si="107"/>
        <v/>
      </c>
      <c r="F347" s="312"/>
      <c r="G347" s="312" t="str">
        <f t="shared" si="104"/>
        <v/>
      </c>
      <c r="H347" s="312" t="str">
        <f t="shared" si="105"/>
        <v/>
      </c>
      <c r="I347" s="312" t="str">
        <f t="shared" si="106"/>
        <v/>
      </c>
      <c r="J347" s="312"/>
      <c r="K347" s="312"/>
      <c r="L347" s="312"/>
      <c r="M347" s="312"/>
      <c r="N347" s="312"/>
      <c r="O347" s="312"/>
      <c r="P347" s="312"/>
      <c r="Q347" s="312"/>
      <c r="R347" s="312"/>
      <c r="S347" s="312"/>
      <c r="T347" s="313"/>
      <c r="AO347" s="338"/>
      <c r="AP347" s="339"/>
      <c r="AQ347" s="339"/>
      <c r="AR347" s="339"/>
      <c r="AS347" s="339"/>
      <c r="AT347" s="339"/>
      <c r="AU347" s="339"/>
      <c r="AV347" s="339"/>
      <c r="AW347" s="338"/>
      <c r="AX347" s="339"/>
      <c r="AY347" s="339"/>
      <c r="AZ347" s="340"/>
    </row>
    <row r="348" spans="1:52" ht="27.95" customHeight="1" x14ac:dyDescent="0.25">
      <c r="A348" s="311" t="str">
        <f t="shared" si="100"/>
        <v/>
      </c>
      <c r="B348" s="312" t="str">
        <f t="shared" si="101"/>
        <v/>
      </c>
      <c r="C348" s="312" t="str">
        <f t="shared" si="102"/>
        <v/>
      </c>
      <c r="D348" s="312" t="str">
        <f t="shared" si="103"/>
        <v/>
      </c>
      <c r="E348" s="312" t="str">
        <f t="shared" si="107"/>
        <v/>
      </c>
      <c r="F348" s="312"/>
      <c r="G348" s="312" t="str">
        <f t="shared" si="104"/>
        <v/>
      </c>
      <c r="H348" s="312" t="str">
        <f t="shared" si="105"/>
        <v/>
      </c>
      <c r="I348" s="312" t="str">
        <f t="shared" si="106"/>
        <v/>
      </c>
      <c r="J348" s="312"/>
      <c r="K348" s="312"/>
      <c r="L348" s="312"/>
      <c r="M348" s="312"/>
      <c r="N348" s="312"/>
      <c r="O348" s="312"/>
      <c r="P348" s="312"/>
      <c r="Q348" s="312"/>
      <c r="R348" s="312"/>
      <c r="S348" s="312"/>
      <c r="T348" s="313"/>
      <c r="AO348" s="338"/>
      <c r="AP348" s="339"/>
      <c r="AQ348" s="339"/>
      <c r="AR348" s="339"/>
      <c r="AS348" s="339"/>
      <c r="AT348" s="339"/>
      <c r="AU348" s="339"/>
      <c r="AV348" s="339"/>
      <c r="AW348" s="338"/>
      <c r="AX348" s="339"/>
      <c r="AY348" s="339"/>
      <c r="AZ348" s="340"/>
    </row>
    <row r="349" spans="1:52" ht="27.95" customHeight="1" x14ac:dyDescent="0.25">
      <c r="A349" s="311" t="str">
        <f t="shared" si="100"/>
        <v/>
      </c>
      <c r="B349" s="312" t="str">
        <f t="shared" si="101"/>
        <v/>
      </c>
      <c r="C349" s="312" t="str">
        <f t="shared" si="102"/>
        <v/>
      </c>
      <c r="D349" s="312" t="str">
        <f t="shared" si="103"/>
        <v/>
      </c>
      <c r="E349" s="312" t="str">
        <f t="shared" si="107"/>
        <v/>
      </c>
      <c r="F349" s="312"/>
      <c r="G349" s="312" t="str">
        <f t="shared" si="104"/>
        <v/>
      </c>
      <c r="H349" s="312" t="str">
        <f t="shared" si="105"/>
        <v/>
      </c>
      <c r="I349" s="312" t="str">
        <f t="shared" si="106"/>
        <v/>
      </c>
      <c r="J349" s="312"/>
      <c r="K349" s="312"/>
      <c r="L349" s="312"/>
      <c r="M349" s="312"/>
      <c r="N349" s="312"/>
      <c r="O349" s="312"/>
      <c r="P349" s="312"/>
      <c r="Q349" s="312"/>
      <c r="R349" s="312"/>
      <c r="S349" s="312"/>
      <c r="T349" s="313"/>
      <c r="AO349" s="338"/>
      <c r="AP349" s="339"/>
      <c r="AQ349" s="339"/>
      <c r="AR349" s="339"/>
      <c r="AS349" s="339"/>
      <c r="AT349" s="339"/>
      <c r="AU349" s="339"/>
      <c r="AV349" s="339"/>
      <c r="AW349" s="338"/>
      <c r="AX349" s="339"/>
      <c r="AY349" s="339"/>
      <c r="AZ349" s="340"/>
    </row>
    <row r="350" spans="1:52" ht="27.95" customHeight="1" x14ac:dyDescent="0.25">
      <c r="A350" s="311" t="str">
        <f t="shared" si="100"/>
        <v/>
      </c>
      <c r="B350" s="312" t="str">
        <f t="shared" si="101"/>
        <v/>
      </c>
      <c r="C350" s="312" t="str">
        <f t="shared" si="102"/>
        <v/>
      </c>
      <c r="D350" s="312" t="str">
        <f t="shared" si="103"/>
        <v/>
      </c>
      <c r="E350" s="312" t="str">
        <f t="shared" si="107"/>
        <v/>
      </c>
      <c r="F350" s="312"/>
      <c r="G350" s="312" t="str">
        <f t="shared" si="104"/>
        <v/>
      </c>
      <c r="H350" s="312" t="str">
        <f t="shared" si="105"/>
        <v/>
      </c>
      <c r="I350" s="312" t="str">
        <f t="shared" si="106"/>
        <v/>
      </c>
      <c r="J350" s="312"/>
      <c r="K350" s="312"/>
      <c r="L350" s="312"/>
      <c r="M350" s="312"/>
      <c r="N350" s="312"/>
      <c r="O350" s="312"/>
      <c r="P350" s="312"/>
      <c r="Q350" s="312"/>
      <c r="R350" s="312"/>
      <c r="S350" s="312"/>
      <c r="T350" s="313"/>
      <c r="AO350" s="338"/>
      <c r="AP350" s="339"/>
      <c r="AQ350" s="339"/>
      <c r="AR350" s="339"/>
      <c r="AS350" s="339"/>
      <c r="AT350" s="339"/>
      <c r="AU350" s="339"/>
      <c r="AV350" s="339"/>
      <c r="AW350" s="338"/>
      <c r="AX350" s="339"/>
      <c r="AY350" s="339"/>
      <c r="AZ350" s="340"/>
    </row>
    <row r="351" spans="1:52" ht="27.95" customHeight="1" x14ac:dyDescent="0.25">
      <c r="A351" s="311" t="str">
        <f t="shared" si="100"/>
        <v/>
      </c>
      <c r="B351" s="312" t="str">
        <f t="shared" si="101"/>
        <v/>
      </c>
      <c r="C351" s="312" t="str">
        <f t="shared" si="102"/>
        <v/>
      </c>
      <c r="D351" s="312" t="str">
        <f t="shared" si="103"/>
        <v/>
      </c>
      <c r="E351" s="312" t="str">
        <f t="shared" si="107"/>
        <v/>
      </c>
      <c r="F351" s="312"/>
      <c r="G351" s="312" t="str">
        <f t="shared" si="104"/>
        <v/>
      </c>
      <c r="H351" s="312" t="str">
        <f t="shared" si="105"/>
        <v/>
      </c>
      <c r="I351" s="312" t="str">
        <f t="shared" si="106"/>
        <v/>
      </c>
      <c r="J351" s="312"/>
      <c r="K351" s="312"/>
      <c r="L351" s="312"/>
      <c r="M351" s="312"/>
      <c r="N351" s="312"/>
      <c r="O351" s="312"/>
      <c r="P351" s="312"/>
      <c r="Q351" s="312"/>
      <c r="R351" s="312"/>
      <c r="S351" s="312"/>
      <c r="T351" s="313"/>
      <c r="AO351" s="338"/>
      <c r="AP351" s="339"/>
      <c r="AQ351" s="339"/>
      <c r="AR351" s="339"/>
      <c r="AS351" s="339"/>
      <c r="AT351" s="339"/>
      <c r="AU351" s="339"/>
      <c r="AV351" s="339"/>
      <c r="AW351" s="338"/>
      <c r="AX351" s="339"/>
      <c r="AY351" s="339"/>
      <c r="AZ351" s="340"/>
    </row>
    <row r="352" spans="1:52" ht="27.95" customHeight="1" x14ac:dyDescent="0.25">
      <c r="A352" s="311" t="str">
        <f t="shared" si="100"/>
        <v/>
      </c>
      <c r="B352" s="312" t="str">
        <f t="shared" si="101"/>
        <v/>
      </c>
      <c r="C352" s="312" t="str">
        <f t="shared" si="102"/>
        <v/>
      </c>
      <c r="D352" s="312" t="str">
        <f t="shared" si="103"/>
        <v/>
      </c>
      <c r="E352" s="312" t="str">
        <f t="shared" si="107"/>
        <v/>
      </c>
      <c r="F352" s="312"/>
      <c r="G352" s="312" t="str">
        <f t="shared" si="104"/>
        <v/>
      </c>
      <c r="H352" s="312" t="str">
        <f t="shared" si="105"/>
        <v/>
      </c>
      <c r="I352" s="312" t="str">
        <f t="shared" si="106"/>
        <v/>
      </c>
      <c r="J352" s="312"/>
      <c r="K352" s="312"/>
      <c r="L352" s="312"/>
      <c r="M352" s="312"/>
      <c r="N352" s="312"/>
      <c r="O352" s="312"/>
      <c r="P352" s="312"/>
      <c r="Q352" s="312"/>
      <c r="R352" s="312"/>
      <c r="S352" s="312"/>
      <c r="T352" s="313"/>
      <c r="AO352" s="338"/>
      <c r="AP352" s="339"/>
      <c r="AQ352" s="339"/>
      <c r="AR352" s="339"/>
      <c r="AS352" s="339"/>
      <c r="AT352" s="339"/>
      <c r="AU352" s="339"/>
      <c r="AV352" s="339"/>
      <c r="AW352" s="338"/>
      <c r="AX352" s="339"/>
      <c r="AY352" s="339"/>
      <c r="AZ352" s="340"/>
    </row>
    <row r="353" spans="1:52" ht="27.95" customHeight="1" x14ac:dyDescent="0.25">
      <c r="A353" s="311" t="str">
        <f t="shared" si="100"/>
        <v/>
      </c>
      <c r="B353" s="312" t="str">
        <f t="shared" si="101"/>
        <v/>
      </c>
      <c r="C353" s="312" t="str">
        <f t="shared" si="102"/>
        <v/>
      </c>
      <c r="D353" s="312" t="str">
        <f t="shared" si="103"/>
        <v/>
      </c>
      <c r="E353" s="312" t="str">
        <f t="shared" si="107"/>
        <v/>
      </c>
      <c r="F353" s="312"/>
      <c r="G353" s="312" t="str">
        <f t="shared" si="104"/>
        <v/>
      </c>
      <c r="H353" s="312" t="str">
        <f t="shared" si="105"/>
        <v/>
      </c>
      <c r="I353" s="312" t="str">
        <f t="shared" si="106"/>
        <v/>
      </c>
      <c r="J353" s="312"/>
      <c r="K353" s="312"/>
      <c r="L353" s="312"/>
      <c r="M353" s="312"/>
      <c r="N353" s="312"/>
      <c r="O353" s="312"/>
      <c r="P353" s="312"/>
      <c r="Q353" s="312"/>
      <c r="R353" s="312"/>
      <c r="S353" s="312"/>
      <c r="T353" s="313"/>
      <c r="AO353" s="338"/>
      <c r="AP353" s="339"/>
      <c r="AQ353" s="339"/>
      <c r="AR353" s="339"/>
      <c r="AS353" s="339"/>
      <c r="AT353" s="339"/>
      <c r="AU353" s="339"/>
      <c r="AV353" s="339"/>
      <c r="AW353" s="338"/>
      <c r="AX353" s="339"/>
      <c r="AY353" s="339"/>
      <c r="AZ353" s="340"/>
    </row>
    <row r="354" spans="1:52" ht="27.95" customHeight="1" x14ac:dyDescent="0.25">
      <c r="A354" s="311" t="str">
        <f t="shared" si="100"/>
        <v/>
      </c>
      <c r="B354" s="312" t="str">
        <f t="shared" si="101"/>
        <v/>
      </c>
      <c r="C354" s="312" t="str">
        <f t="shared" si="102"/>
        <v/>
      </c>
      <c r="D354" s="312" t="str">
        <f t="shared" si="103"/>
        <v/>
      </c>
      <c r="E354" s="312" t="str">
        <f t="shared" si="107"/>
        <v/>
      </c>
      <c r="F354" s="312"/>
      <c r="G354" s="312" t="str">
        <f t="shared" si="104"/>
        <v/>
      </c>
      <c r="H354" s="312" t="str">
        <f t="shared" si="105"/>
        <v/>
      </c>
      <c r="I354" s="312" t="str">
        <f t="shared" si="106"/>
        <v/>
      </c>
      <c r="J354" s="312"/>
      <c r="K354" s="312"/>
      <c r="L354" s="312"/>
      <c r="M354" s="312"/>
      <c r="N354" s="312"/>
      <c r="O354" s="312"/>
      <c r="P354" s="312"/>
      <c r="Q354" s="312"/>
      <c r="R354" s="312"/>
      <c r="S354" s="312"/>
      <c r="T354" s="313"/>
      <c r="AO354" s="338"/>
      <c r="AP354" s="339"/>
      <c r="AQ354" s="339"/>
      <c r="AR354" s="339"/>
      <c r="AS354" s="339"/>
      <c r="AT354" s="339"/>
      <c r="AU354" s="339"/>
      <c r="AV354" s="339"/>
      <c r="AW354" s="338"/>
      <c r="AX354" s="339"/>
      <c r="AY354" s="339"/>
      <c r="AZ354" s="340"/>
    </row>
    <row r="355" spans="1:52" ht="27.95" customHeight="1" x14ac:dyDescent="0.25">
      <c r="A355" s="311" t="str">
        <f t="shared" si="100"/>
        <v/>
      </c>
      <c r="B355" s="312" t="str">
        <f t="shared" si="101"/>
        <v/>
      </c>
      <c r="C355" s="312" t="str">
        <f t="shared" si="102"/>
        <v/>
      </c>
      <c r="D355" s="312" t="str">
        <f t="shared" si="103"/>
        <v/>
      </c>
      <c r="E355" s="312" t="str">
        <f t="shared" si="107"/>
        <v/>
      </c>
      <c r="F355" s="312"/>
      <c r="G355" s="312" t="str">
        <f t="shared" si="104"/>
        <v/>
      </c>
      <c r="H355" s="312" t="str">
        <f t="shared" si="105"/>
        <v/>
      </c>
      <c r="I355" s="312" t="str">
        <f t="shared" si="106"/>
        <v/>
      </c>
      <c r="J355" s="312"/>
      <c r="K355" s="312"/>
      <c r="L355" s="312"/>
      <c r="M355" s="312"/>
      <c r="N355" s="312"/>
      <c r="O355" s="312"/>
      <c r="P355" s="312"/>
      <c r="Q355" s="312"/>
      <c r="R355" s="312"/>
      <c r="S355" s="312"/>
      <c r="T355" s="313"/>
      <c r="AO355" s="338"/>
      <c r="AP355" s="339"/>
      <c r="AQ355" s="339"/>
      <c r="AR355" s="339"/>
      <c r="AS355" s="339"/>
      <c r="AT355" s="339"/>
      <c r="AU355" s="339"/>
      <c r="AV355" s="339"/>
      <c r="AW355" s="338"/>
      <c r="AX355" s="339"/>
      <c r="AY355" s="339"/>
      <c r="AZ355" s="340"/>
    </row>
    <row r="356" spans="1:52" ht="27.95" customHeight="1" x14ac:dyDescent="0.25">
      <c r="A356" s="311" t="str">
        <f t="shared" si="100"/>
        <v/>
      </c>
      <c r="B356" s="312" t="str">
        <f t="shared" si="101"/>
        <v/>
      </c>
      <c r="C356" s="312" t="str">
        <f t="shared" si="102"/>
        <v/>
      </c>
      <c r="D356" s="312" t="str">
        <f t="shared" si="103"/>
        <v/>
      </c>
      <c r="E356" s="312" t="str">
        <f t="shared" si="107"/>
        <v/>
      </c>
      <c r="F356" s="312"/>
      <c r="G356" s="312" t="str">
        <f t="shared" si="104"/>
        <v/>
      </c>
      <c r="H356" s="312" t="str">
        <f t="shared" si="105"/>
        <v/>
      </c>
      <c r="I356" s="312" t="str">
        <f t="shared" si="106"/>
        <v/>
      </c>
      <c r="J356" s="312"/>
      <c r="K356" s="312"/>
      <c r="L356" s="312"/>
      <c r="M356" s="312"/>
      <c r="N356" s="312"/>
      <c r="O356" s="312"/>
      <c r="P356" s="312"/>
      <c r="Q356" s="312"/>
      <c r="R356" s="312"/>
      <c r="S356" s="312"/>
      <c r="T356" s="313"/>
      <c r="AO356" s="338"/>
      <c r="AP356" s="339"/>
      <c r="AQ356" s="339"/>
      <c r="AR356" s="339"/>
      <c r="AS356" s="339"/>
      <c r="AT356" s="339"/>
      <c r="AU356" s="339"/>
      <c r="AV356" s="339"/>
      <c r="AW356" s="338"/>
      <c r="AX356" s="339"/>
      <c r="AY356" s="339"/>
      <c r="AZ356" s="340"/>
    </row>
    <row r="357" spans="1:52" ht="27.95" customHeight="1" x14ac:dyDescent="0.25">
      <c r="A357" s="311" t="str">
        <f t="shared" si="100"/>
        <v/>
      </c>
      <c r="B357" s="312" t="str">
        <f t="shared" si="101"/>
        <v/>
      </c>
      <c r="C357" s="312" t="str">
        <f t="shared" si="102"/>
        <v/>
      </c>
      <c r="D357" s="312" t="str">
        <f t="shared" si="103"/>
        <v/>
      </c>
      <c r="E357" s="312" t="str">
        <f t="shared" si="107"/>
        <v/>
      </c>
      <c r="F357" s="312"/>
      <c r="G357" s="312" t="str">
        <f t="shared" si="104"/>
        <v/>
      </c>
      <c r="H357" s="312" t="str">
        <f t="shared" si="105"/>
        <v/>
      </c>
      <c r="I357" s="312" t="str">
        <f t="shared" si="106"/>
        <v/>
      </c>
      <c r="J357" s="312"/>
      <c r="K357" s="312"/>
      <c r="L357" s="312"/>
      <c r="M357" s="312"/>
      <c r="N357" s="312"/>
      <c r="O357" s="312"/>
      <c r="P357" s="312"/>
      <c r="Q357" s="312"/>
      <c r="R357" s="312"/>
      <c r="S357" s="312"/>
      <c r="T357" s="313"/>
      <c r="AO357" s="338"/>
      <c r="AP357" s="339"/>
      <c r="AQ357" s="339"/>
      <c r="AR357" s="339"/>
      <c r="AS357" s="339"/>
      <c r="AT357" s="339"/>
      <c r="AU357" s="339"/>
      <c r="AV357" s="339"/>
      <c r="AW357" s="338"/>
      <c r="AX357" s="339"/>
      <c r="AY357" s="339"/>
      <c r="AZ357" s="340"/>
    </row>
    <row r="358" spans="1:52" ht="27.95" customHeight="1" x14ac:dyDescent="0.25">
      <c r="A358" s="311" t="str">
        <f t="shared" si="100"/>
        <v/>
      </c>
      <c r="B358" s="312" t="str">
        <f t="shared" si="101"/>
        <v/>
      </c>
      <c r="C358" s="312" t="str">
        <f t="shared" si="102"/>
        <v/>
      </c>
      <c r="D358" s="312" t="str">
        <f t="shared" si="103"/>
        <v/>
      </c>
      <c r="E358" s="312" t="str">
        <f t="shared" si="107"/>
        <v/>
      </c>
      <c r="F358" s="312"/>
      <c r="G358" s="312" t="str">
        <f t="shared" si="104"/>
        <v/>
      </c>
      <c r="H358" s="312" t="str">
        <f t="shared" si="105"/>
        <v/>
      </c>
      <c r="I358" s="312" t="str">
        <f t="shared" si="106"/>
        <v/>
      </c>
      <c r="J358" s="312"/>
      <c r="K358" s="312"/>
      <c r="L358" s="312"/>
      <c r="M358" s="312"/>
      <c r="N358" s="312"/>
      <c r="O358" s="312"/>
      <c r="P358" s="312"/>
      <c r="Q358" s="312"/>
      <c r="R358" s="312"/>
      <c r="S358" s="312"/>
      <c r="T358" s="313"/>
      <c r="AO358" s="338"/>
      <c r="AP358" s="339"/>
      <c r="AQ358" s="339"/>
      <c r="AR358" s="339"/>
      <c r="AS358" s="339"/>
      <c r="AT358" s="339"/>
      <c r="AU358" s="339"/>
      <c r="AV358" s="339"/>
      <c r="AW358" s="338"/>
      <c r="AX358" s="339"/>
      <c r="AY358" s="339"/>
      <c r="AZ358" s="340"/>
    </row>
    <row r="359" spans="1:52" ht="27.95" customHeight="1" x14ac:dyDescent="0.25">
      <c r="A359" s="311" t="str">
        <f t="shared" si="100"/>
        <v/>
      </c>
      <c r="B359" s="312" t="str">
        <f t="shared" si="101"/>
        <v/>
      </c>
      <c r="C359" s="312" t="str">
        <f t="shared" si="102"/>
        <v/>
      </c>
      <c r="D359" s="312" t="str">
        <f t="shared" si="103"/>
        <v/>
      </c>
      <c r="E359" s="312" t="str">
        <f t="shared" si="107"/>
        <v/>
      </c>
      <c r="F359" s="312"/>
      <c r="G359" s="312" t="str">
        <f t="shared" si="104"/>
        <v/>
      </c>
      <c r="H359" s="312" t="str">
        <f t="shared" si="105"/>
        <v/>
      </c>
      <c r="I359" s="312" t="str">
        <f t="shared" si="106"/>
        <v/>
      </c>
      <c r="J359" s="312"/>
      <c r="K359" s="312"/>
      <c r="L359" s="312"/>
      <c r="M359" s="312"/>
      <c r="N359" s="312"/>
      <c r="O359" s="312"/>
      <c r="P359" s="312"/>
      <c r="Q359" s="312"/>
      <c r="R359" s="312"/>
      <c r="S359" s="312"/>
      <c r="T359" s="313"/>
      <c r="AO359" s="338"/>
      <c r="AP359" s="339"/>
      <c r="AQ359" s="339"/>
      <c r="AR359" s="339"/>
      <c r="AS359" s="339"/>
      <c r="AT359" s="339"/>
      <c r="AU359" s="339"/>
      <c r="AV359" s="339"/>
      <c r="AW359" s="338"/>
      <c r="AX359" s="339"/>
      <c r="AY359" s="339"/>
      <c r="AZ359" s="340"/>
    </row>
    <row r="360" spans="1:52" ht="27.95" customHeight="1" x14ac:dyDescent="0.25">
      <c r="A360" s="311" t="str">
        <f t="shared" si="100"/>
        <v/>
      </c>
      <c r="B360" s="312" t="str">
        <f t="shared" si="101"/>
        <v/>
      </c>
      <c r="C360" s="312" t="str">
        <f t="shared" si="102"/>
        <v/>
      </c>
      <c r="D360" s="312" t="str">
        <f t="shared" si="103"/>
        <v/>
      </c>
      <c r="E360" s="312" t="str">
        <f t="shared" si="107"/>
        <v/>
      </c>
      <c r="F360" s="312"/>
      <c r="G360" s="312" t="str">
        <f t="shared" si="104"/>
        <v/>
      </c>
      <c r="H360" s="312" t="str">
        <f t="shared" si="105"/>
        <v/>
      </c>
      <c r="I360" s="312" t="str">
        <f t="shared" si="106"/>
        <v/>
      </c>
      <c r="J360" s="312"/>
      <c r="K360" s="312"/>
      <c r="L360" s="312"/>
      <c r="M360" s="312"/>
      <c r="N360" s="312"/>
      <c r="O360" s="312"/>
      <c r="P360" s="312"/>
      <c r="Q360" s="312"/>
      <c r="R360" s="312"/>
      <c r="S360" s="312"/>
      <c r="T360" s="313"/>
      <c r="AO360" s="338"/>
      <c r="AP360" s="339"/>
      <c r="AQ360" s="339"/>
      <c r="AR360" s="339"/>
      <c r="AS360" s="339"/>
      <c r="AT360" s="339"/>
      <c r="AU360" s="339"/>
      <c r="AV360" s="339"/>
      <c r="AW360" s="338"/>
      <c r="AX360" s="339"/>
      <c r="AY360" s="339"/>
      <c r="AZ360" s="340"/>
    </row>
    <row r="361" spans="1:52" ht="27.95" customHeight="1" x14ac:dyDescent="0.25">
      <c r="A361" s="311" t="str">
        <f t="shared" si="100"/>
        <v/>
      </c>
      <c r="B361" s="312" t="str">
        <f t="shared" si="101"/>
        <v/>
      </c>
      <c r="C361" s="312" t="str">
        <f t="shared" si="102"/>
        <v/>
      </c>
      <c r="D361" s="312" t="str">
        <f t="shared" si="103"/>
        <v/>
      </c>
      <c r="E361" s="312" t="str">
        <f t="shared" si="107"/>
        <v/>
      </c>
      <c r="F361" s="312"/>
      <c r="G361" s="312" t="str">
        <f t="shared" si="104"/>
        <v/>
      </c>
      <c r="H361" s="312" t="str">
        <f t="shared" si="105"/>
        <v/>
      </c>
      <c r="I361" s="312" t="str">
        <f t="shared" si="106"/>
        <v/>
      </c>
      <c r="J361" s="312"/>
      <c r="K361" s="312"/>
      <c r="L361" s="312"/>
      <c r="M361" s="312"/>
      <c r="N361" s="312"/>
      <c r="O361" s="312"/>
      <c r="P361" s="312"/>
      <c r="Q361" s="312"/>
      <c r="R361" s="312"/>
      <c r="S361" s="312"/>
      <c r="T361" s="313"/>
      <c r="AO361" s="338"/>
      <c r="AP361" s="339"/>
      <c r="AQ361" s="339"/>
      <c r="AR361" s="339"/>
      <c r="AS361" s="339"/>
      <c r="AT361" s="339"/>
      <c r="AU361" s="339"/>
      <c r="AV361" s="339"/>
      <c r="AW361" s="338"/>
      <c r="AX361" s="339"/>
      <c r="AY361" s="339"/>
      <c r="AZ361" s="340"/>
    </row>
    <row r="362" spans="1:52" ht="27.95" customHeight="1" x14ac:dyDescent="0.25">
      <c r="A362" s="311" t="str">
        <f t="shared" si="100"/>
        <v/>
      </c>
      <c r="B362" s="312" t="str">
        <f t="shared" si="101"/>
        <v/>
      </c>
      <c r="C362" s="312" t="str">
        <f t="shared" si="102"/>
        <v/>
      </c>
      <c r="D362" s="312" t="str">
        <f t="shared" si="103"/>
        <v/>
      </c>
      <c r="E362" s="312" t="str">
        <f t="shared" si="107"/>
        <v/>
      </c>
      <c r="F362" s="312"/>
      <c r="G362" s="312" t="str">
        <f t="shared" si="104"/>
        <v/>
      </c>
      <c r="H362" s="312" t="str">
        <f t="shared" si="105"/>
        <v/>
      </c>
      <c r="I362" s="312" t="str">
        <f t="shared" si="106"/>
        <v/>
      </c>
      <c r="J362" s="312"/>
      <c r="K362" s="312"/>
      <c r="L362" s="312"/>
      <c r="M362" s="312"/>
      <c r="N362" s="312"/>
      <c r="O362" s="312"/>
      <c r="P362" s="312"/>
      <c r="Q362" s="312"/>
      <c r="R362" s="312"/>
      <c r="S362" s="312"/>
      <c r="T362" s="313"/>
      <c r="AO362" s="338"/>
      <c r="AP362" s="339"/>
      <c r="AQ362" s="339"/>
      <c r="AR362" s="339"/>
      <c r="AS362" s="339"/>
      <c r="AT362" s="339"/>
      <c r="AU362" s="339"/>
      <c r="AV362" s="339"/>
      <c r="AW362" s="338"/>
      <c r="AX362" s="339"/>
      <c r="AY362" s="339"/>
      <c r="AZ362" s="340"/>
    </row>
    <row r="363" spans="1:52" ht="27.95" customHeight="1" x14ac:dyDescent="0.25">
      <c r="A363" s="311" t="str">
        <f t="shared" si="100"/>
        <v/>
      </c>
      <c r="B363" s="312" t="str">
        <f t="shared" si="101"/>
        <v/>
      </c>
      <c r="C363" s="312" t="str">
        <f t="shared" si="102"/>
        <v/>
      </c>
      <c r="D363" s="312" t="str">
        <f t="shared" si="103"/>
        <v/>
      </c>
      <c r="E363" s="312" t="str">
        <f t="shared" si="107"/>
        <v/>
      </c>
      <c r="F363" s="312"/>
      <c r="G363" s="312" t="str">
        <f t="shared" si="104"/>
        <v/>
      </c>
      <c r="H363" s="312" t="str">
        <f t="shared" si="105"/>
        <v/>
      </c>
      <c r="I363" s="312" t="str">
        <f t="shared" si="106"/>
        <v/>
      </c>
      <c r="J363" s="312"/>
      <c r="K363" s="312"/>
      <c r="L363" s="312"/>
      <c r="M363" s="312"/>
      <c r="N363" s="312"/>
      <c r="O363" s="312"/>
      <c r="P363" s="312"/>
      <c r="Q363" s="312"/>
      <c r="R363" s="312"/>
      <c r="S363" s="312"/>
      <c r="T363" s="313"/>
      <c r="AO363" s="338"/>
      <c r="AP363" s="339"/>
      <c r="AQ363" s="339"/>
      <c r="AR363" s="339"/>
      <c r="AS363" s="339"/>
      <c r="AT363" s="339"/>
      <c r="AU363" s="339"/>
      <c r="AV363" s="339"/>
      <c r="AW363" s="338"/>
      <c r="AX363" s="339"/>
      <c r="AY363" s="339"/>
      <c r="AZ363" s="340"/>
    </row>
    <row r="364" spans="1:52" ht="27.95" customHeight="1" x14ac:dyDescent="0.25">
      <c r="A364" s="311" t="str">
        <f t="shared" si="100"/>
        <v/>
      </c>
      <c r="B364" s="312" t="str">
        <f t="shared" si="101"/>
        <v/>
      </c>
      <c r="C364" s="312" t="str">
        <f t="shared" si="102"/>
        <v/>
      </c>
      <c r="D364" s="312" t="str">
        <f t="shared" si="103"/>
        <v/>
      </c>
      <c r="E364" s="312" t="str">
        <f t="shared" si="107"/>
        <v/>
      </c>
      <c r="F364" s="312"/>
      <c r="G364" s="312" t="str">
        <f t="shared" si="104"/>
        <v/>
      </c>
      <c r="H364" s="312" t="str">
        <f t="shared" si="105"/>
        <v/>
      </c>
      <c r="I364" s="312" t="str">
        <f t="shared" si="106"/>
        <v/>
      </c>
      <c r="J364" s="312"/>
      <c r="K364" s="312"/>
      <c r="L364" s="312"/>
      <c r="M364" s="312"/>
      <c r="N364" s="312"/>
      <c r="O364" s="312"/>
      <c r="P364" s="312"/>
      <c r="Q364" s="312"/>
      <c r="R364" s="312"/>
      <c r="S364" s="312"/>
      <c r="T364" s="313"/>
      <c r="AO364" s="338"/>
      <c r="AP364" s="339"/>
      <c r="AQ364" s="339"/>
      <c r="AR364" s="339"/>
      <c r="AS364" s="339"/>
      <c r="AT364" s="339"/>
      <c r="AU364" s="339"/>
      <c r="AV364" s="339"/>
      <c r="AW364" s="338"/>
      <c r="AX364" s="339"/>
      <c r="AY364" s="339"/>
      <c r="AZ364" s="340"/>
    </row>
    <row r="365" spans="1:52" ht="27.95" customHeight="1" x14ac:dyDescent="0.25">
      <c r="A365" s="311" t="str">
        <f t="shared" si="100"/>
        <v/>
      </c>
      <c r="B365" s="312" t="str">
        <f t="shared" si="101"/>
        <v/>
      </c>
      <c r="C365" s="312" t="str">
        <f t="shared" si="102"/>
        <v/>
      </c>
      <c r="D365" s="312" t="str">
        <f t="shared" si="103"/>
        <v/>
      </c>
      <c r="E365" s="312" t="str">
        <f t="shared" si="107"/>
        <v/>
      </c>
      <c r="F365" s="312"/>
      <c r="G365" s="312" t="str">
        <f t="shared" si="104"/>
        <v/>
      </c>
      <c r="H365" s="312" t="str">
        <f t="shared" si="105"/>
        <v/>
      </c>
      <c r="I365" s="312" t="str">
        <f t="shared" si="106"/>
        <v/>
      </c>
      <c r="J365" s="312"/>
      <c r="K365" s="312"/>
      <c r="L365" s="312"/>
      <c r="M365" s="312"/>
      <c r="N365" s="312"/>
      <c r="O365" s="312"/>
      <c r="P365" s="312"/>
      <c r="Q365" s="312"/>
      <c r="R365" s="312"/>
      <c r="S365" s="312"/>
      <c r="T365" s="313"/>
      <c r="AO365" s="338"/>
      <c r="AP365" s="339"/>
      <c r="AQ365" s="339"/>
      <c r="AR365" s="339"/>
      <c r="AS365" s="339"/>
      <c r="AT365" s="339"/>
      <c r="AU365" s="339"/>
      <c r="AV365" s="339"/>
      <c r="AW365" s="338"/>
      <c r="AX365" s="339"/>
      <c r="AY365" s="339"/>
      <c r="AZ365" s="340"/>
    </row>
    <row r="366" spans="1:52" ht="27.95" customHeight="1" x14ac:dyDescent="0.25">
      <c r="A366" s="311" t="str">
        <f t="shared" si="100"/>
        <v/>
      </c>
      <c r="B366" s="312" t="str">
        <f t="shared" si="101"/>
        <v/>
      </c>
      <c r="C366" s="312" t="str">
        <f t="shared" si="102"/>
        <v/>
      </c>
      <c r="D366" s="312" t="str">
        <f t="shared" si="103"/>
        <v/>
      </c>
      <c r="E366" s="312" t="str">
        <f t="shared" si="107"/>
        <v/>
      </c>
      <c r="F366" s="312"/>
      <c r="G366" s="312" t="str">
        <f t="shared" si="104"/>
        <v/>
      </c>
      <c r="H366" s="312" t="str">
        <f t="shared" si="105"/>
        <v/>
      </c>
      <c r="I366" s="312" t="str">
        <f t="shared" si="106"/>
        <v/>
      </c>
      <c r="J366" s="312"/>
      <c r="K366" s="312"/>
      <c r="L366" s="312"/>
      <c r="M366" s="312"/>
      <c r="N366" s="312"/>
      <c r="O366" s="312"/>
      <c r="P366" s="312"/>
      <c r="Q366" s="312"/>
      <c r="R366" s="312"/>
      <c r="S366" s="312"/>
      <c r="T366" s="313"/>
      <c r="AO366" s="338"/>
      <c r="AP366" s="339"/>
      <c r="AQ366" s="339"/>
      <c r="AR366" s="339"/>
      <c r="AS366" s="339"/>
      <c r="AT366" s="339"/>
      <c r="AU366" s="339"/>
      <c r="AV366" s="339"/>
      <c r="AW366" s="338"/>
      <c r="AX366" s="339"/>
      <c r="AY366" s="339"/>
      <c r="AZ366" s="340"/>
    </row>
    <row r="367" spans="1:52" ht="27.95" customHeight="1" x14ac:dyDescent="0.25">
      <c r="A367" s="311" t="str">
        <f t="shared" si="100"/>
        <v/>
      </c>
      <c r="B367" s="312" t="str">
        <f t="shared" si="101"/>
        <v/>
      </c>
      <c r="C367" s="312" t="str">
        <f t="shared" si="102"/>
        <v/>
      </c>
      <c r="D367" s="312" t="str">
        <f t="shared" si="103"/>
        <v/>
      </c>
      <c r="E367" s="312" t="str">
        <f t="shared" si="107"/>
        <v/>
      </c>
      <c r="F367" s="312"/>
      <c r="G367" s="312" t="str">
        <f t="shared" si="104"/>
        <v/>
      </c>
      <c r="H367" s="312" t="str">
        <f t="shared" ref="H367:H388" si="108">IF(AT367&gt;0,ROW(),"")</f>
        <v/>
      </c>
      <c r="I367" s="312" t="str">
        <f t="shared" si="106"/>
        <v/>
      </c>
      <c r="J367" s="312"/>
      <c r="K367" s="312"/>
      <c r="L367" s="312"/>
      <c r="M367" s="312"/>
      <c r="N367" s="312"/>
      <c r="O367" s="312"/>
      <c r="P367" s="312"/>
      <c r="Q367" s="312"/>
      <c r="R367" s="312"/>
      <c r="S367" s="312"/>
      <c r="T367" s="313"/>
      <c r="AO367" s="338"/>
      <c r="AP367" s="339"/>
      <c r="AQ367" s="339"/>
      <c r="AR367" s="339"/>
      <c r="AS367" s="339"/>
      <c r="AT367" s="339"/>
      <c r="AU367" s="339"/>
      <c r="AV367" s="339"/>
      <c r="AW367" s="338"/>
      <c r="AX367" s="339"/>
      <c r="AY367" s="339"/>
      <c r="AZ367" s="340"/>
    </row>
    <row r="368" spans="1:52" ht="27.95" customHeight="1" x14ac:dyDescent="0.25">
      <c r="A368" s="311" t="str">
        <f t="shared" si="100"/>
        <v/>
      </c>
      <c r="B368" s="312" t="str">
        <f t="shared" si="101"/>
        <v/>
      </c>
      <c r="C368" s="312" t="str">
        <f t="shared" si="102"/>
        <v/>
      </c>
      <c r="D368" s="312" t="str">
        <f t="shared" si="103"/>
        <v/>
      </c>
      <c r="E368" s="312" t="str">
        <f t="shared" si="107"/>
        <v/>
      </c>
      <c r="F368" s="312"/>
      <c r="G368" s="312" t="str">
        <f t="shared" si="104"/>
        <v/>
      </c>
      <c r="H368" s="312" t="str">
        <f t="shared" si="108"/>
        <v/>
      </c>
      <c r="I368" s="312" t="str">
        <f t="shared" si="106"/>
        <v/>
      </c>
      <c r="J368" s="312"/>
      <c r="K368" s="312"/>
      <c r="L368" s="312"/>
      <c r="M368" s="312"/>
      <c r="N368" s="312"/>
      <c r="O368" s="312"/>
      <c r="P368" s="312"/>
      <c r="Q368" s="312"/>
      <c r="R368" s="312"/>
      <c r="S368" s="312"/>
      <c r="T368" s="313"/>
      <c r="AO368" s="338"/>
      <c r="AP368" s="339"/>
      <c r="AQ368" s="339"/>
      <c r="AR368" s="339"/>
      <c r="AS368" s="339"/>
      <c r="AT368" s="339"/>
      <c r="AU368" s="339"/>
      <c r="AV368" s="339"/>
      <c r="AW368" s="338"/>
      <c r="AX368" s="339"/>
      <c r="AY368" s="339"/>
      <c r="AZ368" s="340"/>
    </row>
    <row r="369" spans="1:52" ht="27.95" customHeight="1" x14ac:dyDescent="0.25">
      <c r="A369" s="311" t="str">
        <f t="shared" si="100"/>
        <v/>
      </c>
      <c r="B369" s="312" t="str">
        <f t="shared" si="101"/>
        <v/>
      </c>
      <c r="C369" s="312" t="str">
        <f t="shared" si="102"/>
        <v/>
      </c>
      <c r="D369" s="312" t="str">
        <f t="shared" si="103"/>
        <v/>
      </c>
      <c r="E369" s="312" t="str">
        <f t="shared" si="107"/>
        <v/>
      </c>
      <c r="F369" s="312"/>
      <c r="G369" s="312" t="str">
        <f t="shared" si="104"/>
        <v/>
      </c>
      <c r="H369" s="312" t="str">
        <f t="shared" si="108"/>
        <v/>
      </c>
      <c r="I369" s="312" t="str">
        <f t="shared" si="106"/>
        <v/>
      </c>
      <c r="J369" s="312"/>
      <c r="K369" s="312"/>
      <c r="L369" s="312"/>
      <c r="M369" s="312"/>
      <c r="N369" s="312"/>
      <c r="O369" s="312"/>
      <c r="P369" s="312"/>
      <c r="Q369" s="312"/>
      <c r="R369" s="312"/>
      <c r="S369" s="312"/>
      <c r="T369" s="313"/>
      <c r="AO369" s="338"/>
      <c r="AP369" s="339"/>
      <c r="AQ369" s="339"/>
      <c r="AR369" s="339"/>
      <c r="AS369" s="339"/>
      <c r="AT369" s="339"/>
      <c r="AU369" s="339"/>
      <c r="AV369" s="339"/>
      <c r="AW369" s="338"/>
      <c r="AX369" s="339"/>
      <c r="AY369" s="339"/>
      <c r="AZ369" s="340"/>
    </row>
    <row r="370" spans="1:52" ht="27.95" customHeight="1" x14ac:dyDescent="0.25">
      <c r="A370" s="311" t="str">
        <f t="shared" si="100"/>
        <v/>
      </c>
      <c r="B370" s="312" t="str">
        <f t="shared" si="101"/>
        <v/>
      </c>
      <c r="C370" s="312" t="str">
        <f t="shared" si="102"/>
        <v/>
      </c>
      <c r="D370" s="312" t="str">
        <f t="shared" si="103"/>
        <v/>
      </c>
      <c r="E370" s="312" t="str">
        <f t="shared" si="107"/>
        <v/>
      </c>
      <c r="F370" s="312"/>
      <c r="G370" s="312" t="str">
        <f t="shared" si="104"/>
        <v/>
      </c>
      <c r="H370" s="312" t="str">
        <f t="shared" si="108"/>
        <v/>
      </c>
      <c r="I370" s="312" t="str">
        <f t="shared" si="106"/>
        <v/>
      </c>
      <c r="J370" s="312"/>
      <c r="K370" s="312"/>
      <c r="L370" s="312"/>
      <c r="M370" s="312"/>
      <c r="N370" s="312"/>
      <c r="O370" s="312"/>
      <c r="P370" s="312"/>
      <c r="Q370" s="312"/>
      <c r="R370" s="312"/>
      <c r="S370" s="312"/>
      <c r="T370" s="313"/>
      <c r="AO370" s="338"/>
      <c r="AP370" s="339"/>
      <c r="AQ370" s="339"/>
      <c r="AR370" s="339"/>
      <c r="AS370" s="339"/>
      <c r="AT370" s="339"/>
      <c r="AU370" s="339"/>
      <c r="AV370" s="339"/>
      <c r="AW370" s="338"/>
      <c r="AX370" s="339"/>
      <c r="AY370" s="339"/>
      <c r="AZ370" s="340"/>
    </row>
    <row r="371" spans="1:52" ht="27.95" customHeight="1" x14ac:dyDescent="0.25">
      <c r="A371" s="311" t="str">
        <f t="shared" si="100"/>
        <v/>
      </c>
      <c r="B371" s="312" t="str">
        <f t="shared" si="101"/>
        <v/>
      </c>
      <c r="C371" s="312" t="str">
        <f t="shared" si="102"/>
        <v/>
      </c>
      <c r="D371" s="312" t="str">
        <f t="shared" si="103"/>
        <v/>
      </c>
      <c r="E371" s="312" t="str">
        <f t="shared" si="107"/>
        <v/>
      </c>
      <c r="F371" s="312"/>
      <c r="G371" s="312" t="str">
        <f t="shared" si="104"/>
        <v/>
      </c>
      <c r="H371" s="312" t="str">
        <f t="shared" si="108"/>
        <v/>
      </c>
      <c r="I371" s="312" t="str">
        <f t="shared" si="106"/>
        <v/>
      </c>
      <c r="J371" s="312"/>
      <c r="K371" s="312"/>
      <c r="L371" s="312"/>
      <c r="M371" s="312"/>
      <c r="N371" s="312"/>
      <c r="O371" s="312"/>
      <c r="P371" s="312"/>
      <c r="Q371" s="312"/>
      <c r="R371" s="312"/>
      <c r="S371" s="312"/>
      <c r="T371" s="313"/>
      <c r="AO371" s="338"/>
      <c r="AP371" s="339"/>
      <c r="AQ371" s="339"/>
      <c r="AR371" s="339"/>
      <c r="AS371" s="339"/>
      <c r="AT371" s="339"/>
      <c r="AU371" s="339"/>
      <c r="AV371" s="339"/>
      <c r="AW371" s="338"/>
      <c r="AX371" s="339"/>
      <c r="AY371" s="339"/>
      <c r="AZ371" s="340"/>
    </row>
    <row r="372" spans="1:52" ht="27.95" customHeight="1" x14ac:dyDescent="0.25">
      <c r="A372" s="311" t="str">
        <f t="shared" si="100"/>
        <v/>
      </c>
      <c r="B372" s="312" t="str">
        <f t="shared" si="101"/>
        <v/>
      </c>
      <c r="C372" s="312" t="str">
        <f t="shared" si="102"/>
        <v/>
      </c>
      <c r="D372" s="312" t="str">
        <f t="shared" si="103"/>
        <v/>
      </c>
      <c r="E372" s="312" t="str">
        <f t="shared" si="107"/>
        <v/>
      </c>
      <c r="F372" s="312"/>
      <c r="G372" s="312" t="str">
        <f t="shared" si="104"/>
        <v/>
      </c>
      <c r="H372" s="312" t="str">
        <f t="shared" si="108"/>
        <v/>
      </c>
      <c r="I372" s="312" t="str">
        <f t="shared" si="106"/>
        <v/>
      </c>
      <c r="J372" s="312"/>
      <c r="K372" s="312"/>
      <c r="L372" s="312"/>
      <c r="M372" s="312"/>
      <c r="N372" s="312"/>
      <c r="O372" s="312"/>
      <c r="P372" s="312"/>
      <c r="Q372" s="312"/>
      <c r="R372" s="312"/>
      <c r="S372" s="312"/>
      <c r="T372" s="313"/>
      <c r="AO372" s="338"/>
      <c r="AP372" s="339"/>
      <c r="AQ372" s="339"/>
      <c r="AR372" s="339"/>
      <c r="AS372" s="339"/>
      <c r="AT372" s="339"/>
      <c r="AU372" s="339"/>
      <c r="AV372" s="339"/>
      <c r="AW372" s="338"/>
      <c r="AX372" s="339"/>
      <c r="AY372" s="339"/>
      <c r="AZ372" s="340"/>
    </row>
    <row r="373" spans="1:52" ht="27.95" customHeight="1" x14ac:dyDescent="0.25">
      <c r="A373" s="311" t="str">
        <f t="shared" si="100"/>
        <v/>
      </c>
      <c r="B373" s="312" t="str">
        <f t="shared" si="101"/>
        <v/>
      </c>
      <c r="C373" s="312" t="str">
        <f t="shared" si="102"/>
        <v/>
      </c>
      <c r="D373" s="312" t="str">
        <f t="shared" si="103"/>
        <v/>
      </c>
      <c r="E373" s="312" t="str">
        <f t="shared" si="107"/>
        <v/>
      </c>
      <c r="F373" s="312"/>
      <c r="G373" s="312" t="str">
        <f t="shared" si="104"/>
        <v/>
      </c>
      <c r="H373" s="312" t="str">
        <f t="shared" si="108"/>
        <v/>
      </c>
      <c r="I373" s="312" t="str">
        <f t="shared" si="106"/>
        <v/>
      </c>
      <c r="J373" s="312"/>
      <c r="K373" s="312"/>
      <c r="L373" s="312"/>
      <c r="M373" s="312"/>
      <c r="N373" s="312"/>
      <c r="O373" s="312"/>
      <c r="P373" s="312"/>
      <c r="Q373" s="312"/>
      <c r="R373" s="312"/>
      <c r="S373" s="312"/>
      <c r="T373" s="313"/>
      <c r="AO373" s="338"/>
      <c r="AP373" s="339"/>
      <c r="AQ373" s="339"/>
      <c r="AR373" s="339"/>
      <c r="AS373" s="339"/>
      <c r="AT373" s="339"/>
      <c r="AU373" s="339"/>
      <c r="AV373" s="339"/>
      <c r="AW373" s="338"/>
      <c r="AX373" s="339"/>
      <c r="AY373" s="339"/>
      <c r="AZ373" s="340"/>
    </row>
    <row r="374" spans="1:52" ht="27.95" customHeight="1" x14ac:dyDescent="0.25">
      <c r="A374" s="311" t="str">
        <f t="shared" si="100"/>
        <v/>
      </c>
      <c r="B374" s="312" t="str">
        <f t="shared" si="101"/>
        <v/>
      </c>
      <c r="C374" s="312" t="str">
        <f t="shared" si="102"/>
        <v/>
      </c>
      <c r="D374" s="312" t="str">
        <f t="shared" si="103"/>
        <v/>
      </c>
      <c r="E374" s="312" t="str">
        <f t="shared" si="107"/>
        <v/>
      </c>
      <c r="F374" s="312"/>
      <c r="G374" s="312" t="str">
        <f t="shared" si="104"/>
        <v/>
      </c>
      <c r="H374" s="312" t="str">
        <f t="shared" si="108"/>
        <v/>
      </c>
      <c r="I374" s="312" t="str">
        <f t="shared" si="106"/>
        <v/>
      </c>
      <c r="J374" s="312"/>
      <c r="K374" s="312"/>
      <c r="L374" s="312"/>
      <c r="M374" s="312"/>
      <c r="N374" s="312"/>
      <c r="O374" s="312"/>
      <c r="P374" s="312"/>
      <c r="Q374" s="312"/>
      <c r="R374" s="312"/>
      <c r="S374" s="312"/>
      <c r="T374" s="313"/>
      <c r="AO374" s="338"/>
      <c r="AP374" s="339"/>
      <c r="AQ374" s="339"/>
      <c r="AR374" s="339"/>
      <c r="AS374" s="339"/>
      <c r="AT374" s="339"/>
      <c r="AU374" s="339"/>
      <c r="AV374" s="339"/>
      <c r="AW374" s="338"/>
      <c r="AX374" s="339"/>
      <c r="AY374" s="339"/>
      <c r="AZ374" s="340"/>
    </row>
    <row r="375" spans="1:52" ht="27.95" customHeight="1" x14ac:dyDescent="0.25">
      <c r="A375" s="311" t="str">
        <f t="shared" si="100"/>
        <v/>
      </c>
      <c r="B375" s="312" t="str">
        <f t="shared" si="101"/>
        <v/>
      </c>
      <c r="C375" s="312" t="str">
        <f t="shared" si="102"/>
        <v/>
      </c>
      <c r="D375" s="312" t="str">
        <f t="shared" si="103"/>
        <v/>
      </c>
      <c r="E375" s="312" t="str">
        <f t="shared" si="107"/>
        <v/>
      </c>
      <c r="F375" s="312"/>
      <c r="G375" s="312" t="str">
        <f t="shared" si="104"/>
        <v/>
      </c>
      <c r="H375" s="312" t="str">
        <f t="shared" si="108"/>
        <v/>
      </c>
      <c r="I375" s="312" t="str">
        <f t="shared" si="106"/>
        <v/>
      </c>
      <c r="J375" s="312"/>
      <c r="K375" s="312"/>
      <c r="L375" s="312"/>
      <c r="M375" s="312"/>
      <c r="N375" s="312"/>
      <c r="O375" s="312"/>
      <c r="P375" s="312"/>
      <c r="Q375" s="312"/>
      <c r="R375" s="312"/>
      <c r="S375" s="312"/>
      <c r="T375" s="313"/>
      <c r="AO375" s="338"/>
      <c r="AP375" s="339"/>
      <c r="AQ375" s="339"/>
      <c r="AR375" s="339"/>
      <c r="AS375" s="339"/>
      <c r="AT375" s="339"/>
      <c r="AU375" s="339"/>
      <c r="AV375" s="339"/>
      <c r="AW375" s="338"/>
      <c r="AX375" s="339"/>
      <c r="AY375" s="339"/>
      <c r="AZ375" s="340"/>
    </row>
    <row r="376" spans="1:52" ht="27.95" customHeight="1" x14ac:dyDescent="0.25">
      <c r="A376" s="311" t="str">
        <f t="shared" si="100"/>
        <v/>
      </c>
      <c r="B376" s="312" t="str">
        <f t="shared" si="101"/>
        <v/>
      </c>
      <c r="C376" s="312" t="str">
        <f t="shared" si="102"/>
        <v/>
      </c>
      <c r="D376" s="312" t="str">
        <f t="shared" si="103"/>
        <v/>
      </c>
      <c r="E376" s="312" t="str">
        <f t="shared" si="107"/>
        <v/>
      </c>
      <c r="F376" s="312"/>
      <c r="G376" s="312" t="str">
        <f t="shared" si="104"/>
        <v/>
      </c>
      <c r="H376" s="312" t="str">
        <f t="shared" si="108"/>
        <v/>
      </c>
      <c r="I376" s="312" t="str">
        <f t="shared" si="106"/>
        <v/>
      </c>
      <c r="J376" s="312"/>
      <c r="K376" s="312"/>
      <c r="L376" s="312"/>
      <c r="M376" s="312"/>
      <c r="N376" s="312"/>
      <c r="O376" s="312"/>
      <c r="P376" s="312"/>
      <c r="Q376" s="312"/>
      <c r="R376" s="312"/>
      <c r="S376" s="312"/>
      <c r="T376" s="313"/>
      <c r="AO376" s="338"/>
      <c r="AP376" s="339"/>
      <c r="AQ376" s="339"/>
      <c r="AR376" s="339"/>
      <c r="AS376" s="339"/>
      <c r="AT376" s="339"/>
      <c r="AU376" s="339"/>
      <c r="AV376" s="339"/>
      <c r="AW376" s="338"/>
      <c r="AX376" s="339"/>
      <c r="AY376" s="339"/>
      <c r="AZ376" s="340"/>
    </row>
    <row r="377" spans="1:52" ht="27.95" customHeight="1" x14ac:dyDescent="0.25">
      <c r="A377" s="311" t="str">
        <f t="shared" si="100"/>
        <v/>
      </c>
      <c r="B377" s="312" t="str">
        <f t="shared" si="101"/>
        <v/>
      </c>
      <c r="C377" s="312" t="str">
        <f t="shared" si="102"/>
        <v/>
      </c>
      <c r="D377" s="312" t="str">
        <f t="shared" si="103"/>
        <v/>
      </c>
      <c r="E377" s="312" t="str">
        <f t="shared" si="107"/>
        <v/>
      </c>
      <c r="F377" s="312"/>
      <c r="G377" s="312" t="str">
        <f t="shared" si="104"/>
        <v/>
      </c>
      <c r="H377" s="312" t="str">
        <f t="shared" si="108"/>
        <v/>
      </c>
      <c r="I377" s="312" t="str">
        <f t="shared" si="106"/>
        <v/>
      </c>
      <c r="J377" s="312"/>
      <c r="K377" s="312"/>
      <c r="L377" s="312"/>
      <c r="M377" s="312"/>
      <c r="N377" s="312"/>
      <c r="O377" s="312"/>
      <c r="P377" s="312"/>
      <c r="Q377" s="312"/>
      <c r="R377" s="312"/>
      <c r="S377" s="312"/>
      <c r="T377" s="313"/>
      <c r="AO377" s="338"/>
      <c r="AP377" s="339"/>
      <c r="AQ377" s="339"/>
      <c r="AR377" s="339"/>
      <c r="AS377" s="339"/>
      <c r="AT377" s="339"/>
      <c r="AU377" s="339"/>
      <c r="AV377" s="339"/>
      <c r="AW377" s="338"/>
      <c r="AX377" s="339"/>
      <c r="AY377" s="339"/>
      <c r="AZ377" s="340"/>
    </row>
    <row r="378" spans="1:52" ht="27.95" customHeight="1" x14ac:dyDescent="0.25">
      <c r="A378" s="311" t="str">
        <f t="shared" si="100"/>
        <v/>
      </c>
      <c r="B378" s="312" t="str">
        <f t="shared" si="101"/>
        <v/>
      </c>
      <c r="C378" s="312" t="str">
        <f t="shared" si="102"/>
        <v/>
      </c>
      <c r="D378" s="312" t="str">
        <f t="shared" si="103"/>
        <v/>
      </c>
      <c r="E378" s="312" t="str">
        <f t="shared" si="107"/>
        <v/>
      </c>
      <c r="F378" s="312"/>
      <c r="G378" s="312" t="str">
        <f t="shared" si="104"/>
        <v/>
      </c>
      <c r="H378" s="312" t="str">
        <f t="shared" si="108"/>
        <v/>
      </c>
      <c r="I378" s="312" t="str">
        <f t="shared" si="106"/>
        <v/>
      </c>
      <c r="J378" s="312"/>
      <c r="K378" s="312"/>
      <c r="L378" s="312"/>
      <c r="M378" s="312"/>
      <c r="N378" s="312"/>
      <c r="O378" s="312"/>
      <c r="P378" s="312"/>
      <c r="Q378" s="312"/>
      <c r="R378" s="312"/>
      <c r="S378" s="312"/>
      <c r="T378" s="313"/>
      <c r="AO378" s="338"/>
      <c r="AP378" s="339"/>
      <c r="AQ378" s="339"/>
      <c r="AR378" s="339"/>
      <c r="AS378" s="339"/>
      <c r="AT378" s="339"/>
      <c r="AU378" s="339"/>
      <c r="AV378" s="339"/>
      <c r="AW378" s="338"/>
      <c r="AX378" s="339"/>
      <c r="AY378" s="339"/>
      <c r="AZ378" s="340"/>
    </row>
    <row r="379" spans="1:52" ht="27.95" customHeight="1" x14ac:dyDescent="0.25">
      <c r="A379" s="311" t="str">
        <f t="shared" si="100"/>
        <v/>
      </c>
      <c r="B379" s="312" t="str">
        <f t="shared" si="101"/>
        <v/>
      </c>
      <c r="C379" s="312" t="str">
        <f t="shared" si="102"/>
        <v/>
      </c>
      <c r="D379" s="312" t="str">
        <f t="shared" si="103"/>
        <v/>
      </c>
      <c r="E379" s="312" t="str">
        <f t="shared" si="107"/>
        <v/>
      </c>
      <c r="F379" s="312"/>
      <c r="G379" s="312" t="str">
        <f t="shared" si="104"/>
        <v/>
      </c>
      <c r="H379" s="312" t="str">
        <f t="shared" si="108"/>
        <v/>
      </c>
      <c r="I379" s="312" t="str">
        <f t="shared" si="106"/>
        <v/>
      </c>
      <c r="J379" s="312"/>
      <c r="K379" s="312"/>
      <c r="L379" s="312"/>
      <c r="M379" s="312"/>
      <c r="N379" s="312"/>
      <c r="O379" s="312"/>
      <c r="P379" s="312"/>
      <c r="Q379" s="312"/>
      <c r="R379" s="312"/>
      <c r="S379" s="312"/>
      <c r="T379" s="313"/>
      <c r="AO379" s="338"/>
      <c r="AP379" s="339"/>
      <c r="AQ379" s="339"/>
      <c r="AR379" s="339"/>
      <c r="AS379" s="339"/>
      <c r="AT379" s="339"/>
      <c r="AU379" s="339"/>
      <c r="AV379" s="339"/>
      <c r="AW379" s="338"/>
      <c r="AX379" s="339"/>
      <c r="AY379" s="339"/>
      <c r="AZ379" s="340"/>
    </row>
    <row r="380" spans="1:52" ht="27.95" customHeight="1" x14ac:dyDescent="0.25">
      <c r="A380" s="311" t="str">
        <f t="shared" si="100"/>
        <v/>
      </c>
      <c r="B380" s="312" t="str">
        <f t="shared" si="101"/>
        <v/>
      </c>
      <c r="C380" s="312" t="str">
        <f t="shared" si="102"/>
        <v/>
      </c>
      <c r="D380" s="312" t="str">
        <f t="shared" si="103"/>
        <v/>
      </c>
      <c r="E380" s="312" t="str">
        <f t="shared" si="107"/>
        <v/>
      </c>
      <c r="F380" s="312"/>
      <c r="G380" s="312" t="str">
        <f t="shared" si="104"/>
        <v/>
      </c>
      <c r="H380" s="312" t="str">
        <f t="shared" si="108"/>
        <v/>
      </c>
      <c r="I380" s="312" t="str">
        <f t="shared" si="106"/>
        <v/>
      </c>
      <c r="J380" s="312"/>
      <c r="K380" s="312"/>
      <c r="L380" s="312"/>
      <c r="M380" s="312"/>
      <c r="N380" s="312"/>
      <c r="O380" s="312"/>
      <c r="P380" s="312"/>
      <c r="Q380" s="312"/>
      <c r="R380" s="312"/>
      <c r="S380" s="312"/>
      <c r="T380" s="313"/>
      <c r="AO380" s="338"/>
      <c r="AP380" s="339"/>
      <c r="AQ380" s="339"/>
      <c r="AR380" s="339"/>
      <c r="AS380" s="339"/>
      <c r="AT380" s="339"/>
      <c r="AU380" s="339"/>
      <c r="AV380" s="339"/>
      <c r="AW380" s="338"/>
      <c r="AX380" s="339"/>
      <c r="AY380" s="339"/>
      <c r="AZ380" s="340"/>
    </row>
    <row r="381" spans="1:52" ht="27.95" customHeight="1" x14ac:dyDescent="0.25">
      <c r="A381" s="311" t="str">
        <f t="shared" si="100"/>
        <v/>
      </c>
      <c r="B381" s="312" t="str">
        <f t="shared" si="101"/>
        <v/>
      </c>
      <c r="C381" s="312" t="str">
        <f t="shared" si="102"/>
        <v/>
      </c>
      <c r="D381" s="312" t="str">
        <f t="shared" si="103"/>
        <v/>
      </c>
      <c r="E381" s="312" t="str">
        <f t="shared" si="107"/>
        <v/>
      </c>
      <c r="F381" s="312"/>
      <c r="G381" s="312" t="str">
        <f t="shared" si="104"/>
        <v/>
      </c>
      <c r="H381" s="312" t="str">
        <f t="shared" si="108"/>
        <v/>
      </c>
      <c r="I381" s="312" t="str">
        <f t="shared" si="106"/>
        <v/>
      </c>
      <c r="J381" s="312"/>
      <c r="K381" s="312"/>
      <c r="L381" s="312"/>
      <c r="M381" s="312"/>
      <c r="N381" s="312"/>
      <c r="O381" s="312"/>
      <c r="P381" s="312"/>
      <c r="Q381" s="312"/>
      <c r="R381" s="312"/>
      <c r="S381" s="312"/>
      <c r="T381" s="313"/>
      <c r="AO381" s="338"/>
      <c r="AP381" s="339"/>
      <c r="AQ381" s="339"/>
      <c r="AR381" s="339"/>
      <c r="AS381" s="339"/>
      <c r="AT381" s="339"/>
      <c r="AU381" s="339"/>
      <c r="AV381" s="339"/>
      <c r="AW381" s="338"/>
      <c r="AX381" s="339"/>
      <c r="AY381" s="339"/>
      <c r="AZ381" s="340"/>
    </row>
    <row r="382" spans="1:52" ht="27.95" customHeight="1" x14ac:dyDescent="0.25">
      <c r="A382" s="311" t="str">
        <f t="shared" si="100"/>
        <v/>
      </c>
      <c r="B382" s="312" t="str">
        <f t="shared" si="101"/>
        <v/>
      </c>
      <c r="C382" s="312" t="str">
        <f t="shared" si="102"/>
        <v/>
      </c>
      <c r="D382" s="312" t="str">
        <f t="shared" si="103"/>
        <v/>
      </c>
      <c r="E382" s="312" t="str">
        <f t="shared" si="107"/>
        <v/>
      </c>
      <c r="F382" s="312"/>
      <c r="G382" s="312" t="str">
        <f t="shared" si="104"/>
        <v/>
      </c>
      <c r="H382" s="312" t="str">
        <f t="shared" si="108"/>
        <v/>
      </c>
      <c r="I382" s="312" t="str">
        <f t="shared" si="106"/>
        <v/>
      </c>
      <c r="J382" s="312"/>
      <c r="K382" s="312"/>
      <c r="L382" s="312"/>
      <c r="M382" s="312"/>
      <c r="N382" s="312"/>
      <c r="O382" s="312"/>
      <c r="P382" s="312"/>
      <c r="Q382" s="312"/>
      <c r="R382" s="312"/>
      <c r="S382" s="312"/>
      <c r="T382" s="313"/>
      <c r="AO382" s="338"/>
      <c r="AP382" s="339"/>
      <c r="AQ382" s="339"/>
      <c r="AR382" s="339"/>
      <c r="AS382" s="339"/>
      <c r="AT382" s="339"/>
      <c r="AU382" s="339"/>
      <c r="AV382" s="339"/>
      <c r="AW382" s="338"/>
      <c r="AX382" s="339"/>
      <c r="AY382" s="339"/>
      <c r="AZ382" s="340"/>
    </row>
    <row r="383" spans="1:52" ht="27.95" customHeight="1" x14ac:dyDescent="0.25">
      <c r="A383" s="311" t="str">
        <f t="shared" si="100"/>
        <v/>
      </c>
      <c r="B383" s="312" t="str">
        <f t="shared" si="101"/>
        <v/>
      </c>
      <c r="C383" s="312" t="str">
        <f t="shared" si="102"/>
        <v/>
      </c>
      <c r="D383" s="312" t="str">
        <f t="shared" si="103"/>
        <v/>
      </c>
      <c r="E383" s="312" t="str">
        <f t="shared" si="107"/>
        <v/>
      </c>
      <c r="F383" s="312"/>
      <c r="G383" s="312" t="str">
        <f t="shared" si="104"/>
        <v/>
      </c>
      <c r="H383" s="312" t="str">
        <f t="shared" si="108"/>
        <v/>
      </c>
      <c r="I383" s="312" t="str">
        <f t="shared" si="106"/>
        <v/>
      </c>
      <c r="J383" s="312"/>
      <c r="K383" s="312"/>
      <c r="L383" s="312"/>
      <c r="M383" s="312"/>
      <c r="N383" s="312"/>
      <c r="O383" s="312"/>
      <c r="P383" s="312"/>
      <c r="Q383" s="312"/>
      <c r="R383" s="312"/>
      <c r="S383" s="312"/>
      <c r="T383" s="313"/>
      <c r="AO383" s="338"/>
      <c r="AP383" s="339"/>
      <c r="AQ383" s="339"/>
      <c r="AR383" s="339"/>
      <c r="AS383" s="339"/>
      <c r="AT383" s="339"/>
      <c r="AU383" s="339"/>
      <c r="AV383" s="339"/>
      <c r="AW383" s="338"/>
      <c r="AX383" s="339"/>
      <c r="AY383" s="339"/>
      <c r="AZ383" s="340"/>
    </row>
    <row r="384" spans="1:52" ht="27.95" customHeight="1" x14ac:dyDescent="0.25">
      <c r="A384" s="311" t="str">
        <f t="shared" si="100"/>
        <v/>
      </c>
      <c r="B384" s="312" t="str">
        <f t="shared" si="101"/>
        <v/>
      </c>
      <c r="C384" s="312" t="str">
        <f t="shared" si="102"/>
        <v/>
      </c>
      <c r="D384" s="312" t="str">
        <f t="shared" si="103"/>
        <v/>
      </c>
      <c r="E384" s="312" t="str">
        <f t="shared" si="107"/>
        <v/>
      </c>
      <c r="F384" s="312"/>
      <c r="G384" s="312" t="str">
        <f t="shared" si="104"/>
        <v/>
      </c>
      <c r="H384" s="312" t="str">
        <f t="shared" si="108"/>
        <v/>
      </c>
      <c r="I384" s="312" t="str">
        <f t="shared" si="106"/>
        <v/>
      </c>
      <c r="J384" s="312"/>
      <c r="K384" s="312"/>
      <c r="L384" s="312"/>
      <c r="M384" s="312"/>
      <c r="N384" s="312"/>
      <c r="O384" s="312"/>
      <c r="P384" s="312"/>
      <c r="Q384" s="312"/>
      <c r="R384" s="312"/>
      <c r="S384" s="312"/>
      <c r="T384" s="313"/>
      <c r="AO384" s="338"/>
      <c r="AP384" s="339"/>
      <c r="AQ384" s="339"/>
      <c r="AR384" s="339"/>
      <c r="AS384" s="339"/>
      <c r="AT384" s="339"/>
      <c r="AU384" s="339"/>
      <c r="AV384" s="339"/>
      <c r="AW384" s="338"/>
      <c r="AX384" s="339"/>
      <c r="AY384" s="339"/>
      <c r="AZ384" s="340"/>
    </row>
    <row r="385" spans="1:52" ht="27.95" customHeight="1" x14ac:dyDescent="0.25">
      <c r="A385" s="311" t="str">
        <f t="shared" si="100"/>
        <v/>
      </c>
      <c r="B385" s="312" t="str">
        <f t="shared" si="101"/>
        <v/>
      </c>
      <c r="C385" s="312" t="str">
        <f t="shared" si="102"/>
        <v/>
      </c>
      <c r="D385" s="312" t="str">
        <f t="shared" si="103"/>
        <v/>
      </c>
      <c r="E385" s="312" t="str">
        <f t="shared" si="107"/>
        <v/>
      </c>
      <c r="F385" s="312"/>
      <c r="G385" s="312" t="str">
        <f t="shared" si="104"/>
        <v/>
      </c>
      <c r="H385" s="312" t="str">
        <f t="shared" si="108"/>
        <v/>
      </c>
      <c r="I385" s="312" t="str">
        <f t="shared" si="106"/>
        <v/>
      </c>
      <c r="J385" s="312"/>
      <c r="K385" s="312"/>
      <c r="L385" s="312"/>
      <c r="M385" s="312"/>
      <c r="N385" s="312"/>
      <c r="O385" s="312"/>
      <c r="P385" s="312"/>
      <c r="Q385" s="312"/>
      <c r="R385" s="312"/>
      <c r="S385" s="312"/>
      <c r="T385" s="313"/>
      <c r="AO385" s="338"/>
      <c r="AP385" s="339"/>
      <c r="AQ385" s="339"/>
      <c r="AR385" s="339"/>
      <c r="AS385" s="339"/>
      <c r="AT385" s="339"/>
      <c r="AU385" s="339"/>
      <c r="AV385" s="339"/>
      <c r="AW385" s="338"/>
      <c r="AX385" s="339"/>
      <c r="AY385" s="339"/>
      <c r="AZ385" s="340"/>
    </row>
    <row r="386" spans="1:52" ht="27.95" customHeight="1" x14ac:dyDescent="0.25">
      <c r="A386" s="311" t="str">
        <f t="shared" si="100"/>
        <v/>
      </c>
      <c r="B386" s="312" t="str">
        <f t="shared" si="101"/>
        <v/>
      </c>
      <c r="C386" s="312" t="str">
        <f t="shared" si="102"/>
        <v/>
      </c>
      <c r="D386" s="312" t="str">
        <f t="shared" si="103"/>
        <v/>
      </c>
      <c r="E386" s="312" t="str">
        <f t="shared" si="107"/>
        <v/>
      </c>
      <c r="F386" s="312"/>
      <c r="G386" s="312" t="str">
        <f t="shared" si="104"/>
        <v/>
      </c>
      <c r="H386" s="312" t="str">
        <f t="shared" si="108"/>
        <v/>
      </c>
      <c r="I386" s="312" t="str">
        <f t="shared" si="106"/>
        <v/>
      </c>
      <c r="J386" s="312"/>
      <c r="K386" s="312"/>
      <c r="L386" s="312"/>
      <c r="M386" s="312"/>
      <c r="N386" s="312"/>
      <c r="O386" s="312"/>
      <c r="P386" s="312"/>
      <c r="Q386" s="312"/>
      <c r="R386" s="312"/>
      <c r="S386" s="312"/>
      <c r="T386" s="313"/>
      <c r="AO386" s="338"/>
      <c r="AP386" s="339"/>
      <c r="AQ386" s="339"/>
      <c r="AR386" s="339"/>
      <c r="AS386" s="339"/>
      <c r="AT386" s="339"/>
      <c r="AU386" s="339"/>
      <c r="AV386" s="339"/>
      <c r="AW386" s="338"/>
      <c r="AX386" s="339"/>
      <c r="AY386" s="339"/>
      <c r="AZ386" s="340"/>
    </row>
    <row r="387" spans="1:52" ht="27.95" customHeight="1" x14ac:dyDescent="0.25">
      <c r="A387" s="311" t="str">
        <f t="shared" si="100"/>
        <v/>
      </c>
      <c r="B387" s="312" t="str">
        <f t="shared" si="101"/>
        <v/>
      </c>
      <c r="C387" s="312" t="str">
        <f t="shared" si="102"/>
        <v/>
      </c>
      <c r="D387" s="312" t="str">
        <f t="shared" si="103"/>
        <v/>
      </c>
      <c r="E387" s="312" t="str">
        <f t="shared" si="107"/>
        <v/>
      </c>
      <c r="F387" s="312"/>
      <c r="G387" s="312" t="str">
        <f t="shared" si="104"/>
        <v/>
      </c>
      <c r="H387" s="312" t="str">
        <f t="shared" si="108"/>
        <v/>
      </c>
      <c r="I387" s="312" t="str">
        <f t="shared" si="106"/>
        <v/>
      </c>
      <c r="J387" s="312"/>
      <c r="K387" s="312"/>
      <c r="L387" s="312"/>
      <c r="M387" s="312"/>
      <c r="N387" s="312"/>
      <c r="O387" s="312"/>
      <c r="P387" s="312"/>
      <c r="Q387" s="312"/>
      <c r="R387" s="312"/>
      <c r="S387" s="312"/>
      <c r="T387" s="313"/>
      <c r="AO387" s="338"/>
      <c r="AP387" s="339"/>
      <c r="AQ387" s="339"/>
      <c r="AR387" s="339"/>
      <c r="AS387" s="339"/>
      <c r="AT387" s="339"/>
      <c r="AU387" s="339"/>
      <c r="AV387" s="339"/>
      <c r="AW387" s="338"/>
      <c r="AX387" s="339"/>
      <c r="AY387" s="339"/>
      <c r="AZ387" s="340"/>
    </row>
    <row r="388" spans="1:52" ht="27.95" customHeight="1" x14ac:dyDescent="0.25">
      <c r="A388" s="311" t="str">
        <f t="shared" si="100"/>
        <v/>
      </c>
      <c r="B388" s="312" t="str">
        <f t="shared" si="101"/>
        <v/>
      </c>
      <c r="C388" s="312" t="str">
        <f t="shared" si="102"/>
        <v/>
      </c>
      <c r="D388" s="312" t="str">
        <f t="shared" si="103"/>
        <v/>
      </c>
      <c r="E388" s="312" t="str">
        <f t="shared" si="107"/>
        <v/>
      </c>
      <c r="F388" s="312"/>
      <c r="G388" s="312" t="str">
        <f t="shared" si="104"/>
        <v/>
      </c>
      <c r="H388" s="312" t="str">
        <f t="shared" si="108"/>
        <v/>
      </c>
      <c r="I388" s="312" t="str">
        <f t="shared" si="106"/>
        <v/>
      </c>
      <c r="J388" s="312"/>
      <c r="K388" s="312"/>
      <c r="L388" s="312"/>
      <c r="M388" s="312"/>
      <c r="N388" s="312"/>
      <c r="O388" s="312"/>
      <c r="P388" s="312"/>
      <c r="Q388" s="312"/>
      <c r="R388" s="312"/>
      <c r="S388" s="312"/>
      <c r="T388" s="313"/>
      <c r="AO388" s="338"/>
      <c r="AP388" s="339"/>
      <c r="AQ388" s="339"/>
      <c r="AR388" s="339"/>
      <c r="AS388" s="339"/>
      <c r="AT388" s="339"/>
      <c r="AU388" s="339"/>
      <c r="AV388" s="339"/>
      <c r="AW388" s="338"/>
      <c r="AX388" s="339"/>
      <c r="AY388" s="339"/>
      <c r="AZ388" s="340"/>
    </row>
    <row r="389" spans="1:52" ht="27.95" customHeight="1" x14ac:dyDescent="0.25">
      <c r="A389" s="311" t="str">
        <f t="shared" ref="A389:A452" si="109">IF(AZ389&gt;0,ROW(),"")</f>
        <v/>
      </c>
      <c r="B389" s="312" t="str">
        <f t="shared" ref="B389:B452" si="110">IF(AY389&gt;0,ROW(),"")</f>
        <v/>
      </c>
      <c r="C389" s="312" t="str">
        <f t="shared" ref="C389:C452" si="111">IF(AX389&gt;0,ROW(),"")</f>
        <v/>
      </c>
      <c r="D389" s="312" t="str">
        <f t="shared" ref="D389:D452" si="112">IF(AW389&gt;0,ROW(),"")</f>
        <v/>
      </c>
      <c r="E389" s="312" t="str">
        <f t="shared" si="107"/>
        <v/>
      </c>
      <c r="F389" s="312"/>
      <c r="G389" s="312" t="str">
        <f t="shared" ref="G389:G452" si="113">IF(AT389&gt;0,ROW(),"")</f>
        <v/>
      </c>
      <c r="H389" s="312" t="str">
        <f t="shared" ref="H389:H452" si="114">IF(AT389&gt;0,ROW(),"")</f>
        <v/>
      </c>
      <c r="I389" s="312" t="str">
        <f t="shared" ref="I389:I421" si="115">IF(AR389&gt;0,ROW(),"")</f>
        <v/>
      </c>
      <c r="J389" s="312"/>
      <c r="K389" s="312"/>
      <c r="L389" s="312"/>
      <c r="M389" s="312"/>
      <c r="N389" s="312"/>
      <c r="O389" s="312"/>
      <c r="P389" s="312"/>
      <c r="Q389" s="312"/>
      <c r="R389" s="312"/>
      <c r="S389" s="312"/>
      <c r="T389" s="313"/>
      <c r="AO389" s="338"/>
      <c r="AP389" s="339"/>
      <c r="AQ389" s="339"/>
      <c r="AR389" s="339"/>
      <c r="AS389" s="339"/>
      <c r="AT389" s="339"/>
      <c r="AU389" s="339"/>
      <c r="AV389" s="339"/>
      <c r="AW389" s="338"/>
      <c r="AX389" s="339"/>
      <c r="AY389" s="339"/>
      <c r="AZ389" s="340"/>
    </row>
    <row r="390" spans="1:52" ht="27.95" customHeight="1" x14ac:dyDescent="0.25">
      <c r="A390" s="311" t="str">
        <f t="shared" si="109"/>
        <v/>
      </c>
      <c r="B390" s="312" t="str">
        <f t="shared" si="110"/>
        <v/>
      </c>
      <c r="C390" s="312" t="str">
        <f t="shared" si="111"/>
        <v/>
      </c>
      <c r="D390" s="312" t="str">
        <f t="shared" si="112"/>
        <v/>
      </c>
      <c r="E390" s="312" t="str">
        <f t="shared" si="107"/>
        <v/>
      </c>
      <c r="F390" s="312"/>
      <c r="G390" s="312" t="str">
        <f t="shared" si="113"/>
        <v/>
      </c>
      <c r="H390" s="312" t="str">
        <f t="shared" si="114"/>
        <v/>
      </c>
      <c r="I390" s="312" t="str">
        <f t="shared" si="115"/>
        <v/>
      </c>
      <c r="J390" s="312"/>
      <c r="K390" s="312"/>
      <c r="L390" s="312"/>
      <c r="M390" s="312"/>
      <c r="N390" s="312"/>
      <c r="O390" s="312"/>
      <c r="P390" s="312"/>
      <c r="Q390" s="312"/>
      <c r="R390" s="312"/>
      <c r="S390" s="312"/>
      <c r="T390" s="313"/>
      <c r="AO390" s="338"/>
      <c r="AP390" s="339"/>
      <c r="AQ390" s="339"/>
      <c r="AR390" s="339"/>
      <c r="AS390" s="339"/>
      <c r="AT390" s="339"/>
      <c r="AU390" s="339"/>
      <c r="AV390" s="339"/>
      <c r="AW390" s="338"/>
      <c r="AX390" s="339"/>
      <c r="AY390" s="339"/>
      <c r="AZ390" s="340"/>
    </row>
    <row r="391" spans="1:52" ht="27.95" customHeight="1" x14ac:dyDescent="0.25">
      <c r="A391" s="311" t="str">
        <f t="shared" si="109"/>
        <v/>
      </c>
      <c r="B391" s="312" t="str">
        <f t="shared" si="110"/>
        <v/>
      </c>
      <c r="C391" s="312" t="str">
        <f t="shared" si="111"/>
        <v/>
      </c>
      <c r="D391" s="312" t="str">
        <f t="shared" si="112"/>
        <v/>
      </c>
      <c r="E391" s="312" t="str">
        <f t="shared" ref="E391:E454" si="116">IF(AV391&gt;0,ROW(),"")</f>
        <v/>
      </c>
      <c r="F391" s="312"/>
      <c r="G391" s="312" t="str">
        <f t="shared" si="113"/>
        <v/>
      </c>
      <c r="H391" s="312" t="str">
        <f t="shared" si="114"/>
        <v/>
      </c>
      <c r="I391" s="312" t="str">
        <f t="shared" si="115"/>
        <v/>
      </c>
      <c r="J391" s="312"/>
      <c r="K391" s="312"/>
      <c r="L391" s="312"/>
      <c r="M391" s="312"/>
      <c r="N391" s="312"/>
      <c r="O391" s="312"/>
      <c r="P391" s="312"/>
      <c r="Q391" s="312"/>
      <c r="R391" s="312"/>
      <c r="S391" s="312"/>
      <c r="T391" s="313"/>
      <c r="AO391" s="338"/>
      <c r="AP391" s="339"/>
      <c r="AQ391" s="339"/>
      <c r="AR391" s="339"/>
      <c r="AS391" s="339"/>
      <c r="AT391" s="339"/>
      <c r="AU391" s="339"/>
      <c r="AV391" s="339"/>
      <c r="AW391" s="338"/>
      <c r="AX391" s="339"/>
      <c r="AY391" s="339"/>
      <c r="AZ391" s="340"/>
    </row>
    <row r="392" spans="1:52" ht="27.95" customHeight="1" x14ac:dyDescent="0.25">
      <c r="A392" s="311" t="str">
        <f t="shared" si="109"/>
        <v/>
      </c>
      <c r="B392" s="312" t="str">
        <f t="shared" si="110"/>
        <v/>
      </c>
      <c r="C392" s="312" t="str">
        <f t="shared" si="111"/>
        <v/>
      </c>
      <c r="D392" s="312" t="str">
        <f t="shared" si="112"/>
        <v/>
      </c>
      <c r="E392" s="312" t="str">
        <f t="shared" si="116"/>
        <v/>
      </c>
      <c r="F392" s="312"/>
      <c r="G392" s="312" t="str">
        <f t="shared" si="113"/>
        <v/>
      </c>
      <c r="H392" s="312" t="str">
        <f t="shared" si="114"/>
        <v/>
      </c>
      <c r="I392" s="312" t="str">
        <f t="shared" si="115"/>
        <v/>
      </c>
      <c r="J392" s="312"/>
      <c r="K392" s="312"/>
      <c r="L392" s="312"/>
      <c r="M392" s="312"/>
      <c r="N392" s="312"/>
      <c r="O392" s="312"/>
      <c r="P392" s="312"/>
      <c r="Q392" s="312"/>
      <c r="R392" s="312"/>
      <c r="S392" s="312"/>
      <c r="T392" s="313"/>
      <c r="AO392" s="338"/>
      <c r="AP392" s="339"/>
      <c r="AQ392" s="339"/>
      <c r="AR392" s="339"/>
      <c r="AS392" s="339"/>
      <c r="AT392" s="339"/>
      <c r="AU392" s="339"/>
      <c r="AV392" s="339"/>
      <c r="AW392" s="338"/>
      <c r="AX392" s="339"/>
      <c r="AY392" s="339"/>
      <c r="AZ392" s="340"/>
    </row>
    <row r="393" spans="1:52" ht="27.95" customHeight="1" x14ac:dyDescent="0.25">
      <c r="A393" s="311" t="str">
        <f t="shared" si="109"/>
        <v/>
      </c>
      <c r="B393" s="312" t="str">
        <f t="shared" si="110"/>
        <v/>
      </c>
      <c r="C393" s="312" t="str">
        <f t="shared" si="111"/>
        <v/>
      </c>
      <c r="D393" s="312" t="str">
        <f t="shared" si="112"/>
        <v/>
      </c>
      <c r="E393" s="312" t="str">
        <f t="shared" si="116"/>
        <v/>
      </c>
      <c r="F393" s="312"/>
      <c r="G393" s="312" t="str">
        <f t="shared" si="113"/>
        <v/>
      </c>
      <c r="H393" s="312" t="str">
        <f t="shared" si="114"/>
        <v/>
      </c>
      <c r="I393" s="312" t="str">
        <f t="shared" si="115"/>
        <v/>
      </c>
      <c r="J393" s="312"/>
      <c r="K393" s="312"/>
      <c r="L393" s="312"/>
      <c r="M393" s="312"/>
      <c r="N393" s="312"/>
      <c r="O393" s="312"/>
      <c r="P393" s="312"/>
      <c r="Q393" s="312"/>
      <c r="R393" s="312"/>
      <c r="S393" s="312"/>
      <c r="T393" s="313"/>
      <c r="AO393" s="338"/>
      <c r="AP393" s="339"/>
      <c r="AQ393" s="339"/>
      <c r="AR393" s="339"/>
      <c r="AS393" s="339"/>
      <c r="AT393" s="339"/>
      <c r="AU393" s="339"/>
      <c r="AV393" s="339"/>
      <c r="AW393" s="338"/>
      <c r="AX393" s="339"/>
      <c r="AY393" s="339"/>
      <c r="AZ393" s="340"/>
    </row>
    <row r="394" spans="1:52" ht="27.95" customHeight="1" x14ac:dyDescent="0.25">
      <c r="A394" s="311" t="str">
        <f t="shared" si="109"/>
        <v/>
      </c>
      <c r="B394" s="312" t="str">
        <f t="shared" si="110"/>
        <v/>
      </c>
      <c r="C394" s="312" t="str">
        <f t="shared" si="111"/>
        <v/>
      </c>
      <c r="D394" s="312" t="str">
        <f t="shared" si="112"/>
        <v/>
      </c>
      <c r="E394" s="312" t="str">
        <f t="shared" si="116"/>
        <v/>
      </c>
      <c r="F394" s="312"/>
      <c r="G394" s="312" t="str">
        <f t="shared" si="113"/>
        <v/>
      </c>
      <c r="H394" s="312" t="str">
        <f t="shared" si="114"/>
        <v/>
      </c>
      <c r="I394" s="312" t="str">
        <f t="shared" si="115"/>
        <v/>
      </c>
      <c r="J394" s="312"/>
      <c r="K394" s="312"/>
      <c r="L394" s="312"/>
      <c r="M394" s="312"/>
      <c r="N394" s="312"/>
      <c r="O394" s="312"/>
      <c r="P394" s="312"/>
      <c r="Q394" s="312"/>
      <c r="R394" s="312"/>
      <c r="S394" s="312"/>
      <c r="T394" s="313"/>
      <c r="AO394" s="338"/>
      <c r="AP394" s="339"/>
      <c r="AQ394" s="339"/>
      <c r="AR394" s="339"/>
      <c r="AS394" s="339"/>
      <c r="AT394" s="339"/>
      <c r="AU394" s="339"/>
      <c r="AV394" s="339"/>
      <c r="AW394" s="338"/>
      <c r="AX394" s="339"/>
      <c r="AY394" s="339"/>
      <c r="AZ394" s="340"/>
    </row>
    <row r="395" spans="1:52" ht="27.95" customHeight="1" x14ac:dyDescent="0.25">
      <c r="A395" s="311" t="str">
        <f t="shared" si="109"/>
        <v/>
      </c>
      <c r="B395" s="312" t="str">
        <f t="shared" si="110"/>
        <v/>
      </c>
      <c r="C395" s="312" t="str">
        <f t="shared" si="111"/>
        <v/>
      </c>
      <c r="D395" s="312" t="str">
        <f t="shared" si="112"/>
        <v/>
      </c>
      <c r="E395" s="312" t="str">
        <f t="shared" si="116"/>
        <v/>
      </c>
      <c r="F395" s="312"/>
      <c r="G395" s="312" t="str">
        <f t="shared" si="113"/>
        <v/>
      </c>
      <c r="H395" s="312" t="str">
        <f t="shared" si="114"/>
        <v/>
      </c>
      <c r="I395" s="312" t="str">
        <f t="shared" si="115"/>
        <v/>
      </c>
      <c r="J395" s="312"/>
      <c r="K395" s="312"/>
      <c r="L395" s="312"/>
      <c r="M395" s="312"/>
      <c r="N395" s="312"/>
      <c r="O395" s="312"/>
      <c r="P395" s="312"/>
      <c r="Q395" s="312"/>
      <c r="R395" s="312"/>
      <c r="S395" s="312"/>
      <c r="T395" s="313"/>
      <c r="AO395" s="338"/>
      <c r="AP395" s="339"/>
      <c r="AQ395" s="339"/>
      <c r="AR395" s="339"/>
      <c r="AS395" s="339"/>
      <c r="AT395" s="339"/>
      <c r="AU395" s="339"/>
      <c r="AV395" s="339"/>
      <c r="AW395" s="338"/>
      <c r="AX395" s="339"/>
      <c r="AY395" s="339"/>
      <c r="AZ395" s="340"/>
    </row>
    <row r="396" spans="1:52" ht="27.95" customHeight="1" x14ac:dyDescent="0.25">
      <c r="A396" s="311" t="str">
        <f t="shared" si="109"/>
        <v/>
      </c>
      <c r="B396" s="312" t="str">
        <f t="shared" si="110"/>
        <v/>
      </c>
      <c r="C396" s="312" t="str">
        <f t="shared" si="111"/>
        <v/>
      </c>
      <c r="D396" s="312" t="str">
        <f t="shared" si="112"/>
        <v/>
      </c>
      <c r="E396" s="312" t="str">
        <f t="shared" si="116"/>
        <v/>
      </c>
      <c r="F396" s="312"/>
      <c r="G396" s="312" t="str">
        <f t="shared" si="113"/>
        <v/>
      </c>
      <c r="H396" s="312" t="str">
        <f t="shared" si="114"/>
        <v/>
      </c>
      <c r="I396" s="312" t="str">
        <f t="shared" si="115"/>
        <v/>
      </c>
      <c r="J396" s="312"/>
      <c r="K396" s="312"/>
      <c r="L396" s="312"/>
      <c r="M396" s="312"/>
      <c r="N396" s="312"/>
      <c r="O396" s="312"/>
      <c r="P396" s="312"/>
      <c r="Q396" s="312"/>
      <c r="R396" s="312"/>
      <c r="S396" s="312"/>
      <c r="T396" s="313"/>
      <c r="AO396" s="338"/>
      <c r="AP396" s="339"/>
      <c r="AQ396" s="339"/>
      <c r="AR396" s="339"/>
      <c r="AS396" s="339"/>
      <c r="AT396" s="339"/>
      <c r="AU396" s="339"/>
      <c r="AV396" s="339"/>
      <c r="AW396" s="338"/>
      <c r="AX396" s="339"/>
      <c r="AY396" s="339"/>
      <c r="AZ396" s="340"/>
    </row>
    <row r="397" spans="1:52" ht="27.95" customHeight="1" x14ac:dyDescent="0.25">
      <c r="A397" s="311" t="str">
        <f t="shared" si="109"/>
        <v/>
      </c>
      <c r="B397" s="312" t="str">
        <f t="shared" si="110"/>
        <v/>
      </c>
      <c r="C397" s="312" t="str">
        <f t="shared" si="111"/>
        <v/>
      </c>
      <c r="D397" s="312" t="str">
        <f t="shared" si="112"/>
        <v/>
      </c>
      <c r="E397" s="312" t="str">
        <f t="shared" si="116"/>
        <v/>
      </c>
      <c r="F397" s="312"/>
      <c r="G397" s="312" t="str">
        <f t="shared" si="113"/>
        <v/>
      </c>
      <c r="H397" s="312" t="str">
        <f t="shared" si="114"/>
        <v/>
      </c>
      <c r="I397" s="312" t="str">
        <f t="shared" si="115"/>
        <v/>
      </c>
      <c r="J397" s="312"/>
      <c r="K397" s="312"/>
      <c r="L397" s="312"/>
      <c r="M397" s="312"/>
      <c r="N397" s="312"/>
      <c r="O397" s="312"/>
      <c r="P397" s="312"/>
      <c r="Q397" s="312"/>
      <c r="R397" s="312"/>
      <c r="S397" s="312"/>
      <c r="T397" s="313"/>
      <c r="AO397" s="338"/>
      <c r="AP397" s="339"/>
      <c r="AQ397" s="339"/>
      <c r="AR397" s="339"/>
      <c r="AS397" s="339"/>
      <c r="AT397" s="339"/>
      <c r="AU397" s="339"/>
      <c r="AV397" s="339"/>
      <c r="AW397" s="338"/>
      <c r="AX397" s="339"/>
      <c r="AY397" s="339"/>
      <c r="AZ397" s="340"/>
    </row>
    <row r="398" spans="1:52" ht="27.95" customHeight="1" x14ac:dyDescent="0.25">
      <c r="A398" s="311" t="str">
        <f t="shared" si="109"/>
        <v/>
      </c>
      <c r="B398" s="312" t="str">
        <f t="shared" si="110"/>
        <v/>
      </c>
      <c r="C398" s="312" t="str">
        <f t="shared" si="111"/>
        <v/>
      </c>
      <c r="D398" s="312" t="str">
        <f t="shared" si="112"/>
        <v/>
      </c>
      <c r="E398" s="312" t="str">
        <f t="shared" si="116"/>
        <v/>
      </c>
      <c r="F398" s="312"/>
      <c r="G398" s="312" t="str">
        <f t="shared" si="113"/>
        <v/>
      </c>
      <c r="H398" s="312" t="str">
        <f t="shared" si="114"/>
        <v/>
      </c>
      <c r="I398" s="312" t="str">
        <f t="shared" si="115"/>
        <v/>
      </c>
      <c r="J398" s="312"/>
      <c r="K398" s="312"/>
      <c r="L398" s="312"/>
      <c r="M398" s="312"/>
      <c r="N398" s="312"/>
      <c r="O398" s="312"/>
      <c r="P398" s="312"/>
      <c r="Q398" s="312"/>
      <c r="R398" s="312"/>
      <c r="S398" s="312"/>
      <c r="T398" s="313"/>
      <c r="AO398" s="338"/>
      <c r="AP398" s="339"/>
      <c r="AQ398" s="339"/>
      <c r="AR398" s="339"/>
      <c r="AS398" s="339"/>
      <c r="AT398" s="339"/>
      <c r="AU398" s="339"/>
      <c r="AV398" s="339"/>
      <c r="AW398" s="338"/>
      <c r="AX398" s="339"/>
      <c r="AY398" s="339"/>
      <c r="AZ398" s="340"/>
    </row>
    <row r="399" spans="1:52" ht="27.95" customHeight="1" x14ac:dyDescent="0.25">
      <c r="A399" s="311" t="str">
        <f t="shared" si="109"/>
        <v/>
      </c>
      <c r="B399" s="312" t="str">
        <f t="shared" si="110"/>
        <v/>
      </c>
      <c r="C399" s="312" t="str">
        <f t="shared" si="111"/>
        <v/>
      </c>
      <c r="D399" s="312" t="str">
        <f t="shared" si="112"/>
        <v/>
      </c>
      <c r="E399" s="312" t="str">
        <f t="shared" si="116"/>
        <v/>
      </c>
      <c r="F399" s="312"/>
      <c r="G399" s="312" t="str">
        <f t="shared" si="113"/>
        <v/>
      </c>
      <c r="H399" s="312" t="str">
        <f t="shared" si="114"/>
        <v/>
      </c>
      <c r="I399" s="312" t="str">
        <f t="shared" si="115"/>
        <v/>
      </c>
      <c r="J399" s="312"/>
      <c r="K399" s="312"/>
      <c r="L399" s="312"/>
      <c r="M399" s="312"/>
      <c r="N399" s="312"/>
      <c r="O399" s="312"/>
      <c r="P399" s="312"/>
      <c r="Q399" s="312"/>
      <c r="R399" s="312"/>
      <c r="S399" s="312"/>
      <c r="T399" s="313"/>
      <c r="AO399" s="338"/>
      <c r="AP399" s="339"/>
      <c r="AQ399" s="339"/>
      <c r="AR399" s="339"/>
      <c r="AS399" s="339"/>
      <c r="AT399" s="339"/>
      <c r="AU399" s="339"/>
      <c r="AV399" s="339"/>
      <c r="AW399" s="338"/>
      <c r="AX399" s="339"/>
      <c r="AY399" s="339"/>
      <c r="AZ399" s="340"/>
    </row>
    <row r="400" spans="1:52" ht="27.95" customHeight="1" x14ac:dyDescent="0.25">
      <c r="A400" s="311" t="str">
        <f t="shared" si="109"/>
        <v/>
      </c>
      <c r="B400" s="312" t="str">
        <f t="shared" si="110"/>
        <v/>
      </c>
      <c r="C400" s="312" t="str">
        <f t="shared" si="111"/>
        <v/>
      </c>
      <c r="D400" s="312" t="str">
        <f t="shared" si="112"/>
        <v/>
      </c>
      <c r="E400" s="312" t="str">
        <f t="shared" si="116"/>
        <v/>
      </c>
      <c r="F400" s="312"/>
      <c r="G400" s="312" t="str">
        <f t="shared" si="113"/>
        <v/>
      </c>
      <c r="H400" s="312" t="str">
        <f t="shared" si="114"/>
        <v/>
      </c>
      <c r="I400" s="312" t="str">
        <f t="shared" si="115"/>
        <v/>
      </c>
      <c r="J400" s="312"/>
      <c r="K400" s="312"/>
      <c r="L400" s="312"/>
      <c r="M400" s="312"/>
      <c r="N400" s="312"/>
      <c r="O400" s="312"/>
      <c r="P400" s="312"/>
      <c r="Q400" s="312"/>
      <c r="R400" s="312"/>
      <c r="S400" s="312"/>
      <c r="T400" s="313"/>
      <c r="AO400" s="338"/>
      <c r="AP400" s="339"/>
      <c r="AQ400" s="339"/>
      <c r="AR400" s="339"/>
      <c r="AS400" s="339"/>
      <c r="AT400" s="339"/>
      <c r="AU400" s="339"/>
      <c r="AV400" s="339"/>
      <c r="AW400" s="338"/>
      <c r="AX400" s="339"/>
      <c r="AY400" s="339"/>
      <c r="AZ400" s="340"/>
    </row>
    <row r="401" spans="1:52" ht="27.95" customHeight="1" x14ac:dyDescent="0.25">
      <c r="A401" s="311" t="str">
        <f t="shared" si="109"/>
        <v/>
      </c>
      <c r="B401" s="312" t="str">
        <f t="shared" si="110"/>
        <v/>
      </c>
      <c r="C401" s="312" t="str">
        <f t="shared" si="111"/>
        <v/>
      </c>
      <c r="D401" s="312" t="str">
        <f t="shared" si="112"/>
        <v/>
      </c>
      <c r="E401" s="312" t="str">
        <f t="shared" si="116"/>
        <v/>
      </c>
      <c r="F401" s="312"/>
      <c r="G401" s="312" t="str">
        <f t="shared" si="113"/>
        <v/>
      </c>
      <c r="H401" s="312" t="str">
        <f t="shared" si="114"/>
        <v/>
      </c>
      <c r="I401" s="312" t="str">
        <f t="shared" si="115"/>
        <v/>
      </c>
      <c r="J401" s="312"/>
      <c r="K401" s="312"/>
      <c r="L401" s="312"/>
      <c r="M401" s="312"/>
      <c r="N401" s="312"/>
      <c r="O401" s="312"/>
      <c r="P401" s="312"/>
      <c r="Q401" s="312"/>
      <c r="R401" s="312"/>
      <c r="S401" s="312"/>
      <c r="T401" s="313"/>
      <c r="AO401" s="338"/>
      <c r="AP401" s="339"/>
      <c r="AQ401" s="339"/>
      <c r="AR401" s="339"/>
      <c r="AS401" s="339"/>
      <c r="AT401" s="339"/>
      <c r="AU401" s="339"/>
      <c r="AV401" s="339"/>
      <c r="AW401" s="338"/>
      <c r="AX401" s="339"/>
      <c r="AY401" s="339"/>
      <c r="AZ401" s="340"/>
    </row>
    <row r="402" spans="1:52" ht="27.95" customHeight="1" x14ac:dyDescent="0.25">
      <c r="A402" s="311" t="str">
        <f t="shared" si="109"/>
        <v/>
      </c>
      <c r="B402" s="312" t="str">
        <f t="shared" si="110"/>
        <v/>
      </c>
      <c r="C402" s="312" t="str">
        <f t="shared" si="111"/>
        <v/>
      </c>
      <c r="D402" s="312" t="str">
        <f t="shared" si="112"/>
        <v/>
      </c>
      <c r="E402" s="312" t="str">
        <f t="shared" si="116"/>
        <v/>
      </c>
      <c r="F402" s="312"/>
      <c r="G402" s="312" t="str">
        <f t="shared" si="113"/>
        <v/>
      </c>
      <c r="H402" s="312" t="str">
        <f t="shared" si="114"/>
        <v/>
      </c>
      <c r="I402" s="312" t="str">
        <f t="shared" si="115"/>
        <v/>
      </c>
      <c r="J402" s="312"/>
      <c r="K402" s="312"/>
      <c r="L402" s="312"/>
      <c r="M402" s="312"/>
      <c r="N402" s="312"/>
      <c r="O402" s="312"/>
      <c r="P402" s="312"/>
      <c r="Q402" s="312"/>
      <c r="R402" s="312"/>
      <c r="S402" s="312"/>
      <c r="T402" s="313"/>
      <c r="AO402" s="338"/>
      <c r="AP402" s="339"/>
      <c r="AQ402" s="339"/>
      <c r="AR402" s="339"/>
      <c r="AS402" s="339"/>
      <c r="AT402" s="339"/>
      <c r="AU402" s="339"/>
      <c r="AV402" s="339"/>
      <c r="AW402" s="338"/>
      <c r="AX402" s="339"/>
      <c r="AY402" s="339"/>
      <c r="AZ402" s="340"/>
    </row>
    <row r="403" spans="1:52" ht="27.95" customHeight="1" x14ac:dyDescent="0.25">
      <c r="A403" s="311" t="str">
        <f t="shared" si="109"/>
        <v/>
      </c>
      <c r="B403" s="312" t="str">
        <f t="shared" si="110"/>
        <v/>
      </c>
      <c r="C403" s="312" t="str">
        <f t="shared" si="111"/>
        <v/>
      </c>
      <c r="D403" s="312" t="str">
        <f t="shared" si="112"/>
        <v/>
      </c>
      <c r="E403" s="312" t="str">
        <f t="shared" si="116"/>
        <v/>
      </c>
      <c r="F403" s="312"/>
      <c r="G403" s="312" t="str">
        <f t="shared" si="113"/>
        <v/>
      </c>
      <c r="H403" s="312" t="str">
        <f t="shared" si="114"/>
        <v/>
      </c>
      <c r="I403" s="312" t="str">
        <f t="shared" si="115"/>
        <v/>
      </c>
      <c r="J403" s="312"/>
      <c r="K403" s="312"/>
      <c r="L403" s="312"/>
      <c r="M403" s="312"/>
      <c r="N403" s="312"/>
      <c r="O403" s="312"/>
      <c r="P403" s="312"/>
      <c r="Q403" s="312"/>
      <c r="R403" s="312"/>
      <c r="S403" s="312"/>
      <c r="T403" s="313"/>
      <c r="AO403" s="338"/>
      <c r="AP403" s="339"/>
      <c r="AQ403" s="339"/>
      <c r="AR403" s="339"/>
      <c r="AS403" s="339"/>
      <c r="AT403" s="339"/>
      <c r="AU403" s="339"/>
      <c r="AV403" s="339"/>
      <c r="AW403" s="338"/>
      <c r="AX403" s="339"/>
      <c r="AY403" s="339"/>
      <c r="AZ403" s="340"/>
    </row>
    <row r="404" spans="1:52" ht="27.95" customHeight="1" x14ac:dyDescent="0.25">
      <c r="A404" s="311" t="str">
        <f t="shared" si="109"/>
        <v/>
      </c>
      <c r="B404" s="312" t="str">
        <f t="shared" si="110"/>
        <v/>
      </c>
      <c r="C404" s="312" t="str">
        <f t="shared" si="111"/>
        <v/>
      </c>
      <c r="D404" s="312" t="str">
        <f t="shared" si="112"/>
        <v/>
      </c>
      <c r="E404" s="312" t="str">
        <f t="shared" si="116"/>
        <v/>
      </c>
      <c r="F404" s="312"/>
      <c r="G404" s="312" t="str">
        <f t="shared" si="113"/>
        <v/>
      </c>
      <c r="H404" s="312" t="str">
        <f t="shared" si="114"/>
        <v/>
      </c>
      <c r="I404" s="312" t="str">
        <f t="shared" si="115"/>
        <v/>
      </c>
      <c r="J404" s="312"/>
      <c r="K404" s="312"/>
      <c r="L404" s="312"/>
      <c r="M404" s="312"/>
      <c r="N404" s="312"/>
      <c r="O404" s="312"/>
      <c r="P404" s="312"/>
      <c r="Q404" s="312"/>
      <c r="R404" s="312"/>
      <c r="S404" s="312"/>
      <c r="T404" s="313"/>
      <c r="AO404" s="338"/>
      <c r="AP404" s="339"/>
      <c r="AQ404" s="339"/>
      <c r="AR404" s="339"/>
      <c r="AS404" s="339"/>
      <c r="AT404" s="339"/>
      <c r="AU404" s="339"/>
      <c r="AV404" s="339"/>
      <c r="AW404" s="338"/>
      <c r="AX404" s="339"/>
      <c r="AY404" s="339"/>
      <c r="AZ404" s="340"/>
    </row>
    <row r="405" spans="1:52" ht="27.95" customHeight="1" x14ac:dyDescent="0.25">
      <c r="A405" s="311" t="str">
        <f t="shared" si="109"/>
        <v/>
      </c>
      <c r="B405" s="312" t="str">
        <f t="shared" si="110"/>
        <v/>
      </c>
      <c r="C405" s="312" t="str">
        <f t="shared" si="111"/>
        <v/>
      </c>
      <c r="D405" s="312" t="str">
        <f t="shared" si="112"/>
        <v/>
      </c>
      <c r="E405" s="312" t="str">
        <f t="shared" si="116"/>
        <v/>
      </c>
      <c r="F405" s="312"/>
      <c r="G405" s="312" t="str">
        <f t="shared" si="113"/>
        <v/>
      </c>
      <c r="H405" s="312" t="str">
        <f t="shared" si="114"/>
        <v/>
      </c>
      <c r="I405" s="312" t="str">
        <f t="shared" si="115"/>
        <v/>
      </c>
      <c r="J405" s="312"/>
      <c r="K405" s="312"/>
      <c r="L405" s="312"/>
      <c r="M405" s="312"/>
      <c r="N405" s="312"/>
      <c r="O405" s="312"/>
      <c r="P405" s="312"/>
      <c r="Q405" s="312"/>
      <c r="R405" s="312"/>
      <c r="S405" s="312"/>
      <c r="T405" s="313"/>
      <c r="AO405" s="338"/>
      <c r="AP405" s="339"/>
      <c r="AQ405" s="339"/>
      <c r="AR405" s="339"/>
      <c r="AS405" s="339"/>
      <c r="AT405" s="339"/>
      <c r="AU405" s="339"/>
      <c r="AV405" s="339"/>
      <c r="AW405" s="338"/>
      <c r="AX405" s="339"/>
      <c r="AY405" s="339"/>
      <c r="AZ405" s="340"/>
    </row>
    <row r="406" spans="1:52" ht="27.95" customHeight="1" x14ac:dyDescent="0.25">
      <c r="A406" s="311" t="str">
        <f t="shared" si="109"/>
        <v/>
      </c>
      <c r="B406" s="312" t="str">
        <f t="shared" si="110"/>
        <v/>
      </c>
      <c r="C406" s="312" t="str">
        <f t="shared" si="111"/>
        <v/>
      </c>
      <c r="D406" s="312" t="str">
        <f t="shared" si="112"/>
        <v/>
      </c>
      <c r="E406" s="312" t="str">
        <f t="shared" si="116"/>
        <v/>
      </c>
      <c r="F406" s="312"/>
      <c r="G406" s="312" t="str">
        <f t="shared" si="113"/>
        <v/>
      </c>
      <c r="H406" s="312" t="str">
        <f t="shared" si="114"/>
        <v/>
      </c>
      <c r="I406" s="312" t="str">
        <f t="shared" si="115"/>
        <v/>
      </c>
      <c r="J406" s="312"/>
      <c r="K406" s="312"/>
      <c r="L406" s="312"/>
      <c r="M406" s="312"/>
      <c r="N406" s="312"/>
      <c r="O406" s="312"/>
      <c r="P406" s="312"/>
      <c r="Q406" s="312"/>
      <c r="R406" s="312"/>
      <c r="S406" s="312"/>
      <c r="T406" s="313"/>
      <c r="AO406" s="338"/>
      <c r="AP406" s="339"/>
      <c r="AQ406" s="339"/>
      <c r="AR406" s="339"/>
      <c r="AS406" s="339"/>
      <c r="AT406" s="339"/>
      <c r="AU406" s="339"/>
      <c r="AV406" s="339"/>
      <c r="AW406" s="338"/>
      <c r="AX406" s="339"/>
      <c r="AY406" s="339"/>
      <c r="AZ406" s="340"/>
    </row>
    <row r="407" spans="1:52" ht="27.95" customHeight="1" x14ac:dyDescent="0.25">
      <c r="A407" s="311" t="str">
        <f t="shared" si="109"/>
        <v/>
      </c>
      <c r="B407" s="312" t="str">
        <f t="shared" si="110"/>
        <v/>
      </c>
      <c r="C407" s="312" t="str">
        <f t="shared" si="111"/>
        <v/>
      </c>
      <c r="D407" s="312" t="str">
        <f t="shared" si="112"/>
        <v/>
      </c>
      <c r="E407" s="312" t="str">
        <f t="shared" si="116"/>
        <v/>
      </c>
      <c r="F407" s="312"/>
      <c r="G407" s="312" t="str">
        <f t="shared" si="113"/>
        <v/>
      </c>
      <c r="H407" s="312" t="str">
        <f t="shared" si="114"/>
        <v/>
      </c>
      <c r="I407" s="312" t="str">
        <f t="shared" si="115"/>
        <v/>
      </c>
      <c r="J407" s="312"/>
      <c r="K407" s="312"/>
      <c r="L407" s="312"/>
      <c r="M407" s="312"/>
      <c r="N407" s="312"/>
      <c r="O407" s="312"/>
      <c r="P407" s="312"/>
      <c r="Q407" s="312"/>
      <c r="R407" s="312"/>
      <c r="S407" s="312"/>
      <c r="T407" s="313"/>
      <c r="AO407" s="338"/>
      <c r="AP407" s="339"/>
      <c r="AQ407" s="339"/>
      <c r="AR407" s="339"/>
      <c r="AS407" s="339"/>
      <c r="AT407" s="339"/>
      <c r="AU407" s="339"/>
      <c r="AV407" s="339"/>
      <c r="AW407" s="338"/>
      <c r="AX407" s="339"/>
      <c r="AY407" s="339"/>
      <c r="AZ407" s="340"/>
    </row>
    <row r="408" spans="1:52" ht="27.95" customHeight="1" x14ac:dyDescent="0.25">
      <c r="A408" s="311" t="str">
        <f t="shared" si="109"/>
        <v/>
      </c>
      <c r="B408" s="312" t="str">
        <f t="shared" si="110"/>
        <v/>
      </c>
      <c r="C408" s="312" t="str">
        <f t="shared" si="111"/>
        <v/>
      </c>
      <c r="D408" s="312" t="str">
        <f t="shared" si="112"/>
        <v/>
      </c>
      <c r="E408" s="312" t="str">
        <f t="shared" si="116"/>
        <v/>
      </c>
      <c r="F408" s="312"/>
      <c r="G408" s="312" t="str">
        <f t="shared" si="113"/>
        <v/>
      </c>
      <c r="H408" s="312" t="str">
        <f t="shared" si="114"/>
        <v/>
      </c>
      <c r="I408" s="312" t="str">
        <f t="shared" si="115"/>
        <v/>
      </c>
      <c r="J408" s="312"/>
      <c r="K408" s="312"/>
      <c r="L408" s="312"/>
      <c r="M408" s="312"/>
      <c r="N408" s="312"/>
      <c r="O408" s="312"/>
      <c r="P408" s="312"/>
      <c r="Q408" s="312"/>
      <c r="R408" s="312"/>
      <c r="S408" s="312"/>
      <c r="T408" s="313"/>
      <c r="AO408" s="338"/>
      <c r="AP408" s="339"/>
      <c r="AQ408" s="339"/>
      <c r="AR408" s="339"/>
      <c r="AS408" s="339"/>
      <c r="AT408" s="339"/>
      <c r="AU408" s="339"/>
      <c r="AV408" s="339"/>
      <c r="AW408" s="338"/>
      <c r="AX408" s="339"/>
      <c r="AY408" s="339"/>
      <c r="AZ408" s="340"/>
    </row>
    <row r="409" spans="1:52" ht="27.95" customHeight="1" x14ac:dyDescent="0.25">
      <c r="A409" s="311" t="str">
        <f t="shared" si="109"/>
        <v/>
      </c>
      <c r="B409" s="312" t="str">
        <f t="shared" si="110"/>
        <v/>
      </c>
      <c r="C409" s="312" t="str">
        <f t="shared" si="111"/>
        <v/>
      </c>
      <c r="D409" s="312" t="str">
        <f t="shared" si="112"/>
        <v/>
      </c>
      <c r="E409" s="312" t="str">
        <f t="shared" si="116"/>
        <v/>
      </c>
      <c r="F409" s="312"/>
      <c r="G409" s="312" t="str">
        <f t="shared" si="113"/>
        <v/>
      </c>
      <c r="H409" s="312" t="str">
        <f t="shared" si="114"/>
        <v/>
      </c>
      <c r="I409" s="312" t="str">
        <f t="shared" si="115"/>
        <v/>
      </c>
      <c r="J409" s="312"/>
      <c r="K409" s="312"/>
      <c r="L409" s="312"/>
      <c r="M409" s="312"/>
      <c r="N409" s="312"/>
      <c r="O409" s="312"/>
      <c r="P409" s="312"/>
      <c r="Q409" s="312"/>
      <c r="R409" s="312"/>
      <c r="S409" s="312"/>
      <c r="T409" s="313"/>
      <c r="AO409" s="338"/>
      <c r="AP409" s="339"/>
      <c r="AQ409" s="339"/>
      <c r="AR409" s="339"/>
      <c r="AS409" s="339"/>
      <c r="AT409" s="339"/>
      <c r="AU409" s="339"/>
      <c r="AV409" s="339"/>
      <c r="AW409" s="338"/>
      <c r="AX409" s="339"/>
      <c r="AY409" s="339"/>
      <c r="AZ409" s="340"/>
    </row>
    <row r="410" spans="1:52" ht="27.95" customHeight="1" x14ac:dyDescent="0.25">
      <c r="A410" s="311" t="str">
        <f t="shared" si="109"/>
        <v/>
      </c>
      <c r="B410" s="312" t="str">
        <f t="shared" si="110"/>
        <v/>
      </c>
      <c r="C410" s="312" t="str">
        <f t="shared" si="111"/>
        <v/>
      </c>
      <c r="D410" s="312" t="str">
        <f t="shared" si="112"/>
        <v/>
      </c>
      <c r="E410" s="312" t="str">
        <f t="shared" si="116"/>
        <v/>
      </c>
      <c r="F410" s="312"/>
      <c r="G410" s="312" t="str">
        <f t="shared" si="113"/>
        <v/>
      </c>
      <c r="H410" s="312" t="str">
        <f t="shared" si="114"/>
        <v/>
      </c>
      <c r="I410" s="312" t="str">
        <f t="shared" si="115"/>
        <v/>
      </c>
      <c r="J410" s="312"/>
      <c r="K410" s="312"/>
      <c r="L410" s="312"/>
      <c r="M410" s="312"/>
      <c r="N410" s="312"/>
      <c r="O410" s="312"/>
      <c r="P410" s="312"/>
      <c r="Q410" s="312"/>
      <c r="R410" s="312"/>
      <c r="S410" s="312"/>
      <c r="T410" s="313"/>
      <c r="AO410" s="338"/>
      <c r="AP410" s="339"/>
      <c r="AQ410" s="339"/>
      <c r="AR410" s="339"/>
      <c r="AS410" s="339"/>
      <c r="AT410" s="339"/>
      <c r="AU410" s="339"/>
      <c r="AV410" s="339"/>
      <c r="AW410" s="338"/>
      <c r="AX410" s="339"/>
      <c r="AY410" s="339"/>
      <c r="AZ410" s="340"/>
    </row>
    <row r="411" spans="1:52" ht="27.95" customHeight="1" x14ac:dyDescent="0.25">
      <c r="A411" s="311" t="str">
        <f t="shared" si="109"/>
        <v/>
      </c>
      <c r="B411" s="312" t="str">
        <f t="shared" si="110"/>
        <v/>
      </c>
      <c r="C411" s="312" t="str">
        <f t="shared" si="111"/>
        <v/>
      </c>
      <c r="D411" s="312" t="str">
        <f t="shared" si="112"/>
        <v/>
      </c>
      <c r="E411" s="312" t="str">
        <f t="shared" si="116"/>
        <v/>
      </c>
      <c r="F411" s="312"/>
      <c r="G411" s="312" t="str">
        <f t="shared" si="113"/>
        <v/>
      </c>
      <c r="H411" s="312" t="str">
        <f t="shared" si="114"/>
        <v/>
      </c>
      <c r="I411" s="312" t="str">
        <f t="shared" si="115"/>
        <v/>
      </c>
      <c r="J411" s="312"/>
      <c r="K411" s="312"/>
      <c r="L411" s="312"/>
      <c r="M411" s="312"/>
      <c r="N411" s="312"/>
      <c r="O411" s="312"/>
      <c r="P411" s="312"/>
      <c r="Q411" s="312"/>
      <c r="R411" s="312"/>
      <c r="S411" s="312"/>
      <c r="T411" s="313"/>
      <c r="AO411" s="338"/>
      <c r="AP411" s="339"/>
      <c r="AQ411" s="339"/>
      <c r="AR411" s="339"/>
      <c r="AS411" s="339"/>
      <c r="AT411" s="339"/>
      <c r="AU411" s="339"/>
      <c r="AV411" s="339"/>
      <c r="AW411" s="338"/>
      <c r="AX411" s="339"/>
      <c r="AY411" s="339"/>
      <c r="AZ411" s="340"/>
    </row>
    <row r="412" spans="1:52" ht="27.95" customHeight="1" x14ac:dyDescent="0.25">
      <c r="A412" s="311" t="str">
        <f t="shared" si="109"/>
        <v/>
      </c>
      <c r="B412" s="312" t="str">
        <f t="shared" si="110"/>
        <v/>
      </c>
      <c r="C412" s="312" t="str">
        <f t="shared" si="111"/>
        <v/>
      </c>
      <c r="D412" s="312" t="str">
        <f t="shared" si="112"/>
        <v/>
      </c>
      <c r="E412" s="312" t="str">
        <f t="shared" si="116"/>
        <v/>
      </c>
      <c r="F412" s="312"/>
      <c r="G412" s="312" t="str">
        <f t="shared" si="113"/>
        <v/>
      </c>
      <c r="H412" s="312" t="str">
        <f t="shared" si="114"/>
        <v/>
      </c>
      <c r="I412" s="312" t="str">
        <f t="shared" si="115"/>
        <v/>
      </c>
      <c r="J412" s="312"/>
      <c r="K412" s="312"/>
      <c r="L412" s="312"/>
      <c r="M412" s="312"/>
      <c r="N412" s="312"/>
      <c r="O412" s="312"/>
      <c r="P412" s="312"/>
      <c r="Q412" s="312"/>
      <c r="R412" s="312"/>
      <c r="S412" s="312"/>
      <c r="T412" s="313"/>
      <c r="AO412" s="338"/>
      <c r="AP412" s="339"/>
      <c r="AQ412" s="339"/>
      <c r="AR412" s="339"/>
      <c r="AS412" s="339"/>
      <c r="AT412" s="339"/>
      <c r="AU412" s="339"/>
      <c r="AV412" s="339"/>
      <c r="AW412" s="338"/>
      <c r="AX412" s="339"/>
      <c r="AY412" s="339"/>
      <c r="AZ412" s="340"/>
    </row>
    <row r="413" spans="1:52" ht="27.95" customHeight="1" x14ac:dyDescent="0.25">
      <c r="A413" s="311" t="str">
        <f t="shared" si="109"/>
        <v/>
      </c>
      <c r="B413" s="312" t="str">
        <f t="shared" si="110"/>
        <v/>
      </c>
      <c r="C413" s="312" t="str">
        <f t="shared" si="111"/>
        <v/>
      </c>
      <c r="D413" s="312" t="str">
        <f t="shared" si="112"/>
        <v/>
      </c>
      <c r="E413" s="312" t="str">
        <f t="shared" si="116"/>
        <v/>
      </c>
      <c r="F413" s="312"/>
      <c r="G413" s="312" t="str">
        <f t="shared" si="113"/>
        <v/>
      </c>
      <c r="H413" s="312" t="str">
        <f t="shared" si="114"/>
        <v/>
      </c>
      <c r="I413" s="312" t="str">
        <f t="shared" si="115"/>
        <v/>
      </c>
      <c r="J413" s="312"/>
      <c r="K413" s="312"/>
      <c r="L413" s="312"/>
      <c r="M413" s="312"/>
      <c r="N413" s="312"/>
      <c r="O413" s="312"/>
      <c r="P413" s="312"/>
      <c r="Q413" s="312"/>
      <c r="R413" s="312"/>
      <c r="S413" s="312"/>
      <c r="T413" s="313"/>
      <c r="AO413" s="338"/>
      <c r="AP413" s="339"/>
      <c r="AQ413" s="339"/>
      <c r="AR413" s="339"/>
      <c r="AS413" s="339"/>
      <c r="AT413" s="339"/>
      <c r="AU413" s="339"/>
      <c r="AV413" s="339"/>
      <c r="AW413" s="338"/>
      <c r="AX413" s="339"/>
      <c r="AY413" s="339"/>
      <c r="AZ413" s="340"/>
    </row>
    <row r="414" spans="1:52" ht="27.95" customHeight="1" x14ac:dyDescent="0.25">
      <c r="A414" s="311" t="str">
        <f t="shared" si="109"/>
        <v/>
      </c>
      <c r="B414" s="312" t="str">
        <f t="shared" si="110"/>
        <v/>
      </c>
      <c r="C414" s="312" t="str">
        <f t="shared" si="111"/>
        <v/>
      </c>
      <c r="D414" s="312" t="str">
        <f t="shared" si="112"/>
        <v/>
      </c>
      <c r="E414" s="312" t="str">
        <f t="shared" si="116"/>
        <v/>
      </c>
      <c r="F414" s="312"/>
      <c r="G414" s="312" t="str">
        <f t="shared" si="113"/>
        <v/>
      </c>
      <c r="H414" s="312" t="str">
        <f t="shared" si="114"/>
        <v/>
      </c>
      <c r="I414" s="312" t="str">
        <f t="shared" si="115"/>
        <v/>
      </c>
      <c r="J414" s="312"/>
      <c r="K414" s="312"/>
      <c r="L414" s="312"/>
      <c r="M414" s="312"/>
      <c r="N414" s="312"/>
      <c r="O414" s="312"/>
      <c r="P414" s="312"/>
      <c r="Q414" s="312"/>
      <c r="R414" s="312"/>
      <c r="S414" s="312"/>
      <c r="T414" s="313"/>
      <c r="AO414" s="338"/>
      <c r="AP414" s="339"/>
      <c r="AQ414" s="339"/>
      <c r="AR414" s="339"/>
      <c r="AS414" s="339"/>
      <c r="AT414" s="339"/>
      <c r="AU414" s="339"/>
      <c r="AV414" s="339"/>
      <c r="AW414" s="338"/>
      <c r="AX414" s="339"/>
      <c r="AY414" s="339"/>
      <c r="AZ414" s="340"/>
    </row>
    <row r="415" spans="1:52" ht="27.95" customHeight="1" x14ac:dyDescent="0.25">
      <c r="A415" s="311" t="str">
        <f t="shared" si="109"/>
        <v/>
      </c>
      <c r="B415" s="312" t="str">
        <f t="shared" si="110"/>
        <v/>
      </c>
      <c r="C415" s="312" t="str">
        <f t="shared" si="111"/>
        <v/>
      </c>
      <c r="D415" s="312" t="str">
        <f t="shared" si="112"/>
        <v/>
      </c>
      <c r="E415" s="312" t="str">
        <f t="shared" si="116"/>
        <v/>
      </c>
      <c r="F415" s="312"/>
      <c r="G415" s="312" t="str">
        <f t="shared" si="113"/>
        <v/>
      </c>
      <c r="H415" s="312" t="str">
        <f t="shared" si="114"/>
        <v/>
      </c>
      <c r="I415" s="312" t="str">
        <f t="shared" si="115"/>
        <v/>
      </c>
      <c r="J415" s="312"/>
      <c r="K415" s="312"/>
      <c r="L415" s="312"/>
      <c r="M415" s="312"/>
      <c r="N415" s="312"/>
      <c r="O415" s="312"/>
      <c r="P415" s="312"/>
      <c r="Q415" s="312"/>
      <c r="R415" s="312"/>
      <c r="S415" s="312"/>
      <c r="T415" s="313"/>
      <c r="AO415" s="338"/>
      <c r="AP415" s="339"/>
      <c r="AQ415" s="339"/>
      <c r="AR415" s="339"/>
      <c r="AS415" s="339"/>
      <c r="AT415" s="339"/>
      <c r="AU415" s="339"/>
      <c r="AV415" s="339"/>
      <c r="AW415" s="338"/>
      <c r="AX415" s="339"/>
      <c r="AY415" s="339"/>
      <c r="AZ415" s="340"/>
    </row>
    <row r="416" spans="1:52" ht="27.95" customHeight="1" x14ac:dyDescent="0.25">
      <c r="A416" s="311" t="str">
        <f t="shared" si="109"/>
        <v/>
      </c>
      <c r="B416" s="312" t="str">
        <f t="shared" si="110"/>
        <v/>
      </c>
      <c r="C416" s="312" t="str">
        <f t="shared" si="111"/>
        <v/>
      </c>
      <c r="D416" s="312" t="str">
        <f t="shared" si="112"/>
        <v/>
      </c>
      <c r="E416" s="312" t="str">
        <f t="shared" si="116"/>
        <v/>
      </c>
      <c r="F416" s="312"/>
      <c r="G416" s="312" t="str">
        <f t="shared" si="113"/>
        <v/>
      </c>
      <c r="H416" s="312" t="str">
        <f t="shared" si="114"/>
        <v/>
      </c>
      <c r="I416" s="312" t="str">
        <f t="shared" si="115"/>
        <v/>
      </c>
      <c r="J416" s="312"/>
      <c r="K416" s="312"/>
      <c r="L416" s="312"/>
      <c r="M416" s="312"/>
      <c r="N416" s="312"/>
      <c r="O416" s="312"/>
      <c r="P416" s="312"/>
      <c r="Q416" s="312"/>
      <c r="R416" s="312"/>
      <c r="S416" s="312"/>
      <c r="T416" s="313"/>
      <c r="AO416" s="338"/>
      <c r="AP416" s="339"/>
      <c r="AQ416" s="339"/>
      <c r="AR416" s="339"/>
      <c r="AS416" s="339"/>
      <c r="AT416" s="339"/>
      <c r="AU416" s="339"/>
      <c r="AV416" s="339"/>
      <c r="AW416" s="338"/>
      <c r="AX416" s="339"/>
      <c r="AY416" s="339"/>
      <c r="AZ416" s="340"/>
    </row>
    <row r="417" spans="1:52" ht="27.95" customHeight="1" x14ac:dyDescent="0.25">
      <c r="A417" s="311" t="str">
        <f t="shared" si="109"/>
        <v/>
      </c>
      <c r="B417" s="312" t="str">
        <f t="shared" si="110"/>
        <v/>
      </c>
      <c r="C417" s="312" t="str">
        <f t="shared" si="111"/>
        <v/>
      </c>
      <c r="D417" s="312" t="str">
        <f t="shared" si="112"/>
        <v/>
      </c>
      <c r="E417" s="312" t="str">
        <f t="shared" si="116"/>
        <v/>
      </c>
      <c r="F417" s="312"/>
      <c r="G417" s="312" t="str">
        <f t="shared" si="113"/>
        <v/>
      </c>
      <c r="H417" s="312" t="str">
        <f t="shared" si="114"/>
        <v/>
      </c>
      <c r="I417" s="312" t="str">
        <f t="shared" si="115"/>
        <v/>
      </c>
      <c r="J417" s="312"/>
      <c r="K417" s="312"/>
      <c r="L417" s="312"/>
      <c r="M417" s="312"/>
      <c r="N417" s="312"/>
      <c r="O417" s="312"/>
      <c r="P417" s="312"/>
      <c r="Q417" s="312"/>
      <c r="R417" s="312"/>
      <c r="S417" s="312"/>
      <c r="T417" s="313"/>
      <c r="AO417" s="338"/>
      <c r="AP417" s="339"/>
      <c r="AQ417" s="339"/>
      <c r="AR417" s="339"/>
      <c r="AS417" s="339"/>
      <c r="AT417" s="339"/>
      <c r="AU417" s="339"/>
      <c r="AV417" s="339"/>
      <c r="AW417" s="338"/>
      <c r="AX417" s="339"/>
      <c r="AY417" s="339"/>
      <c r="AZ417" s="340"/>
    </row>
    <row r="418" spans="1:52" ht="27.95" customHeight="1" x14ac:dyDescent="0.25">
      <c r="A418" s="311" t="str">
        <f t="shared" si="109"/>
        <v/>
      </c>
      <c r="B418" s="312" t="str">
        <f t="shared" si="110"/>
        <v/>
      </c>
      <c r="C418" s="312" t="str">
        <f t="shared" si="111"/>
        <v/>
      </c>
      <c r="D418" s="312" t="str">
        <f t="shared" si="112"/>
        <v/>
      </c>
      <c r="E418" s="312" t="str">
        <f t="shared" si="116"/>
        <v/>
      </c>
      <c r="F418" s="312"/>
      <c r="G418" s="312" t="str">
        <f t="shared" si="113"/>
        <v/>
      </c>
      <c r="H418" s="312" t="str">
        <f t="shared" si="114"/>
        <v/>
      </c>
      <c r="I418" s="312" t="str">
        <f t="shared" si="115"/>
        <v/>
      </c>
      <c r="J418" s="312"/>
      <c r="K418" s="312"/>
      <c r="L418" s="312"/>
      <c r="M418" s="312"/>
      <c r="N418" s="312"/>
      <c r="O418" s="312"/>
      <c r="P418" s="312"/>
      <c r="Q418" s="312"/>
      <c r="R418" s="312"/>
      <c r="S418" s="312"/>
      <c r="T418" s="313"/>
      <c r="AO418" s="338"/>
      <c r="AP418" s="339"/>
      <c r="AQ418" s="339"/>
      <c r="AR418" s="339"/>
      <c r="AS418" s="339"/>
      <c r="AT418" s="339"/>
      <c r="AU418" s="339"/>
      <c r="AV418" s="339"/>
      <c r="AW418" s="338"/>
      <c r="AX418" s="339"/>
      <c r="AY418" s="339"/>
      <c r="AZ418" s="340"/>
    </row>
    <row r="419" spans="1:52" ht="27.95" customHeight="1" x14ac:dyDescent="0.25">
      <c r="A419" s="311" t="str">
        <f t="shared" si="109"/>
        <v/>
      </c>
      <c r="B419" s="312" t="str">
        <f t="shared" si="110"/>
        <v/>
      </c>
      <c r="C419" s="312" t="str">
        <f t="shared" si="111"/>
        <v/>
      </c>
      <c r="D419" s="312" t="str">
        <f t="shared" si="112"/>
        <v/>
      </c>
      <c r="E419" s="312" t="str">
        <f t="shared" si="116"/>
        <v/>
      </c>
      <c r="F419" s="312"/>
      <c r="G419" s="312" t="str">
        <f t="shared" si="113"/>
        <v/>
      </c>
      <c r="H419" s="312" t="str">
        <f t="shared" si="114"/>
        <v/>
      </c>
      <c r="I419" s="312" t="str">
        <f t="shared" si="115"/>
        <v/>
      </c>
      <c r="J419" s="312"/>
      <c r="K419" s="312"/>
      <c r="L419" s="312"/>
      <c r="M419" s="312"/>
      <c r="N419" s="312"/>
      <c r="O419" s="312"/>
      <c r="P419" s="312"/>
      <c r="Q419" s="312"/>
      <c r="R419" s="312"/>
      <c r="S419" s="312"/>
      <c r="T419" s="313"/>
      <c r="AO419" s="338"/>
      <c r="AP419" s="339"/>
      <c r="AQ419" s="339"/>
      <c r="AR419" s="339"/>
      <c r="AS419" s="339"/>
      <c r="AT419" s="339"/>
      <c r="AU419" s="339"/>
      <c r="AV419" s="339"/>
      <c r="AW419" s="338"/>
      <c r="AX419" s="339"/>
      <c r="AY419" s="339"/>
      <c r="AZ419" s="340"/>
    </row>
    <row r="420" spans="1:52" ht="27.95" customHeight="1" x14ac:dyDescent="0.25">
      <c r="A420" s="311" t="str">
        <f t="shared" si="109"/>
        <v/>
      </c>
      <c r="B420" s="312" t="str">
        <f t="shared" si="110"/>
        <v/>
      </c>
      <c r="C420" s="312" t="str">
        <f t="shared" si="111"/>
        <v/>
      </c>
      <c r="D420" s="312" t="str">
        <f t="shared" si="112"/>
        <v/>
      </c>
      <c r="E420" s="312" t="str">
        <f t="shared" si="116"/>
        <v/>
      </c>
      <c r="F420" s="312"/>
      <c r="G420" s="312" t="str">
        <f t="shared" si="113"/>
        <v/>
      </c>
      <c r="H420" s="312" t="str">
        <f t="shared" si="114"/>
        <v/>
      </c>
      <c r="I420" s="312" t="str">
        <f t="shared" si="115"/>
        <v/>
      </c>
      <c r="J420" s="312"/>
      <c r="K420" s="312"/>
      <c r="L420" s="312"/>
      <c r="M420" s="312"/>
      <c r="N420" s="312"/>
      <c r="O420" s="312"/>
      <c r="P420" s="312"/>
      <c r="Q420" s="312"/>
      <c r="R420" s="312"/>
      <c r="S420" s="312"/>
      <c r="T420" s="313"/>
      <c r="AO420" s="338"/>
      <c r="AP420" s="339"/>
      <c r="AQ420" s="339"/>
      <c r="AR420" s="339"/>
      <c r="AS420" s="339"/>
      <c r="AT420" s="339"/>
      <c r="AU420" s="339"/>
      <c r="AV420" s="339"/>
      <c r="AW420" s="338"/>
      <c r="AX420" s="339"/>
      <c r="AY420" s="339"/>
      <c r="AZ420" s="340"/>
    </row>
    <row r="421" spans="1:52" ht="27.95" customHeight="1" x14ac:dyDescent="0.25">
      <c r="A421" s="311" t="str">
        <f t="shared" si="109"/>
        <v/>
      </c>
      <c r="B421" s="312" t="str">
        <f t="shared" si="110"/>
        <v/>
      </c>
      <c r="C421" s="312" t="str">
        <f t="shared" si="111"/>
        <v/>
      </c>
      <c r="D421" s="312" t="str">
        <f t="shared" si="112"/>
        <v/>
      </c>
      <c r="E421" s="312" t="str">
        <f t="shared" si="116"/>
        <v/>
      </c>
      <c r="F421" s="312"/>
      <c r="G421" s="312" t="str">
        <f t="shared" si="113"/>
        <v/>
      </c>
      <c r="H421" s="312" t="str">
        <f t="shared" si="114"/>
        <v/>
      </c>
      <c r="I421" s="312" t="str">
        <f t="shared" si="115"/>
        <v/>
      </c>
      <c r="J421" s="312"/>
      <c r="K421" s="312"/>
      <c r="L421" s="312"/>
      <c r="M421" s="312"/>
      <c r="N421" s="312"/>
      <c r="O421" s="312"/>
      <c r="P421" s="312"/>
      <c r="Q421" s="312"/>
      <c r="R421" s="312"/>
      <c r="S421" s="312"/>
      <c r="T421" s="313"/>
      <c r="AO421" s="338"/>
      <c r="AP421" s="339"/>
      <c r="AQ421" s="339"/>
      <c r="AR421" s="339"/>
      <c r="AS421" s="339"/>
      <c r="AT421" s="339"/>
      <c r="AU421" s="339"/>
      <c r="AV421" s="339"/>
      <c r="AW421" s="338"/>
      <c r="AX421" s="339"/>
      <c r="AY421" s="339"/>
      <c r="AZ421" s="340"/>
    </row>
    <row r="422" spans="1:52" ht="27.95" customHeight="1" x14ac:dyDescent="0.25">
      <c r="A422" s="311" t="str">
        <f t="shared" si="109"/>
        <v/>
      </c>
      <c r="B422" s="312" t="str">
        <f t="shared" si="110"/>
        <v/>
      </c>
      <c r="C422" s="312" t="str">
        <f t="shared" si="111"/>
        <v/>
      </c>
      <c r="D422" s="312" t="str">
        <f t="shared" si="112"/>
        <v/>
      </c>
      <c r="E422" s="312" t="str">
        <f t="shared" si="116"/>
        <v/>
      </c>
      <c r="F422" s="312"/>
      <c r="G422" s="312" t="str">
        <f t="shared" si="113"/>
        <v/>
      </c>
      <c r="H422" s="312" t="str">
        <f t="shared" si="114"/>
        <v/>
      </c>
      <c r="I422" s="312"/>
      <c r="J422" s="312"/>
      <c r="K422" s="312"/>
      <c r="L422" s="312"/>
      <c r="M422" s="312"/>
      <c r="N422" s="312"/>
      <c r="O422" s="312"/>
      <c r="P422" s="312"/>
      <c r="Q422" s="312"/>
      <c r="R422" s="312"/>
      <c r="S422" s="312"/>
      <c r="T422" s="313"/>
      <c r="AO422" s="338"/>
      <c r="AP422" s="339"/>
      <c r="AQ422" s="339"/>
      <c r="AR422" s="339"/>
      <c r="AS422" s="339"/>
      <c r="AT422" s="339"/>
      <c r="AU422" s="339"/>
      <c r="AV422" s="339"/>
      <c r="AW422" s="338"/>
      <c r="AX422" s="339"/>
      <c r="AY422" s="339"/>
      <c r="AZ422" s="340"/>
    </row>
    <row r="423" spans="1:52" ht="27.95" customHeight="1" x14ac:dyDescent="0.25">
      <c r="A423" s="311" t="str">
        <f t="shared" si="109"/>
        <v/>
      </c>
      <c r="B423" s="312" t="str">
        <f t="shared" si="110"/>
        <v/>
      </c>
      <c r="C423" s="312" t="str">
        <f t="shared" si="111"/>
        <v/>
      </c>
      <c r="D423" s="312" t="str">
        <f t="shared" si="112"/>
        <v/>
      </c>
      <c r="E423" s="312" t="str">
        <f t="shared" si="116"/>
        <v/>
      </c>
      <c r="F423" s="312"/>
      <c r="G423" s="312" t="str">
        <f t="shared" si="113"/>
        <v/>
      </c>
      <c r="H423" s="312" t="str">
        <f t="shared" si="114"/>
        <v/>
      </c>
      <c r="I423" s="312"/>
      <c r="J423" s="312"/>
      <c r="K423" s="312"/>
      <c r="L423" s="312"/>
      <c r="M423" s="312"/>
      <c r="N423" s="312"/>
      <c r="O423" s="312"/>
      <c r="P423" s="312"/>
      <c r="Q423" s="312"/>
      <c r="R423" s="312"/>
      <c r="S423" s="312"/>
      <c r="T423" s="313"/>
      <c r="AO423" s="338"/>
      <c r="AP423" s="339"/>
      <c r="AQ423" s="339"/>
      <c r="AR423" s="339"/>
      <c r="AS423" s="339"/>
      <c r="AT423" s="339"/>
      <c r="AU423" s="339"/>
      <c r="AV423" s="339"/>
      <c r="AW423" s="338"/>
      <c r="AX423" s="339"/>
      <c r="AY423" s="339"/>
      <c r="AZ423" s="340"/>
    </row>
    <row r="424" spans="1:52" ht="27.95" customHeight="1" x14ac:dyDescent="0.25">
      <c r="A424" s="311" t="str">
        <f t="shared" si="109"/>
        <v/>
      </c>
      <c r="B424" s="312" t="str">
        <f t="shared" si="110"/>
        <v/>
      </c>
      <c r="C424" s="312" t="str">
        <f t="shared" si="111"/>
        <v/>
      </c>
      <c r="D424" s="312" t="str">
        <f t="shared" si="112"/>
        <v/>
      </c>
      <c r="E424" s="312" t="str">
        <f t="shared" si="116"/>
        <v/>
      </c>
      <c r="F424" s="312"/>
      <c r="G424" s="312" t="str">
        <f t="shared" si="113"/>
        <v/>
      </c>
      <c r="H424" s="312" t="str">
        <f t="shared" si="114"/>
        <v/>
      </c>
      <c r="I424" s="312"/>
      <c r="J424" s="312"/>
      <c r="K424" s="312"/>
      <c r="L424" s="312"/>
      <c r="M424" s="312"/>
      <c r="N424" s="312"/>
      <c r="O424" s="312"/>
      <c r="P424" s="312"/>
      <c r="Q424" s="312"/>
      <c r="R424" s="312"/>
      <c r="S424" s="312"/>
      <c r="T424" s="313"/>
      <c r="AO424" s="338"/>
      <c r="AP424" s="339"/>
      <c r="AQ424" s="339"/>
      <c r="AR424" s="339"/>
      <c r="AS424" s="339"/>
      <c r="AT424" s="339"/>
      <c r="AU424" s="339"/>
      <c r="AV424" s="339"/>
      <c r="AW424" s="338"/>
      <c r="AX424" s="339"/>
      <c r="AY424" s="339"/>
      <c r="AZ424" s="340"/>
    </row>
    <row r="425" spans="1:52" ht="27.95" customHeight="1" x14ac:dyDescent="0.25">
      <c r="A425" s="311" t="str">
        <f t="shared" si="109"/>
        <v/>
      </c>
      <c r="B425" s="312" t="str">
        <f t="shared" si="110"/>
        <v/>
      </c>
      <c r="C425" s="312" t="str">
        <f t="shared" si="111"/>
        <v/>
      </c>
      <c r="D425" s="312" t="str">
        <f t="shared" si="112"/>
        <v/>
      </c>
      <c r="E425" s="312" t="str">
        <f t="shared" si="116"/>
        <v/>
      </c>
      <c r="F425" s="312"/>
      <c r="G425" s="312" t="str">
        <f t="shared" si="113"/>
        <v/>
      </c>
      <c r="H425" s="312" t="str">
        <f t="shared" si="114"/>
        <v/>
      </c>
      <c r="I425" s="312"/>
      <c r="J425" s="312"/>
      <c r="K425" s="312"/>
      <c r="L425" s="312"/>
      <c r="M425" s="312"/>
      <c r="N425" s="312"/>
      <c r="O425" s="312"/>
      <c r="P425" s="312"/>
      <c r="Q425" s="312"/>
      <c r="R425" s="312"/>
      <c r="S425" s="312"/>
      <c r="T425" s="313"/>
      <c r="AO425" s="338"/>
      <c r="AP425" s="339"/>
      <c r="AQ425" s="339"/>
      <c r="AR425" s="339"/>
      <c r="AS425" s="339"/>
      <c r="AT425" s="339"/>
      <c r="AU425" s="339"/>
      <c r="AV425" s="339"/>
      <c r="AW425" s="338"/>
      <c r="AX425" s="339"/>
      <c r="AY425" s="339"/>
      <c r="AZ425" s="340"/>
    </row>
    <row r="426" spans="1:52" ht="27.95" customHeight="1" x14ac:dyDescent="0.25">
      <c r="A426" s="311" t="str">
        <f t="shared" si="109"/>
        <v/>
      </c>
      <c r="B426" s="312" t="str">
        <f t="shared" si="110"/>
        <v/>
      </c>
      <c r="C426" s="312" t="str">
        <f t="shared" si="111"/>
        <v/>
      </c>
      <c r="D426" s="312" t="str">
        <f t="shared" si="112"/>
        <v/>
      </c>
      <c r="E426" s="312" t="str">
        <f t="shared" si="116"/>
        <v/>
      </c>
      <c r="F426" s="312"/>
      <c r="G426" s="312" t="str">
        <f t="shared" si="113"/>
        <v/>
      </c>
      <c r="H426" s="312" t="str">
        <f t="shared" si="114"/>
        <v/>
      </c>
      <c r="I426" s="312"/>
      <c r="J426" s="312"/>
      <c r="K426" s="312"/>
      <c r="L426" s="312"/>
      <c r="M426" s="312"/>
      <c r="N426" s="312"/>
      <c r="O426" s="312"/>
      <c r="P426" s="312"/>
      <c r="Q426" s="312"/>
      <c r="R426" s="312"/>
      <c r="S426" s="312"/>
      <c r="T426" s="313"/>
      <c r="AO426" s="338"/>
      <c r="AP426" s="339"/>
      <c r="AQ426" s="339"/>
      <c r="AR426" s="339"/>
      <c r="AS426" s="339"/>
      <c r="AT426" s="339"/>
      <c r="AU426" s="339"/>
      <c r="AV426" s="339"/>
      <c r="AW426" s="338"/>
      <c r="AX426" s="339"/>
      <c r="AY426" s="339"/>
      <c r="AZ426" s="340"/>
    </row>
    <row r="427" spans="1:52" ht="27.95" customHeight="1" x14ac:dyDescent="0.25">
      <c r="A427" s="311" t="str">
        <f t="shared" si="109"/>
        <v/>
      </c>
      <c r="B427" s="312" t="str">
        <f t="shared" si="110"/>
        <v/>
      </c>
      <c r="C427" s="312" t="str">
        <f t="shared" si="111"/>
        <v/>
      </c>
      <c r="D427" s="312" t="str">
        <f t="shared" si="112"/>
        <v/>
      </c>
      <c r="E427" s="312" t="str">
        <f t="shared" si="116"/>
        <v/>
      </c>
      <c r="F427" s="312"/>
      <c r="G427" s="312" t="str">
        <f t="shared" si="113"/>
        <v/>
      </c>
      <c r="H427" s="312" t="str">
        <f t="shared" si="114"/>
        <v/>
      </c>
      <c r="I427" s="312"/>
      <c r="J427" s="312"/>
      <c r="K427" s="312"/>
      <c r="L427" s="312"/>
      <c r="M427" s="312"/>
      <c r="N427" s="312"/>
      <c r="O427" s="312"/>
      <c r="P427" s="312"/>
      <c r="Q427" s="312"/>
      <c r="R427" s="312"/>
      <c r="S427" s="312"/>
      <c r="T427" s="313"/>
      <c r="AO427" s="338"/>
      <c r="AP427" s="339"/>
      <c r="AQ427" s="339"/>
      <c r="AR427" s="339"/>
      <c r="AS427" s="339"/>
      <c r="AT427" s="339"/>
      <c r="AU427" s="339"/>
      <c r="AV427" s="339"/>
      <c r="AW427" s="338"/>
      <c r="AX427" s="339"/>
      <c r="AY427" s="339"/>
      <c r="AZ427" s="340"/>
    </row>
    <row r="428" spans="1:52" ht="27.95" customHeight="1" x14ac:dyDescent="0.25">
      <c r="A428" s="311" t="str">
        <f t="shared" si="109"/>
        <v/>
      </c>
      <c r="B428" s="312" t="str">
        <f t="shared" si="110"/>
        <v/>
      </c>
      <c r="C428" s="312" t="str">
        <f t="shared" si="111"/>
        <v/>
      </c>
      <c r="D428" s="312" t="str">
        <f t="shared" si="112"/>
        <v/>
      </c>
      <c r="E428" s="312" t="str">
        <f t="shared" si="116"/>
        <v/>
      </c>
      <c r="F428" s="312"/>
      <c r="G428" s="312" t="str">
        <f t="shared" si="113"/>
        <v/>
      </c>
      <c r="H428" s="312" t="str">
        <f t="shared" si="114"/>
        <v/>
      </c>
      <c r="I428" s="312"/>
      <c r="J428" s="312"/>
      <c r="K428" s="312"/>
      <c r="L428" s="312"/>
      <c r="M428" s="312"/>
      <c r="N428" s="312"/>
      <c r="O428" s="312"/>
      <c r="P428" s="312"/>
      <c r="Q428" s="312"/>
      <c r="R428" s="312"/>
      <c r="S428" s="312"/>
      <c r="T428" s="313"/>
      <c r="AO428" s="338"/>
      <c r="AP428" s="339"/>
      <c r="AQ428" s="339"/>
      <c r="AR428" s="339"/>
      <c r="AS428" s="339"/>
      <c r="AT428" s="339"/>
      <c r="AU428" s="339"/>
      <c r="AV428" s="339"/>
      <c r="AW428" s="338"/>
      <c r="AX428" s="339"/>
      <c r="AY428" s="339"/>
      <c r="AZ428" s="340"/>
    </row>
    <row r="429" spans="1:52" ht="27.95" customHeight="1" x14ac:dyDescent="0.25">
      <c r="A429" s="311" t="str">
        <f t="shared" si="109"/>
        <v/>
      </c>
      <c r="B429" s="312" t="str">
        <f t="shared" si="110"/>
        <v/>
      </c>
      <c r="C429" s="312" t="str">
        <f t="shared" si="111"/>
        <v/>
      </c>
      <c r="D429" s="312" t="str">
        <f t="shared" si="112"/>
        <v/>
      </c>
      <c r="E429" s="312" t="str">
        <f t="shared" si="116"/>
        <v/>
      </c>
      <c r="F429" s="312"/>
      <c r="G429" s="312" t="str">
        <f t="shared" si="113"/>
        <v/>
      </c>
      <c r="H429" s="312" t="str">
        <f t="shared" si="114"/>
        <v/>
      </c>
      <c r="I429" s="312"/>
      <c r="J429" s="312"/>
      <c r="K429" s="312"/>
      <c r="L429" s="312"/>
      <c r="M429" s="312"/>
      <c r="N429" s="312"/>
      <c r="O429" s="312"/>
      <c r="P429" s="312"/>
      <c r="Q429" s="312"/>
      <c r="R429" s="312"/>
      <c r="S429" s="312"/>
      <c r="T429" s="313"/>
      <c r="AO429" s="338"/>
      <c r="AP429" s="339"/>
      <c r="AQ429" s="339"/>
      <c r="AR429" s="339"/>
      <c r="AS429" s="339"/>
      <c r="AT429" s="339"/>
      <c r="AU429" s="339"/>
      <c r="AV429" s="339"/>
      <c r="AW429" s="338"/>
      <c r="AX429" s="339"/>
      <c r="AY429" s="339"/>
      <c r="AZ429" s="340"/>
    </row>
    <row r="430" spans="1:52" ht="27.95" customHeight="1" x14ac:dyDescent="0.25">
      <c r="A430" s="311" t="str">
        <f t="shared" si="109"/>
        <v/>
      </c>
      <c r="B430" s="312" t="str">
        <f t="shared" si="110"/>
        <v/>
      </c>
      <c r="C430" s="312" t="str">
        <f t="shared" si="111"/>
        <v/>
      </c>
      <c r="D430" s="312" t="str">
        <f t="shared" si="112"/>
        <v/>
      </c>
      <c r="E430" s="312" t="str">
        <f t="shared" si="116"/>
        <v/>
      </c>
      <c r="F430" s="312"/>
      <c r="G430" s="312" t="str">
        <f t="shared" si="113"/>
        <v/>
      </c>
      <c r="H430" s="312" t="str">
        <f t="shared" si="114"/>
        <v/>
      </c>
      <c r="I430" s="312"/>
      <c r="J430" s="312"/>
      <c r="K430" s="312"/>
      <c r="L430" s="312"/>
      <c r="M430" s="312"/>
      <c r="N430" s="312"/>
      <c r="O430" s="312"/>
      <c r="P430" s="312"/>
      <c r="Q430" s="312"/>
      <c r="R430" s="312"/>
      <c r="S430" s="312"/>
      <c r="T430" s="313"/>
      <c r="AO430" s="338"/>
      <c r="AP430" s="339"/>
      <c r="AQ430" s="339"/>
      <c r="AR430" s="339"/>
      <c r="AS430" s="339"/>
      <c r="AT430" s="339"/>
      <c r="AU430" s="339"/>
      <c r="AV430" s="339"/>
      <c r="AW430" s="338"/>
      <c r="AX430" s="339"/>
      <c r="AY430" s="339"/>
      <c r="AZ430" s="340"/>
    </row>
    <row r="431" spans="1:52" ht="27.95" customHeight="1" x14ac:dyDescent="0.25">
      <c r="A431" s="311" t="str">
        <f t="shared" si="109"/>
        <v/>
      </c>
      <c r="B431" s="312" t="str">
        <f t="shared" si="110"/>
        <v/>
      </c>
      <c r="C431" s="312" t="str">
        <f t="shared" si="111"/>
        <v/>
      </c>
      <c r="D431" s="312" t="str">
        <f t="shared" si="112"/>
        <v/>
      </c>
      <c r="E431" s="312" t="str">
        <f t="shared" si="116"/>
        <v/>
      </c>
      <c r="F431" s="312"/>
      <c r="G431" s="312" t="str">
        <f t="shared" si="113"/>
        <v/>
      </c>
      <c r="H431" s="312" t="str">
        <f t="shared" si="114"/>
        <v/>
      </c>
      <c r="I431" s="312"/>
      <c r="J431" s="312"/>
      <c r="K431" s="312"/>
      <c r="L431" s="312"/>
      <c r="M431" s="312"/>
      <c r="N431" s="312"/>
      <c r="O431" s="312"/>
      <c r="P431" s="312"/>
      <c r="Q431" s="312"/>
      <c r="R431" s="312"/>
      <c r="S431" s="312"/>
      <c r="T431" s="313"/>
      <c r="AO431" s="338"/>
      <c r="AP431" s="339"/>
      <c r="AQ431" s="339"/>
      <c r="AR431" s="339"/>
      <c r="AS431" s="339"/>
      <c r="AT431" s="339"/>
      <c r="AU431" s="339"/>
      <c r="AV431" s="339"/>
      <c r="AW431" s="338"/>
      <c r="AX431" s="339"/>
      <c r="AY431" s="339"/>
      <c r="AZ431" s="340"/>
    </row>
    <row r="432" spans="1:52" ht="27.95" customHeight="1" x14ac:dyDescent="0.25">
      <c r="A432" s="311" t="str">
        <f t="shared" si="109"/>
        <v/>
      </c>
      <c r="B432" s="312" t="str">
        <f t="shared" si="110"/>
        <v/>
      </c>
      <c r="C432" s="312" t="str">
        <f t="shared" si="111"/>
        <v/>
      </c>
      <c r="D432" s="312" t="str">
        <f t="shared" si="112"/>
        <v/>
      </c>
      <c r="E432" s="312" t="str">
        <f t="shared" si="116"/>
        <v/>
      </c>
      <c r="F432" s="312"/>
      <c r="G432" s="312" t="str">
        <f t="shared" si="113"/>
        <v/>
      </c>
      <c r="H432" s="312" t="str">
        <f t="shared" si="114"/>
        <v/>
      </c>
      <c r="I432" s="312"/>
      <c r="J432" s="312"/>
      <c r="K432" s="312"/>
      <c r="L432" s="312"/>
      <c r="M432" s="312"/>
      <c r="N432" s="312"/>
      <c r="O432" s="312"/>
      <c r="P432" s="312"/>
      <c r="Q432" s="312"/>
      <c r="R432" s="312"/>
      <c r="S432" s="312"/>
      <c r="T432" s="313"/>
      <c r="AO432" s="338"/>
      <c r="AP432" s="339"/>
      <c r="AQ432" s="339"/>
      <c r="AR432" s="339"/>
      <c r="AS432" s="339"/>
      <c r="AT432" s="339"/>
      <c r="AU432" s="339"/>
      <c r="AV432" s="339"/>
      <c r="AW432" s="338"/>
      <c r="AX432" s="339"/>
      <c r="AY432" s="339"/>
      <c r="AZ432" s="340"/>
    </row>
    <row r="433" spans="1:52" ht="27.95" customHeight="1" x14ac:dyDescent="0.25">
      <c r="A433" s="311" t="str">
        <f t="shared" si="109"/>
        <v/>
      </c>
      <c r="B433" s="312" t="str">
        <f t="shared" si="110"/>
        <v/>
      </c>
      <c r="C433" s="312" t="str">
        <f t="shared" si="111"/>
        <v/>
      </c>
      <c r="D433" s="312" t="str">
        <f t="shared" si="112"/>
        <v/>
      </c>
      <c r="E433" s="312" t="str">
        <f t="shared" si="116"/>
        <v/>
      </c>
      <c r="F433" s="312"/>
      <c r="G433" s="312" t="str">
        <f t="shared" si="113"/>
        <v/>
      </c>
      <c r="H433" s="312" t="str">
        <f t="shared" si="114"/>
        <v/>
      </c>
      <c r="I433" s="312"/>
      <c r="J433" s="312"/>
      <c r="K433" s="312"/>
      <c r="L433" s="312"/>
      <c r="M433" s="312"/>
      <c r="N433" s="312"/>
      <c r="O433" s="312"/>
      <c r="P433" s="312"/>
      <c r="Q433" s="312"/>
      <c r="R433" s="312"/>
      <c r="S433" s="312"/>
      <c r="T433" s="313"/>
      <c r="AO433" s="338"/>
      <c r="AP433" s="339"/>
      <c r="AQ433" s="339"/>
      <c r="AR433" s="339"/>
      <c r="AS433" s="339"/>
      <c r="AT433" s="339"/>
      <c r="AU433" s="339"/>
      <c r="AV433" s="339"/>
      <c r="AW433" s="338"/>
      <c r="AX433" s="339"/>
      <c r="AY433" s="339"/>
      <c r="AZ433" s="340"/>
    </row>
    <row r="434" spans="1:52" ht="27.95" customHeight="1" x14ac:dyDescent="0.25">
      <c r="A434" s="311" t="str">
        <f t="shared" si="109"/>
        <v/>
      </c>
      <c r="B434" s="312" t="str">
        <f t="shared" si="110"/>
        <v/>
      </c>
      <c r="C434" s="312" t="str">
        <f t="shared" si="111"/>
        <v/>
      </c>
      <c r="D434" s="312" t="str">
        <f t="shared" si="112"/>
        <v/>
      </c>
      <c r="E434" s="312" t="str">
        <f t="shared" si="116"/>
        <v/>
      </c>
      <c r="F434" s="312"/>
      <c r="G434" s="312" t="str">
        <f t="shared" si="113"/>
        <v/>
      </c>
      <c r="H434" s="312" t="str">
        <f t="shared" si="114"/>
        <v/>
      </c>
      <c r="I434" s="312"/>
      <c r="J434" s="312"/>
      <c r="K434" s="312"/>
      <c r="L434" s="312"/>
      <c r="M434" s="312"/>
      <c r="N434" s="312"/>
      <c r="O434" s="312"/>
      <c r="P434" s="312"/>
      <c r="Q434" s="312"/>
      <c r="R434" s="312"/>
      <c r="S434" s="312"/>
      <c r="T434" s="313"/>
      <c r="AO434" s="338"/>
      <c r="AP434" s="339"/>
      <c r="AQ434" s="339"/>
      <c r="AR434" s="339"/>
      <c r="AS434" s="339"/>
      <c r="AT434" s="339"/>
      <c r="AU434" s="339"/>
      <c r="AV434" s="339"/>
      <c r="AW434" s="338"/>
      <c r="AX434" s="339"/>
      <c r="AY434" s="339"/>
      <c r="AZ434" s="340"/>
    </row>
    <row r="435" spans="1:52" ht="27.95" customHeight="1" x14ac:dyDescent="0.25">
      <c r="A435" s="311" t="str">
        <f t="shared" si="109"/>
        <v/>
      </c>
      <c r="B435" s="312" t="str">
        <f t="shared" si="110"/>
        <v/>
      </c>
      <c r="C435" s="312" t="str">
        <f t="shared" si="111"/>
        <v/>
      </c>
      <c r="D435" s="312" t="str">
        <f t="shared" si="112"/>
        <v/>
      </c>
      <c r="E435" s="312" t="str">
        <f t="shared" si="116"/>
        <v/>
      </c>
      <c r="F435" s="312"/>
      <c r="G435" s="312" t="str">
        <f t="shared" si="113"/>
        <v/>
      </c>
      <c r="H435" s="312" t="str">
        <f t="shared" si="114"/>
        <v/>
      </c>
      <c r="I435" s="312"/>
      <c r="J435" s="312"/>
      <c r="K435" s="312"/>
      <c r="L435" s="312"/>
      <c r="M435" s="312"/>
      <c r="N435" s="312"/>
      <c r="O435" s="312"/>
      <c r="P435" s="312"/>
      <c r="Q435" s="312"/>
      <c r="R435" s="312"/>
      <c r="S435" s="312"/>
      <c r="T435" s="313"/>
      <c r="AO435" s="338"/>
      <c r="AP435" s="339"/>
      <c r="AQ435" s="339"/>
      <c r="AR435" s="339"/>
      <c r="AS435" s="339"/>
      <c r="AT435" s="339"/>
      <c r="AU435" s="339"/>
      <c r="AV435" s="339"/>
      <c r="AW435" s="338"/>
      <c r="AX435" s="339"/>
      <c r="AY435" s="339"/>
      <c r="AZ435" s="340"/>
    </row>
    <row r="436" spans="1:52" ht="27.95" customHeight="1" x14ac:dyDescent="0.25">
      <c r="A436" s="311" t="str">
        <f t="shared" si="109"/>
        <v/>
      </c>
      <c r="B436" s="312" t="str">
        <f t="shared" si="110"/>
        <v/>
      </c>
      <c r="C436" s="312" t="str">
        <f t="shared" si="111"/>
        <v/>
      </c>
      <c r="D436" s="312" t="str">
        <f t="shared" si="112"/>
        <v/>
      </c>
      <c r="E436" s="312" t="str">
        <f t="shared" si="116"/>
        <v/>
      </c>
      <c r="F436" s="312"/>
      <c r="G436" s="312" t="str">
        <f t="shared" si="113"/>
        <v/>
      </c>
      <c r="H436" s="312" t="str">
        <f t="shared" si="114"/>
        <v/>
      </c>
      <c r="I436" s="312"/>
      <c r="J436" s="312"/>
      <c r="K436" s="312"/>
      <c r="L436" s="312"/>
      <c r="M436" s="312"/>
      <c r="N436" s="312"/>
      <c r="O436" s="312"/>
      <c r="P436" s="312"/>
      <c r="Q436" s="312"/>
      <c r="R436" s="312"/>
      <c r="S436" s="312"/>
      <c r="T436" s="313"/>
      <c r="AO436" s="338"/>
      <c r="AP436" s="339"/>
      <c r="AQ436" s="339"/>
      <c r="AR436" s="339"/>
      <c r="AS436" s="339"/>
      <c r="AT436" s="339"/>
      <c r="AU436" s="339"/>
      <c r="AV436" s="339"/>
      <c r="AW436" s="338"/>
      <c r="AX436" s="339"/>
      <c r="AY436" s="339"/>
      <c r="AZ436" s="340"/>
    </row>
    <row r="437" spans="1:52" ht="27.95" customHeight="1" x14ac:dyDescent="0.25">
      <c r="A437" s="311" t="str">
        <f t="shared" si="109"/>
        <v/>
      </c>
      <c r="B437" s="312" t="str">
        <f t="shared" si="110"/>
        <v/>
      </c>
      <c r="C437" s="312" t="str">
        <f t="shared" si="111"/>
        <v/>
      </c>
      <c r="D437" s="312" t="str">
        <f t="shared" si="112"/>
        <v/>
      </c>
      <c r="E437" s="312" t="str">
        <f t="shared" si="116"/>
        <v/>
      </c>
      <c r="F437" s="312"/>
      <c r="G437" s="312" t="str">
        <f t="shared" si="113"/>
        <v/>
      </c>
      <c r="H437" s="312" t="str">
        <f t="shared" si="114"/>
        <v/>
      </c>
      <c r="I437" s="312"/>
      <c r="J437" s="312"/>
      <c r="K437" s="312"/>
      <c r="L437" s="312"/>
      <c r="M437" s="312"/>
      <c r="N437" s="312"/>
      <c r="O437" s="312"/>
      <c r="P437" s="312"/>
      <c r="Q437" s="312"/>
      <c r="R437" s="312"/>
      <c r="S437" s="312"/>
      <c r="T437" s="313"/>
      <c r="AO437" s="338"/>
      <c r="AP437" s="339"/>
      <c r="AQ437" s="339"/>
      <c r="AR437" s="339"/>
      <c r="AS437" s="339"/>
      <c r="AT437" s="339"/>
      <c r="AU437" s="339"/>
      <c r="AV437" s="339"/>
      <c r="AW437" s="338"/>
      <c r="AX437" s="339"/>
      <c r="AY437" s="339"/>
      <c r="AZ437" s="340"/>
    </row>
    <row r="438" spans="1:52" ht="27.95" customHeight="1" x14ac:dyDescent="0.25">
      <c r="A438" s="311" t="str">
        <f t="shared" si="109"/>
        <v/>
      </c>
      <c r="B438" s="312" t="str">
        <f t="shared" si="110"/>
        <v/>
      </c>
      <c r="C438" s="312" t="str">
        <f t="shared" si="111"/>
        <v/>
      </c>
      <c r="D438" s="312" t="str">
        <f t="shared" si="112"/>
        <v/>
      </c>
      <c r="E438" s="312" t="str">
        <f t="shared" si="116"/>
        <v/>
      </c>
      <c r="F438" s="312"/>
      <c r="G438" s="312" t="str">
        <f t="shared" si="113"/>
        <v/>
      </c>
      <c r="H438" s="312" t="str">
        <f t="shared" si="114"/>
        <v/>
      </c>
      <c r="I438" s="312"/>
      <c r="J438" s="312"/>
      <c r="K438" s="312"/>
      <c r="L438" s="312"/>
      <c r="M438" s="312"/>
      <c r="N438" s="312"/>
      <c r="O438" s="312"/>
      <c r="P438" s="312"/>
      <c r="Q438" s="312"/>
      <c r="R438" s="312"/>
      <c r="S438" s="312"/>
      <c r="T438" s="313"/>
      <c r="AO438" s="338"/>
      <c r="AP438" s="339"/>
      <c r="AQ438" s="339"/>
      <c r="AR438" s="339"/>
      <c r="AS438" s="339"/>
      <c r="AT438" s="339"/>
      <c r="AU438" s="339"/>
      <c r="AV438" s="339"/>
      <c r="AW438" s="338"/>
      <c r="AX438" s="339"/>
      <c r="AY438" s="339"/>
      <c r="AZ438" s="340"/>
    </row>
    <row r="439" spans="1:52" ht="27.95" customHeight="1" x14ac:dyDescent="0.25">
      <c r="A439" s="311" t="str">
        <f t="shared" si="109"/>
        <v/>
      </c>
      <c r="B439" s="312" t="str">
        <f t="shared" si="110"/>
        <v/>
      </c>
      <c r="C439" s="312" t="str">
        <f t="shared" si="111"/>
        <v/>
      </c>
      <c r="D439" s="312" t="str">
        <f t="shared" si="112"/>
        <v/>
      </c>
      <c r="E439" s="312" t="str">
        <f t="shared" si="116"/>
        <v/>
      </c>
      <c r="F439" s="312"/>
      <c r="G439" s="312" t="str">
        <f t="shared" si="113"/>
        <v/>
      </c>
      <c r="H439" s="312" t="str">
        <f t="shared" si="114"/>
        <v/>
      </c>
      <c r="I439" s="312"/>
      <c r="J439" s="312"/>
      <c r="K439" s="312"/>
      <c r="L439" s="312"/>
      <c r="M439" s="312"/>
      <c r="N439" s="312"/>
      <c r="O439" s="312"/>
      <c r="P439" s="312"/>
      <c r="Q439" s="312"/>
      <c r="R439" s="312"/>
      <c r="S439" s="312"/>
      <c r="T439" s="313"/>
      <c r="AO439" s="338"/>
      <c r="AP439" s="339"/>
      <c r="AQ439" s="339"/>
      <c r="AR439" s="339"/>
      <c r="AS439" s="339"/>
      <c r="AT439" s="339"/>
      <c r="AU439" s="339"/>
      <c r="AV439" s="339"/>
      <c r="AW439" s="338"/>
      <c r="AX439" s="339"/>
      <c r="AY439" s="339"/>
      <c r="AZ439" s="340"/>
    </row>
    <row r="440" spans="1:52" ht="27.95" customHeight="1" x14ac:dyDescent="0.25">
      <c r="A440" s="311" t="str">
        <f t="shared" si="109"/>
        <v/>
      </c>
      <c r="B440" s="312" t="str">
        <f t="shared" si="110"/>
        <v/>
      </c>
      <c r="C440" s="312" t="str">
        <f t="shared" si="111"/>
        <v/>
      </c>
      <c r="D440" s="312" t="str">
        <f t="shared" si="112"/>
        <v/>
      </c>
      <c r="E440" s="312" t="str">
        <f t="shared" si="116"/>
        <v/>
      </c>
      <c r="F440" s="312"/>
      <c r="G440" s="312" t="str">
        <f t="shared" si="113"/>
        <v/>
      </c>
      <c r="H440" s="312" t="str">
        <f t="shared" si="114"/>
        <v/>
      </c>
      <c r="I440" s="312"/>
      <c r="J440" s="312"/>
      <c r="K440" s="312"/>
      <c r="L440" s="312"/>
      <c r="M440" s="312"/>
      <c r="N440" s="312"/>
      <c r="O440" s="312"/>
      <c r="P440" s="312"/>
      <c r="Q440" s="312"/>
      <c r="R440" s="312"/>
      <c r="S440" s="312"/>
      <c r="T440" s="313"/>
      <c r="AO440" s="338"/>
      <c r="AP440" s="339"/>
      <c r="AQ440" s="339"/>
      <c r="AR440" s="339"/>
      <c r="AS440" s="339"/>
      <c r="AT440" s="339"/>
      <c r="AU440" s="339"/>
      <c r="AV440" s="339"/>
      <c r="AW440" s="338"/>
      <c r="AX440" s="339"/>
      <c r="AY440" s="339"/>
      <c r="AZ440" s="340"/>
    </row>
    <row r="441" spans="1:52" ht="27.95" customHeight="1" x14ac:dyDescent="0.25">
      <c r="A441" s="311" t="str">
        <f t="shared" si="109"/>
        <v/>
      </c>
      <c r="B441" s="312" t="str">
        <f t="shared" si="110"/>
        <v/>
      </c>
      <c r="C441" s="312" t="str">
        <f t="shared" si="111"/>
        <v/>
      </c>
      <c r="D441" s="312" t="str">
        <f t="shared" si="112"/>
        <v/>
      </c>
      <c r="E441" s="312" t="str">
        <f t="shared" si="116"/>
        <v/>
      </c>
      <c r="F441" s="312"/>
      <c r="G441" s="312" t="str">
        <f t="shared" si="113"/>
        <v/>
      </c>
      <c r="H441" s="312" t="str">
        <f t="shared" si="114"/>
        <v/>
      </c>
      <c r="I441" s="312"/>
      <c r="J441" s="312"/>
      <c r="K441" s="312"/>
      <c r="L441" s="312"/>
      <c r="M441" s="312"/>
      <c r="N441" s="312"/>
      <c r="O441" s="312"/>
      <c r="P441" s="312"/>
      <c r="Q441" s="312"/>
      <c r="R441" s="312"/>
      <c r="S441" s="312"/>
      <c r="T441" s="313"/>
      <c r="AO441" s="338"/>
      <c r="AP441" s="339"/>
      <c r="AQ441" s="339"/>
      <c r="AR441" s="339"/>
      <c r="AS441" s="339"/>
      <c r="AT441" s="339"/>
      <c r="AU441" s="339"/>
      <c r="AV441" s="339"/>
      <c r="AW441" s="338"/>
      <c r="AX441" s="339"/>
      <c r="AY441" s="339"/>
      <c r="AZ441" s="340"/>
    </row>
    <row r="442" spans="1:52" ht="27.95" customHeight="1" x14ac:dyDescent="0.25">
      <c r="A442" s="311" t="str">
        <f t="shared" si="109"/>
        <v/>
      </c>
      <c r="B442" s="312" t="str">
        <f t="shared" si="110"/>
        <v/>
      </c>
      <c r="C442" s="312" t="str">
        <f t="shared" si="111"/>
        <v/>
      </c>
      <c r="D442" s="312" t="str">
        <f t="shared" si="112"/>
        <v/>
      </c>
      <c r="E442" s="312" t="str">
        <f t="shared" si="116"/>
        <v/>
      </c>
      <c r="F442" s="312"/>
      <c r="G442" s="312" t="str">
        <f t="shared" si="113"/>
        <v/>
      </c>
      <c r="H442" s="312" t="str">
        <f t="shared" si="114"/>
        <v/>
      </c>
      <c r="I442" s="312"/>
      <c r="J442" s="312"/>
      <c r="K442" s="312"/>
      <c r="L442" s="312"/>
      <c r="M442" s="312"/>
      <c r="N442" s="312"/>
      <c r="O442" s="312"/>
      <c r="P442" s="312"/>
      <c r="Q442" s="312"/>
      <c r="R442" s="312"/>
      <c r="S442" s="312"/>
      <c r="T442" s="313"/>
      <c r="AO442" s="338"/>
      <c r="AP442" s="339"/>
      <c r="AQ442" s="339"/>
      <c r="AR442" s="339"/>
      <c r="AS442" s="339"/>
      <c r="AT442" s="339"/>
      <c r="AU442" s="339"/>
      <c r="AV442" s="339"/>
      <c r="AW442" s="338"/>
      <c r="AX442" s="339"/>
      <c r="AY442" s="339"/>
      <c r="AZ442" s="340"/>
    </row>
    <row r="443" spans="1:52" ht="27.95" customHeight="1" x14ac:dyDescent="0.25">
      <c r="A443" s="311" t="str">
        <f t="shared" si="109"/>
        <v/>
      </c>
      <c r="B443" s="312" t="str">
        <f t="shared" si="110"/>
        <v/>
      </c>
      <c r="C443" s="312" t="str">
        <f t="shared" si="111"/>
        <v/>
      </c>
      <c r="D443" s="312" t="str">
        <f t="shared" si="112"/>
        <v/>
      </c>
      <c r="E443" s="312" t="str">
        <f t="shared" si="116"/>
        <v/>
      </c>
      <c r="F443" s="312"/>
      <c r="G443" s="312" t="str">
        <f t="shared" si="113"/>
        <v/>
      </c>
      <c r="H443" s="312" t="str">
        <f t="shared" si="114"/>
        <v/>
      </c>
      <c r="I443" s="312"/>
      <c r="J443" s="312"/>
      <c r="K443" s="312"/>
      <c r="L443" s="312"/>
      <c r="M443" s="312"/>
      <c r="N443" s="312"/>
      <c r="O443" s="312"/>
      <c r="P443" s="312"/>
      <c r="Q443" s="312"/>
      <c r="R443" s="312"/>
      <c r="S443" s="312"/>
      <c r="T443" s="313"/>
      <c r="AO443" s="338"/>
      <c r="AP443" s="339"/>
      <c r="AQ443" s="339"/>
      <c r="AR443" s="339"/>
      <c r="AS443" s="339"/>
      <c r="AT443" s="339"/>
      <c r="AU443" s="339"/>
      <c r="AV443" s="339"/>
      <c r="AW443" s="338"/>
      <c r="AX443" s="339"/>
      <c r="AY443" s="339"/>
      <c r="AZ443" s="340"/>
    </row>
    <row r="444" spans="1:52" ht="27.95" customHeight="1" x14ac:dyDescent="0.25">
      <c r="A444" s="311" t="str">
        <f t="shared" si="109"/>
        <v/>
      </c>
      <c r="B444" s="312" t="str">
        <f t="shared" si="110"/>
        <v/>
      </c>
      <c r="C444" s="312" t="str">
        <f t="shared" si="111"/>
        <v/>
      </c>
      <c r="D444" s="312" t="str">
        <f t="shared" si="112"/>
        <v/>
      </c>
      <c r="E444" s="312" t="str">
        <f t="shared" si="116"/>
        <v/>
      </c>
      <c r="F444" s="312"/>
      <c r="G444" s="312" t="str">
        <f t="shared" si="113"/>
        <v/>
      </c>
      <c r="H444" s="312" t="str">
        <f t="shared" si="114"/>
        <v/>
      </c>
      <c r="I444" s="312"/>
      <c r="J444" s="312"/>
      <c r="K444" s="312"/>
      <c r="L444" s="312"/>
      <c r="M444" s="312"/>
      <c r="N444" s="312"/>
      <c r="O444" s="312"/>
      <c r="P444" s="312"/>
      <c r="Q444" s="312"/>
      <c r="R444" s="312"/>
      <c r="S444" s="312"/>
      <c r="T444" s="313"/>
      <c r="AO444" s="338"/>
      <c r="AP444" s="339"/>
      <c r="AQ444" s="339"/>
      <c r="AR444" s="339"/>
      <c r="AS444" s="339"/>
      <c r="AT444" s="339"/>
      <c r="AU444" s="339"/>
      <c r="AV444" s="339"/>
      <c r="AW444" s="338"/>
      <c r="AX444" s="339"/>
      <c r="AY444" s="339"/>
      <c r="AZ444" s="340"/>
    </row>
    <row r="445" spans="1:52" ht="27.95" customHeight="1" x14ac:dyDescent="0.25">
      <c r="A445" s="311" t="str">
        <f t="shared" si="109"/>
        <v/>
      </c>
      <c r="B445" s="312" t="str">
        <f t="shared" si="110"/>
        <v/>
      </c>
      <c r="C445" s="312" t="str">
        <f t="shared" si="111"/>
        <v/>
      </c>
      <c r="D445" s="312" t="str">
        <f t="shared" si="112"/>
        <v/>
      </c>
      <c r="E445" s="312" t="str">
        <f t="shared" si="116"/>
        <v/>
      </c>
      <c r="F445" s="312"/>
      <c r="G445" s="312" t="str">
        <f t="shared" si="113"/>
        <v/>
      </c>
      <c r="H445" s="312" t="str">
        <f t="shared" si="114"/>
        <v/>
      </c>
      <c r="I445" s="312"/>
      <c r="J445" s="312"/>
      <c r="K445" s="312"/>
      <c r="L445" s="312"/>
      <c r="M445" s="312"/>
      <c r="N445" s="312"/>
      <c r="O445" s="312"/>
      <c r="P445" s="312"/>
      <c r="Q445" s="312"/>
      <c r="R445" s="312"/>
      <c r="S445" s="312"/>
      <c r="T445" s="313"/>
      <c r="AO445" s="338"/>
      <c r="AP445" s="339"/>
      <c r="AQ445" s="339"/>
      <c r="AR445" s="339"/>
      <c r="AS445" s="339"/>
      <c r="AT445" s="339"/>
      <c r="AU445" s="339"/>
      <c r="AV445" s="339"/>
      <c r="AW445" s="338"/>
      <c r="AX445" s="339"/>
      <c r="AY445" s="339"/>
      <c r="AZ445" s="340"/>
    </row>
    <row r="446" spans="1:52" ht="27.95" customHeight="1" x14ac:dyDescent="0.25">
      <c r="A446" s="311" t="str">
        <f t="shared" si="109"/>
        <v/>
      </c>
      <c r="B446" s="312" t="str">
        <f t="shared" si="110"/>
        <v/>
      </c>
      <c r="C446" s="312" t="str">
        <f t="shared" si="111"/>
        <v/>
      </c>
      <c r="D446" s="312" t="str">
        <f t="shared" si="112"/>
        <v/>
      </c>
      <c r="E446" s="312" t="str">
        <f t="shared" si="116"/>
        <v/>
      </c>
      <c r="F446" s="312"/>
      <c r="G446" s="312" t="str">
        <f t="shared" si="113"/>
        <v/>
      </c>
      <c r="H446" s="312" t="str">
        <f t="shared" si="114"/>
        <v/>
      </c>
      <c r="I446" s="312"/>
      <c r="J446" s="312"/>
      <c r="K446" s="312"/>
      <c r="L446" s="312"/>
      <c r="M446" s="312"/>
      <c r="N446" s="312"/>
      <c r="O446" s="312"/>
      <c r="P446" s="312"/>
      <c r="Q446" s="312"/>
      <c r="R446" s="312"/>
      <c r="S446" s="312"/>
      <c r="T446" s="313"/>
      <c r="AO446" s="338"/>
      <c r="AP446" s="339"/>
      <c r="AQ446" s="339"/>
      <c r="AR446" s="339"/>
      <c r="AS446" s="339"/>
      <c r="AT446" s="339"/>
      <c r="AU446" s="339"/>
      <c r="AV446" s="339"/>
      <c r="AW446" s="338"/>
      <c r="AX446" s="339"/>
      <c r="AY446" s="339"/>
      <c r="AZ446" s="340"/>
    </row>
    <row r="447" spans="1:52" ht="27.95" customHeight="1" x14ac:dyDescent="0.25">
      <c r="A447" s="311" t="str">
        <f t="shared" si="109"/>
        <v/>
      </c>
      <c r="B447" s="312" t="str">
        <f t="shared" si="110"/>
        <v/>
      </c>
      <c r="C447" s="312" t="str">
        <f t="shared" si="111"/>
        <v/>
      </c>
      <c r="D447" s="312" t="str">
        <f t="shared" si="112"/>
        <v/>
      </c>
      <c r="E447" s="312" t="str">
        <f t="shared" si="116"/>
        <v/>
      </c>
      <c r="F447" s="312"/>
      <c r="G447" s="312" t="str">
        <f t="shared" si="113"/>
        <v/>
      </c>
      <c r="H447" s="312" t="str">
        <f t="shared" si="114"/>
        <v/>
      </c>
      <c r="I447" s="312"/>
      <c r="J447" s="312"/>
      <c r="K447" s="312"/>
      <c r="L447" s="312"/>
      <c r="M447" s="312"/>
      <c r="N447" s="312"/>
      <c r="O447" s="312"/>
      <c r="P447" s="312"/>
      <c r="Q447" s="312"/>
      <c r="R447" s="312"/>
      <c r="S447" s="312"/>
      <c r="T447" s="313"/>
      <c r="AO447" s="338"/>
      <c r="AP447" s="339"/>
      <c r="AQ447" s="339"/>
      <c r="AR447" s="339"/>
      <c r="AS447" s="339"/>
      <c r="AT447" s="339"/>
      <c r="AU447" s="339"/>
      <c r="AV447" s="339"/>
      <c r="AW447" s="338"/>
      <c r="AX447" s="339"/>
      <c r="AY447" s="339"/>
      <c r="AZ447" s="340"/>
    </row>
    <row r="448" spans="1:52" ht="27.95" customHeight="1" x14ac:dyDescent="0.25">
      <c r="A448" s="311" t="str">
        <f t="shared" si="109"/>
        <v/>
      </c>
      <c r="B448" s="312" t="str">
        <f t="shared" si="110"/>
        <v/>
      </c>
      <c r="C448" s="312" t="str">
        <f t="shared" si="111"/>
        <v/>
      </c>
      <c r="D448" s="312" t="str">
        <f t="shared" si="112"/>
        <v/>
      </c>
      <c r="E448" s="312" t="str">
        <f t="shared" si="116"/>
        <v/>
      </c>
      <c r="F448" s="312"/>
      <c r="G448" s="312" t="str">
        <f t="shared" si="113"/>
        <v/>
      </c>
      <c r="H448" s="312" t="str">
        <f t="shared" si="114"/>
        <v/>
      </c>
      <c r="I448" s="312"/>
      <c r="J448" s="312"/>
      <c r="K448" s="312"/>
      <c r="L448" s="312"/>
      <c r="M448" s="312"/>
      <c r="N448" s="312"/>
      <c r="O448" s="312"/>
      <c r="P448" s="312"/>
      <c r="Q448" s="312"/>
      <c r="R448" s="312"/>
      <c r="S448" s="312"/>
      <c r="T448" s="313"/>
      <c r="AO448" s="338"/>
      <c r="AP448" s="339"/>
      <c r="AQ448" s="339"/>
      <c r="AR448" s="339"/>
      <c r="AS448" s="339"/>
      <c r="AT448" s="339"/>
      <c r="AU448" s="339"/>
      <c r="AV448" s="339"/>
      <c r="AW448" s="338"/>
      <c r="AX448" s="339"/>
      <c r="AY448" s="339"/>
      <c r="AZ448" s="340"/>
    </row>
    <row r="449" spans="1:52" ht="27.95" customHeight="1" x14ac:dyDescent="0.25">
      <c r="A449" s="311" t="str">
        <f t="shared" si="109"/>
        <v/>
      </c>
      <c r="B449" s="312" t="str">
        <f t="shared" si="110"/>
        <v/>
      </c>
      <c r="C449" s="312" t="str">
        <f t="shared" si="111"/>
        <v/>
      </c>
      <c r="D449" s="312" t="str">
        <f t="shared" si="112"/>
        <v/>
      </c>
      <c r="E449" s="312" t="str">
        <f t="shared" si="116"/>
        <v/>
      </c>
      <c r="F449" s="312"/>
      <c r="G449" s="312" t="str">
        <f t="shared" si="113"/>
        <v/>
      </c>
      <c r="H449" s="312" t="str">
        <f t="shared" si="114"/>
        <v/>
      </c>
      <c r="I449" s="312"/>
      <c r="J449" s="312"/>
      <c r="K449" s="312"/>
      <c r="L449" s="312"/>
      <c r="M449" s="312"/>
      <c r="N449" s="312"/>
      <c r="O449" s="312"/>
      <c r="P449" s="312"/>
      <c r="Q449" s="312"/>
      <c r="R449" s="312"/>
      <c r="S449" s="312"/>
      <c r="T449" s="313"/>
      <c r="AO449" s="338"/>
      <c r="AP449" s="339"/>
      <c r="AQ449" s="339"/>
      <c r="AR449" s="339"/>
      <c r="AS449" s="339"/>
      <c r="AT449" s="339"/>
      <c r="AU449" s="339"/>
      <c r="AV449" s="339"/>
      <c r="AW449" s="338"/>
      <c r="AX449" s="339"/>
      <c r="AY449" s="339"/>
      <c r="AZ449" s="340"/>
    </row>
    <row r="450" spans="1:52" ht="27.95" customHeight="1" x14ac:dyDescent="0.25">
      <c r="A450" s="311" t="str">
        <f t="shared" si="109"/>
        <v/>
      </c>
      <c r="B450" s="312" t="str">
        <f t="shared" si="110"/>
        <v/>
      </c>
      <c r="C450" s="312" t="str">
        <f t="shared" si="111"/>
        <v/>
      </c>
      <c r="D450" s="312" t="str">
        <f t="shared" si="112"/>
        <v/>
      </c>
      <c r="E450" s="312" t="str">
        <f t="shared" si="116"/>
        <v/>
      </c>
      <c r="F450" s="312"/>
      <c r="G450" s="312" t="str">
        <f t="shared" si="113"/>
        <v/>
      </c>
      <c r="H450" s="312" t="str">
        <f t="shared" si="114"/>
        <v/>
      </c>
      <c r="I450" s="312"/>
      <c r="J450" s="312"/>
      <c r="K450" s="312"/>
      <c r="L450" s="312"/>
      <c r="M450" s="312"/>
      <c r="N450" s="312"/>
      <c r="O450" s="312"/>
      <c r="P450" s="312"/>
      <c r="Q450" s="312"/>
      <c r="R450" s="312"/>
      <c r="S450" s="312"/>
      <c r="T450" s="313"/>
      <c r="AO450" s="338"/>
      <c r="AP450" s="339"/>
      <c r="AQ450" s="339"/>
      <c r="AR450" s="339"/>
      <c r="AS450" s="339"/>
      <c r="AT450" s="339"/>
      <c r="AU450" s="339"/>
      <c r="AV450" s="339"/>
      <c r="AW450" s="338"/>
      <c r="AX450" s="339"/>
      <c r="AY450" s="339"/>
      <c r="AZ450" s="340"/>
    </row>
    <row r="451" spans="1:52" ht="27.95" customHeight="1" x14ac:dyDescent="0.25">
      <c r="A451" s="311" t="str">
        <f t="shared" si="109"/>
        <v/>
      </c>
      <c r="B451" s="312" t="str">
        <f t="shared" si="110"/>
        <v/>
      </c>
      <c r="C451" s="312" t="str">
        <f t="shared" si="111"/>
        <v/>
      </c>
      <c r="D451" s="312" t="str">
        <f t="shared" si="112"/>
        <v/>
      </c>
      <c r="E451" s="312" t="str">
        <f t="shared" si="116"/>
        <v/>
      </c>
      <c r="F451" s="312"/>
      <c r="G451" s="312" t="str">
        <f t="shared" si="113"/>
        <v/>
      </c>
      <c r="H451" s="312" t="str">
        <f t="shared" si="114"/>
        <v/>
      </c>
      <c r="I451" s="312"/>
      <c r="J451" s="312"/>
      <c r="K451" s="312"/>
      <c r="L451" s="312"/>
      <c r="M451" s="312"/>
      <c r="N451" s="312"/>
      <c r="O451" s="312"/>
      <c r="P451" s="312"/>
      <c r="Q451" s="312"/>
      <c r="R451" s="312"/>
      <c r="S451" s="312"/>
      <c r="T451" s="313"/>
      <c r="AO451" s="338"/>
      <c r="AP451" s="339"/>
      <c r="AQ451" s="339"/>
      <c r="AR451" s="339"/>
      <c r="AS451" s="339"/>
      <c r="AT451" s="339"/>
      <c r="AU451" s="339"/>
      <c r="AV451" s="339"/>
      <c r="AW451" s="338"/>
      <c r="AX451" s="339"/>
      <c r="AY451" s="339"/>
      <c r="AZ451" s="340"/>
    </row>
    <row r="452" spans="1:52" ht="27.95" customHeight="1" x14ac:dyDescent="0.25">
      <c r="A452" s="311" t="str">
        <f t="shared" si="109"/>
        <v/>
      </c>
      <c r="B452" s="312" t="str">
        <f t="shared" si="110"/>
        <v/>
      </c>
      <c r="C452" s="312" t="str">
        <f t="shared" si="111"/>
        <v/>
      </c>
      <c r="D452" s="312" t="str">
        <f t="shared" si="112"/>
        <v/>
      </c>
      <c r="E452" s="312" t="str">
        <f t="shared" si="116"/>
        <v/>
      </c>
      <c r="F452" s="312"/>
      <c r="G452" s="312" t="str">
        <f t="shared" si="113"/>
        <v/>
      </c>
      <c r="H452" s="312" t="str">
        <f t="shared" si="114"/>
        <v/>
      </c>
      <c r="I452" s="312"/>
      <c r="J452" s="312"/>
      <c r="K452" s="312"/>
      <c r="L452" s="312"/>
      <c r="M452" s="312"/>
      <c r="N452" s="312"/>
      <c r="O452" s="312"/>
      <c r="P452" s="312"/>
      <c r="Q452" s="312"/>
      <c r="R452" s="312"/>
      <c r="S452" s="312"/>
      <c r="T452" s="313"/>
      <c r="AO452" s="338"/>
      <c r="AP452" s="339"/>
      <c r="AQ452" s="339"/>
      <c r="AR452" s="339"/>
      <c r="AS452" s="339"/>
      <c r="AT452" s="339"/>
      <c r="AU452" s="339"/>
      <c r="AV452" s="339"/>
      <c r="AW452" s="338"/>
      <c r="AX452" s="339"/>
      <c r="AY452" s="339"/>
      <c r="AZ452" s="340"/>
    </row>
    <row r="453" spans="1:52" ht="27.95" customHeight="1" x14ac:dyDescent="0.25">
      <c r="A453" s="311" t="str">
        <f t="shared" ref="A453:A462" si="117">IF(AZ453&gt;0,ROW(),"")</f>
        <v/>
      </c>
      <c r="B453" s="312" t="str">
        <f t="shared" ref="A453:B516" si="118">IF(AY453&gt;0,ROW(),"")</f>
        <v/>
      </c>
      <c r="C453" s="312" t="str">
        <f t="shared" ref="C453:C516" si="119">IF(AX453&gt;0,ROW(),"")</f>
        <v/>
      </c>
      <c r="D453" s="312" t="str">
        <f t="shared" ref="D453:D516" si="120">IF(AW453&gt;0,ROW(),"")</f>
        <v/>
      </c>
      <c r="E453" s="312" t="str">
        <f t="shared" si="116"/>
        <v/>
      </c>
      <c r="F453" s="312"/>
      <c r="G453" s="312" t="str">
        <f t="shared" ref="G453:G495" si="121">IF(AT453&gt;0,ROW(),"")</f>
        <v/>
      </c>
      <c r="H453" s="312" t="str">
        <f t="shared" ref="H453:H466" si="122">IF(AT453&gt;0,ROW(),"")</f>
        <v/>
      </c>
      <c r="I453" s="312"/>
      <c r="J453" s="312"/>
      <c r="K453" s="312"/>
      <c r="L453" s="312"/>
      <c r="M453" s="312"/>
      <c r="N453" s="312"/>
      <c r="O453" s="312"/>
      <c r="P453" s="312"/>
      <c r="Q453" s="312"/>
      <c r="R453" s="312"/>
      <c r="S453" s="312"/>
      <c r="T453" s="313"/>
      <c r="AO453" s="338"/>
      <c r="AP453" s="339"/>
      <c r="AQ453" s="339"/>
      <c r="AR453" s="339"/>
      <c r="AS453" s="339"/>
      <c r="AT453" s="339"/>
      <c r="AU453" s="339"/>
      <c r="AV453" s="339"/>
      <c r="AW453" s="338"/>
      <c r="AX453" s="339"/>
      <c r="AY453" s="339"/>
      <c r="AZ453" s="340"/>
    </row>
    <row r="454" spans="1:52" ht="27.95" customHeight="1" x14ac:dyDescent="0.25">
      <c r="A454" s="311" t="str">
        <f t="shared" si="117"/>
        <v/>
      </c>
      <c r="B454" s="312" t="str">
        <f t="shared" si="118"/>
        <v/>
      </c>
      <c r="C454" s="312" t="str">
        <f t="shared" si="119"/>
        <v/>
      </c>
      <c r="D454" s="312" t="str">
        <f t="shared" si="120"/>
        <v/>
      </c>
      <c r="E454" s="312" t="str">
        <f t="shared" si="116"/>
        <v/>
      </c>
      <c r="F454" s="312"/>
      <c r="G454" s="312" t="str">
        <f t="shared" si="121"/>
        <v/>
      </c>
      <c r="H454" s="312" t="str">
        <f t="shared" si="122"/>
        <v/>
      </c>
      <c r="I454" s="312"/>
      <c r="J454" s="312"/>
      <c r="K454" s="312"/>
      <c r="L454" s="312"/>
      <c r="M454" s="312"/>
      <c r="N454" s="312"/>
      <c r="O454" s="312"/>
      <c r="P454" s="312"/>
      <c r="Q454" s="312"/>
      <c r="R454" s="312"/>
      <c r="S454" s="312"/>
      <c r="T454" s="313"/>
      <c r="AO454" s="338"/>
      <c r="AP454" s="339"/>
      <c r="AQ454" s="339"/>
      <c r="AR454" s="339"/>
      <c r="AS454" s="339"/>
      <c r="AT454" s="339"/>
      <c r="AU454" s="339"/>
      <c r="AV454" s="339"/>
      <c r="AW454" s="338"/>
      <c r="AX454" s="339"/>
      <c r="AY454" s="339"/>
      <c r="AZ454" s="340"/>
    </row>
    <row r="455" spans="1:52" ht="27.95" customHeight="1" x14ac:dyDescent="0.25">
      <c r="A455" s="311" t="str">
        <f t="shared" si="117"/>
        <v/>
      </c>
      <c r="B455" s="312" t="str">
        <f t="shared" si="118"/>
        <v/>
      </c>
      <c r="C455" s="312" t="str">
        <f t="shared" si="119"/>
        <v/>
      </c>
      <c r="D455" s="312" t="str">
        <f t="shared" si="120"/>
        <v/>
      </c>
      <c r="E455" s="312" t="str">
        <f t="shared" ref="E455:E518" si="123">IF(AV455&gt;0,ROW(),"")</f>
        <v/>
      </c>
      <c r="F455" s="312"/>
      <c r="G455" s="312" t="str">
        <f t="shared" si="121"/>
        <v/>
      </c>
      <c r="H455" s="312" t="str">
        <f t="shared" si="122"/>
        <v/>
      </c>
      <c r="I455" s="312"/>
      <c r="J455" s="312"/>
      <c r="K455" s="312"/>
      <c r="L455" s="312"/>
      <c r="M455" s="312"/>
      <c r="N455" s="312"/>
      <c r="O455" s="312"/>
      <c r="P455" s="312"/>
      <c r="Q455" s="312"/>
      <c r="R455" s="312"/>
      <c r="S455" s="312"/>
      <c r="T455" s="313"/>
      <c r="AO455" s="338"/>
      <c r="AP455" s="339"/>
      <c r="AQ455" s="339"/>
      <c r="AR455" s="339"/>
      <c r="AS455" s="339"/>
      <c r="AT455" s="339"/>
      <c r="AU455" s="339"/>
      <c r="AV455" s="339"/>
      <c r="AW455" s="338"/>
      <c r="AX455" s="339"/>
      <c r="AY455" s="339"/>
      <c r="AZ455" s="340"/>
    </row>
    <row r="456" spans="1:52" ht="27.95" customHeight="1" x14ac:dyDescent="0.25">
      <c r="A456" s="311" t="str">
        <f t="shared" si="117"/>
        <v/>
      </c>
      <c r="B456" s="312" t="str">
        <f t="shared" si="118"/>
        <v/>
      </c>
      <c r="C456" s="312" t="str">
        <f t="shared" si="119"/>
        <v/>
      </c>
      <c r="D456" s="312" t="str">
        <f t="shared" si="120"/>
        <v/>
      </c>
      <c r="E456" s="312" t="str">
        <f t="shared" si="123"/>
        <v/>
      </c>
      <c r="F456" s="312"/>
      <c r="G456" s="312" t="str">
        <f t="shared" si="121"/>
        <v/>
      </c>
      <c r="H456" s="312" t="str">
        <f t="shared" si="122"/>
        <v/>
      </c>
      <c r="I456" s="312"/>
      <c r="J456" s="312"/>
      <c r="K456" s="312"/>
      <c r="L456" s="312"/>
      <c r="M456" s="312"/>
      <c r="N456" s="312"/>
      <c r="O456" s="312"/>
      <c r="P456" s="312"/>
      <c r="Q456" s="312"/>
      <c r="R456" s="312"/>
      <c r="S456" s="312"/>
      <c r="T456" s="313"/>
      <c r="AO456" s="338"/>
      <c r="AP456" s="339"/>
      <c r="AQ456" s="339"/>
      <c r="AR456" s="339"/>
      <c r="AS456" s="339"/>
      <c r="AT456" s="339"/>
      <c r="AU456" s="339"/>
      <c r="AV456" s="339"/>
      <c r="AW456" s="338"/>
      <c r="AX456" s="339"/>
      <c r="AY456" s="339"/>
      <c r="AZ456" s="340"/>
    </row>
    <row r="457" spans="1:52" ht="27.95" customHeight="1" x14ac:dyDescent="0.25">
      <c r="A457" s="311" t="str">
        <f t="shared" si="117"/>
        <v/>
      </c>
      <c r="B457" s="312" t="str">
        <f t="shared" si="118"/>
        <v/>
      </c>
      <c r="C457" s="312" t="str">
        <f t="shared" si="119"/>
        <v/>
      </c>
      <c r="D457" s="312" t="str">
        <f t="shared" si="120"/>
        <v/>
      </c>
      <c r="E457" s="312" t="str">
        <f t="shared" si="123"/>
        <v/>
      </c>
      <c r="F457" s="312"/>
      <c r="G457" s="312" t="str">
        <f t="shared" si="121"/>
        <v/>
      </c>
      <c r="H457" s="312" t="str">
        <f t="shared" si="122"/>
        <v/>
      </c>
      <c r="I457" s="312"/>
      <c r="J457" s="312"/>
      <c r="K457" s="312"/>
      <c r="L457" s="312"/>
      <c r="M457" s="312"/>
      <c r="N457" s="312"/>
      <c r="O457" s="312"/>
      <c r="P457" s="312"/>
      <c r="Q457" s="312"/>
      <c r="R457" s="312"/>
      <c r="S457" s="312"/>
      <c r="T457" s="313"/>
      <c r="AO457" s="338"/>
      <c r="AP457" s="339"/>
      <c r="AQ457" s="339"/>
      <c r="AR457" s="339"/>
      <c r="AS457" s="339"/>
      <c r="AT457" s="339"/>
      <c r="AU457" s="339"/>
      <c r="AV457" s="339"/>
      <c r="AW457" s="338"/>
      <c r="AX457" s="339"/>
      <c r="AY457" s="339"/>
      <c r="AZ457" s="340"/>
    </row>
    <row r="458" spans="1:52" ht="27.95" customHeight="1" x14ac:dyDescent="0.25">
      <c r="A458" s="311" t="str">
        <f t="shared" si="117"/>
        <v/>
      </c>
      <c r="B458" s="312" t="str">
        <f t="shared" si="118"/>
        <v/>
      </c>
      <c r="C458" s="312" t="str">
        <f t="shared" si="119"/>
        <v/>
      </c>
      <c r="D458" s="312" t="str">
        <f t="shared" si="120"/>
        <v/>
      </c>
      <c r="E458" s="312" t="str">
        <f t="shared" si="123"/>
        <v/>
      </c>
      <c r="F458" s="312"/>
      <c r="G458" s="312" t="str">
        <f t="shared" si="121"/>
        <v/>
      </c>
      <c r="H458" s="312" t="str">
        <f t="shared" si="122"/>
        <v/>
      </c>
      <c r="I458" s="312"/>
      <c r="J458" s="312"/>
      <c r="K458" s="312"/>
      <c r="L458" s="312"/>
      <c r="M458" s="312"/>
      <c r="N458" s="312"/>
      <c r="O458" s="312"/>
      <c r="P458" s="312"/>
      <c r="Q458" s="312"/>
      <c r="R458" s="312"/>
      <c r="S458" s="312"/>
      <c r="T458" s="313"/>
      <c r="AO458" s="338"/>
      <c r="AP458" s="339"/>
      <c r="AQ458" s="339"/>
      <c r="AR458" s="339"/>
      <c r="AS458" s="339"/>
      <c r="AT458" s="339"/>
      <c r="AU458" s="339"/>
      <c r="AV458" s="339"/>
      <c r="AW458" s="338"/>
      <c r="AX458" s="339"/>
      <c r="AY458" s="339"/>
      <c r="AZ458" s="340"/>
    </row>
    <row r="459" spans="1:52" ht="27.95" customHeight="1" x14ac:dyDescent="0.25">
      <c r="A459" s="311" t="str">
        <f t="shared" si="117"/>
        <v/>
      </c>
      <c r="B459" s="312" t="str">
        <f t="shared" si="118"/>
        <v/>
      </c>
      <c r="C459" s="312" t="str">
        <f t="shared" si="119"/>
        <v/>
      </c>
      <c r="D459" s="312" t="str">
        <f t="shared" si="120"/>
        <v/>
      </c>
      <c r="E459" s="312" t="str">
        <f t="shared" si="123"/>
        <v/>
      </c>
      <c r="F459" s="312"/>
      <c r="G459" s="312" t="str">
        <f t="shared" si="121"/>
        <v/>
      </c>
      <c r="H459" s="312" t="str">
        <f t="shared" si="122"/>
        <v/>
      </c>
      <c r="I459" s="312"/>
      <c r="J459" s="312"/>
      <c r="K459" s="312"/>
      <c r="L459" s="312"/>
      <c r="M459" s="312"/>
      <c r="N459" s="312"/>
      <c r="O459" s="312"/>
      <c r="P459" s="312"/>
      <c r="Q459" s="312"/>
      <c r="R459" s="312"/>
      <c r="S459" s="312"/>
      <c r="T459" s="313"/>
      <c r="AO459" s="338"/>
      <c r="AP459" s="339"/>
      <c r="AQ459" s="339"/>
      <c r="AR459" s="339"/>
      <c r="AS459" s="339"/>
      <c r="AT459" s="339"/>
      <c r="AU459" s="339"/>
      <c r="AV459" s="339"/>
      <c r="AW459" s="338"/>
      <c r="AX459" s="339"/>
      <c r="AY459" s="339"/>
      <c r="AZ459" s="340"/>
    </row>
    <row r="460" spans="1:52" ht="27.95" customHeight="1" x14ac:dyDescent="0.25">
      <c r="A460" s="311" t="str">
        <f t="shared" si="117"/>
        <v/>
      </c>
      <c r="B460" s="312" t="str">
        <f t="shared" si="118"/>
        <v/>
      </c>
      <c r="C460" s="312" t="str">
        <f t="shared" si="119"/>
        <v/>
      </c>
      <c r="D460" s="312" t="str">
        <f t="shared" si="120"/>
        <v/>
      </c>
      <c r="E460" s="312" t="str">
        <f t="shared" si="123"/>
        <v/>
      </c>
      <c r="F460" s="312"/>
      <c r="G460" s="312" t="str">
        <f t="shared" si="121"/>
        <v/>
      </c>
      <c r="H460" s="312" t="str">
        <f t="shared" si="122"/>
        <v/>
      </c>
      <c r="I460" s="312"/>
      <c r="J460" s="312"/>
      <c r="K460" s="312"/>
      <c r="L460" s="312"/>
      <c r="M460" s="312"/>
      <c r="N460" s="312"/>
      <c r="O460" s="312"/>
      <c r="P460" s="312"/>
      <c r="Q460" s="312"/>
      <c r="R460" s="312"/>
      <c r="S460" s="312"/>
      <c r="T460" s="313"/>
      <c r="AO460" s="338"/>
      <c r="AP460" s="339"/>
      <c r="AQ460" s="339"/>
      <c r="AR460" s="339"/>
      <c r="AS460" s="339"/>
      <c r="AT460" s="339"/>
      <c r="AU460" s="339"/>
      <c r="AV460" s="339"/>
      <c r="AW460" s="338"/>
      <c r="AX460" s="339"/>
      <c r="AY460" s="339"/>
      <c r="AZ460" s="340"/>
    </row>
    <row r="461" spans="1:52" ht="27.95" customHeight="1" x14ac:dyDescent="0.25">
      <c r="A461" s="311" t="str">
        <f t="shared" si="117"/>
        <v/>
      </c>
      <c r="B461" s="312" t="str">
        <f t="shared" si="118"/>
        <v/>
      </c>
      <c r="C461" s="312" t="str">
        <f t="shared" si="119"/>
        <v/>
      </c>
      <c r="D461" s="312" t="str">
        <f t="shared" si="120"/>
        <v/>
      </c>
      <c r="E461" s="312" t="str">
        <f t="shared" si="123"/>
        <v/>
      </c>
      <c r="F461" s="312"/>
      <c r="G461" s="312" t="str">
        <f t="shared" si="121"/>
        <v/>
      </c>
      <c r="H461" s="312" t="str">
        <f t="shared" si="122"/>
        <v/>
      </c>
      <c r="I461" s="312"/>
      <c r="J461" s="312"/>
      <c r="K461" s="312"/>
      <c r="L461" s="312"/>
      <c r="M461" s="312"/>
      <c r="N461" s="312"/>
      <c r="O461" s="312"/>
      <c r="P461" s="312"/>
      <c r="Q461" s="312"/>
      <c r="R461" s="312"/>
      <c r="S461" s="312"/>
      <c r="T461" s="313"/>
      <c r="AO461" s="338"/>
      <c r="AP461" s="339"/>
      <c r="AQ461" s="339"/>
      <c r="AR461" s="339"/>
      <c r="AS461" s="339"/>
      <c r="AT461" s="339"/>
      <c r="AU461" s="339"/>
      <c r="AV461" s="339"/>
      <c r="AW461" s="338"/>
      <c r="AX461" s="339"/>
      <c r="AY461" s="339"/>
      <c r="AZ461" s="340"/>
    </row>
    <row r="462" spans="1:52" ht="27.95" customHeight="1" x14ac:dyDescent="0.25">
      <c r="A462" s="311" t="str">
        <f t="shared" si="117"/>
        <v/>
      </c>
      <c r="B462" s="312" t="str">
        <f t="shared" si="118"/>
        <v/>
      </c>
      <c r="C462" s="312" t="str">
        <f t="shared" si="119"/>
        <v/>
      </c>
      <c r="D462" s="312" t="str">
        <f t="shared" si="120"/>
        <v/>
      </c>
      <c r="E462" s="312" t="str">
        <f t="shared" si="123"/>
        <v/>
      </c>
      <c r="F462" s="312"/>
      <c r="G462" s="312" t="str">
        <f t="shared" si="121"/>
        <v/>
      </c>
      <c r="H462" s="312" t="str">
        <f t="shared" si="122"/>
        <v/>
      </c>
      <c r="I462" s="312"/>
      <c r="J462" s="312"/>
      <c r="K462" s="312"/>
      <c r="L462" s="312"/>
      <c r="M462" s="312"/>
      <c r="N462" s="312"/>
      <c r="O462" s="312"/>
      <c r="P462" s="312"/>
      <c r="Q462" s="312"/>
      <c r="R462" s="312"/>
      <c r="S462" s="312"/>
      <c r="T462" s="313"/>
      <c r="AO462" s="338"/>
      <c r="AP462" s="339"/>
      <c r="AQ462" s="339"/>
      <c r="AR462" s="339"/>
      <c r="AS462" s="339"/>
      <c r="AT462" s="339"/>
      <c r="AU462" s="339"/>
      <c r="AV462" s="339"/>
      <c r="AW462" s="338"/>
      <c r="AX462" s="339"/>
      <c r="AY462" s="339"/>
      <c r="AZ462" s="340"/>
    </row>
    <row r="463" spans="1:52" ht="27.95" customHeight="1" x14ac:dyDescent="0.25">
      <c r="A463" s="311" t="str">
        <f t="shared" si="118"/>
        <v/>
      </c>
      <c r="B463" s="312" t="str">
        <f t="shared" si="118"/>
        <v/>
      </c>
      <c r="C463" s="312" t="str">
        <f t="shared" si="119"/>
        <v/>
      </c>
      <c r="D463" s="312" t="str">
        <f t="shared" si="120"/>
        <v/>
      </c>
      <c r="E463" s="312" t="str">
        <f t="shared" si="123"/>
        <v/>
      </c>
      <c r="F463" s="312"/>
      <c r="G463" s="312" t="str">
        <f t="shared" si="121"/>
        <v/>
      </c>
      <c r="H463" s="312" t="str">
        <f t="shared" si="122"/>
        <v/>
      </c>
      <c r="I463" s="312"/>
      <c r="J463" s="312"/>
      <c r="K463" s="312"/>
      <c r="L463" s="312"/>
      <c r="M463" s="312"/>
      <c r="N463" s="312"/>
      <c r="O463" s="312"/>
      <c r="P463" s="312"/>
      <c r="Q463" s="312"/>
      <c r="R463" s="312"/>
      <c r="S463" s="312"/>
      <c r="T463" s="313"/>
      <c r="AO463" s="338"/>
      <c r="AP463" s="339"/>
      <c r="AQ463" s="339"/>
      <c r="AR463" s="339"/>
      <c r="AS463" s="339"/>
      <c r="AT463" s="339"/>
      <c r="AU463" s="339"/>
      <c r="AV463" s="339"/>
      <c r="AW463" s="338"/>
      <c r="AX463" s="339"/>
      <c r="AY463" s="339"/>
      <c r="AZ463" s="340"/>
    </row>
    <row r="464" spans="1:52" ht="27.95" customHeight="1" x14ac:dyDescent="0.25">
      <c r="A464" s="311" t="str">
        <f t="shared" si="118"/>
        <v/>
      </c>
      <c r="B464" s="312" t="str">
        <f t="shared" si="118"/>
        <v/>
      </c>
      <c r="C464" s="312" t="str">
        <f t="shared" si="119"/>
        <v/>
      </c>
      <c r="D464" s="312" t="str">
        <f t="shared" si="120"/>
        <v/>
      </c>
      <c r="E464" s="312" t="str">
        <f t="shared" si="123"/>
        <v/>
      </c>
      <c r="F464" s="312"/>
      <c r="G464" s="312" t="str">
        <f t="shared" si="121"/>
        <v/>
      </c>
      <c r="H464" s="312" t="str">
        <f t="shared" si="122"/>
        <v/>
      </c>
      <c r="I464" s="312"/>
      <c r="J464" s="312"/>
      <c r="K464" s="312"/>
      <c r="L464" s="312"/>
      <c r="M464" s="312"/>
      <c r="N464" s="312"/>
      <c r="O464" s="312"/>
      <c r="P464" s="312"/>
      <c r="Q464" s="312"/>
      <c r="R464" s="312"/>
      <c r="S464" s="312"/>
      <c r="T464" s="313"/>
      <c r="AO464" s="338"/>
      <c r="AP464" s="339"/>
      <c r="AQ464" s="339"/>
      <c r="AR464" s="339"/>
      <c r="AS464" s="339"/>
      <c r="AT464" s="339"/>
      <c r="AU464" s="339"/>
      <c r="AV464" s="339"/>
      <c r="AW464" s="338"/>
      <c r="AX464" s="339"/>
      <c r="AY464" s="339"/>
      <c r="AZ464" s="340"/>
    </row>
    <row r="465" spans="1:52" ht="27.95" customHeight="1" x14ac:dyDescent="0.25">
      <c r="A465" s="311" t="str">
        <f t="shared" si="118"/>
        <v/>
      </c>
      <c r="B465" s="312" t="str">
        <f t="shared" si="118"/>
        <v/>
      </c>
      <c r="C465" s="312" t="str">
        <f t="shared" si="119"/>
        <v/>
      </c>
      <c r="D465" s="312" t="str">
        <f t="shared" si="120"/>
        <v/>
      </c>
      <c r="E465" s="312" t="str">
        <f t="shared" si="123"/>
        <v/>
      </c>
      <c r="F465" s="312"/>
      <c r="G465" s="312" t="str">
        <f t="shared" si="121"/>
        <v/>
      </c>
      <c r="H465" s="312" t="str">
        <f t="shared" si="122"/>
        <v/>
      </c>
      <c r="I465" s="312"/>
      <c r="J465" s="312"/>
      <c r="K465" s="312"/>
      <c r="L465" s="312"/>
      <c r="M465" s="312"/>
      <c r="N465" s="312"/>
      <c r="O465" s="312"/>
      <c r="P465" s="312"/>
      <c r="Q465" s="312"/>
      <c r="R465" s="312"/>
      <c r="S465" s="312"/>
      <c r="T465" s="313"/>
      <c r="AO465" s="338"/>
      <c r="AP465" s="339"/>
      <c r="AQ465" s="339"/>
      <c r="AR465" s="339"/>
      <c r="AS465" s="339"/>
      <c r="AT465" s="339"/>
      <c r="AU465" s="339"/>
      <c r="AV465" s="339"/>
      <c r="AW465" s="338"/>
      <c r="AX465" s="339"/>
      <c r="AY465" s="339"/>
      <c r="AZ465" s="340"/>
    </row>
    <row r="466" spans="1:52" ht="27.95" customHeight="1" x14ac:dyDescent="0.25">
      <c r="A466" s="311" t="str">
        <f t="shared" si="118"/>
        <v/>
      </c>
      <c r="B466" s="312" t="str">
        <f t="shared" si="118"/>
        <v/>
      </c>
      <c r="C466" s="312" t="str">
        <f t="shared" si="119"/>
        <v/>
      </c>
      <c r="D466" s="312" t="str">
        <f t="shared" si="120"/>
        <v/>
      </c>
      <c r="E466" s="312" t="str">
        <f t="shared" si="123"/>
        <v/>
      </c>
      <c r="F466" s="312"/>
      <c r="G466" s="312" t="str">
        <f t="shared" si="121"/>
        <v/>
      </c>
      <c r="H466" s="312" t="str">
        <f t="shared" si="122"/>
        <v/>
      </c>
      <c r="I466" s="312"/>
      <c r="J466" s="312"/>
      <c r="K466" s="312"/>
      <c r="L466" s="312"/>
      <c r="M466" s="312"/>
      <c r="N466" s="312"/>
      <c r="O466" s="312"/>
      <c r="P466" s="312"/>
      <c r="Q466" s="312"/>
      <c r="R466" s="312"/>
      <c r="S466" s="312"/>
      <c r="T466" s="313"/>
      <c r="AO466" s="338"/>
      <c r="AP466" s="339"/>
      <c r="AQ466" s="339"/>
      <c r="AR466" s="339"/>
      <c r="AS466" s="339"/>
      <c r="AT466" s="339"/>
      <c r="AU466" s="339"/>
      <c r="AV466" s="339"/>
      <c r="AW466" s="338"/>
      <c r="AX466" s="339"/>
      <c r="AY466" s="339"/>
      <c r="AZ466" s="340"/>
    </row>
    <row r="467" spans="1:52" ht="27.95" customHeight="1" x14ac:dyDescent="0.25">
      <c r="A467" s="311" t="str">
        <f t="shared" si="118"/>
        <v/>
      </c>
      <c r="B467" s="312" t="str">
        <f t="shared" si="118"/>
        <v/>
      </c>
      <c r="C467" s="312" t="str">
        <f t="shared" si="119"/>
        <v/>
      </c>
      <c r="D467" s="312" t="str">
        <f t="shared" si="120"/>
        <v/>
      </c>
      <c r="E467" s="312" t="str">
        <f t="shared" si="123"/>
        <v/>
      </c>
      <c r="F467" s="312"/>
      <c r="G467" s="312" t="str">
        <f t="shared" si="121"/>
        <v/>
      </c>
      <c r="H467" s="312"/>
      <c r="I467" s="312"/>
      <c r="J467" s="312"/>
      <c r="K467" s="312"/>
      <c r="L467" s="312"/>
      <c r="M467" s="312"/>
      <c r="N467" s="312"/>
      <c r="O467" s="312"/>
      <c r="P467" s="312"/>
      <c r="Q467" s="312"/>
      <c r="R467" s="312"/>
      <c r="S467" s="312"/>
      <c r="T467" s="313"/>
      <c r="AO467" s="338"/>
      <c r="AP467" s="339"/>
      <c r="AQ467" s="339"/>
      <c r="AR467" s="339"/>
      <c r="AS467" s="339"/>
      <c r="AT467" s="339"/>
      <c r="AU467" s="339"/>
      <c r="AV467" s="339"/>
      <c r="AW467" s="338"/>
      <c r="AX467" s="339"/>
      <c r="AY467" s="339"/>
      <c r="AZ467" s="340"/>
    </row>
    <row r="468" spans="1:52" ht="27.95" customHeight="1" x14ac:dyDescent="0.25">
      <c r="A468" s="311" t="str">
        <f t="shared" si="118"/>
        <v/>
      </c>
      <c r="B468" s="312" t="str">
        <f t="shared" si="118"/>
        <v/>
      </c>
      <c r="C468" s="312" t="str">
        <f t="shared" si="119"/>
        <v/>
      </c>
      <c r="D468" s="312" t="str">
        <f t="shared" si="120"/>
        <v/>
      </c>
      <c r="E468" s="312" t="str">
        <f t="shared" si="123"/>
        <v/>
      </c>
      <c r="F468" s="312"/>
      <c r="G468" s="312" t="str">
        <f t="shared" si="121"/>
        <v/>
      </c>
      <c r="H468" s="312"/>
      <c r="I468" s="312"/>
      <c r="J468" s="312"/>
      <c r="K468" s="312"/>
      <c r="L468" s="312"/>
      <c r="M468" s="312"/>
      <c r="N468" s="312"/>
      <c r="O468" s="312"/>
      <c r="P468" s="312"/>
      <c r="Q468" s="312"/>
      <c r="R468" s="312"/>
      <c r="S468" s="312"/>
      <c r="T468" s="313"/>
      <c r="AO468" s="338"/>
      <c r="AP468" s="339"/>
      <c r="AQ468" s="339"/>
      <c r="AR468" s="339"/>
      <c r="AS468" s="339"/>
      <c r="AT468" s="339"/>
      <c r="AU468" s="339"/>
      <c r="AV468" s="339"/>
      <c r="AW468" s="338"/>
      <c r="AX468" s="339"/>
      <c r="AY468" s="339"/>
      <c r="AZ468" s="340"/>
    </row>
    <row r="469" spans="1:52" ht="27.95" customHeight="1" x14ac:dyDescent="0.25">
      <c r="A469" s="311" t="str">
        <f t="shared" si="118"/>
        <v/>
      </c>
      <c r="B469" s="312" t="str">
        <f t="shared" si="118"/>
        <v/>
      </c>
      <c r="C469" s="312" t="str">
        <f t="shared" si="119"/>
        <v/>
      </c>
      <c r="D469" s="312" t="str">
        <f t="shared" si="120"/>
        <v/>
      </c>
      <c r="E469" s="312" t="str">
        <f t="shared" si="123"/>
        <v/>
      </c>
      <c r="F469" s="312"/>
      <c r="G469" s="312" t="str">
        <f t="shared" si="121"/>
        <v/>
      </c>
      <c r="H469" s="312"/>
      <c r="I469" s="312"/>
      <c r="J469" s="312"/>
      <c r="K469" s="312"/>
      <c r="L469" s="312"/>
      <c r="M469" s="312"/>
      <c r="N469" s="312"/>
      <c r="O469" s="312"/>
      <c r="P469" s="312"/>
      <c r="Q469" s="312"/>
      <c r="R469" s="312"/>
      <c r="S469" s="312"/>
      <c r="T469" s="313"/>
      <c r="AO469" s="338"/>
      <c r="AP469" s="339"/>
      <c r="AQ469" s="339"/>
      <c r="AR469" s="339"/>
      <c r="AS469" s="339"/>
      <c r="AT469" s="339"/>
      <c r="AU469" s="339"/>
      <c r="AV469" s="339"/>
      <c r="AW469" s="338"/>
      <c r="AX469" s="339"/>
      <c r="AY469" s="339"/>
      <c r="AZ469" s="340"/>
    </row>
    <row r="470" spans="1:52" ht="27.95" customHeight="1" x14ac:dyDescent="0.25">
      <c r="A470" s="311" t="str">
        <f t="shared" si="118"/>
        <v/>
      </c>
      <c r="B470" s="312" t="str">
        <f t="shared" si="118"/>
        <v/>
      </c>
      <c r="C470" s="312" t="str">
        <f t="shared" si="119"/>
        <v/>
      </c>
      <c r="D470" s="312" t="str">
        <f t="shared" si="120"/>
        <v/>
      </c>
      <c r="E470" s="312" t="str">
        <f t="shared" si="123"/>
        <v/>
      </c>
      <c r="F470" s="312"/>
      <c r="G470" s="312" t="str">
        <f t="shared" si="121"/>
        <v/>
      </c>
      <c r="H470" s="312"/>
      <c r="I470" s="312"/>
      <c r="J470" s="312"/>
      <c r="K470" s="312"/>
      <c r="L470" s="312"/>
      <c r="M470" s="312"/>
      <c r="N470" s="312"/>
      <c r="O470" s="312"/>
      <c r="P470" s="312"/>
      <c r="Q470" s="312"/>
      <c r="R470" s="312"/>
      <c r="S470" s="312"/>
      <c r="T470" s="313"/>
      <c r="AO470" s="338"/>
      <c r="AP470" s="339"/>
      <c r="AQ470" s="339"/>
      <c r="AR470" s="339"/>
      <c r="AS470" s="339"/>
      <c r="AT470" s="339"/>
      <c r="AU470" s="339"/>
      <c r="AV470" s="339"/>
      <c r="AW470" s="338"/>
      <c r="AX470" s="339"/>
      <c r="AY470" s="339"/>
      <c r="AZ470" s="340"/>
    </row>
    <row r="471" spans="1:52" ht="27.95" customHeight="1" x14ac:dyDescent="0.25">
      <c r="A471" s="311" t="str">
        <f t="shared" si="118"/>
        <v/>
      </c>
      <c r="B471" s="312" t="str">
        <f t="shared" si="118"/>
        <v/>
      </c>
      <c r="C471" s="312" t="str">
        <f t="shared" si="119"/>
        <v/>
      </c>
      <c r="D471" s="312" t="str">
        <f t="shared" si="120"/>
        <v/>
      </c>
      <c r="E471" s="312" t="str">
        <f t="shared" si="123"/>
        <v/>
      </c>
      <c r="F471" s="312"/>
      <c r="G471" s="312" t="str">
        <f t="shared" si="121"/>
        <v/>
      </c>
      <c r="H471" s="312"/>
      <c r="I471" s="312"/>
      <c r="J471" s="312"/>
      <c r="K471" s="312"/>
      <c r="L471" s="312"/>
      <c r="M471" s="312"/>
      <c r="N471" s="312"/>
      <c r="O471" s="312"/>
      <c r="P471" s="312"/>
      <c r="Q471" s="312"/>
      <c r="R471" s="312"/>
      <c r="S471" s="312"/>
      <c r="T471" s="313"/>
      <c r="AO471" s="338"/>
      <c r="AP471" s="339"/>
      <c r="AQ471" s="339"/>
      <c r="AR471" s="339"/>
      <c r="AS471" s="339"/>
      <c r="AT471" s="339"/>
      <c r="AU471" s="339"/>
      <c r="AV471" s="339"/>
      <c r="AW471" s="338"/>
      <c r="AX471" s="339"/>
      <c r="AY471" s="339"/>
      <c r="AZ471" s="340"/>
    </row>
    <row r="472" spans="1:52" ht="27.95" customHeight="1" x14ac:dyDescent="0.25">
      <c r="A472" s="311" t="str">
        <f t="shared" si="118"/>
        <v/>
      </c>
      <c r="B472" s="312" t="str">
        <f t="shared" si="118"/>
        <v/>
      </c>
      <c r="C472" s="312" t="str">
        <f t="shared" si="119"/>
        <v/>
      </c>
      <c r="D472" s="312" t="str">
        <f t="shared" si="120"/>
        <v/>
      </c>
      <c r="E472" s="312" t="str">
        <f t="shared" si="123"/>
        <v/>
      </c>
      <c r="F472" s="312"/>
      <c r="G472" s="312" t="str">
        <f t="shared" si="121"/>
        <v/>
      </c>
      <c r="H472" s="312"/>
      <c r="I472" s="312"/>
      <c r="J472" s="312"/>
      <c r="K472" s="312"/>
      <c r="L472" s="312"/>
      <c r="M472" s="312"/>
      <c r="N472" s="312"/>
      <c r="O472" s="312"/>
      <c r="P472" s="312"/>
      <c r="Q472" s="312"/>
      <c r="R472" s="312"/>
      <c r="S472" s="312"/>
      <c r="T472" s="313"/>
      <c r="AO472" s="338"/>
      <c r="AP472" s="339"/>
      <c r="AQ472" s="339"/>
      <c r="AR472" s="339"/>
      <c r="AS472" s="339"/>
      <c r="AT472" s="339"/>
      <c r="AU472" s="339"/>
      <c r="AV472" s="339"/>
      <c r="AW472" s="338"/>
      <c r="AX472" s="339"/>
      <c r="AY472" s="339"/>
      <c r="AZ472" s="340"/>
    </row>
    <row r="473" spans="1:52" ht="27.95" customHeight="1" x14ac:dyDescent="0.25">
      <c r="A473" s="311" t="str">
        <f t="shared" si="118"/>
        <v/>
      </c>
      <c r="B473" s="312" t="str">
        <f t="shared" si="118"/>
        <v/>
      </c>
      <c r="C473" s="312" t="str">
        <f t="shared" si="119"/>
        <v/>
      </c>
      <c r="D473" s="312" t="str">
        <f t="shared" si="120"/>
        <v/>
      </c>
      <c r="E473" s="312" t="str">
        <f t="shared" si="123"/>
        <v/>
      </c>
      <c r="F473" s="312"/>
      <c r="G473" s="312" t="str">
        <f t="shared" si="121"/>
        <v/>
      </c>
      <c r="H473" s="312"/>
      <c r="I473" s="312"/>
      <c r="J473" s="312"/>
      <c r="K473" s="312"/>
      <c r="L473" s="312"/>
      <c r="M473" s="312"/>
      <c r="N473" s="312"/>
      <c r="O473" s="312"/>
      <c r="P473" s="312"/>
      <c r="Q473" s="312"/>
      <c r="R473" s="312"/>
      <c r="S473" s="312"/>
      <c r="T473" s="313"/>
      <c r="AO473" s="338"/>
      <c r="AP473" s="339"/>
      <c r="AQ473" s="339"/>
      <c r="AR473" s="339"/>
      <c r="AS473" s="339"/>
      <c r="AT473" s="339"/>
      <c r="AU473" s="339"/>
      <c r="AV473" s="339"/>
      <c r="AW473" s="338"/>
      <c r="AX473" s="339"/>
      <c r="AY473" s="339"/>
      <c r="AZ473" s="340"/>
    </row>
    <row r="474" spans="1:52" ht="27.95" customHeight="1" x14ac:dyDescent="0.25">
      <c r="A474" s="311" t="str">
        <f t="shared" si="118"/>
        <v/>
      </c>
      <c r="B474" s="312" t="str">
        <f t="shared" si="118"/>
        <v/>
      </c>
      <c r="C474" s="312" t="str">
        <f t="shared" si="119"/>
        <v/>
      </c>
      <c r="D474" s="312" t="str">
        <f t="shared" si="120"/>
        <v/>
      </c>
      <c r="E474" s="312" t="str">
        <f t="shared" si="123"/>
        <v/>
      </c>
      <c r="F474" s="312"/>
      <c r="G474" s="312" t="str">
        <f t="shared" si="121"/>
        <v/>
      </c>
      <c r="H474" s="312"/>
      <c r="I474" s="312"/>
      <c r="J474" s="312"/>
      <c r="K474" s="312"/>
      <c r="L474" s="312"/>
      <c r="M474" s="312"/>
      <c r="N474" s="312"/>
      <c r="O474" s="312"/>
      <c r="P474" s="312"/>
      <c r="Q474" s="312"/>
      <c r="R474" s="312"/>
      <c r="S474" s="312"/>
      <c r="T474" s="313"/>
      <c r="AO474" s="338"/>
      <c r="AP474" s="339"/>
      <c r="AQ474" s="339"/>
      <c r="AR474" s="339"/>
      <c r="AS474" s="339"/>
      <c r="AT474" s="339"/>
      <c r="AU474" s="339"/>
      <c r="AV474" s="339"/>
      <c r="AW474" s="338"/>
      <c r="AX474" s="339"/>
      <c r="AY474" s="339"/>
      <c r="AZ474" s="340"/>
    </row>
    <row r="475" spans="1:52" ht="27.95" customHeight="1" x14ac:dyDescent="0.25">
      <c r="A475" s="311" t="str">
        <f t="shared" si="118"/>
        <v/>
      </c>
      <c r="B475" s="312" t="str">
        <f t="shared" si="118"/>
        <v/>
      </c>
      <c r="C475" s="312" t="str">
        <f t="shared" si="119"/>
        <v/>
      </c>
      <c r="D475" s="312" t="str">
        <f t="shared" si="120"/>
        <v/>
      </c>
      <c r="E475" s="312" t="str">
        <f t="shared" si="123"/>
        <v/>
      </c>
      <c r="F475" s="312"/>
      <c r="G475" s="312" t="str">
        <f t="shared" si="121"/>
        <v/>
      </c>
      <c r="H475" s="312"/>
      <c r="I475" s="312"/>
      <c r="J475" s="312"/>
      <c r="K475" s="312"/>
      <c r="L475" s="312"/>
      <c r="M475" s="312"/>
      <c r="N475" s="312"/>
      <c r="O475" s="312"/>
      <c r="P475" s="312"/>
      <c r="Q475" s="312"/>
      <c r="R475" s="312"/>
      <c r="S475" s="312"/>
      <c r="T475" s="313"/>
      <c r="AO475" s="338"/>
      <c r="AP475" s="339"/>
      <c r="AQ475" s="339"/>
      <c r="AR475" s="339"/>
      <c r="AS475" s="339"/>
      <c r="AT475" s="339"/>
      <c r="AU475" s="339"/>
      <c r="AV475" s="339"/>
      <c r="AW475" s="338"/>
      <c r="AX475" s="339"/>
      <c r="AY475" s="339"/>
      <c r="AZ475" s="340"/>
    </row>
    <row r="476" spans="1:52" ht="27.95" customHeight="1" x14ac:dyDescent="0.25">
      <c r="A476" s="311" t="str">
        <f t="shared" si="118"/>
        <v/>
      </c>
      <c r="B476" s="312" t="str">
        <f t="shared" si="118"/>
        <v/>
      </c>
      <c r="C476" s="312" t="str">
        <f t="shared" si="119"/>
        <v/>
      </c>
      <c r="D476" s="312" t="str">
        <f t="shared" si="120"/>
        <v/>
      </c>
      <c r="E476" s="312" t="str">
        <f t="shared" si="123"/>
        <v/>
      </c>
      <c r="F476" s="312"/>
      <c r="G476" s="312" t="str">
        <f t="shared" si="121"/>
        <v/>
      </c>
      <c r="H476" s="312"/>
      <c r="I476" s="312"/>
      <c r="J476" s="312"/>
      <c r="K476" s="312"/>
      <c r="L476" s="312"/>
      <c r="M476" s="312"/>
      <c r="N476" s="312"/>
      <c r="O476" s="312"/>
      <c r="P476" s="312"/>
      <c r="Q476" s="312"/>
      <c r="R476" s="312"/>
      <c r="S476" s="312"/>
      <c r="T476" s="313"/>
      <c r="AO476" s="338"/>
      <c r="AP476" s="339"/>
      <c r="AQ476" s="339"/>
      <c r="AR476" s="339"/>
      <c r="AS476" s="339"/>
      <c r="AT476" s="339"/>
      <c r="AU476" s="339"/>
      <c r="AV476" s="339"/>
      <c r="AW476" s="338"/>
      <c r="AX476" s="339"/>
      <c r="AY476" s="339"/>
      <c r="AZ476" s="340"/>
    </row>
    <row r="477" spans="1:52" ht="27.95" customHeight="1" x14ac:dyDescent="0.25">
      <c r="A477" s="311" t="str">
        <f t="shared" si="118"/>
        <v/>
      </c>
      <c r="B477" s="312" t="str">
        <f t="shared" si="118"/>
        <v/>
      </c>
      <c r="C477" s="312" t="str">
        <f t="shared" si="119"/>
        <v/>
      </c>
      <c r="D477" s="312" t="str">
        <f t="shared" si="120"/>
        <v/>
      </c>
      <c r="E477" s="312" t="str">
        <f t="shared" si="123"/>
        <v/>
      </c>
      <c r="F477" s="312"/>
      <c r="G477" s="312" t="str">
        <f t="shared" si="121"/>
        <v/>
      </c>
      <c r="H477" s="312"/>
      <c r="I477" s="312"/>
      <c r="J477" s="312"/>
      <c r="K477" s="312"/>
      <c r="L477" s="312"/>
      <c r="M477" s="312"/>
      <c r="N477" s="312"/>
      <c r="O477" s="312"/>
      <c r="P477" s="312"/>
      <c r="Q477" s="312"/>
      <c r="R477" s="312"/>
      <c r="S477" s="312"/>
      <c r="T477" s="313"/>
      <c r="AO477" s="338"/>
      <c r="AP477" s="339"/>
      <c r="AQ477" s="339"/>
      <c r="AR477" s="339"/>
      <c r="AS477" s="339"/>
      <c r="AT477" s="339"/>
      <c r="AU477" s="339"/>
      <c r="AV477" s="339"/>
      <c r="AW477" s="338"/>
      <c r="AX477" s="339"/>
      <c r="AY477" s="339"/>
      <c r="AZ477" s="340"/>
    </row>
    <row r="478" spans="1:52" ht="27.95" customHeight="1" x14ac:dyDescent="0.25">
      <c r="A478" s="311" t="str">
        <f t="shared" si="118"/>
        <v/>
      </c>
      <c r="B478" s="312" t="str">
        <f t="shared" si="118"/>
        <v/>
      </c>
      <c r="C478" s="312" t="str">
        <f t="shared" si="119"/>
        <v/>
      </c>
      <c r="D478" s="312" t="str">
        <f t="shared" si="120"/>
        <v/>
      </c>
      <c r="E478" s="312" t="str">
        <f t="shared" si="123"/>
        <v/>
      </c>
      <c r="F478" s="312"/>
      <c r="G478" s="312" t="str">
        <f t="shared" si="121"/>
        <v/>
      </c>
      <c r="H478" s="312"/>
      <c r="I478" s="312"/>
      <c r="J478" s="312"/>
      <c r="K478" s="312"/>
      <c r="L478" s="312"/>
      <c r="M478" s="312"/>
      <c r="N478" s="312"/>
      <c r="O478" s="312"/>
      <c r="P478" s="312"/>
      <c r="Q478" s="312"/>
      <c r="R478" s="312"/>
      <c r="S478" s="312"/>
      <c r="T478" s="313"/>
      <c r="AO478" s="338"/>
      <c r="AP478" s="339"/>
      <c r="AQ478" s="339"/>
      <c r="AR478" s="339"/>
      <c r="AS478" s="339"/>
      <c r="AT478" s="339"/>
      <c r="AU478" s="339"/>
      <c r="AV478" s="339"/>
      <c r="AW478" s="338"/>
      <c r="AX478" s="339"/>
      <c r="AY478" s="339"/>
      <c r="AZ478" s="340"/>
    </row>
    <row r="479" spans="1:52" ht="27.95" customHeight="1" x14ac:dyDescent="0.25">
      <c r="A479" s="311" t="str">
        <f t="shared" si="118"/>
        <v/>
      </c>
      <c r="B479" s="312" t="str">
        <f t="shared" si="118"/>
        <v/>
      </c>
      <c r="C479" s="312" t="str">
        <f t="shared" si="119"/>
        <v/>
      </c>
      <c r="D479" s="312" t="str">
        <f t="shared" si="120"/>
        <v/>
      </c>
      <c r="E479" s="312" t="str">
        <f t="shared" si="123"/>
        <v/>
      </c>
      <c r="F479" s="312"/>
      <c r="G479" s="312" t="str">
        <f t="shared" si="121"/>
        <v/>
      </c>
      <c r="H479" s="312"/>
      <c r="I479" s="312"/>
      <c r="J479" s="312"/>
      <c r="K479" s="312"/>
      <c r="L479" s="312"/>
      <c r="M479" s="312"/>
      <c r="N479" s="312"/>
      <c r="O479" s="312"/>
      <c r="P479" s="312"/>
      <c r="Q479" s="312"/>
      <c r="R479" s="312"/>
      <c r="S479" s="312"/>
      <c r="T479" s="313"/>
      <c r="AO479" s="338"/>
      <c r="AP479" s="339"/>
      <c r="AQ479" s="339"/>
      <c r="AR479" s="339"/>
      <c r="AS479" s="339"/>
      <c r="AT479" s="339"/>
      <c r="AU479" s="339"/>
      <c r="AV479" s="339"/>
      <c r="AW479" s="338"/>
      <c r="AX479" s="339"/>
      <c r="AY479" s="339"/>
      <c r="AZ479" s="340"/>
    </row>
    <row r="480" spans="1:52" ht="27.95" customHeight="1" x14ac:dyDescent="0.25">
      <c r="A480" s="311" t="str">
        <f t="shared" si="118"/>
        <v/>
      </c>
      <c r="B480" s="312" t="str">
        <f t="shared" si="118"/>
        <v/>
      </c>
      <c r="C480" s="312" t="str">
        <f t="shared" si="119"/>
        <v/>
      </c>
      <c r="D480" s="312" t="str">
        <f t="shared" si="120"/>
        <v/>
      </c>
      <c r="E480" s="312" t="str">
        <f t="shared" si="123"/>
        <v/>
      </c>
      <c r="F480" s="312"/>
      <c r="G480" s="312" t="str">
        <f t="shared" si="121"/>
        <v/>
      </c>
      <c r="H480" s="312"/>
      <c r="I480" s="312"/>
      <c r="J480" s="312"/>
      <c r="K480" s="312"/>
      <c r="L480" s="312"/>
      <c r="M480" s="312"/>
      <c r="N480" s="312"/>
      <c r="O480" s="312"/>
      <c r="P480" s="312"/>
      <c r="Q480" s="312"/>
      <c r="R480" s="312"/>
      <c r="S480" s="312"/>
      <c r="T480" s="313"/>
      <c r="AO480" s="338"/>
      <c r="AP480" s="339"/>
      <c r="AQ480" s="339"/>
      <c r="AR480" s="339"/>
      <c r="AS480" s="339"/>
      <c r="AT480" s="339"/>
      <c r="AU480" s="339"/>
      <c r="AV480" s="339"/>
      <c r="AW480" s="338"/>
      <c r="AX480" s="339"/>
      <c r="AY480" s="339"/>
      <c r="AZ480" s="340"/>
    </row>
    <row r="481" spans="1:52" ht="27.95" customHeight="1" x14ac:dyDescent="0.25">
      <c r="A481" s="311" t="str">
        <f t="shared" si="118"/>
        <v/>
      </c>
      <c r="B481" s="312" t="str">
        <f t="shared" si="118"/>
        <v/>
      </c>
      <c r="C481" s="312" t="str">
        <f t="shared" si="119"/>
        <v/>
      </c>
      <c r="D481" s="312" t="str">
        <f t="shared" si="120"/>
        <v/>
      </c>
      <c r="E481" s="312" t="str">
        <f t="shared" si="123"/>
        <v/>
      </c>
      <c r="F481" s="312"/>
      <c r="G481" s="312" t="str">
        <f t="shared" si="121"/>
        <v/>
      </c>
      <c r="H481" s="312"/>
      <c r="I481" s="312"/>
      <c r="J481" s="312"/>
      <c r="K481" s="312"/>
      <c r="L481" s="312"/>
      <c r="M481" s="312"/>
      <c r="N481" s="312"/>
      <c r="O481" s="312"/>
      <c r="P481" s="312"/>
      <c r="Q481" s="312"/>
      <c r="R481" s="312"/>
      <c r="S481" s="312"/>
      <c r="T481" s="313"/>
      <c r="AO481" s="338"/>
      <c r="AP481" s="339"/>
      <c r="AQ481" s="339"/>
      <c r="AR481" s="339"/>
      <c r="AS481" s="339"/>
      <c r="AT481" s="339"/>
      <c r="AU481" s="339"/>
      <c r="AV481" s="339"/>
      <c r="AW481" s="338"/>
      <c r="AX481" s="339"/>
      <c r="AY481" s="339"/>
      <c r="AZ481" s="340"/>
    </row>
    <row r="482" spans="1:52" ht="27.95" customHeight="1" x14ac:dyDescent="0.25">
      <c r="A482" s="311" t="str">
        <f t="shared" si="118"/>
        <v/>
      </c>
      <c r="B482" s="312" t="str">
        <f t="shared" si="118"/>
        <v/>
      </c>
      <c r="C482" s="312" t="str">
        <f t="shared" si="119"/>
        <v/>
      </c>
      <c r="D482" s="312" t="str">
        <f t="shared" si="120"/>
        <v/>
      </c>
      <c r="E482" s="312" t="str">
        <f t="shared" si="123"/>
        <v/>
      </c>
      <c r="F482" s="312"/>
      <c r="G482" s="312" t="str">
        <f t="shared" si="121"/>
        <v/>
      </c>
      <c r="H482" s="312"/>
      <c r="I482" s="312"/>
      <c r="J482" s="312"/>
      <c r="K482" s="312"/>
      <c r="L482" s="312"/>
      <c r="M482" s="312"/>
      <c r="N482" s="312"/>
      <c r="O482" s="312"/>
      <c r="P482" s="312"/>
      <c r="Q482" s="312"/>
      <c r="R482" s="312"/>
      <c r="S482" s="312"/>
      <c r="T482" s="313"/>
      <c r="AO482" s="338"/>
      <c r="AP482" s="339"/>
      <c r="AQ482" s="339"/>
      <c r="AR482" s="339"/>
      <c r="AS482" s="339"/>
      <c r="AT482" s="339"/>
      <c r="AU482" s="339"/>
      <c r="AV482" s="339"/>
      <c r="AW482" s="338"/>
      <c r="AX482" s="339"/>
      <c r="AY482" s="339"/>
      <c r="AZ482" s="340"/>
    </row>
    <row r="483" spans="1:52" ht="27.95" customHeight="1" x14ac:dyDescent="0.25">
      <c r="A483" s="311" t="str">
        <f t="shared" si="118"/>
        <v/>
      </c>
      <c r="B483" s="312" t="str">
        <f t="shared" si="118"/>
        <v/>
      </c>
      <c r="C483" s="312" t="str">
        <f t="shared" si="119"/>
        <v/>
      </c>
      <c r="D483" s="312" t="str">
        <f t="shared" si="120"/>
        <v/>
      </c>
      <c r="E483" s="312" t="str">
        <f t="shared" si="123"/>
        <v/>
      </c>
      <c r="F483" s="312"/>
      <c r="G483" s="312" t="str">
        <f t="shared" si="121"/>
        <v/>
      </c>
      <c r="H483" s="312"/>
      <c r="I483" s="312"/>
      <c r="J483" s="312"/>
      <c r="K483" s="312"/>
      <c r="L483" s="312"/>
      <c r="M483" s="312"/>
      <c r="N483" s="312"/>
      <c r="O483" s="312"/>
      <c r="P483" s="312"/>
      <c r="Q483" s="312"/>
      <c r="R483" s="312"/>
      <c r="S483" s="312"/>
      <c r="T483" s="313"/>
      <c r="AO483" s="338"/>
      <c r="AP483" s="339"/>
      <c r="AQ483" s="339"/>
      <c r="AR483" s="339"/>
      <c r="AS483" s="339"/>
      <c r="AT483" s="339"/>
      <c r="AU483" s="339"/>
      <c r="AV483" s="339"/>
      <c r="AW483" s="338"/>
      <c r="AX483" s="339"/>
      <c r="AY483" s="339"/>
      <c r="AZ483" s="340"/>
    </row>
    <row r="484" spans="1:52" ht="27.95" customHeight="1" x14ac:dyDescent="0.25">
      <c r="A484" s="311" t="str">
        <f t="shared" si="118"/>
        <v/>
      </c>
      <c r="B484" s="312" t="str">
        <f t="shared" si="118"/>
        <v/>
      </c>
      <c r="C484" s="312" t="str">
        <f t="shared" si="119"/>
        <v/>
      </c>
      <c r="D484" s="312" t="str">
        <f t="shared" si="120"/>
        <v/>
      </c>
      <c r="E484" s="312" t="str">
        <f t="shared" si="123"/>
        <v/>
      </c>
      <c r="F484" s="312"/>
      <c r="G484" s="312" t="str">
        <f t="shared" si="121"/>
        <v/>
      </c>
      <c r="H484" s="312"/>
      <c r="I484" s="312"/>
      <c r="J484" s="312"/>
      <c r="K484" s="312"/>
      <c r="L484" s="312"/>
      <c r="M484" s="312"/>
      <c r="N484" s="312"/>
      <c r="O484" s="312"/>
      <c r="P484" s="312"/>
      <c r="Q484" s="312"/>
      <c r="R484" s="312"/>
      <c r="S484" s="312"/>
      <c r="T484" s="313"/>
      <c r="AO484" s="338"/>
      <c r="AP484" s="339"/>
      <c r="AQ484" s="339"/>
      <c r="AR484" s="339"/>
      <c r="AS484" s="339"/>
      <c r="AT484" s="339"/>
      <c r="AU484" s="339"/>
      <c r="AV484" s="339"/>
      <c r="AW484" s="338"/>
      <c r="AX484" s="339"/>
      <c r="AY484" s="339"/>
      <c r="AZ484" s="340"/>
    </row>
    <row r="485" spans="1:52" ht="27.95" customHeight="1" x14ac:dyDescent="0.25">
      <c r="A485" s="311" t="str">
        <f t="shared" si="118"/>
        <v/>
      </c>
      <c r="B485" s="312" t="str">
        <f t="shared" si="118"/>
        <v/>
      </c>
      <c r="C485" s="312" t="str">
        <f t="shared" si="119"/>
        <v/>
      </c>
      <c r="D485" s="312" t="str">
        <f t="shared" si="120"/>
        <v/>
      </c>
      <c r="E485" s="312" t="str">
        <f t="shared" si="123"/>
        <v/>
      </c>
      <c r="F485" s="312"/>
      <c r="G485" s="312" t="str">
        <f t="shared" si="121"/>
        <v/>
      </c>
      <c r="H485" s="312"/>
      <c r="I485" s="312"/>
      <c r="J485" s="312"/>
      <c r="K485" s="312"/>
      <c r="L485" s="312"/>
      <c r="M485" s="312"/>
      <c r="N485" s="312"/>
      <c r="O485" s="312"/>
      <c r="P485" s="312"/>
      <c r="Q485" s="312"/>
      <c r="R485" s="312"/>
      <c r="S485" s="312"/>
      <c r="T485" s="313"/>
      <c r="AO485" s="338"/>
      <c r="AP485" s="339"/>
      <c r="AQ485" s="339"/>
      <c r="AR485" s="339"/>
      <c r="AS485" s="339"/>
      <c r="AT485" s="339"/>
      <c r="AU485" s="339"/>
      <c r="AV485" s="339"/>
      <c r="AW485" s="338"/>
      <c r="AX485" s="339"/>
      <c r="AY485" s="339"/>
      <c r="AZ485" s="340"/>
    </row>
    <row r="486" spans="1:52" ht="27.95" customHeight="1" x14ac:dyDescent="0.25">
      <c r="A486" s="311" t="str">
        <f t="shared" si="118"/>
        <v/>
      </c>
      <c r="B486" s="312" t="str">
        <f t="shared" si="118"/>
        <v/>
      </c>
      <c r="C486" s="312" t="str">
        <f t="shared" si="119"/>
        <v/>
      </c>
      <c r="D486" s="312" t="str">
        <f t="shared" si="120"/>
        <v/>
      </c>
      <c r="E486" s="312" t="str">
        <f t="shared" si="123"/>
        <v/>
      </c>
      <c r="F486" s="312"/>
      <c r="G486" s="312" t="str">
        <f t="shared" si="121"/>
        <v/>
      </c>
      <c r="H486" s="312"/>
      <c r="I486" s="312"/>
      <c r="J486" s="312"/>
      <c r="K486" s="312"/>
      <c r="L486" s="312"/>
      <c r="M486" s="312"/>
      <c r="N486" s="312"/>
      <c r="O486" s="312"/>
      <c r="P486" s="312"/>
      <c r="Q486" s="312"/>
      <c r="R486" s="312"/>
      <c r="S486" s="312"/>
      <c r="T486" s="313"/>
      <c r="AO486" s="338"/>
      <c r="AP486" s="339"/>
      <c r="AQ486" s="339"/>
      <c r="AR486" s="339"/>
      <c r="AS486" s="339"/>
      <c r="AT486" s="339"/>
      <c r="AU486" s="339"/>
      <c r="AV486" s="339"/>
      <c r="AW486" s="338"/>
      <c r="AX486" s="339"/>
      <c r="AY486" s="339"/>
      <c r="AZ486" s="340"/>
    </row>
    <row r="487" spans="1:52" ht="27.95" customHeight="1" x14ac:dyDescent="0.25">
      <c r="A487" s="311" t="str">
        <f t="shared" si="118"/>
        <v/>
      </c>
      <c r="B487" s="312" t="str">
        <f t="shared" si="118"/>
        <v/>
      </c>
      <c r="C487" s="312" t="str">
        <f t="shared" si="119"/>
        <v/>
      </c>
      <c r="D487" s="312" t="str">
        <f t="shared" si="120"/>
        <v/>
      </c>
      <c r="E487" s="312" t="str">
        <f t="shared" si="123"/>
        <v/>
      </c>
      <c r="F487" s="312"/>
      <c r="G487" s="312" t="str">
        <f t="shared" si="121"/>
        <v/>
      </c>
      <c r="H487" s="312"/>
      <c r="I487" s="312"/>
      <c r="J487" s="312"/>
      <c r="K487" s="312"/>
      <c r="L487" s="312"/>
      <c r="M487" s="312"/>
      <c r="N487" s="312"/>
      <c r="O487" s="312"/>
      <c r="P487" s="312"/>
      <c r="Q487" s="312"/>
      <c r="R487" s="312"/>
      <c r="S487" s="312"/>
      <c r="T487" s="313"/>
      <c r="AO487" s="338"/>
      <c r="AP487" s="339"/>
      <c r="AQ487" s="339"/>
      <c r="AR487" s="339"/>
      <c r="AS487" s="339"/>
      <c r="AT487" s="339"/>
      <c r="AU487" s="339"/>
      <c r="AV487" s="339"/>
      <c r="AW487" s="338"/>
      <c r="AX487" s="339"/>
      <c r="AY487" s="339"/>
      <c r="AZ487" s="340"/>
    </row>
    <row r="488" spans="1:52" ht="27.95" customHeight="1" x14ac:dyDescent="0.25">
      <c r="A488" s="311" t="str">
        <f t="shared" si="118"/>
        <v/>
      </c>
      <c r="B488" s="312" t="str">
        <f t="shared" si="118"/>
        <v/>
      </c>
      <c r="C488" s="312" t="str">
        <f t="shared" si="119"/>
        <v/>
      </c>
      <c r="D488" s="312" t="str">
        <f t="shared" si="120"/>
        <v/>
      </c>
      <c r="E488" s="312" t="str">
        <f t="shared" si="123"/>
        <v/>
      </c>
      <c r="F488" s="312"/>
      <c r="G488" s="312" t="str">
        <f t="shared" si="121"/>
        <v/>
      </c>
      <c r="H488" s="312"/>
      <c r="I488" s="312"/>
      <c r="J488" s="312"/>
      <c r="K488" s="312"/>
      <c r="L488" s="312"/>
      <c r="M488" s="312"/>
      <c r="N488" s="312"/>
      <c r="O488" s="312"/>
      <c r="P488" s="312"/>
      <c r="Q488" s="312"/>
      <c r="R488" s="312"/>
      <c r="S488" s="312"/>
      <c r="T488" s="313"/>
      <c r="AO488" s="338"/>
      <c r="AP488" s="339"/>
      <c r="AQ488" s="339"/>
      <c r="AR488" s="339"/>
      <c r="AS488" s="339"/>
      <c r="AT488" s="339"/>
      <c r="AU488" s="339"/>
      <c r="AV488" s="339"/>
      <c r="AW488" s="338"/>
      <c r="AX488" s="339"/>
      <c r="AY488" s="339"/>
      <c r="AZ488" s="340"/>
    </row>
    <row r="489" spans="1:52" ht="27.95" customHeight="1" x14ac:dyDescent="0.25">
      <c r="A489" s="311" t="str">
        <f t="shared" si="118"/>
        <v/>
      </c>
      <c r="B489" s="312" t="str">
        <f t="shared" si="118"/>
        <v/>
      </c>
      <c r="C489" s="312" t="str">
        <f t="shared" si="119"/>
        <v/>
      </c>
      <c r="D489" s="312" t="str">
        <f t="shared" si="120"/>
        <v/>
      </c>
      <c r="E489" s="312" t="str">
        <f t="shared" si="123"/>
        <v/>
      </c>
      <c r="F489" s="312"/>
      <c r="G489" s="312" t="str">
        <f t="shared" si="121"/>
        <v/>
      </c>
      <c r="H489" s="312"/>
      <c r="I489" s="312"/>
      <c r="J489" s="312"/>
      <c r="K489" s="312"/>
      <c r="L489" s="312"/>
      <c r="M489" s="312"/>
      <c r="N489" s="312"/>
      <c r="O489" s="312"/>
      <c r="P489" s="312"/>
      <c r="Q489" s="312"/>
      <c r="R489" s="312"/>
      <c r="S489" s="312"/>
      <c r="T489" s="313"/>
      <c r="AO489" s="338"/>
      <c r="AP489" s="339"/>
      <c r="AQ489" s="339"/>
      <c r="AR489" s="339"/>
      <c r="AS489" s="339"/>
      <c r="AT489" s="339"/>
      <c r="AU489" s="339"/>
      <c r="AV489" s="339"/>
      <c r="AW489" s="338"/>
      <c r="AX489" s="339"/>
      <c r="AY489" s="339"/>
      <c r="AZ489" s="340"/>
    </row>
    <row r="490" spans="1:52" ht="27.95" customHeight="1" x14ac:dyDescent="0.25">
      <c r="A490" s="311" t="str">
        <f t="shared" si="118"/>
        <v/>
      </c>
      <c r="B490" s="312" t="str">
        <f t="shared" si="118"/>
        <v/>
      </c>
      <c r="C490" s="312" t="str">
        <f t="shared" si="119"/>
        <v/>
      </c>
      <c r="D490" s="312" t="str">
        <f t="shared" si="120"/>
        <v/>
      </c>
      <c r="E490" s="312" t="str">
        <f t="shared" si="123"/>
        <v/>
      </c>
      <c r="F490" s="312"/>
      <c r="G490" s="312" t="str">
        <f t="shared" si="121"/>
        <v/>
      </c>
      <c r="H490" s="312"/>
      <c r="I490" s="312"/>
      <c r="J490" s="312"/>
      <c r="K490" s="312"/>
      <c r="L490" s="312"/>
      <c r="M490" s="312"/>
      <c r="N490" s="312"/>
      <c r="O490" s="312"/>
      <c r="P490" s="312"/>
      <c r="Q490" s="312"/>
      <c r="R490" s="312"/>
      <c r="S490" s="312"/>
      <c r="T490" s="313"/>
      <c r="AO490" s="338"/>
      <c r="AP490" s="339"/>
      <c r="AQ490" s="339"/>
      <c r="AR490" s="339"/>
      <c r="AS490" s="339"/>
      <c r="AT490" s="339"/>
      <c r="AU490" s="339"/>
      <c r="AV490" s="339"/>
      <c r="AW490" s="338"/>
      <c r="AX490" s="339"/>
      <c r="AY490" s="339"/>
      <c r="AZ490" s="340"/>
    </row>
    <row r="491" spans="1:52" ht="27.95" customHeight="1" x14ac:dyDescent="0.25">
      <c r="A491" s="311" t="str">
        <f t="shared" si="118"/>
        <v/>
      </c>
      <c r="B491" s="312" t="str">
        <f t="shared" si="118"/>
        <v/>
      </c>
      <c r="C491" s="312" t="str">
        <f t="shared" si="119"/>
        <v/>
      </c>
      <c r="D491" s="312" t="str">
        <f t="shared" si="120"/>
        <v/>
      </c>
      <c r="E491" s="312" t="str">
        <f t="shared" si="123"/>
        <v/>
      </c>
      <c r="F491" s="312"/>
      <c r="G491" s="312" t="str">
        <f t="shared" si="121"/>
        <v/>
      </c>
      <c r="H491" s="312"/>
      <c r="I491" s="312"/>
      <c r="J491" s="312"/>
      <c r="K491" s="312"/>
      <c r="L491" s="312"/>
      <c r="M491" s="312"/>
      <c r="N491" s="312"/>
      <c r="O491" s="312"/>
      <c r="P491" s="312"/>
      <c r="Q491" s="312"/>
      <c r="R491" s="312"/>
      <c r="S491" s="312"/>
      <c r="T491" s="313"/>
      <c r="AO491" s="338"/>
      <c r="AP491" s="339"/>
      <c r="AQ491" s="339"/>
      <c r="AR491" s="339"/>
      <c r="AS491" s="339"/>
      <c r="AT491" s="339"/>
      <c r="AU491" s="339"/>
      <c r="AV491" s="339"/>
      <c r="AW491" s="338"/>
      <c r="AX491" s="339"/>
      <c r="AY491" s="339"/>
      <c r="AZ491" s="340"/>
    </row>
    <row r="492" spans="1:52" ht="27.95" customHeight="1" x14ac:dyDescent="0.25">
      <c r="A492" s="311" t="str">
        <f t="shared" si="118"/>
        <v/>
      </c>
      <c r="B492" s="312" t="str">
        <f t="shared" si="118"/>
        <v/>
      </c>
      <c r="C492" s="312" t="str">
        <f t="shared" si="119"/>
        <v/>
      </c>
      <c r="D492" s="312" t="str">
        <f t="shared" si="120"/>
        <v/>
      </c>
      <c r="E492" s="312" t="str">
        <f t="shared" si="123"/>
        <v/>
      </c>
      <c r="F492" s="312"/>
      <c r="G492" s="312" t="str">
        <f t="shared" si="121"/>
        <v/>
      </c>
      <c r="H492" s="312"/>
      <c r="I492" s="312"/>
      <c r="J492" s="312"/>
      <c r="K492" s="312"/>
      <c r="L492" s="312"/>
      <c r="M492" s="312"/>
      <c r="N492" s="312"/>
      <c r="O492" s="312"/>
      <c r="P492" s="312"/>
      <c r="Q492" s="312"/>
      <c r="R492" s="312"/>
      <c r="S492" s="312"/>
      <c r="T492" s="313"/>
      <c r="AO492" s="338"/>
      <c r="AP492" s="339"/>
      <c r="AQ492" s="339"/>
      <c r="AR492" s="339"/>
      <c r="AS492" s="339"/>
      <c r="AT492" s="339"/>
      <c r="AU492" s="339"/>
      <c r="AV492" s="339"/>
      <c r="AW492" s="338"/>
      <c r="AX492" s="339"/>
      <c r="AY492" s="339"/>
      <c r="AZ492" s="340"/>
    </row>
    <row r="493" spans="1:52" ht="27.95" customHeight="1" x14ac:dyDescent="0.25">
      <c r="A493" s="311" t="str">
        <f t="shared" si="118"/>
        <v/>
      </c>
      <c r="B493" s="312" t="str">
        <f t="shared" si="118"/>
        <v/>
      </c>
      <c r="C493" s="312" t="str">
        <f t="shared" si="119"/>
        <v/>
      </c>
      <c r="D493" s="312" t="str">
        <f t="shared" si="120"/>
        <v/>
      </c>
      <c r="E493" s="312" t="str">
        <f t="shared" si="123"/>
        <v/>
      </c>
      <c r="F493" s="312"/>
      <c r="G493" s="312" t="str">
        <f t="shared" si="121"/>
        <v/>
      </c>
      <c r="H493" s="312"/>
      <c r="I493" s="312"/>
      <c r="J493" s="312"/>
      <c r="K493" s="312"/>
      <c r="L493" s="312"/>
      <c r="M493" s="312"/>
      <c r="N493" s="312"/>
      <c r="O493" s="312"/>
      <c r="P493" s="312"/>
      <c r="Q493" s="312"/>
      <c r="R493" s="312"/>
      <c r="S493" s="312"/>
      <c r="T493" s="313"/>
      <c r="AO493" s="338"/>
      <c r="AP493" s="339"/>
      <c r="AQ493" s="339"/>
      <c r="AR493" s="339"/>
      <c r="AS493" s="339"/>
      <c r="AT493" s="339"/>
      <c r="AU493" s="339"/>
      <c r="AV493" s="339"/>
      <c r="AW493" s="338"/>
      <c r="AX493" s="339"/>
      <c r="AY493" s="339"/>
      <c r="AZ493" s="340"/>
    </row>
    <row r="494" spans="1:52" ht="27.95" customHeight="1" x14ac:dyDescent="0.25">
      <c r="A494" s="311" t="str">
        <f t="shared" si="118"/>
        <v/>
      </c>
      <c r="B494" s="312" t="str">
        <f t="shared" si="118"/>
        <v/>
      </c>
      <c r="C494" s="312" t="str">
        <f t="shared" si="119"/>
        <v/>
      </c>
      <c r="D494" s="312" t="str">
        <f t="shared" si="120"/>
        <v/>
      </c>
      <c r="E494" s="312" t="str">
        <f t="shared" si="123"/>
        <v/>
      </c>
      <c r="F494" s="312"/>
      <c r="G494" s="312" t="str">
        <f t="shared" si="121"/>
        <v/>
      </c>
      <c r="H494" s="312"/>
      <c r="I494" s="312"/>
      <c r="J494" s="312"/>
      <c r="K494" s="312"/>
      <c r="L494" s="312"/>
      <c r="M494" s="312"/>
      <c r="N494" s="312"/>
      <c r="O494" s="312"/>
      <c r="P494" s="312"/>
      <c r="Q494" s="312"/>
      <c r="R494" s="312"/>
      <c r="S494" s="312"/>
      <c r="T494" s="313"/>
      <c r="AO494" s="338"/>
      <c r="AP494" s="339"/>
      <c r="AQ494" s="339"/>
      <c r="AR494" s="339"/>
      <c r="AS494" s="339"/>
      <c r="AT494" s="339"/>
      <c r="AU494" s="339"/>
      <c r="AV494" s="339"/>
      <c r="AW494" s="338"/>
      <c r="AX494" s="339"/>
      <c r="AY494" s="339"/>
      <c r="AZ494" s="340"/>
    </row>
    <row r="495" spans="1:52" ht="27.95" customHeight="1" x14ac:dyDescent="0.25">
      <c r="A495" s="311" t="str">
        <f t="shared" si="118"/>
        <v/>
      </c>
      <c r="B495" s="312" t="str">
        <f t="shared" si="118"/>
        <v/>
      </c>
      <c r="C495" s="312" t="str">
        <f t="shared" si="119"/>
        <v/>
      </c>
      <c r="D495" s="312" t="str">
        <f t="shared" si="120"/>
        <v/>
      </c>
      <c r="E495" s="312" t="str">
        <f t="shared" si="123"/>
        <v/>
      </c>
      <c r="F495" s="312"/>
      <c r="G495" s="312" t="str">
        <f t="shared" si="121"/>
        <v/>
      </c>
      <c r="H495" s="312"/>
      <c r="I495" s="312"/>
      <c r="J495" s="312"/>
      <c r="K495" s="312"/>
      <c r="L495" s="312"/>
      <c r="M495" s="312"/>
      <c r="N495" s="312"/>
      <c r="O495" s="312"/>
      <c r="P495" s="312"/>
      <c r="Q495" s="312"/>
      <c r="R495" s="312"/>
      <c r="S495" s="312"/>
      <c r="T495" s="313"/>
      <c r="AO495" s="338"/>
      <c r="AP495" s="339"/>
      <c r="AQ495" s="339"/>
      <c r="AR495" s="339"/>
      <c r="AS495" s="339"/>
      <c r="AT495" s="339"/>
      <c r="AU495" s="339"/>
      <c r="AV495" s="339"/>
      <c r="AW495" s="338"/>
      <c r="AX495" s="339"/>
      <c r="AY495" s="339"/>
      <c r="AZ495" s="340"/>
    </row>
    <row r="496" spans="1:52" ht="27.95" customHeight="1" x14ac:dyDescent="0.25">
      <c r="A496" s="311" t="str">
        <f t="shared" si="118"/>
        <v/>
      </c>
      <c r="B496" s="312" t="str">
        <f t="shared" si="118"/>
        <v/>
      </c>
      <c r="C496" s="312" t="str">
        <f t="shared" si="119"/>
        <v/>
      </c>
      <c r="D496" s="312" t="str">
        <f t="shared" si="120"/>
        <v/>
      </c>
      <c r="E496" s="312" t="str">
        <f t="shared" si="123"/>
        <v/>
      </c>
      <c r="F496" s="312"/>
      <c r="G496" s="312"/>
      <c r="H496" s="312"/>
      <c r="I496" s="312"/>
      <c r="J496" s="312"/>
      <c r="K496" s="312"/>
      <c r="L496" s="312"/>
      <c r="M496" s="312"/>
      <c r="N496" s="312"/>
      <c r="O496" s="312"/>
      <c r="P496" s="312"/>
      <c r="Q496" s="312"/>
      <c r="R496" s="312"/>
      <c r="S496" s="312"/>
      <c r="T496" s="313"/>
      <c r="AO496" s="338"/>
      <c r="AP496" s="339"/>
      <c r="AQ496" s="339"/>
      <c r="AR496" s="339"/>
      <c r="AS496" s="339"/>
      <c r="AT496" s="339"/>
      <c r="AU496" s="339"/>
      <c r="AV496" s="339"/>
      <c r="AW496" s="338"/>
      <c r="AX496" s="339"/>
      <c r="AY496" s="339"/>
      <c r="AZ496" s="340"/>
    </row>
    <row r="497" spans="1:52" ht="27.95" customHeight="1" thickBot="1" x14ac:dyDescent="0.3">
      <c r="A497" s="311" t="str">
        <f t="shared" si="118"/>
        <v/>
      </c>
      <c r="B497" s="312" t="str">
        <f t="shared" si="118"/>
        <v/>
      </c>
      <c r="C497" s="312" t="str">
        <f t="shared" si="119"/>
        <v/>
      </c>
      <c r="D497" s="312" t="str">
        <f t="shared" si="120"/>
        <v/>
      </c>
      <c r="E497" s="312" t="str">
        <f t="shared" si="123"/>
        <v/>
      </c>
      <c r="F497" s="312"/>
      <c r="G497" s="312"/>
      <c r="H497" s="312"/>
      <c r="I497" s="312"/>
      <c r="J497" s="312"/>
      <c r="K497" s="312"/>
      <c r="L497" s="312"/>
      <c r="M497" s="312"/>
      <c r="N497" s="312"/>
      <c r="O497" s="312"/>
      <c r="P497" s="312"/>
      <c r="Q497" s="312"/>
      <c r="R497" s="312"/>
      <c r="S497" s="312"/>
      <c r="T497" s="313"/>
      <c r="AO497" s="341"/>
      <c r="AP497" s="342"/>
      <c r="AQ497" s="342"/>
      <c r="AR497" s="342"/>
      <c r="AS497" s="342"/>
      <c r="AT497" s="342"/>
      <c r="AU497" s="342"/>
      <c r="AV497" s="342"/>
      <c r="AW497" s="338"/>
      <c r="AX497" s="339"/>
      <c r="AY497" s="339"/>
      <c r="AZ497" s="340"/>
    </row>
    <row r="498" spans="1:52" ht="27.95" customHeight="1" x14ac:dyDescent="0.25">
      <c r="A498" s="311" t="str">
        <f t="shared" si="118"/>
        <v/>
      </c>
      <c r="B498" s="312" t="str">
        <f t="shared" si="118"/>
        <v/>
      </c>
      <c r="C498" s="312" t="str">
        <f t="shared" si="119"/>
        <v/>
      </c>
      <c r="D498" s="312" t="str">
        <f t="shared" si="120"/>
        <v/>
      </c>
      <c r="E498" s="312" t="str">
        <f t="shared" si="123"/>
        <v/>
      </c>
      <c r="F498" s="312"/>
      <c r="G498" s="312"/>
      <c r="H498" s="312"/>
      <c r="I498" s="312"/>
      <c r="J498" s="312"/>
      <c r="K498" s="312"/>
      <c r="L498" s="312"/>
      <c r="M498" s="312"/>
      <c r="N498" s="312"/>
      <c r="O498" s="312"/>
      <c r="P498" s="312"/>
      <c r="Q498" s="312"/>
      <c r="R498" s="312"/>
      <c r="S498" s="312"/>
      <c r="T498" s="313"/>
      <c r="AW498" s="338"/>
      <c r="AX498" s="339"/>
      <c r="AY498" s="339"/>
      <c r="AZ498" s="340"/>
    </row>
    <row r="499" spans="1:52" ht="27.95" customHeight="1" x14ac:dyDescent="0.25">
      <c r="A499" s="311" t="str">
        <f t="shared" si="118"/>
        <v/>
      </c>
      <c r="B499" s="312" t="str">
        <f t="shared" si="118"/>
        <v/>
      </c>
      <c r="C499" s="312" t="str">
        <f t="shared" si="119"/>
        <v/>
      </c>
      <c r="D499" s="312" t="str">
        <f t="shared" si="120"/>
        <v/>
      </c>
      <c r="E499" s="312" t="str">
        <f t="shared" si="123"/>
        <v/>
      </c>
      <c r="F499" s="312"/>
      <c r="G499" s="312"/>
      <c r="H499" s="312"/>
      <c r="I499" s="312"/>
      <c r="J499" s="312"/>
      <c r="K499" s="312"/>
      <c r="L499" s="312"/>
      <c r="M499" s="312"/>
      <c r="N499" s="312"/>
      <c r="O499" s="312"/>
      <c r="P499" s="312"/>
      <c r="Q499" s="312"/>
      <c r="R499" s="312"/>
      <c r="S499" s="312"/>
      <c r="T499" s="313"/>
      <c r="AW499" s="338"/>
      <c r="AX499" s="339"/>
      <c r="AY499" s="339"/>
      <c r="AZ499" s="340"/>
    </row>
    <row r="500" spans="1:52" ht="27.95" customHeight="1" x14ac:dyDescent="0.25">
      <c r="A500" s="311" t="str">
        <f t="shared" si="118"/>
        <v/>
      </c>
      <c r="B500" s="312" t="str">
        <f t="shared" si="118"/>
        <v/>
      </c>
      <c r="C500" s="312" t="str">
        <f t="shared" si="119"/>
        <v/>
      </c>
      <c r="D500" s="312" t="str">
        <f t="shared" si="120"/>
        <v/>
      </c>
      <c r="E500" s="312" t="str">
        <f t="shared" si="123"/>
        <v/>
      </c>
      <c r="F500" s="312"/>
      <c r="G500" s="312"/>
      <c r="H500" s="312"/>
      <c r="I500" s="312"/>
      <c r="J500" s="312"/>
      <c r="K500" s="312"/>
      <c r="L500" s="312"/>
      <c r="M500" s="312"/>
      <c r="N500" s="312"/>
      <c r="O500" s="312"/>
      <c r="P500" s="312"/>
      <c r="Q500" s="312"/>
      <c r="R500" s="312"/>
      <c r="S500" s="312"/>
      <c r="T500" s="313"/>
      <c r="AW500" s="338"/>
      <c r="AX500" s="339"/>
      <c r="AY500" s="339"/>
      <c r="AZ500" s="340"/>
    </row>
    <row r="501" spans="1:52" x14ac:dyDescent="0.25">
      <c r="A501" s="311" t="str">
        <f t="shared" si="118"/>
        <v/>
      </c>
      <c r="B501" s="312" t="str">
        <f t="shared" si="118"/>
        <v/>
      </c>
      <c r="C501" s="312" t="str">
        <f t="shared" si="119"/>
        <v/>
      </c>
      <c r="D501" s="312" t="str">
        <f t="shared" si="120"/>
        <v/>
      </c>
      <c r="E501" s="312" t="str">
        <f t="shared" si="123"/>
        <v/>
      </c>
      <c r="F501" s="312"/>
      <c r="G501" s="312"/>
      <c r="H501" s="312"/>
      <c r="I501" s="312"/>
      <c r="J501" s="312"/>
      <c r="K501" s="312"/>
      <c r="L501" s="312"/>
      <c r="M501" s="312"/>
      <c r="N501" s="312"/>
      <c r="O501" s="312"/>
      <c r="P501" s="312"/>
      <c r="Q501" s="312"/>
      <c r="R501" s="312"/>
      <c r="S501" s="312"/>
      <c r="T501" s="313"/>
      <c r="AW501" s="338"/>
      <c r="AX501" s="339"/>
      <c r="AY501" s="339"/>
      <c r="AZ501" s="340"/>
    </row>
    <row r="502" spans="1:52" x14ac:dyDescent="0.25">
      <c r="A502" s="311" t="str">
        <f t="shared" si="118"/>
        <v/>
      </c>
      <c r="B502" s="312" t="str">
        <f t="shared" si="118"/>
        <v/>
      </c>
      <c r="C502" s="312" t="str">
        <f t="shared" si="119"/>
        <v/>
      </c>
      <c r="D502" s="312" t="str">
        <f t="shared" si="120"/>
        <v/>
      </c>
      <c r="E502" s="312" t="str">
        <f t="shared" si="123"/>
        <v/>
      </c>
      <c r="F502" s="312"/>
      <c r="G502" s="312"/>
      <c r="H502" s="312"/>
      <c r="I502" s="312"/>
      <c r="J502" s="312"/>
      <c r="K502" s="312"/>
      <c r="L502" s="312"/>
      <c r="M502" s="312"/>
      <c r="N502" s="312"/>
      <c r="O502" s="312"/>
      <c r="P502" s="312"/>
      <c r="Q502" s="312"/>
      <c r="R502" s="312"/>
      <c r="S502" s="312"/>
      <c r="T502" s="313"/>
      <c r="AW502" s="338"/>
      <c r="AX502" s="339"/>
      <c r="AY502" s="339"/>
      <c r="AZ502" s="340"/>
    </row>
    <row r="503" spans="1:52" x14ac:dyDescent="0.25">
      <c r="A503" s="311" t="str">
        <f t="shared" si="118"/>
        <v/>
      </c>
      <c r="B503" s="312" t="str">
        <f t="shared" si="118"/>
        <v/>
      </c>
      <c r="C503" s="312" t="str">
        <f t="shared" si="119"/>
        <v/>
      </c>
      <c r="D503" s="312" t="str">
        <f t="shared" si="120"/>
        <v/>
      </c>
      <c r="E503" s="312" t="str">
        <f t="shared" si="123"/>
        <v/>
      </c>
      <c r="F503" s="312"/>
      <c r="G503" s="312"/>
      <c r="H503" s="312"/>
      <c r="I503" s="312"/>
      <c r="J503" s="312"/>
      <c r="K503" s="312"/>
      <c r="L503" s="312"/>
      <c r="M503" s="312"/>
      <c r="N503" s="312"/>
      <c r="O503" s="312"/>
      <c r="P503" s="312"/>
      <c r="Q503" s="312"/>
      <c r="R503" s="312"/>
      <c r="S503" s="312"/>
      <c r="T503" s="313"/>
      <c r="AW503" s="338"/>
      <c r="AX503" s="339"/>
      <c r="AY503" s="339"/>
      <c r="AZ503" s="340"/>
    </row>
    <row r="504" spans="1:52" x14ac:dyDescent="0.25">
      <c r="A504" s="311" t="str">
        <f t="shared" si="118"/>
        <v/>
      </c>
      <c r="B504" s="312" t="str">
        <f t="shared" si="118"/>
        <v/>
      </c>
      <c r="C504" s="312" t="str">
        <f t="shared" si="119"/>
        <v/>
      </c>
      <c r="D504" s="312" t="str">
        <f t="shared" si="120"/>
        <v/>
      </c>
      <c r="E504" s="312" t="str">
        <f t="shared" si="123"/>
        <v/>
      </c>
      <c r="F504" s="312"/>
      <c r="G504" s="312"/>
      <c r="H504" s="312"/>
      <c r="I504" s="312"/>
      <c r="J504" s="312"/>
      <c r="K504" s="312"/>
      <c r="L504" s="312"/>
      <c r="M504" s="312"/>
      <c r="N504" s="312"/>
      <c r="O504" s="312"/>
      <c r="P504" s="312"/>
      <c r="Q504" s="312"/>
      <c r="R504" s="312"/>
      <c r="S504" s="312"/>
      <c r="T504" s="313"/>
      <c r="AW504" s="338"/>
      <c r="AX504" s="339"/>
      <c r="AY504" s="339"/>
      <c r="AZ504" s="340"/>
    </row>
    <row r="505" spans="1:52" x14ac:dyDescent="0.25">
      <c r="A505" s="311" t="str">
        <f t="shared" si="118"/>
        <v/>
      </c>
      <c r="B505" s="312" t="str">
        <f t="shared" si="118"/>
        <v/>
      </c>
      <c r="C505" s="312" t="str">
        <f t="shared" si="119"/>
        <v/>
      </c>
      <c r="D505" s="312" t="str">
        <f t="shared" si="120"/>
        <v/>
      </c>
      <c r="E505" s="312" t="str">
        <f t="shared" si="123"/>
        <v/>
      </c>
      <c r="F505" s="312"/>
      <c r="G505" s="312"/>
      <c r="H505" s="312"/>
      <c r="I505" s="312"/>
      <c r="J505" s="312"/>
      <c r="K505" s="312"/>
      <c r="L505" s="312"/>
      <c r="M505" s="312"/>
      <c r="N505" s="312"/>
      <c r="O505" s="312"/>
      <c r="P505" s="312"/>
      <c r="Q505" s="312"/>
      <c r="R505" s="312"/>
      <c r="S505" s="312"/>
      <c r="T505" s="313"/>
      <c r="AW505" s="338"/>
      <c r="AX505" s="339"/>
      <c r="AY505" s="339"/>
      <c r="AZ505" s="340"/>
    </row>
    <row r="506" spans="1:52" x14ac:dyDescent="0.25">
      <c r="A506" s="311" t="str">
        <f t="shared" si="118"/>
        <v/>
      </c>
      <c r="B506" s="312" t="str">
        <f t="shared" si="118"/>
        <v/>
      </c>
      <c r="C506" s="312" t="str">
        <f t="shared" si="119"/>
        <v/>
      </c>
      <c r="D506" s="312" t="str">
        <f t="shared" si="120"/>
        <v/>
      </c>
      <c r="E506" s="312" t="str">
        <f t="shared" si="123"/>
        <v/>
      </c>
      <c r="F506" s="312"/>
      <c r="G506" s="312"/>
      <c r="H506" s="312"/>
      <c r="I506" s="312"/>
      <c r="J506" s="312"/>
      <c r="K506" s="312"/>
      <c r="L506" s="312"/>
      <c r="M506" s="312"/>
      <c r="N506" s="312"/>
      <c r="O506" s="312"/>
      <c r="P506" s="312"/>
      <c r="Q506" s="312"/>
      <c r="R506" s="312"/>
      <c r="S506" s="312"/>
      <c r="T506" s="313"/>
      <c r="AW506" s="338"/>
      <c r="AX506" s="339"/>
      <c r="AY506" s="339"/>
      <c r="AZ506" s="340"/>
    </row>
    <row r="507" spans="1:52" x14ac:dyDescent="0.25">
      <c r="A507" s="311" t="str">
        <f t="shared" si="118"/>
        <v/>
      </c>
      <c r="B507" s="312" t="str">
        <f t="shared" si="118"/>
        <v/>
      </c>
      <c r="C507" s="312" t="str">
        <f t="shared" si="119"/>
        <v/>
      </c>
      <c r="D507" s="312" t="str">
        <f t="shared" si="120"/>
        <v/>
      </c>
      <c r="E507" s="312" t="str">
        <f t="shared" si="123"/>
        <v/>
      </c>
      <c r="F507" s="312"/>
      <c r="G507" s="312"/>
      <c r="H507" s="312"/>
      <c r="I507" s="312"/>
      <c r="J507" s="312"/>
      <c r="K507" s="312"/>
      <c r="L507" s="312"/>
      <c r="M507" s="312"/>
      <c r="N507" s="312"/>
      <c r="O507" s="312"/>
      <c r="P507" s="312"/>
      <c r="Q507" s="312"/>
      <c r="R507" s="312"/>
      <c r="S507" s="312"/>
      <c r="T507" s="313"/>
      <c r="AW507" s="338"/>
      <c r="AX507" s="339"/>
      <c r="AY507" s="339"/>
      <c r="AZ507" s="340"/>
    </row>
    <row r="508" spans="1:52" x14ac:dyDescent="0.25">
      <c r="A508" s="311" t="str">
        <f t="shared" si="118"/>
        <v/>
      </c>
      <c r="B508" s="312" t="str">
        <f t="shared" si="118"/>
        <v/>
      </c>
      <c r="C508" s="312" t="str">
        <f t="shared" si="119"/>
        <v/>
      </c>
      <c r="D508" s="312" t="str">
        <f t="shared" si="120"/>
        <v/>
      </c>
      <c r="E508" s="312" t="str">
        <f t="shared" si="123"/>
        <v/>
      </c>
      <c r="F508" s="312"/>
      <c r="G508" s="312"/>
      <c r="H508" s="312"/>
      <c r="I508" s="312"/>
      <c r="J508" s="312"/>
      <c r="K508" s="312"/>
      <c r="L508" s="312"/>
      <c r="M508" s="312"/>
      <c r="N508" s="312"/>
      <c r="O508" s="312"/>
      <c r="P508" s="312"/>
      <c r="Q508" s="312"/>
      <c r="R508" s="312"/>
      <c r="S508" s="312"/>
      <c r="T508" s="313"/>
      <c r="AW508" s="338"/>
      <c r="AX508" s="339"/>
      <c r="AY508" s="339"/>
      <c r="AZ508" s="340"/>
    </row>
    <row r="509" spans="1:52" x14ac:dyDescent="0.25">
      <c r="A509" s="311" t="str">
        <f t="shared" si="118"/>
        <v/>
      </c>
      <c r="B509" s="312" t="str">
        <f t="shared" si="118"/>
        <v/>
      </c>
      <c r="C509" s="312" t="str">
        <f t="shared" si="119"/>
        <v/>
      </c>
      <c r="D509" s="312" t="str">
        <f t="shared" si="120"/>
        <v/>
      </c>
      <c r="E509" s="312" t="str">
        <f t="shared" si="123"/>
        <v/>
      </c>
      <c r="F509" s="312"/>
      <c r="G509" s="312"/>
      <c r="H509" s="312"/>
      <c r="I509" s="312"/>
      <c r="J509" s="312"/>
      <c r="K509" s="312"/>
      <c r="L509" s="312"/>
      <c r="M509" s="312"/>
      <c r="N509" s="312"/>
      <c r="O509" s="312"/>
      <c r="P509" s="312"/>
      <c r="Q509" s="312"/>
      <c r="R509" s="312"/>
      <c r="S509" s="312"/>
      <c r="T509" s="313"/>
      <c r="AW509" s="338"/>
      <c r="AX509" s="339"/>
      <c r="AY509" s="339"/>
      <c r="AZ509" s="340"/>
    </row>
    <row r="510" spans="1:52" x14ac:dyDescent="0.25">
      <c r="A510" s="311" t="str">
        <f t="shared" si="118"/>
        <v/>
      </c>
      <c r="B510" s="312" t="str">
        <f t="shared" si="118"/>
        <v/>
      </c>
      <c r="C510" s="312" t="str">
        <f t="shared" si="119"/>
        <v/>
      </c>
      <c r="D510" s="312" t="str">
        <f t="shared" si="120"/>
        <v/>
      </c>
      <c r="E510" s="312" t="str">
        <f t="shared" si="123"/>
        <v/>
      </c>
      <c r="F510" s="312"/>
      <c r="G510" s="312"/>
      <c r="H510" s="312"/>
      <c r="I510" s="312"/>
      <c r="J510" s="312"/>
      <c r="K510" s="312"/>
      <c r="L510" s="312"/>
      <c r="M510" s="312"/>
      <c r="N510" s="312"/>
      <c r="O510" s="312"/>
      <c r="P510" s="312"/>
      <c r="Q510" s="312"/>
      <c r="R510" s="312"/>
      <c r="S510" s="312"/>
      <c r="T510" s="313"/>
      <c r="AW510" s="338"/>
      <c r="AX510" s="339"/>
      <c r="AY510" s="339"/>
      <c r="AZ510" s="340"/>
    </row>
    <row r="511" spans="1:52" x14ac:dyDescent="0.25">
      <c r="A511" s="311" t="str">
        <f t="shared" si="118"/>
        <v/>
      </c>
      <c r="B511" s="312" t="str">
        <f t="shared" si="118"/>
        <v/>
      </c>
      <c r="C511" s="312" t="str">
        <f t="shared" si="119"/>
        <v/>
      </c>
      <c r="D511" s="312" t="str">
        <f t="shared" si="120"/>
        <v/>
      </c>
      <c r="E511" s="312" t="str">
        <f t="shared" si="123"/>
        <v/>
      </c>
      <c r="F511" s="312"/>
      <c r="G511" s="312"/>
      <c r="H511" s="312"/>
      <c r="I511" s="312"/>
      <c r="J511" s="312"/>
      <c r="K511" s="312"/>
      <c r="L511" s="312"/>
      <c r="M511" s="312"/>
      <c r="N511" s="312"/>
      <c r="O511" s="312"/>
      <c r="P511" s="312"/>
      <c r="Q511" s="312"/>
      <c r="R511" s="312"/>
      <c r="S511" s="312"/>
      <c r="T511" s="313"/>
      <c r="AW511" s="338"/>
      <c r="AX511" s="339"/>
      <c r="AY511" s="339"/>
      <c r="AZ511" s="340"/>
    </row>
    <row r="512" spans="1:52" x14ac:dyDescent="0.25">
      <c r="A512" s="311" t="str">
        <f t="shared" si="118"/>
        <v/>
      </c>
      <c r="B512" s="312" t="str">
        <f t="shared" si="118"/>
        <v/>
      </c>
      <c r="C512" s="312" t="str">
        <f t="shared" si="119"/>
        <v/>
      </c>
      <c r="D512" s="312" t="str">
        <f t="shared" si="120"/>
        <v/>
      </c>
      <c r="E512" s="312" t="str">
        <f t="shared" si="123"/>
        <v/>
      </c>
      <c r="F512" s="312"/>
      <c r="G512" s="312"/>
      <c r="H512" s="312"/>
      <c r="I512" s="312"/>
      <c r="J512" s="312"/>
      <c r="K512" s="312"/>
      <c r="L512" s="312"/>
      <c r="M512" s="312"/>
      <c r="N512" s="312"/>
      <c r="O512" s="312"/>
      <c r="P512" s="312"/>
      <c r="Q512" s="312"/>
      <c r="R512" s="312"/>
      <c r="S512" s="312"/>
      <c r="T512" s="313"/>
      <c r="AW512" s="338"/>
      <c r="AX512" s="339"/>
      <c r="AY512" s="339"/>
      <c r="AZ512" s="340"/>
    </row>
    <row r="513" spans="1:52" x14ac:dyDescent="0.25">
      <c r="A513" s="311" t="str">
        <f t="shared" si="118"/>
        <v/>
      </c>
      <c r="B513" s="312" t="str">
        <f t="shared" si="118"/>
        <v/>
      </c>
      <c r="C513" s="312" t="str">
        <f t="shared" si="119"/>
        <v/>
      </c>
      <c r="D513" s="312" t="str">
        <f t="shared" si="120"/>
        <v/>
      </c>
      <c r="E513" s="312" t="str">
        <f t="shared" si="123"/>
        <v/>
      </c>
      <c r="F513" s="312"/>
      <c r="G513" s="312"/>
      <c r="H513" s="312"/>
      <c r="I513" s="312"/>
      <c r="J513" s="312"/>
      <c r="K513" s="312"/>
      <c r="L513" s="312"/>
      <c r="M513" s="312"/>
      <c r="N513" s="312"/>
      <c r="O513" s="312"/>
      <c r="P513" s="312"/>
      <c r="Q513" s="312"/>
      <c r="R513" s="312"/>
      <c r="S513" s="312"/>
      <c r="T513" s="313"/>
      <c r="AW513" s="338"/>
      <c r="AX513" s="339"/>
      <c r="AY513" s="339"/>
      <c r="AZ513" s="340"/>
    </row>
    <row r="514" spans="1:52" x14ac:dyDescent="0.25">
      <c r="A514" s="311" t="str">
        <f t="shared" si="118"/>
        <v/>
      </c>
      <c r="B514" s="312" t="str">
        <f t="shared" si="118"/>
        <v/>
      </c>
      <c r="C514" s="312" t="str">
        <f t="shared" si="119"/>
        <v/>
      </c>
      <c r="D514" s="312" t="str">
        <f t="shared" si="120"/>
        <v/>
      </c>
      <c r="E514" s="312" t="str">
        <f t="shared" si="123"/>
        <v/>
      </c>
      <c r="F514" s="312"/>
      <c r="G514" s="312"/>
      <c r="H514" s="312"/>
      <c r="I514" s="312"/>
      <c r="J514" s="312"/>
      <c r="K514" s="312"/>
      <c r="L514" s="312"/>
      <c r="M514" s="312"/>
      <c r="N514" s="312"/>
      <c r="O514" s="312"/>
      <c r="P514" s="312"/>
      <c r="Q514" s="312"/>
      <c r="R514" s="312"/>
      <c r="S514" s="312"/>
      <c r="T514" s="313"/>
      <c r="AW514" s="338"/>
      <c r="AX514" s="339"/>
      <c r="AY514" s="339"/>
      <c r="AZ514" s="340"/>
    </row>
    <row r="515" spans="1:52" x14ac:dyDescent="0.25">
      <c r="A515" s="311" t="str">
        <f t="shared" si="118"/>
        <v/>
      </c>
      <c r="B515" s="312" t="str">
        <f t="shared" si="118"/>
        <v/>
      </c>
      <c r="C515" s="312" t="str">
        <f t="shared" si="119"/>
        <v/>
      </c>
      <c r="D515" s="312" t="str">
        <f t="shared" si="120"/>
        <v/>
      </c>
      <c r="E515" s="312" t="str">
        <f t="shared" si="123"/>
        <v/>
      </c>
      <c r="F515" s="312"/>
      <c r="G515" s="312"/>
      <c r="H515" s="312"/>
      <c r="I515" s="312"/>
      <c r="J515" s="312"/>
      <c r="K515" s="312"/>
      <c r="L515" s="312"/>
      <c r="M515" s="312"/>
      <c r="N515" s="312"/>
      <c r="O515" s="312"/>
      <c r="P515" s="312"/>
      <c r="Q515" s="312"/>
      <c r="R515" s="312"/>
      <c r="S515" s="312"/>
      <c r="T515" s="313"/>
      <c r="AW515" s="338"/>
      <c r="AX515" s="339"/>
      <c r="AY515" s="339"/>
      <c r="AZ515" s="340"/>
    </row>
    <row r="516" spans="1:52" x14ac:dyDescent="0.25">
      <c r="A516" s="311" t="str">
        <f t="shared" si="118"/>
        <v/>
      </c>
      <c r="B516" s="312" t="str">
        <f t="shared" si="118"/>
        <v/>
      </c>
      <c r="C516" s="312" t="str">
        <f t="shared" si="119"/>
        <v/>
      </c>
      <c r="D516" s="312" t="str">
        <f t="shared" si="120"/>
        <v/>
      </c>
      <c r="E516" s="312" t="str">
        <f t="shared" si="123"/>
        <v/>
      </c>
      <c r="F516" s="312"/>
      <c r="G516" s="312"/>
      <c r="H516" s="312"/>
      <c r="I516" s="312"/>
      <c r="J516" s="312"/>
      <c r="K516" s="312"/>
      <c r="L516" s="312"/>
      <c r="M516" s="312"/>
      <c r="N516" s="312"/>
      <c r="O516" s="312"/>
      <c r="P516" s="312"/>
      <c r="Q516" s="312"/>
      <c r="R516" s="312"/>
      <c r="S516" s="312"/>
      <c r="T516" s="313"/>
      <c r="AW516" s="338"/>
      <c r="AX516" s="339"/>
      <c r="AY516" s="339"/>
      <c r="AZ516" s="340"/>
    </row>
    <row r="517" spans="1:52" x14ac:dyDescent="0.25">
      <c r="A517" s="311" t="str">
        <f t="shared" ref="A517:B580" si="124">IF(AX517&gt;0,ROW(),"")</f>
        <v/>
      </c>
      <c r="B517" s="312" t="str">
        <f t="shared" si="124"/>
        <v/>
      </c>
      <c r="C517" s="312" t="str">
        <f t="shared" ref="C517:C580" si="125">IF(AX517&gt;0,ROW(),"")</f>
        <v/>
      </c>
      <c r="D517" s="312" t="str">
        <f t="shared" ref="D517:D580" si="126">IF(AW517&gt;0,ROW(),"")</f>
        <v/>
      </c>
      <c r="E517" s="312" t="str">
        <f t="shared" si="123"/>
        <v/>
      </c>
      <c r="F517" s="312"/>
      <c r="G517" s="312"/>
      <c r="H517" s="312"/>
      <c r="I517" s="312"/>
      <c r="J517" s="312"/>
      <c r="K517" s="312"/>
      <c r="L517" s="312"/>
      <c r="M517" s="312"/>
      <c r="N517" s="312"/>
      <c r="O517" s="312"/>
      <c r="P517" s="312"/>
      <c r="Q517" s="312"/>
      <c r="R517" s="312"/>
      <c r="S517" s="312"/>
      <c r="T517" s="313"/>
      <c r="AW517" s="338"/>
      <c r="AX517" s="339"/>
      <c r="AY517" s="339"/>
      <c r="AZ517" s="340"/>
    </row>
    <row r="518" spans="1:52" x14ac:dyDescent="0.25">
      <c r="A518" s="311" t="str">
        <f t="shared" si="124"/>
        <v/>
      </c>
      <c r="B518" s="312" t="str">
        <f t="shared" si="124"/>
        <v/>
      </c>
      <c r="C518" s="312" t="str">
        <f t="shared" si="125"/>
        <v/>
      </c>
      <c r="D518" s="312" t="str">
        <f t="shared" si="126"/>
        <v/>
      </c>
      <c r="E518" s="312" t="str">
        <f t="shared" si="123"/>
        <v/>
      </c>
      <c r="F518" s="312"/>
      <c r="G518" s="312"/>
      <c r="H518" s="312"/>
      <c r="I518" s="312"/>
      <c r="J518" s="312"/>
      <c r="K518" s="312"/>
      <c r="L518" s="312"/>
      <c r="M518" s="312"/>
      <c r="N518" s="312"/>
      <c r="O518" s="312"/>
      <c r="P518" s="312"/>
      <c r="Q518" s="312"/>
      <c r="R518" s="312"/>
      <c r="S518" s="312"/>
      <c r="T518" s="313"/>
      <c r="AW518" s="338"/>
      <c r="AX518" s="339"/>
      <c r="AY518" s="339"/>
      <c r="AZ518" s="340"/>
    </row>
    <row r="519" spans="1:52" x14ac:dyDescent="0.25">
      <c r="A519" s="311" t="str">
        <f t="shared" si="124"/>
        <v/>
      </c>
      <c r="B519" s="312" t="str">
        <f t="shared" si="124"/>
        <v/>
      </c>
      <c r="C519" s="312" t="str">
        <f t="shared" si="125"/>
        <v/>
      </c>
      <c r="D519" s="312" t="str">
        <f t="shared" si="126"/>
        <v/>
      </c>
      <c r="E519" s="312" t="str">
        <f t="shared" ref="E519:E582" si="127">IF(AV519&gt;0,ROW(),"")</f>
        <v/>
      </c>
      <c r="F519" s="312"/>
      <c r="G519" s="312"/>
      <c r="H519" s="312"/>
      <c r="I519" s="312"/>
      <c r="J519" s="312"/>
      <c r="K519" s="312"/>
      <c r="L519" s="312"/>
      <c r="M519" s="312"/>
      <c r="N519" s="312"/>
      <c r="O519" s="312"/>
      <c r="P519" s="312"/>
      <c r="Q519" s="312"/>
      <c r="R519" s="312"/>
      <c r="S519" s="312"/>
      <c r="T519" s="313"/>
      <c r="AW519" s="338"/>
      <c r="AX519" s="339"/>
      <c r="AY519" s="339"/>
      <c r="AZ519" s="340"/>
    </row>
    <row r="520" spans="1:52" x14ac:dyDescent="0.25">
      <c r="A520" s="311" t="str">
        <f t="shared" si="124"/>
        <v/>
      </c>
      <c r="B520" s="312" t="str">
        <f t="shared" si="124"/>
        <v/>
      </c>
      <c r="C520" s="312" t="str">
        <f t="shared" si="125"/>
        <v/>
      </c>
      <c r="D520" s="312" t="str">
        <f t="shared" si="126"/>
        <v/>
      </c>
      <c r="E520" s="312" t="str">
        <f t="shared" si="127"/>
        <v/>
      </c>
      <c r="F520" s="312"/>
      <c r="G520" s="312"/>
      <c r="H520" s="312"/>
      <c r="I520" s="312"/>
      <c r="J520" s="312"/>
      <c r="K520" s="312"/>
      <c r="L520" s="312"/>
      <c r="M520" s="312"/>
      <c r="N520" s="312"/>
      <c r="O520" s="312"/>
      <c r="P520" s="312"/>
      <c r="Q520" s="312"/>
      <c r="R520" s="312"/>
      <c r="S520" s="312"/>
      <c r="T520" s="313"/>
      <c r="AW520" s="338"/>
      <c r="AX520" s="339"/>
      <c r="AY520" s="339"/>
      <c r="AZ520" s="340"/>
    </row>
    <row r="521" spans="1:52" x14ac:dyDescent="0.25">
      <c r="A521" s="311" t="str">
        <f t="shared" si="124"/>
        <v/>
      </c>
      <c r="B521" s="312" t="str">
        <f t="shared" si="124"/>
        <v/>
      </c>
      <c r="C521" s="312" t="str">
        <f t="shared" si="125"/>
        <v/>
      </c>
      <c r="D521" s="312" t="str">
        <f t="shared" si="126"/>
        <v/>
      </c>
      <c r="E521" s="312" t="str">
        <f t="shared" si="127"/>
        <v/>
      </c>
      <c r="F521" s="312"/>
      <c r="G521" s="312"/>
      <c r="H521" s="312"/>
      <c r="I521" s="312"/>
      <c r="J521" s="312"/>
      <c r="K521" s="312"/>
      <c r="L521" s="312"/>
      <c r="M521" s="312"/>
      <c r="N521" s="312"/>
      <c r="O521" s="312"/>
      <c r="P521" s="312"/>
      <c r="Q521" s="312"/>
      <c r="R521" s="312"/>
      <c r="S521" s="312"/>
      <c r="T521" s="313"/>
      <c r="AW521" s="338"/>
      <c r="AX521" s="339"/>
      <c r="AY521" s="339"/>
      <c r="AZ521" s="340"/>
    </row>
    <row r="522" spans="1:52" x14ac:dyDescent="0.25">
      <c r="A522" s="311" t="str">
        <f t="shared" si="124"/>
        <v/>
      </c>
      <c r="B522" s="312" t="str">
        <f t="shared" si="124"/>
        <v/>
      </c>
      <c r="C522" s="312" t="str">
        <f t="shared" si="125"/>
        <v/>
      </c>
      <c r="D522" s="312" t="str">
        <f t="shared" si="126"/>
        <v/>
      </c>
      <c r="E522" s="312" t="str">
        <f t="shared" si="127"/>
        <v/>
      </c>
      <c r="F522" s="312"/>
      <c r="G522" s="312"/>
      <c r="H522" s="312"/>
      <c r="I522" s="312"/>
      <c r="J522" s="312"/>
      <c r="K522" s="312"/>
      <c r="L522" s="312"/>
      <c r="M522" s="312"/>
      <c r="N522" s="312"/>
      <c r="O522" s="312"/>
      <c r="P522" s="312"/>
      <c r="Q522" s="312"/>
      <c r="R522" s="312"/>
      <c r="S522" s="312"/>
      <c r="T522" s="313"/>
      <c r="AW522" s="338"/>
      <c r="AX522" s="339"/>
      <c r="AY522" s="339"/>
      <c r="AZ522" s="340"/>
    </row>
    <row r="523" spans="1:52" x14ac:dyDescent="0.25">
      <c r="A523" s="311" t="str">
        <f t="shared" si="124"/>
        <v/>
      </c>
      <c r="B523" s="312" t="str">
        <f t="shared" si="124"/>
        <v/>
      </c>
      <c r="C523" s="312" t="str">
        <f t="shared" si="125"/>
        <v/>
      </c>
      <c r="D523" s="312" t="str">
        <f t="shared" si="126"/>
        <v/>
      </c>
      <c r="E523" s="312" t="str">
        <f t="shared" si="127"/>
        <v/>
      </c>
      <c r="F523" s="312"/>
      <c r="G523" s="312"/>
      <c r="H523" s="312"/>
      <c r="I523" s="312"/>
      <c r="J523" s="312"/>
      <c r="K523" s="312"/>
      <c r="L523" s="312"/>
      <c r="M523" s="312"/>
      <c r="N523" s="312"/>
      <c r="O523" s="312"/>
      <c r="P523" s="312"/>
      <c r="Q523" s="312"/>
      <c r="R523" s="312"/>
      <c r="S523" s="312"/>
      <c r="T523" s="313"/>
      <c r="AW523" s="338"/>
      <c r="AX523" s="339"/>
      <c r="AY523" s="339"/>
      <c r="AZ523" s="340"/>
    </row>
    <row r="524" spans="1:52" x14ac:dyDescent="0.25">
      <c r="A524" s="311" t="str">
        <f t="shared" si="124"/>
        <v/>
      </c>
      <c r="B524" s="312" t="str">
        <f t="shared" si="124"/>
        <v/>
      </c>
      <c r="C524" s="312" t="str">
        <f t="shared" si="125"/>
        <v/>
      </c>
      <c r="D524" s="312" t="str">
        <f t="shared" si="126"/>
        <v/>
      </c>
      <c r="E524" s="312" t="str">
        <f t="shared" si="127"/>
        <v/>
      </c>
      <c r="F524" s="312"/>
      <c r="G524" s="312"/>
      <c r="H524" s="312"/>
      <c r="I524" s="312"/>
      <c r="J524" s="312"/>
      <c r="K524" s="312"/>
      <c r="L524" s="312"/>
      <c r="M524" s="312"/>
      <c r="N524" s="312"/>
      <c r="O524" s="312"/>
      <c r="P524" s="312"/>
      <c r="Q524" s="312"/>
      <c r="R524" s="312"/>
      <c r="S524" s="312"/>
      <c r="T524" s="313"/>
      <c r="AW524" s="338"/>
      <c r="AX524" s="339"/>
      <c r="AY524" s="339"/>
      <c r="AZ524" s="340"/>
    </row>
    <row r="525" spans="1:52" x14ac:dyDescent="0.25">
      <c r="A525" s="311" t="str">
        <f t="shared" si="124"/>
        <v/>
      </c>
      <c r="B525" s="312" t="str">
        <f t="shared" si="124"/>
        <v/>
      </c>
      <c r="C525" s="312" t="str">
        <f t="shared" si="125"/>
        <v/>
      </c>
      <c r="D525" s="312" t="str">
        <f t="shared" si="126"/>
        <v/>
      </c>
      <c r="E525" s="312" t="str">
        <f t="shared" si="127"/>
        <v/>
      </c>
      <c r="F525" s="312"/>
      <c r="G525" s="312"/>
      <c r="H525" s="312"/>
      <c r="I525" s="312"/>
      <c r="J525" s="312"/>
      <c r="K525" s="312"/>
      <c r="L525" s="312"/>
      <c r="M525" s="312"/>
      <c r="N525" s="312"/>
      <c r="O525" s="312"/>
      <c r="P525" s="312"/>
      <c r="Q525" s="312"/>
      <c r="R525" s="312"/>
      <c r="S525" s="312"/>
      <c r="T525" s="313"/>
      <c r="AW525" s="338"/>
      <c r="AX525" s="339"/>
      <c r="AY525" s="339"/>
      <c r="AZ525" s="340"/>
    </row>
    <row r="526" spans="1:52" x14ac:dyDescent="0.25">
      <c r="A526" s="311" t="str">
        <f t="shared" si="124"/>
        <v/>
      </c>
      <c r="B526" s="312" t="str">
        <f t="shared" si="124"/>
        <v/>
      </c>
      <c r="C526" s="312" t="str">
        <f t="shared" si="125"/>
        <v/>
      </c>
      <c r="D526" s="312" t="str">
        <f t="shared" si="126"/>
        <v/>
      </c>
      <c r="E526" s="312" t="str">
        <f t="shared" si="127"/>
        <v/>
      </c>
      <c r="F526" s="312"/>
      <c r="G526" s="312"/>
      <c r="H526" s="312"/>
      <c r="I526" s="312"/>
      <c r="J526" s="312"/>
      <c r="K526" s="312"/>
      <c r="L526" s="312"/>
      <c r="M526" s="312"/>
      <c r="N526" s="312"/>
      <c r="O526" s="312"/>
      <c r="P526" s="312"/>
      <c r="Q526" s="312"/>
      <c r="R526" s="312"/>
      <c r="S526" s="312"/>
      <c r="T526" s="313"/>
      <c r="AW526" s="338"/>
      <c r="AX526" s="339"/>
      <c r="AY526" s="339"/>
      <c r="AZ526" s="340"/>
    </row>
    <row r="527" spans="1:52" x14ac:dyDescent="0.25">
      <c r="A527" s="311" t="str">
        <f t="shared" si="124"/>
        <v/>
      </c>
      <c r="B527" s="312" t="str">
        <f t="shared" si="124"/>
        <v/>
      </c>
      <c r="C527" s="312" t="str">
        <f t="shared" si="125"/>
        <v/>
      </c>
      <c r="D527" s="312" t="str">
        <f t="shared" si="126"/>
        <v/>
      </c>
      <c r="E527" s="312" t="str">
        <f t="shared" si="127"/>
        <v/>
      </c>
      <c r="F527" s="312"/>
      <c r="G527" s="312"/>
      <c r="H527" s="312"/>
      <c r="I527" s="312"/>
      <c r="J527" s="312"/>
      <c r="K527" s="312"/>
      <c r="L527" s="312"/>
      <c r="M527" s="312"/>
      <c r="N527" s="312"/>
      <c r="O527" s="312"/>
      <c r="P527" s="312"/>
      <c r="Q527" s="312"/>
      <c r="R527" s="312"/>
      <c r="S527" s="312"/>
      <c r="T527" s="313"/>
      <c r="AW527" s="338"/>
      <c r="AX527" s="339"/>
      <c r="AY527" s="339"/>
      <c r="AZ527" s="340"/>
    </row>
    <row r="528" spans="1:52" x14ac:dyDescent="0.25">
      <c r="A528" s="311" t="str">
        <f t="shared" si="124"/>
        <v/>
      </c>
      <c r="B528" s="312" t="str">
        <f t="shared" si="124"/>
        <v/>
      </c>
      <c r="C528" s="312" t="str">
        <f t="shared" si="125"/>
        <v/>
      </c>
      <c r="D528" s="312" t="str">
        <f t="shared" si="126"/>
        <v/>
      </c>
      <c r="E528" s="312" t="str">
        <f t="shared" si="127"/>
        <v/>
      </c>
      <c r="F528" s="312"/>
      <c r="G528" s="312"/>
      <c r="H528" s="312"/>
      <c r="I528" s="312"/>
      <c r="J528" s="312"/>
      <c r="K528" s="312"/>
      <c r="L528" s="312"/>
      <c r="M528" s="312"/>
      <c r="N528" s="312"/>
      <c r="O528" s="312"/>
      <c r="P528" s="312"/>
      <c r="Q528" s="312"/>
      <c r="R528" s="312"/>
      <c r="S528" s="312"/>
      <c r="T528" s="313"/>
      <c r="AW528" s="338"/>
      <c r="AX528" s="339"/>
      <c r="AY528" s="339"/>
      <c r="AZ528" s="340"/>
    </row>
    <row r="529" spans="1:52" x14ac:dyDescent="0.25">
      <c r="A529" s="311" t="str">
        <f t="shared" si="124"/>
        <v/>
      </c>
      <c r="B529" s="312" t="str">
        <f t="shared" si="124"/>
        <v/>
      </c>
      <c r="C529" s="312" t="str">
        <f t="shared" si="125"/>
        <v/>
      </c>
      <c r="D529" s="312" t="str">
        <f t="shared" si="126"/>
        <v/>
      </c>
      <c r="E529" s="312" t="str">
        <f t="shared" si="127"/>
        <v/>
      </c>
      <c r="F529" s="312"/>
      <c r="G529" s="312"/>
      <c r="H529" s="312"/>
      <c r="I529" s="312"/>
      <c r="J529" s="312"/>
      <c r="K529" s="312"/>
      <c r="L529" s="312"/>
      <c r="M529" s="312"/>
      <c r="N529" s="312"/>
      <c r="O529" s="312"/>
      <c r="P529" s="312"/>
      <c r="Q529" s="312"/>
      <c r="R529" s="312"/>
      <c r="S529" s="312"/>
      <c r="T529" s="313"/>
      <c r="AW529" s="338"/>
      <c r="AX529" s="339"/>
      <c r="AY529" s="339"/>
      <c r="AZ529" s="340"/>
    </row>
    <row r="530" spans="1:52" x14ac:dyDescent="0.25">
      <c r="A530" s="311" t="str">
        <f t="shared" si="124"/>
        <v/>
      </c>
      <c r="B530" s="312" t="str">
        <f t="shared" si="124"/>
        <v/>
      </c>
      <c r="C530" s="312" t="str">
        <f t="shared" si="125"/>
        <v/>
      </c>
      <c r="D530" s="312" t="str">
        <f t="shared" si="126"/>
        <v/>
      </c>
      <c r="E530" s="312" t="str">
        <f t="shared" si="127"/>
        <v/>
      </c>
      <c r="F530" s="312"/>
      <c r="G530" s="312"/>
      <c r="H530" s="312"/>
      <c r="I530" s="312"/>
      <c r="J530" s="312"/>
      <c r="K530" s="312"/>
      <c r="L530" s="312"/>
      <c r="M530" s="312"/>
      <c r="N530" s="312"/>
      <c r="O530" s="312"/>
      <c r="P530" s="312"/>
      <c r="Q530" s="312"/>
      <c r="R530" s="312"/>
      <c r="S530" s="312"/>
      <c r="T530" s="313"/>
      <c r="AW530" s="338"/>
      <c r="AX530" s="339"/>
      <c r="AY530" s="339"/>
      <c r="AZ530" s="340"/>
    </row>
    <row r="531" spans="1:52" x14ac:dyDescent="0.25">
      <c r="A531" s="311" t="str">
        <f t="shared" si="124"/>
        <v/>
      </c>
      <c r="B531" s="312" t="str">
        <f t="shared" si="124"/>
        <v/>
      </c>
      <c r="C531" s="312" t="str">
        <f t="shared" si="125"/>
        <v/>
      </c>
      <c r="D531" s="312" t="str">
        <f t="shared" si="126"/>
        <v/>
      </c>
      <c r="E531" s="312" t="str">
        <f t="shared" si="127"/>
        <v/>
      </c>
      <c r="F531" s="312"/>
      <c r="G531" s="312"/>
      <c r="H531" s="312"/>
      <c r="I531" s="312"/>
      <c r="J531" s="312"/>
      <c r="K531" s="312"/>
      <c r="L531" s="312"/>
      <c r="M531" s="312"/>
      <c r="N531" s="312"/>
      <c r="O531" s="312"/>
      <c r="P531" s="312"/>
      <c r="Q531" s="312"/>
      <c r="R531" s="312"/>
      <c r="S531" s="312"/>
      <c r="T531" s="313"/>
      <c r="AW531" s="338"/>
      <c r="AX531" s="339"/>
      <c r="AY531" s="339"/>
      <c r="AZ531" s="340"/>
    </row>
    <row r="532" spans="1:52" x14ac:dyDescent="0.25">
      <c r="A532" s="311" t="str">
        <f t="shared" si="124"/>
        <v/>
      </c>
      <c r="B532" s="312" t="str">
        <f t="shared" si="124"/>
        <v/>
      </c>
      <c r="C532" s="312" t="str">
        <f t="shared" si="125"/>
        <v/>
      </c>
      <c r="D532" s="312" t="str">
        <f t="shared" si="126"/>
        <v/>
      </c>
      <c r="E532" s="312" t="str">
        <f t="shared" si="127"/>
        <v/>
      </c>
      <c r="F532" s="312"/>
      <c r="G532" s="312"/>
      <c r="H532" s="312"/>
      <c r="I532" s="312"/>
      <c r="J532" s="312"/>
      <c r="K532" s="312"/>
      <c r="L532" s="312"/>
      <c r="M532" s="312"/>
      <c r="N532" s="312"/>
      <c r="O532" s="312"/>
      <c r="P532" s="312"/>
      <c r="Q532" s="312"/>
      <c r="R532" s="312"/>
      <c r="S532" s="312"/>
      <c r="T532" s="313"/>
      <c r="AW532" s="338"/>
      <c r="AX532" s="339"/>
      <c r="AY532" s="339"/>
      <c r="AZ532" s="340"/>
    </row>
    <row r="533" spans="1:52" x14ac:dyDescent="0.25">
      <c r="A533" s="311" t="str">
        <f t="shared" si="124"/>
        <v/>
      </c>
      <c r="B533" s="312" t="str">
        <f t="shared" si="124"/>
        <v/>
      </c>
      <c r="C533" s="312" t="str">
        <f t="shared" si="125"/>
        <v/>
      </c>
      <c r="D533" s="312" t="str">
        <f t="shared" si="126"/>
        <v/>
      </c>
      <c r="E533" s="312" t="str">
        <f t="shared" si="127"/>
        <v/>
      </c>
      <c r="F533" s="312"/>
      <c r="G533" s="312"/>
      <c r="H533" s="312"/>
      <c r="I533" s="312"/>
      <c r="J533" s="312"/>
      <c r="K533" s="312"/>
      <c r="L533" s="312"/>
      <c r="M533" s="312"/>
      <c r="N533" s="312"/>
      <c r="O533" s="312"/>
      <c r="P533" s="312"/>
      <c r="Q533" s="312"/>
      <c r="R533" s="312"/>
      <c r="S533" s="312"/>
      <c r="T533" s="313"/>
      <c r="AW533" s="338"/>
      <c r="AX533" s="339"/>
      <c r="AY533" s="339"/>
      <c r="AZ533" s="340"/>
    </row>
    <row r="534" spans="1:52" x14ac:dyDescent="0.25">
      <c r="A534" s="311" t="str">
        <f t="shared" si="124"/>
        <v/>
      </c>
      <c r="B534" s="312" t="str">
        <f t="shared" si="124"/>
        <v/>
      </c>
      <c r="C534" s="312" t="str">
        <f t="shared" si="125"/>
        <v/>
      </c>
      <c r="D534" s="312" t="str">
        <f t="shared" si="126"/>
        <v/>
      </c>
      <c r="E534" s="312" t="str">
        <f t="shared" si="127"/>
        <v/>
      </c>
      <c r="F534" s="312"/>
      <c r="G534" s="312"/>
      <c r="H534" s="312"/>
      <c r="I534" s="312"/>
      <c r="J534" s="312"/>
      <c r="K534" s="312"/>
      <c r="L534" s="312"/>
      <c r="M534" s="312"/>
      <c r="N534" s="312"/>
      <c r="O534" s="312"/>
      <c r="P534" s="312"/>
      <c r="Q534" s="312"/>
      <c r="R534" s="312"/>
      <c r="S534" s="312"/>
      <c r="T534" s="313"/>
      <c r="AW534" s="338"/>
      <c r="AX534" s="339"/>
      <c r="AY534" s="339"/>
      <c r="AZ534" s="340"/>
    </row>
    <row r="535" spans="1:52" x14ac:dyDescent="0.25">
      <c r="A535" s="311" t="str">
        <f t="shared" si="124"/>
        <v/>
      </c>
      <c r="B535" s="312" t="str">
        <f t="shared" si="124"/>
        <v/>
      </c>
      <c r="C535" s="312" t="str">
        <f t="shared" si="125"/>
        <v/>
      </c>
      <c r="D535" s="312" t="str">
        <f t="shared" si="126"/>
        <v/>
      </c>
      <c r="E535" s="312" t="str">
        <f t="shared" si="127"/>
        <v/>
      </c>
      <c r="F535" s="312"/>
      <c r="G535" s="312"/>
      <c r="H535" s="312"/>
      <c r="I535" s="312"/>
      <c r="J535" s="312"/>
      <c r="K535" s="312"/>
      <c r="L535" s="312"/>
      <c r="M535" s="312"/>
      <c r="N535" s="312"/>
      <c r="O535" s="312"/>
      <c r="P535" s="312"/>
      <c r="Q535" s="312"/>
      <c r="R535" s="312"/>
      <c r="S535" s="312"/>
      <c r="T535" s="313"/>
      <c r="AW535" s="338"/>
      <c r="AX535" s="339"/>
      <c r="AY535" s="339"/>
      <c r="AZ535" s="340"/>
    </row>
    <row r="536" spans="1:52" x14ac:dyDescent="0.25">
      <c r="A536" s="311" t="str">
        <f t="shared" si="124"/>
        <v/>
      </c>
      <c r="B536" s="312" t="str">
        <f t="shared" si="124"/>
        <v/>
      </c>
      <c r="C536" s="312" t="str">
        <f t="shared" si="125"/>
        <v/>
      </c>
      <c r="D536" s="312" t="str">
        <f t="shared" si="126"/>
        <v/>
      </c>
      <c r="E536" s="312" t="str">
        <f t="shared" si="127"/>
        <v/>
      </c>
      <c r="F536" s="312"/>
      <c r="G536" s="312"/>
      <c r="H536" s="312"/>
      <c r="I536" s="312"/>
      <c r="J536" s="312"/>
      <c r="K536" s="312"/>
      <c r="L536" s="312"/>
      <c r="M536" s="312"/>
      <c r="N536" s="312"/>
      <c r="O536" s="312"/>
      <c r="P536" s="312"/>
      <c r="Q536" s="312"/>
      <c r="R536" s="312"/>
      <c r="S536" s="312"/>
      <c r="T536" s="313"/>
      <c r="AW536" s="338"/>
      <c r="AX536" s="339"/>
      <c r="AY536" s="339"/>
      <c r="AZ536" s="340"/>
    </row>
    <row r="537" spans="1:52" x14ac:dyDescent="0.25">
      <c r="A537" s="311" t="str">
        <f t="shared" si="124"/>
        <v/>
      </c>
      <c r="B537" s="312" t="str">
        <f t="shared" si="124"/>
        <v/>
      </c>
      <c r="C537" s="312" t="str">
        <f t="shared" si="125"/>
        <v/>
      </c>
      <c r="D537" s="312" t="str">
        <f t="shared" si="126"/>
        <v/>
      </c>
      <c r="E537" s="312" t="str">
        <f t="shared" si="127"/>
        <v/>
      </c>
      <c r="F537" s="312"/>
      <c r="G537" s="312"/>
      <c r="H537" s="312"/>
      <c r="I537" s="312"/>
      <c r="J537" s="312"/>
      <c r="K537" s="312"/>
      <c r="L537" s="312"/>
      <c r="M537" s="312"/>
      <c r="N537" s="312"/>
      <c r="O537" s="312"/>
      <c r="P537" s="312"/>
      <c r="Q537" s="312"/>
      <c r="R537" s="312"/>
      <c r="S537" s="312"/>
      <c r="T537" s="313"/>
      <c r="AW537" s="338"/>
      <c r="AX537" s="339"/>
      <c r="AY537" s="339"/>
      <c r="AZ537" s="340"/>
    </row>
    <row r="538" spans="1:52" x14ac:dyDescent="0.25">
      <c r="A538" s="311" t="str">
        <f t="shared" si="124"/>
        <v/>
      </c>
      <c r="B538" s="312" t="str">
        <f t="shared" si="124"/>
        <v/>
      </c>
      <c r="C538" s="312" t="str">
        <f t="shared" si="125"/>
        <v/>
      </c>
      <c r="D538" s="312" t="str">
        <f t="shared" si="126"/>
        <v/>
      </c>
      <c r="E538" s="312" t="str">
        <f t="shared" si="127"/>
        <v/>
      </c>
      <c r="F538" s="312"/>
      <c r="G538" s="312"/>
      <c r="H538" s="312"/>
      <c r="I538" s="312"/>
      <c r="J538" s="312"/>
      <c r="K538" s="312"/>
      <c r="L538" s="312"/>
      <c r="M538" s="312"/>
      <c r="N538" s="312"/>
      <c r="O538" s="312"/>
      <c r="P538" s="312"/>
      <c r="Q538" s="312"/>
      <c r="R538" s="312"/>
      <c r="S538" s="312"/>
      <c r="T538" s="313"/>
      <c r="AW538" s="338"/>
      <c r="AX538" s="339"/>
      <c r="AY538" s="339"/>
      <c r="AZ538" s="340"/>
    </row>
    <row r="539" spans="1:52" x14ac:dyDescent="0.25">
      <c r="A539" s="311" t="str">
        <f t="shared" si="124"/>
        <v/>
      </c>
      <c r="B539" s="312" t="str">
        <f t="shared" si="124"/>
        <v/>
      </c>
      <c r="C539" s="312" t="str">
        <f t="shared" si="125"/>
        <v/>
      </c>
      <c r="D539" s="312" t="str">
        <f t="shared" si="126"/>
        <v/>
      </c>
      <c r="E539" s="312" t="str">
        <f t="shared" si="127"/>
        <v/>
      </c>
      <c r="F539" s="312"/>
      <c r="G539" s="312"/>
      <c r="H539" s="312"/>
      <c r="I539" s="312"/>
      <c r="J539" s="312"/>
      <c r="K539" s="312"/>
      <c r="L539" s="312"/>
      <c r="M539" s="312"/>
      <c r="N539" s="312"/>
      <c r="O539" s="312"/>
      <c r="P539" s="312"/>
      <c r="Q539" s="312"/>
      <c r="R539" s="312"/>
      <c r="S539" s="312"/>
      <c r="T539" s="313"/>
      <c r="AW539" s="338"/>
      <c r="AX539" s="339"/>
      <c r="AY539" s="339"/>
      <c r="AZ539" s="340"/>
    </row>
    <row r="540" spans="1:52" x14ac:dyDescent="0.25">
      <c r="A540" s="311" t="str">
        <f t="shared" si="124"/>
        <v/>
      </c>
      <c r="B540" s="312" t="str">
        <f t="shared" si="124"/>
        <v/>
      </c>
      <c r="C540" s="312" t="str">
        <f t="shared" si="125"/>
        <v/>
      </c>
      <c r="D540" s="312" t="str">
        <f t="shared" si="126"/>
        <v/>
      </c>
      <c r="E540" s="312" t="str">
        <f t="shared" si="127"/>
        <v/>
      </c>
      <c r="F540" s="312"/>
      <c r="G540" s="312"/>
      <c r="H540" s="312"/>
      <c r="I540" s="312"/>
      <c r="J540" s="312"/>
      <c r="K540" s="312"/>
      <c r="L540" s="312"/>
      <c r="M540" s="312"/>
      <c r="N540" s="312"/>
      <c r="O540" s="312"/>
      <c r="P540" s="312"/>
      <c r="Q540" s="312"/>
      <c r="R540" s="312"/>
      <c r="S540" s="312"/>
      <c r="T540" s="313"/>
      <c r="AW540" s="338"/>
      <c r="AX540" s="339"/>
      <c r="AY540" s="339"/>
      <c r="AZ540" s="340"/>
    </row>
    <row r="541" spans="1:52" x14ac:dyDescent="0.25">
      <c r="A541" s="311" t="str">
        <f t="shared" si="124"/>
        <v/>
      </c>
      <c r="B541" s="312" t="str">
        <f t="shared" si="124"/>
        <v/>
      </c>
      <c r="C541" s="312" t="str">
        <f t="shared" si="125"/>
        <v/>
      </c>
      <c r="D541" s="312" t="str">
        <f t="shared" si="126"/>
        <v/>
      </c>
      <c r="E541" s="312" t="str">
        <f t="shared" si="127"/>
        <v/>
      </c>
      <c r="F541" s="312"/>
      <c r="G541" s="312"/>
      <c r="H541" s="312"/>
      <c r="I541" s="312"/>
      <c r="J541" s="312"/>
      <c r="K541" s="312"/>
      <c r="L541" s="312"/>
      <c r="M541" s="312"/>
      <c r="N541" s="312"/>
      <c r="O541" s="312"/>
      <c r="P541" s="312"/>
      <c r="Q541" s="312"/>
      <c r="R541" s="312"/>
      <c r="S541" s="312"/>
      <c r="T541" s="313"/>
      <c r="AW541" s="338"/>
      <c r="AX541" s="339"/>
      <c r="AY541" s="339"/>
      <c r="AZ541" s="340"/>
    </row>
    <row r="542" spans="1:52" x14ac:dyDescent="0.25">
      <c r="A542" s="311" t="str">
        <f t="shared" si="124"/>
        <v/>
      </c>
      <c r="B542" s="312" t="str">
        <f t="shared" si="124"/>
        <v/>
      </c>
      <c r="C542" s="312" t="str">
        <f t="shared" si="125"/>
        <v/>
      </c>
      <c r="D542" s="312" t="str">
        <f t="shared" si="126"/>
        <v/>
      </c>
      <c r="E542" s="312" t="str">
        <f t="shared" si="127"/>
        <v/>
      </c>
      <c r="F542" s="312"/>
      <c r="G542" s="312"/>
      <c r="H542" s="312"/>
      <c r="I542" s="312"/>
      <c r="J542" s="312"/>
      <c r="K542" s="312"/>
      <c r="L542" s="312"/>
      <c r="M542" s="312"/>
      <c r="N542" s="312"/>
      <c r="O542" s="312"/>
      <c r="P542" s="312"/>
      <c r="Q542" s="312"/>
      <c r="R542" s="312"/>
      <c r="S542" s="312"/>
      <c r="T542" s="313"/>
      <c r="AW542" s="338"/>
      <c r="AX542" s="339"/>
      <c r="AY542" s="339"/>
      <c r="AZ542" s="340"/>
    </row>
    <row r="543" spans="1:52" x14ac:dyDescent="0.25">
      <c r="A543" s="311" t="str">
        <f t="shared" si="124"/>
        <v/>
      </c>
      <c r="B543" s="312" t="str">
        <f t="shared" si="124"/>
        <v/>
      </c>
      <c r="C543" s="312" t="str">
        <f t="shared" si="125"/>
        <v/>
      </c>
      <c r="D543" s="312" t="str">
        <f t="shared" si="126"/>
        <v/>
      </c>
      <c r="E543" s="312" t="str">
        <f t="shared" si="127"/>
        <v/>
      </c>
      <c r="F543" s="312"/>
      <c r="G543" s="312"/>
      <c r="H543" s="312"/>
      <c r="I543" s="312"/>
      <c r="J543" s="312"/>
      <c r="K543" s="312"/>
      <c r="L543" s="312"/>
      <c r="M543" s="312"/>
      <c r="N543" s="312"/>
      <c r="O543" s="312"/>
      <c r="P543" s="312"/>
      <c r="Q543" s="312"/>
      <c r="R543" s="312"/>
      <c r="S543" s="312"/>
      <c r="T543" s="313"/>
      <c r="AW543" s="338"/>
      <c r="AX543" s="339"/>
      <c r="AY543" s="339"/>
      <c r="AZ543" s="340"/>
    </row>
    <row r="544" spans="1:52" x14ac:dyDescent="0.25">
      <c r="A544" s="311" t="str">
        <f t="shared" si="124"/>
        <v/>
      </c>
      <c r="B544" s="312" t="str">
        <f t="shared" si="124"/>
        <v/>
      </c>
      <c r="C544" s="312" t="str">
        <f t="shared" si="125"/>
        <v/>
      </c>
      <c r="D544" s="312" t="str">
        <f t="shared" si="126"/>
        <v/>
      </c>
      <c r="E544" s="312" t="str">
        <f t="shared" si="127"/>
        <v/>
      </c>
      <c r="F544" s="312"/>
      <c r="G544" s="312"/>
      <c r="H544" s="312"/>
      <c r="I544" s="312"/>
      <c r="J544" s="312"/>
      <c r="K544" s="312"/>
      <c r="L544" s="312"/>
      <c r="M544" s="312"/>
      <c r="N544" s="312"/>
      <c r="O544" s="312"/>
      <c r="P544" s="312"/>
      <c r="Q544" s="312"/>
      <c r="R544" s="312"/>
      <c r="S544" s="312"/>
      <c r="T544" s="313"/>
      <c r="AW544" s="338"/>
      <c r="AX544" s="339"/>
      <c r="AY544" s="339"/>
      <c r="AZ544" s="340"/>
    </row>
    <row r="545" spans="1:52" x14ac:dyDescent="0.25">
      <c r="A545" s="311" t="str">
        <f t="shared" si="124"/>
        <v/>
      </c>
      <c r="B545" s="312" t="str">
        <f t="shared" si="124"/>
        <v/>
      </c>
      <c r="C545" s="312" t="str">
        <f t="shared" si="125"/>
        <v/>
      </c>
      <c r="D545" s="312" t="str">
        <f t="shared" si="126"/>
        <v/>
      </c>
      <c r="E545" s="312" t="str">
        <f t="shared" si="127"/>
        <v/>
      </c>
      <c r="F545" s="312"/>
      <c r="G545" s="312"/>
      <c r="H545" s="312"/>
      <c r="I545" s="312"/>
      <c r="J545" s="312"/>
      <c r="K545" s="312"/>
      <c r="L545" s="312"/>
      <c r="M545" s="312"/>
      <c r="N545" s="312"/>
      <c r="O545" s="312"/>
      <c r="P545" s="312"/>
      <c r="Q545" s="312"/>
      <c r="R545" s="312"/>
      <c r="S545" s="312"/>
      <c r="T545" s="313"/>
      <c r="AW545" s="338"/>
      <c r="AX545" s="339"/>
      <c r="AY545" s="339"/>
      <c r="AZ545" s="340"/>
    </row>
    <row r="546" spans="1:52" x14ac:dyDescent="0.25">
      <c r="A546" s="311" t="str">
        <f t="shared" si="124"/>
        <v/>
      </c>
      <c r="B546" s="312" t="str">
        <f t="shared" si="124"/>
        <v/>
      </c>
      <c r="C546" s="312" t="str">
        <f t="shared" si="125"/>
        <v/>
      </c>
      <c r="D546" s="312" t="str">
        <f t="shared" si="126"/>
        <v/>
      </c>
      <c r="E546" s="312" t="str">
        <f t="shared" si="127"/>
        <v/>
      </c>
      <c r="F546" s="312"/>
      <c r="G546" s="312"/>
      <c r="H546" s="312"/>
      <c r="I546" s="312"/>
      <c r="J546" s="312"/>
      <c r="K546" s="312"/>
      <c r="L546" s="312"/>
      <c r="M546" s="312"/>
      <c r="N546" s="312"/>
      <c r="O546" s="312"/>
      <c r="P546" s="312"/>
      <c r="Q546" s="312"/>
      <c r="R546" s="312"/>
      <c r="S546" s="312"/>
      <c r="T546" s="313"/>
      <c r="AW546" s="338"/>
      <c r="AX546" s="339"/>
      <c r="AY546" s="339"/>
      <c r="AZ546" s="340"/>
    </row>
    <row r="547" spans="1:52" x14ac:dyDescent="0.25">
      <c r="A547" s="311" t="str">
        <f t="shared" si="124"/>
        <v/>
      </c>
      <c r="B547" s="312" t="str">
        <f t="shared" si="124"/>
        <v/>
      </c>
      <c r="C547" s="312" t="str">
        <f t="shared" si="125"/>
        <v/>
      </c>
      <c r="D547" s="312" t="str">
        <f t="shared" si="126"/>
        <v/>
      </c>
      <c r="E547" s="312" t="str">
        <f t="shared" si="127"/>
        <v/>
      </c>
      <c r="F547" s="312"/>
      <c r="G547" s="312"/>
      <c r="H547" s="312"/>
      <c r="I547" s="312"/>
      <c r="J547" s="312"/>
      <c r="K547" s="312"/>
      <c r="L547" s="312"/>
      <c r="M547" s="312"/>
      <c r="N547" s="312"/>
      <c r="O547" s="312"/>
      <c r="P547" s="312"/>
      <c r="Q547" s="312"/>
      <c r="R547" s="312"/>
      <c r="S547" s="312"/>
      <c r="T547" s="313"/>
      <c r="AW547" s="338"/>
      <c r="AX547" s="339"/>
      <c r="AY547" s="339"/>
      <c r="AZ547" s="340"/>
    </row>
    <row r="548" spans="1:52" x14ac:dyDescent="0.25">
      <c r="A548" s="311" t="str">
        <f t="shared" si="124"/>
        <v/>
      </c>
      <c r="B548" s="312" t="str">
        <f t="shared" si="124"/>
        <v/>
      </c>
      <c r="C548" s="312" t="str">
        <f t="shared" si="125"/>
        <v/>
      </c>
      <c r="D548" s="312" t="str">
        <f t="shared" si="126"/>
        <v/>
      </c>
      <c r="E548" s="312" t="str">
        <f t="shared" si="127"/>
        <v/>
      </c>
      <c r="F548" s="312"/>
      <c r="G548" s="312"/>
      <c r="H548" s="312"/>
      <c r="I548" s="312"/>
      <c r="J548" s="312"/>
      <c r="K548" s="312"/>
      <c r="L548" s="312"/>
      <c r="M548" s="312"/>
      <c r="N548" s="312"/>
      <c r="O548" s="312"/>
      <c r="P548" s="312"/>
      <c r="Q548" s="312"/>
      <c r="R548" s="312"/>
      <c r="S548" s="312"/>
      <c r="T548" s="313"/>
      <c r="AW548" s="338"/>
      <c r="AX548" s="339"/>
      <c r="AY548" s="339"/>
      <c r="AZ548" s="340"/>
    </row>
    <row r="549" spans="1:52" x14ac:dyDescent="0.25">
      <c r="A549" s="311" t="str">
        <f t="shared" si="124"/>
        <v/>
      </c>
      <c r="B549" s="312" t="str">
        <f t="shared" si="124"/>
        <v/>
      </c>
      <c r="C549" s="312" t="str">
        <f t="shared" si="125"/>
        <v/>
      </c>
      <c r="D549" s="312" t="str">
        <f t="shared" si="126"/>
        <v/>
      </c>
      <c r="E549" s="312" t="str">
        <f t="shared" si="127"/>
        <v/>
      </c>
      <c r="F549" s="312"/>
      <c r="G549" s="312"/>
      <c r="H549" s="312"/>
      <c r="I549" s="312"/>
      <c r="J549" s="312"/>
      <c r="K549" s="312"/>
      <c r="L549" s="312"/>
      <c r="M549" s="312"/>
      <c r="N549" s="312"/>
      <c r="O549" s="312"/>
      <c r="P549" s="312"/>
      <c r="Q549" s="312"/>
      <c r="R549" s="312"/>
      <c r="S549" s="312"/>
      <c r="T549" s="313"/>
      <c r="AW549" s="338"/>
      <c r="AX549" s="339"/>
      <c r="AY549" s="339"/>
      <c r="AZ549" s="340"/>
    </row>
    <row r="550" spans="1:52" x14ac:dyDescent="0.25">
      <c r="A550" s="311" t="str">
        <f t="shared" si="124"/>
        <v/>
      </c>
      <c r="B550" s="312" t="str">
        <f t="shared" si="124"/>
        <v/>
      </c>
      <c r="C550" s="312" t="str">
        <f t="shared" si="125"/>
        <v/>
      </c>
      <c r="D550" s="312" t="str">
        <f t="shared" si="126"/>
        <v/>
      </c>
      <c r="E550" s="312" t="str">
        <f t="shared" si="127"/>
        <v/>
      </c>
      <c r="F550" s="312"/>
      <c r="G550" s="312"/>
      <c r="H550" s="312"/>
      <c r="I550" s="312"/>
      <c r="J550" s="312"/>
      <c r="K550" s="312"/>
      <c r="L550" s="312"/>
      <c r="M550" s="312"/>
      <c r="N550" s="312"/>
      <c r="O550" s="312"/>
      <c r="P550" s="312"/>
      <c r="Q550" s="312"/>
      <c r="R550" s="312"/>
      <c r="S550" s="312"/>
      <c r="T550" s="313"/>
      <c r="AW550" s="338"/>
      <c r="AX550" s="339"/>
      <c r="AY550" s="339"/>
      <c r="AZ550" s="340"/>
    </row>
    <row r="551" spans="1:52" x14ac:dyDescent="0.25">
      <c r="A551" s="311" t="str">
        <f t="shared" si="124"/>
        <v/>
      </c>
      <c r="B551" s="312" t="str">
        <f t="shared" si="124"/>
        <v/>
      </c>
      <c r="C551" s="312" t="str">
        <f t="shared" si="125"/>
        <v/>
      </c>
      <c r="D551" s="312" t="str">
        <f t="shared" si="126"/>
        <v/>
      </c>
      <c r="E551" s="312" t="str">
        <f t="shared" si="127"/>
        <v/>
      </c>
      <c r="F551" s="312"/>
      <c r="G551" s="312"/>
      <c r="H551" s="312"/>
      <c r="I551" s="312"/>
      <c r="J551" s="312"/>
      <c r="K551" s="312"/>
      <c r="L551" s="312"/>
      <c r="M551" s="312"/>
      <c r="N551" s="312"/>
      <c r="O551" s="312"/>
      <c r="P551" s="312"/>
      <c r="Q551" s="312"/>
      <c r="R551" s="312"/>
      <c r="S551" s="312"/>
      <c r="T551" s="313"/>
      <c r="AW551" s="338"/>
      <c r="AX551" s="339"/>
      <c r="AY551" s="339"/>
      <c r="AZ551" s="340"/>
    </row>
    <row r="552" spans="1:52" x14ac:dyDescent="0.25">
      <c r="A552" s="311" t="str">
        <f t="shared" si="124"/>
        <v/>
      </c>
      <c r="B552" s="312" t="str">
        <f t="shared" si="124"/>
        <v/>
      </c>
      <c r="C552" s="312" t="str">
        <f t="shared" si="125"/>
        <v/>
      </c>
      <c r="D552" s="312" t="str">
        <f t="shared" si="126"/>
        <v/>
      </c>
      <c r="E552" s="312" t="str">
        <f t="shared" si="127"/>
        <v/>
      </c>
      <c r="F552" s="312"/>
      <c r="G552" s="312"/>
      <c r="H552" s="312"/>
      <c r="I552" s="312"/>
      <c r="J552" s="312"/>
      <c r="K552" s="312"/>
      <c r="L552" s="312"/>
      <c r="M552" s="312"/>
      <c r="N552" s="312"/>
      <c r="O552" s="312"/>
      <c r="P552" s="312"/>
      <c r="Q552" s="312"/>
      <c r="R552" s="312"/>
      <c r="S552" s="312"/>
      <c r="T552" s="313"/>
      <c r="AW552" s="338"/>
      <c r="AX552" s="339"/>
      <c r="AY552" s="339"/>
      <c r="AZ552" s="340"/>
    </row>
    <row r="553" spans="1:52" x14ac:dyDescent="0.25">
      <c r="A553" s="311" t="str">
        <f t="shared" si="124"/>
        <v/>
      </c>
      <c r="B553" s="312" t="str">
        <f t="shared" si="124"/>
        <v/>
      </c>
      <c r="C553" s="312" t="str">
        <f t="shared" si="125"/>
        <v/>
      </c>
      <c r="D553" s="312" t="str">
        <f t="shared" si="126"/>
        <v/>
      </c>
      <c r="E553" s="312" t="str">
        <f t="shared" si="127"/>
        <v/>
      </c>
      <c r="F553" s="312"/>
      <c r="G553" s="312"/>
      <c r="H553" s="312"/>
      <c r="I553" s="312"/>
      <c r="J553" s="312"/>
      <c r="K553" s="312"/>
      <c r="L553" s="312"/>
      <c r="M553" s="312"/>
      <c r="N553" s="312"/>
      <c r="O553" s="312"/>
      <c r="P553" s="312"/>
      <c r="Q553" s="312"/>
      <c r="R553" s="312"/>
      <c r="S553" s="312"/>
      <c r="T553" s="313"/>
      <c r="AW553" s="338"/>
      <c r="AX553" s="339"/>
      <c r="AY553" s="339"/>
      <c r="AZ553" s="340"/>
    </row>
    <row r="554" spans="1:52" x14ac:dyDescent="0.25">
      <c r="A554" s="311" t="str">
        <f t="shared" si="124"/>
        <v/>
      </c>
      <c r="B554" s="312" t="str">
        <f t="shared" si="124"/>
        <v/>
      </c>
      <c r="C554" s="312" t="str">
        <f t="shared" si="125"/>
        <v/>
      </c>
      <c r="D554" s="312" t="str">
        <f t="shared" si="126"/>
        <v/>
      </c>
      <c r="E554" s="312" t="str">
        <f t="shared" si="127"/>
        <v/>
      </c>
      <c r="F554" s="312"/>
      <c r="G554" s="312"/>
      <c r="H554" s="312"/>
      <c r="I554" s="312"/>
      <c r="J554" s="312"/>
      <c r="K554" s="312"/>
      <c r="L554" s="312"/>
      <c r="M554" s="312"/>
      <c r="N554" s="312"/>
      <c r="O554" s="312"/>
      <c r="P554" s="312"/>
      <c r="Q554" s="312"/>
      <c r="R554" s="312"/>
      <c r="S554" s="312"/>
      <c r="T554" s="313"/>
      <c r="AW554" s="338"/>
      <c r="AX554" s="339"/>
      <c r="AY554" s="339"/>
      <c r="AZ554" s="340"/>
    </row>
    <row r="555" spans="1:52" x14ac:dyDescent="0.25">
      <c r="A555" s="311" t="str">
        <f t="shared" si="124"/>
        <v/>
      </c>
      <c r="B555" s="312" t="str">
        <f t="shared" si="124"/>
        <v/>
      </c>
      <c r="C555" s="312" t="str">
        <f t="shared" si="125"/>
        <v/>
      </c>
      <c r="D555" s="312" t="str">
        <f t="shared" si="126"/>
        <v/>
      </c>
      <c r="E555" s="312" t="str">
        <f t="shared" si="127"/>
        <v/>
      </c>
      <c r="F555" s="312"/>
      <c r="G555" s="312"/>
      <c r="H555" s="312"/>
      <c r="I555" s="312"/>
      <c r="J555" s="312"/>
      <c r="K555" s="312"/>
      <c r="L555" s="312"/>
      <c r="M555" s="312"/>
      <c r="N555" s="312"/>
      <c r="O555" s="312"/>
      <c r="P555" s="312"/>
      <c r="Q555" s="312"/>
      <c r="R555" s="312"/>
      <c r="S555" s="312"/>
      <c r="T555" s="313"/>
      <c r="AW555" s="338"/>
      <c r="AX555" s="339"/>
      <c r="AY555" s="339"/>
      <c r="AZ555" s="340"/>
    </row>
    <row r="556" spans="1:52" x14ac:dyDescent="0.25">
      <c r="A556" s="311" t="str">
        <f t="shared" si="124"/>
        <v/>
      </c>
      <c r="B556" s="312" t="str">
        <f t="shared" si="124"/>
        <v/>
      </c>
      <c r="C556" s="312" t="str">
        <f t="shared" si="125"/>
        <v/>
      </c>
      <c r="D556" s="312" t="str">
        <f t="shared" si="126"/>
        <v/>
      </c>
      <c r="E556" s="312" t="str">
        <f t="shared" si="127"/>
        <v/>
      </c>
      <c r="F556" s="312"/>
      <c r="G556" s="312"/>
      <c r="H556" s="312"/>
      <c r="I556" s="312"/>
      <c r="J556" s="312"/>
      <c r="K556" s="312"/>
      <c r="L556" s="312"/>
      <c r="M556" s="312"/>
      <c r="N556" s="312"/>
      <c r="O556" s="312"/>
      <c r="P556" s="312"/>
      <c r="Q556" s="312"/>
      <c r="R556" s="312"/>
      <c r="S556" s="312"/>
      <c r="T556" s="313"/>
      <c r="AW556" s="338"/>
      <c r="AX556" s="339"/>
      <c r="AY556" s="339"/>
      <c r="AZ556" s="340"/>
    </row>
    <row r="557" spans="1:52" x14ac:dyDescent="0.25">
      <c r="A557" s="311" t="str">
        <f t="shared" si="124"/>
        <v/>
      </c>
      <c r="B557" s="312" t="str">
        <f t="shared" si="124"/>
        <v/>
      </c>
      <c r="C557" s="312" t="str">
        <f t="shared" si="125"/>
        <v/>
      </c>
      <c r="D557" s="312" t="str">
        <f t="shared" si="126"/>
        <v/>
      </c>
      <c r="E557" s="312" t="str">
        <f t="shared" si="127"/>
        <v/>
      </c>
      <c r="F557" s="312"/>
      <c r="G557" s="312"/>
      <c r="H557" s="312"/>
      <c r="I557" s="312"/>
      <c r="J557" s="312"/>
      <c r="K557" s="312"/>
      <c r="L557" s="312"/>
      <c r="M557" s="312"/>
      <c r="N557" s="312"/>
      <c r="O557" s="312"/>
      <c r="P557" s="312"/>
      <c r="Q557" s="312"/>
      <c r="R557" s="312"/>
      <c r="S557" s="312"/>
      <c r="T557" s="313"/>
      <c r="AW557" s="338"/>
      <c r="AX557" s="339"/>
      <c r="AY557" s="339"/>
      <c r="AZ557" s="340"/>
    </row>
    <row r="558" spans="1:52" x14ac:dyDescent="0.25">
      <c r="A558" s="311" t="str">
        <f t="shared" si="124"/>
        <v/>
      </c>
      <c r="B558" s="312" t="str">
        <f t="shared" si="124"/>
        <v/>
      </c>
      <c r="C558" s="312" t="str">
        <f t="shared" si="125"/>
        <v/>
      </c>
      <c r="D558" s="312" t="str">
        <f t="shared" si="126"/>
        <v/>
      </c>
      <c r="E558" s="312" t="str">
        <f t="shared" si="127"/>
        <v/>
      </c>
      <c r="F558" s="312"/>
      <c r="G558" s="312"/>
      <c r="H558" s="312"/>
      <c r="I558" s="312"/>
      <c r="J558" s="312"/>
      <c r="K558" s="312"/>
      <c r="L558" s="312"/>
      <c r="M558" s="312"/>
      <c r="N558" s="312"/>
      <c r="O558" s="312"/>
      <c r="P558" s="312"/>
      <c r="Q558" s="312"/>
      <c r="R558" s="312"/>
      <c r="S558" s="312"/>
      <c r="T558" s="313"/>
      <c r="AW558" s="338"/>
      <c r="AX558" s="339"/>
      <c r="AY558" s="339"/>
      <c r="AZ558" s="340"/>
    </row>
    <row r="559" spans="1:52" x14ac:dyDescent="0.25">
      <c r="A559" s="311" t="str">
        <f t="shared" si="124"/>
        <v/>
      </c>
      <c r="B559" s="312" t="str">
        <f t="shared" si="124"/>
        <v/>
      </c>
      <c r="C559" s="312" t="str">
        <f t="shared" si="125"/>
        <v/>
      </c>
      <c r="D559" s="312" t="str">
        <f t="shared" si="126"/>
        <v/>
      </c>
      <c r="E559" s="312" t="str">
        <f t="shared" si="127"/>
        <v/>
      </c>
      <c r="F559" s="312"/>
      <c r="G559" s="312"/>
      <c r="H559" s="312"/>
      <c r="I559" s="312"/>
      <c r="J559" s="312"/>
      <c r="K559" s="312"/>
      <c r="L559" s="312"/>
      <c r="M559" s="312"/>
      <c r="N559" s="312"/>
      <c r="O559" s="312"/>
      <c r="P559" s="312"/>
      <c r="Q559" s="312"/>
      <c r="R559" s="312"/>
      <c r="S559" s="312"/>
      <c r="T559" s="313"/>
      <c r="AW559" s="338"/>
      <c r="AX559" s="339"/>
      <c r="AY559" s="339"/>
      <c r="AZ559" s="340"/>
    </row>
    <row r="560" spans="1:52" x14ac:dyDescent="0.25">
      <c r="A560" s="311" t="str">
        <f t="shared" si="124"/>
        <v/>
      </c>
      <c r="B560" s="312" t="str">
        <f t="shared" si="124"/>
        <v/>
      </c>
      <c r="C560" s="312" t="str">
        <f t="shared" si="125"/>
        <v/>
      </c>
      <c r="D560" s="312" t="str">
        <f t="shared" si="126"/>
        <v/>
      </c>
      <c r="E560" s="312" t="str">
        <f t="shared" si="127"/>
        <v/>
      </c>
      <c r="F560" s="312"/>
      <c r="G560" s="312"/>
      <c r="H560" s="312"/>
      <c r="I560" s="312"/>
      <c r="J560" s="312"/>
      <c r="K560" s="312"/>
      <c r="L560" s="312"/>
      <c r="M560" s="312"/>
      <c r="N560" s="312"/>
      <c r="O560" s="312"/>
      <c r="P560" s="312"/>
      <c r="Q560" s="312"/>
      <c r="R560" s="312"/>
      <c r="S560" s="312"/>
      <c r="T560" s="313"/>
      <c r="AW560" s="338"/>
      <c r="AX560" s="339"/>
      <c r="AY560" s="339"/>
      <c r="AZ560" s="340"/>
    </row>
    <row r="561" spans="1:52" x14ac:dyDescent="0.25">
      <c r="A561" s="311" t="str">
        <f t="shared" si="124"/>
        <v/>
      </c>
      <c r="B561" s="312" t="str">
        <f t="shared" si="124"/>
        <v/>
      </c>
      <c r="C561" s="312" t="str">
        <f t="shared" si="125"/>
        <v/>
      </c>
      <c r="D561" s="312" t="str">
        <f t="shared" si="126"/>
        <v/>
      </c>
      <c r="E561" s="312" t="str">
        <f t="shared" si="127"/>
        <v/>
      </c>
      <c r="F561" s="312"/>
      <c r="G561" s="312"/>
      <c r="H561" s="312"/>
      <c r="I561" s="312"/>
      <c r="J561" s="312"/>
      <c r="K561" s="312"/>
      <c r="L561" s="312"/>
      <c r="M561" s="312"/>
      <c r="N561" s="312"/>
      <c r="O561" s="312"/>
      <c r="P561" s="312"/>
      <c r="Q561" s="312"/>
      <c r="R561" s="312"/>
      <c r="S561" s="312"/>
      <c r="T561" s="313"/>
      <c r="AW561" s="338"/>
      <c r="AX561" s="339"/>
      <c r="AY561" s="339"/>
      <c r="AZ561" s="340"/>
    </row>
    <row r="562" spans="1:52" x14ac:dyDescent="0.25">
      <c r="A562" s="311" t="str">
        <f t="shared" si="124"/>
        <v/>
      </c>
      <c r="B562" s="312" t="str">
        <f t="shared" si="124"/>
        <v/>
      </c>
      <c r="C562" s="312" t="str">
        <f t="shared" si="125"/>
        <v/>
      </c>
      <c r="D562" s="312" t="str">
        <f t="shared" si="126"/>
        <v/>
      </c>
      <c r="E562" s="312" t="str">
        <f t="shared" si="127"/>
        <v/>
      </c>
      <c r="F562" s="312"/>
      <c r="G562" s="312"/>
      <c r="H562" s="312"/>
      <c r="I562" s="312"/>
      <c r="J562" s="312"/>
      <c r="K562" s="312"/>
      <c r="L562" s="312"/>
      <c r="M562" s="312"/>
      <c r="N562" s="312"/>
      <c r="O562" s="312"/>
      <c r="P562" s="312"/>
      <c r="Q562" s="312"/>
      <c r="R562" s="312"/>
      <c r="S562" s="312"/>
      <c r="T562" s="313"/>
      <c r="AW562" s="338"/>
      <c r="AX562" s="339"/>
      <c r="AY562" s="339"/>
      <c r="AZ562" s="340"/>
    </row>
    <row r="563" spans="1:52" x14ac:dyDescent="0.25">
      <c r="A563" s="311" t="str">
        <f t="shared" si="124"/>
        <v/>
      </c>
      <c r="B563" s="312" t="str">
        <f t="shared" si="124"/>
        <v/>
      </c>
      <c r="C563" s="312" t="str">
        <f t="shared" si="125"/>
        <v/>
      </c>
      <c r="D563" s="312" t="str">
        <f t="shared" si="126"/>
        <v/>
      </c>
      <c r="E563" s="312" t="str">
        <f t="shared" si="127"/>
        <v/>
      </c>
      <c r="F563" s="312"/>
      <c r="G563" s="312"/>
      <c r="H563" s="312"/>
      <c r="I563" s="312"/>
      <c r="J563" s="312"/>
      <c r="K563" s="312"/>
      <c r="L563" s="312"/>
      <c r="M563" s="312"/>
      <c r="N563" s="312"/>
      <c r="O563" s="312"/>
      <c r="P563" s="312"/>
      <c r="Q563" s="312"/>
      <c r="R563" s="312"/>
      <c r="S563" s="312"/>
      <c r="T563" s="313"/>
      <c r="AW563" s="338"/>
      <c r="AX563" s="339"/>
      <c r="AY563" s="339"/>
      <c r="AZ563" s="340"/>
    </row>
    <row r="564" spans="1:52" x14ac:dyDescent="0.25">
      <c r="A564" s="311" t="str">
        <f t="shared" si="124"/>
        <v/>
      </c>
      <c r="B564" s="312" t="str">
        <f t="shared" si="124"/>
        <v/>
      </c>
      <c r="C564" s="312" t="str">
        <f t="shared" si="125"/>
        <v/>
      </c>
      <c r="D564" s="312" t="str">
        <f t="shared" si="126"/>
        <v/>
      </c>
      <c r="E564" s="312" t="str">
        <f t="shared" si="127"/>
        <v/>
      </c>
      <c r="F564" s="312"/>
      <c r="G564" s="312"/>
      <c r="H564" s="312"/>
      <c r="I564" s="312"/>
      <c r="J564" s="312"/>
      <c r="K564" s="312"/>
      <c r="L564" s="312"/>
      <c r="M564" s="312"/>
      <c r="N564" s="312"/>
      <c r="O564" s="312"/>
      <c r="P564" s="312"/>
      <c r="Q564" s="312"/>
      <c r="R564" s="312"/>
      <c r="S564" s="312"/>
      <c r="T564" s="313"/>
      <c r="AW564" s="338"/>
      <c r="AX564" s="339"/>
      <c r="AY564" s="339"/>
      <c r="AZ564" s="340"/>
    </row>
    <row r="565" spans="1:52" x14ac:dyDescent="0.25">
      <c r="A565" s="311" t="str">
        <f t="shared" si="124"/>
        <v/>
      </c>
      <c r="B565" s="312" t="str">
        <f t="shared" si="124"/>
        <v/>
      </c>
      <c r="C565" s="312" t="str">
        <f t="shared" si="125"/>
        <v/>
      </c>
      <c r="D565" s="312" t="str">
        <f t="shared" si="126"/>
        <v/>
      </c>
      <c r="E565" s="312" t="str">
        <f t="shared" si="127"/>
        <v/>
      </c>
      <c r="F565" s="312"/>
      <c r="G565" s="312"/>
      <c r="H565" s="312"/>
      <c r="I565" s="312"/>
      <c r="J565" s="312"/>
      <c r="K565" s="312"/>
      <c r="L565" s="312"/>
      <c r="M565" s="312"/>
      <c r="N565" s="312"/>
      <c r="O565" s="312"/>
      <c r="P565" s="312"/>
      <c r="Q565" s="312"/>
      <c r="R565" s="312"/>
      <c r="S565" s="312"/>
      <c r="T565" s="313"/>
      <c r="AW565" s="338"/>
      <c r="AX565" s="339"/>
      <c r="AY565" s="339"/>
      <c r="AZ565" s="340"/>
    </row>
    <row r="566" spans="1:52" x14ac:dyDescent="0.25">
      <c r="A566" s="311" t="str">
        <f t="shared" si="124"/>
        <v/>
      </c>
      <c r="B566" s="312" t="str">
        <f t="shared" si="124"/>
        <v/>
      </c>
      <c r="C566" s="312" t="str">
        <f t="shared" si="125"/>
        <v/>
      </c>
      <c r="D566" s="312" t="str">
        <f t="shared" si="126"/>
        <v/>
      </c>
      <c r="E566" s="312" t="str">
        <f t="shared" si="127"/>
        <v/>
      </c>
      <c r="F566" s="312"/>
      <c r="G566" s="312"/>
      <c r="H566" s="312"/>
      <c r="I566" s="312"/>
      <c r="J566" s="312"/>
      <c r="K566" s="312"/>
      <c r="L566" s="312"/>
      <c r="M566" s="312"/>
      <c r="N566" s="312"/>
      <c r="O566" s="312"/>
      <c r="P566" s="312"/>
      <c r="Q566" s="312"/>
      <c r="R566" s="312"/>
      <c r="S566" s="312"/>
      <c r="T566" s="313"/>
      <c r="AW566" s="338"/>
      <c r="AX566" s="339"/>
      <c r="AY566" s="339"/>
      <c r="AZ566" s="340"/>
    </row>
    <row r="567" spans="1:52" x14ac:dyDescent="0.25">
      <c r="A567" s="311" t="str">
        <f t="shared" si="124"/>
        <v/>
      </c>
      <c r="B567" s="312" t="str">
        <f t="shared" si="124"/>
        <v/>
      </c>
      <c r="C567" s="312" t="str">
        <f t="shared" si="125"/>
        <v/>
      </c>
      <c r="D567" s="312" t="str">
        <f t="shared" si="126"/>
        <v/>
      </c>
      <c r="E567" s="312" t="str">
        <f t="shared" si="127"/>
        <v/>
      </c>
      <c r="F567" s="312"/>
      <c r="G567" s="312"/>
      <c r="H567" s="312"/>
      <c r="I567" s="312"/>
      <c r="J567" s="312"/>
      <c r="K567" s="312"/>
      <c r="L567" s="312"/>
      <c r="M567" s="312"/>
      <c r="N567" s="312"/>
      <c r="O567" s="312"/>
      <c r="P567" s="312"/>
      <c r="Q567" s="312"/>
      <c r="R567" s="312"/>
      <c r="S567" s="312"/>
      <c r="T567" s="313"/>
      <c r="AW567" s="338"/>
      <c r="AX567" s="339"/>
      <c r="AY567" s="339"/>
      <c r="AZ567" s="340"/>
    </row>
    <row r="568" spans="1:52" x14ac:dyDescent="0.25">
      <c r="A568" s="311" t="str">
        <f t="shared" si="124"/>
        <v/>
      </c>
      <c r="B568" s="312" t="str">
        <f t="shared" si="124"/>
        <v/>
      </c>
      <c r="C568" s="312" t="str">
        <f t="shared" si="125"/>
        <v/>
      </c>
      <c r="D568" s="312" t="str">
        <f t="shared" si="126"/>
        <v/>
      </c>
      <c r="E568" s="312" t="str">
        <f t="shared" si="127"/>
        <v/>
      </c>
      <c r="F568" s="312"/>
      <c r="G568" s="312"/>
      <c r="H568" s="312"/>
      <c r="I568" s="312"/>
      <c r="J568" s="312"/>
      <c r="K568" s="312"/>
      <c r="L568" s="312"/>
      <c r="M568" s="312"/>
      <c r="N568" s="312"/>
      <c r="O568" s="312"/>
      <c r="P568" s="312"/>
      <c r="Q568" s="312"/>
      <c r="R568" s="312"/>
      <c r="S568" s="312"/>
      <c r="T568" s="313"/>
      <c r="AW568" s="338"/>
      <c r="AX568" s="339"/>
      <c r="AY568" s="339"/>
      <c r="AZ568" s="340"/>
    </row>
    <row r="569" spans="1:52" x14ac:dyDescent="0.25">
      <c r="A569" s="311" t="str">
        <f t="shared" si="124"/>
        <v/>
      </c>
      <c r="B569" s="312" t="str">
        <f t="shared" si="124"/>
        <v/>
      </c>
      <c r="C569" s="312" t="str">
        <f t="shared" si="125"/>
        <v/>
      </c>
      <c r="D569" s="312" t="str">
        <f t="shared" si="126"/>
        <v/>
      </c>
      <c r="E569" s="312" t="str">
        <f t="shared" si="127"/>
        <v/>
      </c>
      <c r="F569" s="312"/>
      <c r="G569" s="312"/>
      <c r="H569" s="312"/>
      <c r="I569" s="312"/>
      <c r="J569" s="312"/>
      <c r="K569" s="312"/>
      <c r="L569" s="312"/>
      <c r="M569" s="312"/>
      <c r="N569" s="312"/>
      <c r="O569" s="312"/>
      <c r="P569" s="312"/>
      <c r="Q569" s="312"/>
      <c r="R569" s="312"/>
      <c r="S569" s="312"/>
      <c r="T569" s="313"/>
      <c r="AW569" s="338"/>
      <c r="AX569" s="339"/>
      <c r="AY569" s="339"/>
      <c r="AZ569" s="340"/>
    </row>
    <row r="570" spans="1:52" x14ac:dyDescent="0.25">
      <c r="A570" s="311" t="str">
        <f t="shared" si="124"/>
        <v/>
      </c>
      <c r="B570" s="312" t="str">
        <f t="shared" si="124"/>
        <v/>
      </c>
      <c r="C570" s="312" t="str">
        <f t="shared" si="125"/>
        <v/>
      </c>
      <c r="D570" s="312" t="str">
        <f t="shared" si="126"/>
        <v/>
      </c>
      <c r="E570" s="312" t="str">
        <f t="shared" si="127"/>
        <v/>
      </c>
      <c r="F570" s="312"/>
      <c r="G570" s="312"/>
      <c r="H570" s="312"/>
      <c r="I570" s="312"/>
      <c r="J570" s="312"/>
      <c r="K570" s="312"/>
      <c r="L570" s="312"/>
      <c r="M570" s="312"/>
      <c r="N570" s="312"/>
      <c r="O570" s="312"/>
      <c r="P570" s="312"/>
      <c r="Q570" s="312"/>
      <c r="R570" s="312"/>
      <c r="S570" s="312"/>
      <c r="T570" s="313"/>
      <c r="AW570" s="338"/>
      <c r="AX570" s="339"/>
      <c r="AY570" s="339"/>
      <c r="AZ570" s="340"/>
    </row>
    <row r="571" spans="1:52" x14ac:dyDescent="0.25">
      <c r="A571" s="311" t="str">
        <f t="shared" si="124"/>
        <v/>
      </c>
      <c r="B571" s="312" t="str">
        <f t="shared" si="124"/>
        <v/>
      </c>
      <c r="C571" s="312" t="str">
        <f t="shared" si="125"/>
        <v/>
      </c>
      <c r="D571" s="312" t="str">
        <f t="shared" si="126"/>
        <v/>
      </c>
      <c r="E571" s="312" t="str">
        <f t="shared" si="127"/>
        <v/>
      </c>
      <c r="F571" s="312"/>
      <c r="G571" s="312"/>
      <c r="H571" s="312"/>
      <c r="I571" s="312"/>
      <c r="J571" s="312"/>
      <c r="K571" s="312"/>
      <c r="L571" s="312"/>
      <c r="M571" s="312"/>
      <c r="N571" s="312"/>
      <c r="O571" s="312"/>
      <c r="P571" s="312"/>
      <c r="Q571" s="312"/>
      <c r="R571" s="312"/>
      <c r="S571" s="312"/>
      <c r="T571" s="313"/>
      <c r="AW571" s="338"/>
      <c r="AX571" s="339"/>
      <c r="AY571" s="339"/>
      <c r="AZ571" s="340"/>
    </row>
    <row r="572" spans="1:52" x14ac:dyDescent="0.25">
      <c r="A572" s="311" t="str">
        <f t="shared" si="124"/>
        <v/>
      </c>
      <c r="B572" s="312" t="str">
        <f t="shared" si="124"/>
        <v/>
      </c>
      <c r="C572" s="312" t="str">
        <f t="shared" si="125"/>
        <v/>
      </c>
      <c r="D572" s="312" t="str">
        <f t="shared" si="126"/>
        <v/>
      </c>
      <c r="E572" s="312" t="str">
        <f t="shared" si="127"/>
        <v/>
      </c>
      <c r="F572" s="312"/>
      <c r="G572" s="312"/>
      <c r="H572" s="312"/>
      <c r="I572" s="312"/>
      <c r="J572" s="312"/>
      <c r="K572" s="312"/>
      <c r="L572" s="312"/>
      <c r="M572" s="312"/>
      <c r="N572" s="312"/>
      <c r="O572" s="312"/>
      <c r="P572" s="312"/>
      <c r="Q572" s="312"/>
      <c r="R572" s="312"/>
      <c r="S572" s="312"/>
      <c r="T572" s="313"/>
      <c r="AW572" s="338"/>
      <c r="AX572" s="339"/>
      <c r="AY572" s="339"/>
      <c r="AZ572" s="340"/>
    </row>
    <row r="573" spans="1:52" x14ac:dyDescent="0.25">
      <c r="A573" s="311" t="str">
        <f t="shared" si="124"/>
        <v/>
      </c>
      <c r="B573" s="312" t="str">
        <f t="shared" si="124"/>
        <v/>
      </c>
      <c r="C573" s="312" t="str">
        <f t="shared" si="125"/>
        <v/>
      </c>
      <c r="D573" s="312" t="str">
        <f t="shared" si="126"/>
        <v/>
      </c>
      <c r="E573" s="312" t="str">
        <f t="shared" si="127"/>
        <v/>
      </c>
      <c r="F573" s="312"/>
      <c r="G573" s="312"/>
      <c r="H573" s="312"/>
      <c r="I573" s="312"/>
      <c r="J573" s="312"/>
      <c r="K573" s="312"/>
      <c r="L573" s="312"/>
      <c r="M573" s="312"/>
      <c r="N573" s="312"/>
      <c r="O573" s="312"/>
      <c r="P573" s="312"/>
      <c r="Q573" s="312"/>
      <c r="R573" s="312"/>
      <c r="S573" s="312"/>
      <c r="T573" s="313"/>
      <c r="AW573" s="338"/>
      <c r="AX573" s="339"/>
      <c r="AY573" s="339"/>
      <c r="AZ573" s="340"/>
    </row>
    <row r="574" spans="1:52" x14ac:dyDescent="0.25">
      <c r="A574" s="311" t="str">
        <f t="shared" si="124"/>
        <v/>
      </c>
      <c r="B574" s="312" t="str">
        <f t="shared" si="124"/>
        <v/>
      </c>
      <c r="C574" s="312" t="str">
        <f t="shared" si="125"/>
        <v/>
      </c>
      <c r="D574" s="312" t="str">
        <f t="shared" si="126"/>
        <v/>
      </c>
      <c r="E574" s="312" t="str">
        <f t="shared" si="127"/>
        <v/>
      </c>
      <c r="F574" s="312"/>
      <c r="G574" s="312"/>
      <c r="H574" s="312"/>
      <c r="I574" s="312"/>
      <c r="J574" s="312"/>
      <c r="K574" s="312"/>
      <c r="L574" s="312"/>
      <c r="M574" s="312"/>
      <c r="N574" s="312"/>
      <c r="O574" s="312"/>
      <c r="P574" s="312"/>
      <c r="Q574" s="312"/>
      <c r="R574" s="312"/>
      <c r="S574" s="312"/>
      <c r="T574" s="313"/>
      <c r="AW574" s="338"/>
      <c r="AX574" s="339"/>
      <c r="AY574" s="339"/>
      <c r="AZ574" s="340"/>
    </row>
    <row r="575" spans="1:52" x14ac:dyDescent="0.25">
      <c r="A575" s="311" t="str">
        <f t="shared" si="124"/>
        <v/>
      </c>
      <c r="B575" s="312" t="str">
        <f t="shared" si="124"/>
        <v/>
      </c>
      <c r="C575" s="312" t="str">
        <f t="shared" si="125"/>
        <v/>
      </c>
      <c r="D575" s="312" t="str">
        <f t="shared" si="126"/>
        <v/>
      </c>
      <c r="E575" s="312" t="str">
        <f t="shared" si="127"/>
        <v/>
      </c>
      <c r="F575" s="312"/>
      <c r="G575" s="312"/>
      <c r="H575" s="312"/>
      <c r="I575" s="312"/>
      <c r="J575" s="312"/>
      <c r="K575" s="312"/>
      <c r="L575" s="312"/>
      <c r="M575" s="312"/>
      <c r="N575" s="312"/>
      <c r="O575" s="312"/>
      <c r="P575" s="312"/>
      <c r="Q575" s="312"/>
      <c r="R575" s="312"/>
      <c r="S575" s="312"/>
      <c r="T575" s="313"/>
      <c r="AW575" s="338"/>
      <c r="AX575" s="339"/>
      <c r="AY575" s="339"/>
      <c r="AZ575" s="340"/>
    </row>
    <row r="576" spans="1:52" x14ac:dyDescent="0.25">
      <c r="A576" s="311" t="str">
        <f t="shared" si="124"/>
        <v/>
      </c>
      <c r="B576" s="312" t="str">
        <f t="shared" si="124"/>
        <v/>
      </c>
      <c r="C576" s="312" t="str">
        <f t="shared" si="125"/>
        <v/>
      </c>
      <c r="D576" s="312" t="str">
        <f t="shared" si="126"/>
        <v/>
      </c>
      <c r="E576" s="312" t="str">
        <f t="shared" si="127"/>
        <v/>
      </c>
      <c r="F576" s="312"/>
      <c r="G576" s="312"/>
      <c r="H576" s="312"/>
      <c r="I576" s="312"/>
      <c r="J576" s="312"/>
      <c r="K576" s="312"/>
      <c r="L576" s="312"/>
      <c r="M576" s="312"/>
      <c r="N576" s="312"/>
      <c r="O576" s="312"/>
      <c r="P576" s="312"/>
      <c r="Q576" s="312"/>
      <c r="R576" s="312"/>
      <c r="S576" s="312"/>
      <c r="T576" s="313"/>
      <c r="AW576" s="338"/>
      <c r="AX576" s="339"/>
      <c r="AY576" s="339"/>
      <c r="AZ576" s="340"/>
    </row>
    <row r="577" spans="1:52" x14ac:dyDescent="0.25">
      <c r="A577" s="311" t="str">
        <f t="shared" si="124"/>
        <v/>
      </c>
      <c r="B577" s="312" t="str">
        <f t="shared" si="124"/>
        <v/>
      </c>
      <c r="C577" s="312" t="str">
        <f t="shared" si="125"/>
        <v/>
      </c>
      <c r="D577" s="312" t="str">
        <f t="shared" si="126"/>
        <v/>
      </c>
      <c r="E577" s="312" t="str">
        <f t="shared" si="127"/>
        <v/>
      </c>
      <c r="F577" s="312"/>
      <c r="G577" s="312"/>
      <c r="H577" s="312"/>
      <c r="I577" s="312"/>
      <c r="J577" s="312"/>
      <c r="K577" s="312"/>
      <c r="L577" s="312"/>
      <c r="M577" s="312"/>
      <c r="N577" s="312"/>
      <c r="O577" s="312"/>
      <c r="P577" s="312"/>
      <c r="Q577" s="312"/>
      <c r="R577" s="312"/>
      <c r="S577" s="312"/>
      <c r="T577" s="313"/>
      <c r="AW577" s="338"/>
      <c r="AX577" s="339"/>
      <c r="AY577" s="339"/>
      <c r="AZ577" s="340"/>
    </row>
    <row r="578" spans="1:52" x14ac:dyDescent="0.25">
      <c r="A578" s="311" t="str">
        <f t="shared" si="124"/>
        <v/>
      </c>
      <c r="B578" s="312" t="str">
        <f t="shared" si="124"/>
        <v/>
      </c>
      <c r="C578" s="312" t="str">
        <f t="shared" si="125"/>
        <v/>
      </c>
      <c r="D578" s="312" t="str">
        <f t="shared" si="126"/>
        <v/>
      </c>
      <c r="E578" s="312" t="str">
        <f t="shared" si="127"/>
        <v/>
      </c>
      <c r="F578" s="312"/>
      <c r="G578" s="312"/>
      <c r="H578" s="312"/>
      <c r="I578" s="312"/>
      <c r="J578" s="312"/>
      <c r="K578" s="312"/>
      <c r="L578" s="312"/>
      <c r="M578" s="312"/>
      <c r="N578" s="312"/>
      <c r="O578" s="312"/>
      <c r="P578" s="312"/>
      <c r="Q578" s="312"/>
      <c r="R578" s="312"/>
      <c r="S578" s="312"/>
      <c r="T578" s="313"/>
      <c r="AW578" s="338"/>
      <c r="AX578" s="339"/>
      <c r="AY578" s="339"/>
      <c r="AZ578" s="340"/>
    </row>
    <row r="579" spans="1:52" x14ac:dyDescent="0.25">
      <c r="A579" s="311" t="str">
        <f t="shared" si="124"/>
        <v/>
      </c>
      <c r="B579" s="312" t="str">
        <f t="shared" si="124"/>
        <v/>
      </c>
      <c r="C579" s="312" t="str">
        <f t="shared" si="125"/>
        <v/>
      </c>
      <c r="D579" s="312" t="str">
        <f t="shared" si="126"/>
        <v/>
      </c>
      <c r="E579" s="312" t="str">
        <f t="shared" si="127"/>
        <v/>
      </c>
      <c r="F579" s="312"/>
      <c r="G579" s="312"/>
      <c r="H579" s="312"/>
      <c r="I579" s="312"/>
      <c r="J579" s="312"/>
      <c r="K579" s="312"/>
      <c r="L579" s="312"/>
      <c r="M579" s="312"/>
      <c r="N579" s="312"/>
      <c r="O579" s="312"/>
      <c r="P579" s="312"/>
      <c r="Q579" s="312"/>
      <c r="R579" s="312"/>
      <c r="S579" s="312"/>
      <c r="T579" s="313"/>
      <c r="AW579" s="338"/>
      <c r="AX579" s="339"/>
      <c r="AY579" s="339"/>
      <c r="AZ579" s="340"/>
    </row>
    <row r="580" spans="1:52" x14ac:dyDescent="0.25">
      <c r="A580" s="311" t="str">
        <f t="shared" si="124"/>
        <v/>
      </c>
      <c r="B580" s="312" t="str">
        <f t="shared" si="124"/>
        <v/>
      </c>
      <c r="C580" s="312" t="str">
        <f t="shared" si="125"/>
        <v/>
      </c>
      <c r="D580" s="312" t="str">
        <f t="shared" si="126"/>
        <v/>
      </c>
      <c r="E580" s="312" t="str">
        <f t="shared" si="127"/>
        <v/>
      </c>
      <c r="F580" s="312"/>
      <c r="G580" s="312"/>
      <c r="H580" s="312"/>
      <c r="I580" s="312"/>
      <c r="J580" s="312"/>
      <c r="K580" s="312"/>
      <c r="L580" s="312"/>
      <c r="M580" s="312"/>
      <c r="N580" s="312"/>
      <c r="O580" s="312"/>
      <c r="P580" s="312"/>
      <c r="Q580" s="312"/>
      <c r="R580" s="312"/>
      <c r="S580" s="312"/>
      <c r="T580" s="313"/>
      <c r="AW580" s="338"/>
      <c r="AX580" s="339"/>
      <c r="AY580" s="339"/>
      <c r="AZ580" s="340"/>
    </row>
    <row r="581" spans="1:52" x14ac:dyDescent="0.25">
      <c r="A581" s="311" t="str">
        <f t="shared" ref="A581:B595" si="128">IF(AX581&gt;0,ROW(),"")</f>
        <v/>
      </c>
      <c r="B581" s="312" t="str">
        <f t="shared" si="128"/>
        <v/>
      </c>
      <c r="C581" s="312" t="str">
        <f t="shared" ref="A581:C644" si="129">IF(AX581&gt;0,ROW(),"")</f>
        <v/>
      </c>
      <c r="D581" s="312" t="str">
        <f t="shared" ref="D581:D644" si="130">IF(AW581&gt;0,ROW(),"")</f>
        <v/>
      </c>
      <c r="E581" s="312" t="str">
        <f t="shared" si="127"/>
        <v/>
      </c>
      <c r="F581" s="312"/>
      <c r="G581" s="312"/>
      <c r="H581" s="312"/>
      <c r="I581" s="312"/>
      <c r="J581" s="312"/>
      <c r="K581" s="312"/>
      <c r="L581" s="312"/>
      <c r="M581" s="312"/>
      <c r="N581" s="312"/>
      <c r="O581" s="312"/>
      <c r="P581" s="312"/>
      <c r="Q581" s="312"/>
      <c r="R581" s="312"/>
      <c r="S581" s="312"/>
      <c r="T581" s="313"/>
      <c r="AW581" s="338"/>
      <c r="AX581" s="339"/>
      <c r="AY581" s="339"/>
      <c r="AZ581" s="340"/>
    </row>
    <row r="582" spans="1:52" x14ac:dyDescent="0.25">
      <c r="A582" s="311" t="str">
        <f t="shared" si="128"/>
        <v/>
      </c>
      <c r="B582" s="312" t="str">
        <f t="shared" si="128"/>
        <v/>
      </c>
      <c r="C582" s="312" t="str">
        <f t="shared" si="129"/>
        <v/>
      </c>
      <c r="D582" s="312" t="str">
        <f t="shared" si="130"/>
        <v/>
      </c>
      <c r="E582" s="312" t="str">
        <f t="shared" si="127"/>
        <v/>
      </c>
      <c r="F582" s="312"/>
      <c r="G582" s="312"/>
      <c r="H582" s="312"/>
      <c r="I582" s="312"/>
      <c r="J582" s="312"/>
      <c r="K582" s="312"/>
      <c r="L582" s="312"/>
      <c r="M582" s="312"/>
      <c r="N582" s="312"/>
      <c r="O582" s="312"/>
      <c r="P582" s="312"/>
      <c r="Q582" s="312"/>
      <c r="R582" s="312"/>
      <c r="S582" s="312"/>
      <c r="T582" s="313"/>
      <c r="AW582" s="338"/>
      <c r="AX582" s="339"/>
      <c r="AY582" s="339"/>
      <c r="AZ582" s="340"/>
    </row>
    <row r="583" spans="1:52" x14ac:dyDescent="0.25">
      <c r="A583" s="311" t="str">
        <f t="shared" si="128"/>
        <v/>
      </c>
      <c r="B583" s="312" t="str">
        <f t="shared" si="128"/>
        <v/>
      </c>
      <c r="C583" s="312" t="str">
        <f t="shared" si="129"/>
        <v/>
      </c>
      <c r="D583" s="312" t="str">
        <f t="shared" si="130"/>
        <v/>
      </c>
      <c r="E583" s="312" t="str">
        <f t="shared" ref="E583:E646" si="131">IF(AV583&gt;0,ROW(),"")</f>
        <v/>
      </c>
      <c r="F583" s="312"/>
      <c r="G583" s="312"/>
      <c r="H583" s="312"/>
      <c r="I583" s="312"/>
      <c r="J583" s="312"/>
      <c r="K583" s="312"/>
      <c r="L583" s="312"/>
      <c r="M583" s="312"/>
      <c r="N583" s="312"/>
      <c r="O583" s="312"/>
      <c r="P583" s="312"/>
      <c r="Q583" s="312"/>
      <c r="R583" s="312"/>
      <c r="S583" s="312"/>
      <c r="T583" s="313"/>
      <c r="AW583" s="338"/>
      <c r="AX583" s="339"/>
      <c r="AY583" s="339"/>
      <c r="AZ583" s="340"/>
    </row>
    <row r="584" spans="1:52" x14ac:dyDescent="0.25">
      <c r="A584" s="311" t="str">
        <f t="shared" si="128"/>
        <v/>
      </c>
      <c r="B584" s="312" t="str">
        <f t="shared" si="128"/>
        <v/>
      </c>
      <c r="C584" s="312" t="str">
        <f t="shared" si="129"/>
        <v/>
      </c>
      <c r="D584" s="312" t="str">
        <f t="shared" si="130"/>
        <v/>
      </c>
      <c r="E584" s="312" t="str">
        <f t="shared" si="131"/>
        <v/>
      </c>
      <c r="F584" s="312"/>
      <c r="G584" s="312"/>
      <c r="H584" s="312"/>
      <c r="I584" s="312"/>
      <c r="J584" s="312"/>
      <c r="K584" s="312"/>
      <c r="L584" s="312"/>
      <c r="M584" s="312"/>
      <c r="N584" s="312"/>
      <c r="O584" s="312"/>
      <c r="P584" s="312"/>
      <c r="Q584" s="312"/>
      <c r="R584" s="312"/>
      <c r="S584" s="312"/>
      <c r="T584" s="313"/>
      <c r="AW584" s="338"/>
      <c r="AX584" s="339"/>
      <c r="AY584" s="339"/>
      <c r="AZ584" s="340"/>
    </row>
    <row r="585" spans="1:52" x14ac:dyDescent="0.25">
      <c r="A585" s="311" t="str">
        <f t="shared" si="128"/>
        <v/>
      </c>
      <c r="B585" s="312" t="str">
        <f t="shared" si="128"/>
        <v/>
      </c>
      <c r="C585" s="312" t="str">
        <f t="shared" si="129"/>
        <v/>
      </c>
      <c r="D585" s="312" t="str">
        <f t="shared" si="130"/>
        <v/>
      </c>
      <c r="E585" s="312" t="str">
        <f t="shared" si="131"/>
        <v/>
      </c>
      <c r="F585" s="312"/>
      <c r="G585" s="312"/>
      <c r="H585" s="312"/>
      <c r="I585" s="312"/>
      <c r="J585" s="312"/>
      <c r="K585" s="312"/>
      <c r="L585" s="312"/>
      <c r="M585" s="312"/>
      <c r="N585" s="312"/>
      <c r="O585" s="312"/>
      <c r="P585" s="312"/>
      <c r="Q585" s="312"/>
      <c r="R585" s="312"/>
      <c r="S585" s="312"/>
      <c r="T585" s="313"/>
      <c r="AW585" s="338"/>
      <c r="AX585" s="339"/>
      <c r="AY585" s="339"/>
      <c r="AZ585" s="340"/>
    </row>
    <row r="586" spans="1:52" x14ac:dyDescent="0.25">
      <c r="A586" s="311" t="str">
        <f t="shared" si="128"/>
        <v/>
      </c>
      <c r="B586" s="312" t="str">
        <f t="shared" si="128"/>
        <v/>
      </c>
      <c r="C586" s="312" t="str">
        <f t="shared" si="129"/>
        <v/>
      </c>
      <c r="D586" s="312" t="str">
        <f t="shared" si="130"/>
        <v/>
      </c>
      <c r="E586" s="312" t="str">
        <f t="shared" si="131"/>
        <v/>
      </c>
      <c r="F586" s="312"/>
      <c r="G586" s="312"/>
      <c r="H586" s="312"/>
      <c r="I586" s="312"/>
      <c r="J586" s="312"/>
      <c r="K586" s="312"/>
      <c r="L586" s="312"/>
      <c r="M586" s="312"/>
      <c r="N586" s="312"/>
      <c r="O586" s="312"/>
      <c r="P586" s="312"/>
      <c r="Q586" s="312"/>
      <c r="R586" s="312"/>
      <c r="S586" s="312"/>
      <c r="T586" s="313"/>
      <c r="AW586" s="338"/>
      <c r="AX586" s="339"/>
      <c r="AY586" s="339"/>
      <c r="AZ586" s="340"/>
    </row>
    <row r="587" spans="1:52" x14ac:dyDescent="0.25">
      <c r="A587" s="311" t="str">
        <f t="shared" si="128"/>
        <v/>
      </c>
      <c r="B587" s="312" t="str">
        <f t="shared" si="128"/>
        <v/>
      </c>
      <c r="C587" s="312" t="str">
        <f t="shared" si="129"/>
        <v/>
      </c>
      <c r="D587" s="312" t="str">
        <f t="shared" si="130"/>
        <v/>
      </c>
      <c r="E587" s="312" t="str">
        <f t="shared" si="131"/>
        <v/>
      </c>
      <c r="F587" s="312"/>
      <c r="G587" s="312"/>
      <c r="H587" s="312"/>
      <c r="I587" s="312"/>
      <c r="J587" s="312"/>
      <c r="K587" s="312"/>
      <c r="L587" s="312"/>
      <c r="M587" s="312"/>
      <c r="N587" s="312"/>
      <c r="O587" s="312"/>
      <c r="P587" s="312"/>
      <c r="Q587" s="312"/>
      <c r="R587" s="312"/>
      <c r="S587" s="312"/>
      <c r="T587" s="313"/>
      <c r="AW587" s="338"/>
      <c r="AX587" s="339"/>
      <c r="AY587" s="339"/>
      <c r="AZ587" s="340"/>
    </row>
    <row r="588" spans="1:52" x14ac:dyDescent="0.25">
      <c r="A588" s="311" t="str">
        <f t="shared" si="128"/>
        <v/>
      </c>
      <c r="B588" s="312" t="str">
        <f t="shared" si="128"/>
        <v/>
      </c>
      <c r="C588" s="312" t="str">
        <f t="shared" si="129"/>
        <v/>
      </c>
      <c r="D588" s="312" t="str">
        <f t="shared" si="130"/>
        <v/>
      </c>
      <c r="E588" s="312" t="str">
        <f t="shared" si="131"/>
        <v/>
      </c>
      <c r="F588" s="312"/>
      <c r="G588" s="312"/>
      <c r="H588" s="312"/>
      <c r="I588" s="312"/>
      <c r="J588" s="312"/>
      <c r="K588" s="312"/>
      <c r="L588" s="312"/>
      <c r="M588" s="312"/>
      <c r="N588" s="312"/>
      <c r="O588" s="312"/>
      <c r="P588" s="312"/>
      <c r="Q588" s="312"/>
      <c r="R588" s="312"/>
      <c r="S588" s="312"/>
      <c r="T588" s="313"/>
      <c r="AW588" s="338"/>
      <c r="AX588" s="339"/>
      <c r="AY588" s="339"/>
      <c r="AZ588" s="340"/>
    </row>
    <row r="589" spans="1:52" x14ac:dyDescent="0.25">
      <c r="A589" s="311" t="str">
        <f t="shared" si="128"/>
        <v/>
      </c>
      <c r="B589" s="312" t="str">
        <f t="shared" si="128"/>
        <v/>
      </c>
      <c r="C589" s="312" t="str">
        <f t="shared" si="129"/>
        <v/>
      </c>
      <c r="D589" s="312" t="str">
        <f t="shared" si="130"/>
        <v/>
      </c>
      <c r="E589" s="312" t="str">
        <f t="shared" si="131"/>
        <v/>
      </c>
      <c r="F589" s="312"/>
      <c r="G589" s="312"/>
      <c r="H589" s="312"/>
      <c r="I589" s="312"/>
      <c r="J589" s="312"/>
      <c r="K589" s="312"/>
      <c r="L589" s="312"/>
      <c r="M589" s="312"/>
      <c r="N589" s="312"/>
      <c r="O589" s="312"/>
      <c r="P589" s="312"/>
      <c r="Q589" s="312"/>
      <c r="R589" s="312"/>
      <c r="S589" s="312"/>
      <c r="T589" s="313"/>
      <c r="AW589" s="338"/>
      <c r="AX589" s="339"/>
      <c r="AY589" s="339"/>
      <c r="AZ589" s="340"/>
    </row>
    <row r="590" spans="1:52" x14ac:dyDescent="0.25">
      <c r="A590" s="311" t="str">
        <f t="shared" si="128"/>
        <v/>
      </c>
      <c r="B590" s="312" t="str">
        <f t="shared" si="128"/>
        <v/>
      </c>
      <c r="C590" s="312" t="str">
        <f t="shared" si="129"/>
        <v/>
      </c>
      <c r="D590" s="312" t="str">
        <f t="shared" si="130"/>
        <v/>
      </c>
      <c r="E590" s="312" t="str">
        <f t="shared" si="131"/>
        <v/>
      </c>
      <c r="F590" s="312"/>
      <c r="G590" s="312"/>
      <c r="H590" s="312"/>
      <c r="I590" s="312"/>
      <c r="J590" s="312"/>
      <c r="K590" s="312"/>
      <c r="L590" s="312"/>
      <c r="M590" s="312"/>
      <c r="N590" s="312"/>
      <c r="O590" s="312"/>
      <c r="P590" s="312"/>
      <c r="Q590" s="312"/>
      <c r="R590" s="312"/>
      <c r="S590" s="312"/>
      <c r="T590" s="313"/>
      <c r="AW590" s="338"/>
      <c r="AX590" s="339"/>
      <c r="AY590" s="339"/>
      <c r="AZ590" s="340"/>
    </row>
    <row r="591" spans="1:52" x14ac:dyDescent="0.25">
      <c r="A591" s="311" t="str">
        <f t="shared" si="128"/>
        <v/>
      </c>
      <c r="B591" s="312" t="str">
        <f t="shared" si="128"/>
        <v/>
      </c>
      <c r="C591" s="312" t="str">
        <f t="shared" si="129"/>
        <v/>
      </c>
      <c r="D591" s="312" t="str">
        <f t="shared" si="130"/>
        <v/>
      </c>
      <c r="E591" s="312" t="str">
        <f t="shared" si="131"/>
        <v/>
      </c>
      <c r="F591" s="312"/>
      <c r="G591" s="312"/>
      <c r="H591" s="312"/>
      <c r="I591" s="312"/>
      <c r="J591" s="312"/>
      <c r="K591" s="312"/>
      <c r="L591" s="312"/>
      <c r="M591" s="312"/>
      <c r="N591" s="312"/>
      <c r="O591" s="312"/>
      <c r="P591" s="312"/>
      <c r="Q591" s="312"/>
      <c r="R591" s="312"/>
      <c r="S591" s="312"/>
      <c r="T591" s="313"/>
      <c r="AW591" s="338"/>
      <c r="AX591" s="339"/>
      <c r="AY591" s="339"/>
      <c r="AZ591" s="340"/>
    </row>
    <row r="592" spans="1:52" x14ac:dyDescent="0.25">
      <c r="A592" s="311" t="str">
        <f t="shared" si="128"/>
        <v/>
      </c>
      <c r="B592" s="312" t="str">
        <f t="shared" si="128"/>
        <v/>
      </c>
      <c r="C592" s="312" t="str">
        <f t="shared" si="129"/>
        <v/>
      </c>
      <c r="D592" s="312" t="str">
        <f t="shared" si="130"/>
        <v/>
      </c>
      <c r="E592" s="312" t="str">
        <f t="shared" si="131"/>
        <v/>
      </c>
      <c r="F592" s="312"/>
      <c r="G592" s="312"/>
      <c r="H592" s="312"/>
      <c r="I592" s="312"/>
      <c r="J592" s="312"/>
      <c r="K592" s="312"/>
      <c r="L592" s="312"/>
      <c r="M592" s="312"/>
      <c r="N592" s="312"/>
      <c r="O592" s="312"/>
      <c r="P592" s="312"/>
      <c r="Q592" s="312"/>
      <c r="R592" s="312"/>
      <c r="S592" s="312"/>
      <c r="T592" s="313"/>
      <c r="AW592" s="338"/>
      <c r="AX592" s="339"/>
      <c r="AY592" s="339"/>
      <c r="AZ592" s="340"/>
    </row>
    <row r="593" spans="1:52" x14ac:dyDescent="0.25">
      <c r="A593" s="311" t="str">
        <f t="shared" si="128"/>
        <v/>
      </c>
      <c r="B593" s="312" t="str">
        <f t="shared" si="128"/>
        <v/>
      </c>
      <c r="C593" s="312" t="str">
        <f t="shared" si="129"/>
        <v/>
      </c>
      <c r="D593" s="312" t="str">
        <f t="shared" si="130"/>
        <v/>
      </c>
      <c r="E593" s="312" t="str">
        <f t="shared" si="131"/>
        <v/>
      </c>
      <c r="F593" s="312"/>
      <c r="G593" s="312"/>
      <c r="H593" s="312"/>
      <c r="I593" s="312"/>
      <c r="J593" s="312"/>
      <c r="K593" s="312"/>
      <c r="L593" s="312"/>
      <c r="M593" s="312"/>
      <c r="N593" s="312"/>
      <c r="O593" s="312"/>
      <c r="P593" s="312"/>
      <c r="Q593" s="312"/>
      <c r="R593" s="312"/>
      <c r="S593" s="312"/>
      <c r="T593" s="313"/>
      <c r="AW593" s="338"/>
      <c r="AX593" s="339"/>
      <c r="AY593" s="339"/>
      <c r="AZ593" s="340"/>
    </row>
    <row r="594" spans="1:52" x14ac:dyDescent="0.25">
      <c r="A594" s="311" t="str">
        <f t="shared" si="128"/>
        <v/>
      </c>
      <c r="B594" s="312" t="str">
        <f t="shared" si="128"/>
        <v/>
      </c>
      <c r="C594" s="312" t="str">
        <f t="shared" si="129"/>
        <v/>
      </c>
      <c r="D594" s="312" t="str">
        <f t="shared" si="130"/>
        <v/>
      </c>
      <c r="E594" s="312" t="str">
        <f t="shared" si="131"/>
        <v/>
      </c>
      <c r="F594" s="312"/>
      <c r="G594" s="312"/>
      <c r="H594" s="312"/>
      <c r="I594" s="312"/>
      <c r="J594" s="312"/>
      <c r="K594" s="312"/>
      <c r="L594" s="312"/>
      <c r="M594" s="312"/>
      <c r="N594" s="312"/>
      <c r="O594" s="312"/>
      <c r="P594" s="312"/>
      <c r="Q594" s="312"/>
      <c r="R594" s="312"/>
      <c r="S594" s="312"/>
      <c r="T594" s="313"/>
      <c r="AW594" s="338"/>
      <c r="AX594" s="339"/>
      <c r="AY594" s="339"/>
      <c r="AZ594" s="340"/>
    </row>
    <row r="595" spans="1:52" x14ac:dyDescent="0.25">
      <c r="A595" s="311" t="str">
        <f t="shared" si="128"/>
        <v/>
      </c>
      <c r="B595" s="312" t="str">
        <f t="shared" si="128"/>
        <v/>
      </c>
      <c r="C595" s="312" t="str">
        <f t="shared" si="129"/>
        <v/>
      </c>
      <c r="D595" s="312" t="str">
        <f t="shared" si="130"/>
        <v/>
      </c>
      <c r="E595" s="312" t="str">
        <f t="shared" si="131"/>
        <v/>
      </c>
      <c r="F595" s="312"/>
      <c r="G595" s="312"/>
      <c r="H595" s="312"/>
      <c r="I595" s="312"/>
      <c r="J595" s="312"/>
      <c r="K595" s="312"/>
      <c r="L595" s="312"/>
      <c r="M595" s="312"/>
      <c r="N595" s="312"/>
      <c r="O595" s="312"/>
      <c r="P595" s="312"/>
      <c r="Q595" s="312"/>
      <c r="R595" s="312"/>
      <c r="S595" s="312"/>
      <c r="T595" s="313"/>
      <c r="AW595" s="338"/>
      <c r="AX595" s="339"/>
      <c r="AY595" s="339"/>
      <c r="AZ595" s="340"/>
    </row>
    <row r="596" spans="1:52" x14ac:dyDescent="0.25">
      <c r="A596" s="311" t="str">
        <f t="shared" si="129"/>
        <v/>
      </c>
      <c r="B596" s="312" t="str">
        <f t="shared" si="129"/>
        <v/>
      </c>
      <c r="C596" s="312" t="str">
        <f t="shared" si="129"/>
        <v/>
      </c>
      <c r="D596" s="312" t="str">
        <f t="shared" si="130"/>
        <v/>
      </c>
      <c r="E596" s="312" t="str">
        <f t="shared" si="131"/>
        <v/>
      </c>
      <c r="F596" s="312"/>
      <c r="G596" s="312"/>
      <c r="H596" s="312"/>
      <c r="I596" s="312"/>
      <c r="J596" s="312"/>
      <c r="K596" s="312"/>
      <c r="L596" s="312"/>
      <c r="M596" s="312"/>
      <c r="N596" s="312"/>
      <c r="O596" s="312"/>
      <c r="P596" s="312"/>
      <c r="Q596" s="312"/>
      <c r="R596" s="312"/>
      <c r="S596" s="312"/>
      <c r="T596" s="313"/>
      <c r="AW596" s="338"/>
      <c r="AX596" s="339"/>
      <c r="AY596" s="339"/>
      <c r="AZ596" s="340"/>
    </row>
    <row r="597" spans="1:52" x14ac:dyDescent="0.25">
      <c r="A597" s="311" t="str">
        <f t="shared" si="129"/>
        <v/>
      </c>
      <c r="B597" s="312" t="str">
        <f t="shared" si="129"/>
        <v/>
      </c>
      <c r="C597" s="312" t="str">
        <f t="shared" si="129"/>
        <v/>
      </c>
      <c r="D597" s="312" t="str">
        <f t="shared" si="130"/>
        <v/>
      </c>
      <c r="E597" s="312" t="str">
        <f t="shared" si="131"/>
        <v/>
      </c>
      <c r="F597" s="312"/>
      <c r="G597" s="312"/>
      <c r="H597" s="312"/>
      <c r="I597" s="312"/>
      <c r="J597" s="312"/>
      <c r="K597" s="312"/>
      <c r="L597" s="312"/>
      <c r="M597" s="312"/>
      <c r="N597" s="312"/>
      <c r="O597" s="312"/>
      <c r="P597" s="312"/>
      <c r="Q597" s="312"/>
      <c r="R597" s="312"/>
      <c r="S597" s="312"/>
      <c r="T597" s="313"/>
      <c r="AW597" s="338"/>
      <c r="AX597" s="339"/>
      <c r="AY597" s="339"/>
      <c r="AZ597" s="340"/>
    </row>
    <row r="598" spans="1:52" x14ac:dyDescent="0.25">
      <c r="A598" s="311" t="str">
        <f t="shared" si="129"/>
        <v/>
      </c>
      <c r="B598" s="312" t="str">
        <f t="shared" si="129"/>
        <v/>
      </c>
      <c r="C598" s="312" t="str">
        <f t="shared" si="129"/>
        <v/>
      </c>
      <c r="D598" s="312" t="str">
        <f t="shared" si="130"/>
        <v/>
      </c>
      <c r="E598" s="312" t="str">
        <f t="shared" si="131"/>
        <v/>
      </c>
      <c r="F598" s="312"/>
      <c r="G598" s="312"/>
      <c r="H598" s="312"/>
      <c r="I598" s="312"/>
      <c r="J598" s="312"/>
      <c r="K598" s="312"/>
      <c r="L598" s="312"/>
      <c r="M598" s="312"/>
      <c r="N598" s="312"/>
      <c r="O598" s="312"/>
      <c r="P598" s="312"/>
      <c r="Q598" s="312"/>
      <c r="R598" s="312"/>
      <c r="S598" s="312"/>
      <c r="T598" s="313"/>
      <c r="AW598" s="338"/>
      <c r="AX598" s="339"/>
      <c r="AY598" s="339"/>
      <c r="AZ598" s="340"/>
    </row>
    <row r="599" spans="1:52" x14ac:dyDescent="0.25">
      <c r="A599" s="311" t="str">
        <f t="shared" si="129"/>
        <v/>
      </c>
      <c r="B599" s="312" t="str">
        <f t="shared" si="129"/>
        <v/>
      </c>
      <c r="C599" s="312" t="str">
        <f t="shared" si="129"/>
        <v/>
      </c>
      <c r="D599" s="312" t="str">
        <f t="shared" si="130"/>
        <v/>
      </c>
      <c r="E599" s="312" t="str">
        <f t="shared" si="131"/>
        <v/>
      </c>
      <c r="F599" s="312"/>
      <c r="G599" s="312"/>
      <c r="H599" s="312"/>
      <c r="I599" s="312"/>
      <c r="J599" s="312"/>
      <c r="K599" s="312"/>
      <c r="L599" s="312"/>
      <c r="M599" s="312"/>
      <c r="N599" s="312"/>
      <c r="O599" s="312"/>
      <c r="P599" s="312"/>
      <c r="Q599" s="312"/>
      <c r="R599" s="312"/>
      <c r="S599" s="312"/>
      <c r="T599" s="313"/>
      <c r="AW599" s="338"/>
      <c r="AX599" s="339"/>
      <c r="AY599" s="339"/>
      <c r="AZ599" s="340"/>
    </row>
    <row r="600" spans="1:52" x14ac:dyDescent="0.25">
      <c r="A600" s="311" t="str">
        <f t="shared" si="129"/>
        <v/>
      </c>
      <c r="B600" s="312" t="str">
        <f t="shared" si="129"/>
        <v/>
      </c>
      <c r="C600" s="312" t="str">
        <f t="shared" si="129"/>
        <v/>
      </c>
      <c r="D600" s="312" t="str">
        <f t="shared" si="130"/>
        <v/>
      </c>
      <c r="E600" s="312" t="str">
        <f t="shared" si="131"/>
        <v/>
      </c>
      <c r="F600" s="312"/>
      <c r="G600" s="312"/>
      <c r="H600" s="312"/>
      <c r="I600" s="312"/>
      <c r="J600" s="312"/>
      <c r="K600" s="312"/>
      <c r="L600" s="312"/>
      <c r="M600" s="312"/>
      <c r="N600" s="312"/>
      <c r="O600" s="312"/>
      <c r="P600" s="312"/>
      <c r="Q600" s="312"/>
      <c r="R600" s="312"/>
      <c r="S600" s="312"/>
      <c r="T600" s="313"/>
      <c r="AW600" s="338"/>
      <c r="AX600" s="339"/>
      <c r="AY600" s="339"/>
      <c r="AZ600" s="340"/>
    </row>
    <row r="601" spans="1:52" x14ac:dyDescent="0.25">
      <c r="A601" s="311" t="str">
        <f t="shared" si="129"/>
        <v/>
      </c>
      <c r="B601" s="312" t="str">
        <f t="shared" si="129"/>
        <v/>
      </c>
      <c r="C601" s="312" t="str">
        <f t="shared" si="129"/>
        <v/>
      </c>
      <c r="D601" s="312" t="str">
        <f t="shared" si="130"/>
        <v/>
      </c>
      <c r="E601" s="312" t="str">
        <f t="shared" si="131"/>
        <v/>
      </c>
      <c r="F601" s="312"/>
      <c r="G601" s="312"/>
      <c r="H601" s="312"/>
      <c r="I601" s="312"/>
      <c r="J601" s="312"/>
      <c r="K601" s="312"/>
      <c r="L601" s="312"/>
      <c r="M601" s="312"/>
      <c r="N601" s="312"/>
      <c r="O601" s="312"/>
      <c r="P601" s="312"/>
      <c r="Q601" s="312"/>
      <c r="R601" s="312"/>
      <c r="S601" s="312"/>
      <c r="T601" s="313"/>
      <c r="AW601" s="338"/>
      <c r="AX601" s="339"/>
      <c r="AY601" s="339"/>
      <c r="AZ601" s="340"/>
    </row>
    <row r="602" spans="1:52" x14ac:dyDescent="0.25">
      <c r="A602" s="311" t="str">
        <f t="shared" si="129"/>
        <v/>
      </c>
      <c r="B602" s="312" t="str">
        <f t="shared" si="129"/>
        <v/>
      </c>
      <c r="C602" s="312" t="str">
        <f t="shared" si="129"/>
        <v/>
      </c>
      <c r="D602" s="312" t="str">
        <f t="shared" si="130"/>
        <v/>
      </c>
      <c r="E602" s="312" t="str">
        <f t="shared" si="131"/>
        <v/>
      </c>
      <c r="F602" s="312"/>
      <c r="G602" s="312"/>
      <c r="H602" s="312"/>
      <c r="I602" s="312"/>
      <c r="J602" s="312"/>
      <c r="K602" s="312"/>
      <c r="L602" s="312"/>
      <c r="M602" s="312"/>
      <c r="N602" s="312"/>
      <c r="O602" s="312"/>
      <c r="P602" s="312"/>
      <c r="Q602" s="312"/>
      <c r="R602" s="312"/>
      <c r="S602" s="312"/>
      <c r="T602" s="313"/>
      <c r="AW602" s="338"/>
      <c r="AX602" s="339"/>
      <c r="AY602" s="339"/>
      <c r="AZ602" s="340"/>
    </row>
    <row r="603" spans="1:52" x14ac:dyDescent="0.25">
      <c r="A603" s="311" t="str">
        <f t="shared" si="129"/>
        <v/>
      </c>
      <c r="B603" s="312" t="str">
        <f t="shared" si="129"/>
        <v/>
      </c>
      <c r="C603" s="312" t="str">
        <f t="shared" si="129"/>
        <v/>
      </c>
      <c r="D603" s="312" t="str">
        <f t="shared" si="130"/>
        <v/>
      </c>
      <c r="E603" s="312" t="str">
        <f t="shared" si="131"/>
        <v/>
      </c>
      <c r="F603" s="312"/>
      <c r="G603" s="312"/>
      <c r="H603" s="312"/>
      <c r="I603" s="312"/>
      <c r="J603" s="312"/>
      <c r="K603" s="312"/>
      <c r="L603" s="312"/>
      <c r="M603" s="312"/>
      <c r="N603" s="312"/>
      <c r="O603" s="312"/>
      <c r="P603" s="312"/>
      <c r="Q603" s="312"/>
      <c r="R603" s="312"/>
      <c r="S603" s="312"/>
      <c r="T603" s="313"/>
      <c r="AW603" s="338"/>
      <c r="AX603" s="339"/>
      <c r="AY603" s="339"/>
      <c r="AZ603" s="340"/>
    </row>
    <row r="604" spans="1:52" x14ac:dyDescent="0.25">
      <c r="A604" s="311" t="str">
        <f t="shared" si="129"/>
        <v/>
      </c>
      <c r="B604" s="312" t="str">
        <f t="shared" si="129"/>
        <v/>
      </c>
      <c r="C604" s="312" t="str">
        <f t="shared" si="129"/>
        <v/>
      </c>
      <c r="D604" s="312" t="str">
        <f t="shared" si="130"/>
        <v/>
      </c>
      <c r="E604" s="312" t="str">
        <f t="shared" si="131"/>
        <v/>
      </c>
      <c r="F604" s="312"/>
      <c r="G604" s="312"/>
      <c r="H604" s="312"/>
      <c r="I604" s="312"/>
      <c r="J604" s="312"/>
      <c r="K604" s="312"/>
      <c r="L604" s="312"/>
      <c r="M604" s="312"/>
      <c r="N604" s="312"/>
      <c r="O604" s="312"/>
      <c r="P604" s="312"/>
      <c r="Q604" s="312"/>
      <c r="R604" s="312"/>
      <c r="S604" s="312"/>
      <c r="T604" s="313"/>
      <c r="AW604" s="338"/>
      <c r="AX604" s="339"/>
      <c r="AY604" s="339"/>
      <c r="AZ604" s="340"/>
    </row>
    <row r="605" spans="1:52" x14ac:dyDescent="0.25">
      <c r="A605" s="311" t="str">
        <f t="shared" si="129"/>
        <v/>
      </c>
      <c r="B605" s="312" t="str">
        <f t="shared" si="129"/>
        <v/>
      </c>
      <c r="C605" s="312" t="str">
        <f t="shared" si="129"/>
        <v/>
      </c>
      <c r="D605" s="312" t="str">
        <f t="shared" si="130"/>
        <v/>
      </c>
      <c r="E605" s="312" t="str">
        <f t="shared" si="131"/>
        <v/>
      </c>
      <c r="F605" s="312"/>
      <c r="G605" s="312"/>
      <c r="H605" s="312"/>
      <c r="I605" s="312"/>
      <c r="J605" s="312"/>
      <c r="K605" s="312"/>
      <c r="L605" s="312"/>
      <c r="M605" s="312"/>
      <c r="N605" s="312"/>
      <c r="O605" s="312"/>
      <c r="P605" s="312"/>
      <c r="Q605" s="312"/>
      <c r="R605" s="312"/>
      <c r="S605" s="312"/>
      <c r="T605" s="313"/>
      <c r="AW605" s="338"/>
      <c r="AX605" s="339"/>
      <c r="AY605" s="339"/>
      <c r="AZ605" s="340"/>
    </row>
    <row r="606" spans="1:52" x14ac:dyDescent="0.25">
      <c r="A606" s="311" t="str">
        <f t="shared" si="129"/>
        <v/>
      </c>
      <c r="B606" s="312" t="str">
        <f t="shared" si="129"/>
        <v/>
      </c>
      <c r="C606" s="312" t="str">
        <f t="shared" si="129"/>
        <v/>
      </c>
      <c r="D606" s="312" t="str">
        <f t="shared" si="130"/>
        <v/>
      </c>
      <c r="E606" s="312" t="str">
        <f t="shared" si="131"/>
        <v/>
      </c>
      <c r="F606" s="312"/>
      <c r="G606" s="312"/>
      <c r="H606" s="312"/>
      <c r="I606" s="312"/>
      <c r="J606" s="312"/>
      <c r="K606" s="312"/>
      <c r="L606" s="312"/>
      <c r="M606" s="312"/>
      <c r="N606" s="312"/>
      <c r="O606" s="312"/>
      <c r="P606" s="312"/>
      <c r="Q606" s="312"/>
      <c r="R606" s="312"/>
      <c r="S606" s="312"/>
      <c r="T606" s="313"/>
      <c r="AW606" s="338"/>
      <c r="AX606" s="339"/>
      <c r="AY606" s="339"/>
      <c r="AZ606" s="340"/>
    </row>
    <row r="607" spans="1:52" x14ac:dyDescent="0.25">
      <c r="A607" s="311" t="str">
        <f t="shared" si="129"/>
        <v/>
      </c>
      <c r="B607" s="312" t="str">
        <f t="shared" si="129"/>
        <v/>
      </c>
      <c r="C607" s="312" t="str">
        <f t="shared" si="129"/>
        <v/>
      </c>
      <c r="D607" s="312" t="str">
        <f t="shared" si="130"/>
        <v/>
      </c>
      <c r="E607" s="312" t="str">
        <f t="shared" si="131"/>
        <v/>
      </c>
      <c r="F607" s="312"/>
      <c r="G607" s="312"/>
      <c r="H607" s="312"/>
      <c r="I607" s="312"/>
      <c r="J607" s="312"/>
      <c r="K607" s="312"/>
      <c r="L607" s="312"/>
      <c r="M607" s="312"/>
      <c r="N607" s="312"/>
      <c r="O607" s="312"/>
      <c r="P607" s="312"/>
      <c r="Q607" s="312"/>
      <c r="R607" s="312"/>
      <c r="S607" s="312"/>
      <c r="T607" s="313"/>
      <c r="AW607" s="338"/>
      <c r="AX607" s="339"/>
      <c r="AY607" s="339"/>
      <c r="AZ607" s="340"/>
    </row>
    <row r="608" spans="1:52" x14ac:dyDescent="0.25">
      <c r="A608" s="311" t="str">
        <f t="shared" si="129"/>
        <v/>
      </c>
      <c r="B608" s="312" t="str">
        <f t="shared" si="129"/>
        <v/>
      </c>
      <c r="C608" s="312" t="str">
        <f t="shared" si="129"/>
        <v/>
      </c>
      <c r="D608" s="312" t="str">
        <f t="shared" si="130"/>
        <v/>
      </c>
      <c r="E608" s="312" t="str">
        <f t="shared" si="131"/>
        <v/>
      </c>
      <c r="F608" s="312"/>
      <c r="G608" s="312"/>
      <c r="H608" s="312"/>
      <c r="I608" s="312"/>
      <c r="J608" s="312"/>
      <c r="K608" s="312"/>
      <c r="L608" s="312"/>
      <c r="M608" s="312"/>
      <c r="N608" s="312"/>
      <c r="O608" s="312"/>
      <c r="P608" s="312"/>
      <c r="Q608" s="312"/>
      <c r="R608" s="312"/>
      <c r="S608" s="312"/>
      <c r="T608" s="313"/>
      <c r="AW608" s="338"/>
      <c r="AX608" s="339"/>
      <c r="AY608" s="339"/>
      <c r="AZ608" s="340"/>
    </row>
    <row r="609" spans="1:52" x14ac:dyDescent="0.25">
      <c r="A609" s="311" t="str">
        <f t="shared" si="129"/>
        <v/>
      </c>
      <c r="B609" s="312" t="str">
        <f t="shared" si="129"/>
        <v/>
      </c>
      <c r="C609" s="312" t="str">
        <f t="shared" si="129"/>
        <v/>
      </c>
      <c r="D609" s="312" t="str">
        <f t="shared" si="130"/>
        <v/>
      </c>
      <c r="E609" s="312" t="str">
        <f t="shared" si="131"/>
        <v/>
      </c>
      <c r="F609" s="312"/>
      <c r="G609" s="312"/>
      <c r="H609" s="312"/>
      <c r="I609" s="312"/>
      <c r="J609" s="312"/>
      <c r="K609" s="312"/>
      <c r="L609" s="312"/>
      <c r="M609" s="312"/>
      <c r="N609" s="312"/>
      <c r="O609" s="312"/>
      <c r="P609" s="312"/>
      <c r="Q609" s="312"/>
      <c r="R609" s="312"/>
      <c r="S609" s="312"/>
      <c r="T609" s="313"/>
      <c r="AW609" s="338"/>
      <c r="AX609" s="339"/>
      <c r="AY609" s="339"/>
      <c r="AZ609" s="340"/>
    </row>
    <row r="610" spans="1:52" x14ac:dyDescent="0.25">
      <c r="A610" s="311" t="str">
        <f t="shared" si="129"/>
        <v/>
      </c>
      <c r="B610" s="312" t="str">
        <f t="shared" si="129"/>
        <v/>
      </c>
      <c r="C610" s="312" t="str">
        <f t="shared" si="129"/>
        <v/>
      </c>
      <c r="D610" s="312" t="str">
        <f t="shared" si="130"/>
        <v/>
      </c>
      <c r="E610" s="312" t="str">
        <f t="shared" si="131"/>
        <v/>
      </c>
      <c r="F610" s="312"/>
      <c r="G610" s="312"/>
      <c r="H610" s="312"/>
      <c r="I610" s="312"/>
      <c r="J610" s="312"/>
      <c r="K610" s="312"/>
      <c r="L610" s="312"/>
      <c r="M610" s="312"/>
      <c r="N610" s="312"/>
      <c r="O610" s="312"/>
      <c r="P610" s="312"/>
      <c r="Q610" s="312"/>
      <c r="R610" s="312"/>
      <c r="S610" s="312"/>
      <c r="T610" s="313"/>
      <c r="AW610" s="338"/>
      <c r="AX610" s="339"/>
      <c r="AY610" s="339"/>
      <c r="AZ610" s="340"/>
    </row>
    <row r="611" spans="1:52" x14ac:dyDescent="0.25">
      <c r="A611" s="311" t="str">
        <f t="shared" si="129"/>
        <v/>
      </c>
      <c r="B611" s="312" t="str">
        <f t="shared" si="129"/>
        <v/>
      </c>
      <c r="C611" s="312" t="str">
        <f t="shared" si="129"/>
        <v/>
      </c>
      <c r="D611" s="312" t="str">
        <f t="shared" si="130"/>
        <v/>
      </c>
      <c r="E611" s="312" t="str">
        <f t="shared" si="131"/>
        <v/>
      </c>
      <c r="F611" s="312"/>
      <c r="G611" s="312"/>
      <c r="H611" s="312"/>
      <c r="I611" s="312"/>
      <c r="J611" s="312"/>
      <c r="K611" s="312"/>
      <c r="L611" s="312"/>
      <c r="M611" s="312"/>
      <c r="N611" s="312"/>
      <c r="O611" s="312"/>
      <c r="P611" s="312"/>
      <c r="Q611" s="312"/>
      <c r="R611" s="312"/>
      <c r="S611" s="312"/>
      <c r="T611" s="313"/>
      <c r="AW611" s="338"/>
      <c r="AX611" s="339"/>
      <c r="AY611" s="339"/>
      <c r="AZ611" s="340"/>
    </row>
    <row r="612" spans="1:52" x14ac:dyDescent="0.25">
      <c r="A612" s="311" t="str">
        <f t="shared" si="129"/>
        <v/>
      </c>
      <c r="B612" s="312" t="str">
        <f t="shared" si="129"/>
        <v/>
      </c>
      <c r="C612" s="312" t="str">
        <f t="shared" si="129"/>
        <v/>
      </c>
      <c r="D612" s="312" t="str">
        <f t="shared" si="130"/>
        <v/>
      </c>
      <c r="E612" s="312" t="str">
        <f t="shared" si="131"/>
        <v/>
      </c>
      <c r="F612" s="312"/>
      <c r="G612" s="312"/>
      <c r="H612" s="312"/>
      <c r="I612" s="312"/>
      <c r="J612" s="312"/>
      <c r="K612" s="312"/>
      <c r="L612" s="312"/>
      <c r="M612" s="312"/>
      <c r="N612" s="312"/>
      <c r="O612" s="312"/>
      <c r="P612" s="312"/>
      <c r="Q612" s="312"/>
      <c r="R612" s="312"/>
      <c r="S612" s="312"/>
      <c r="T612" s="313"/>
      <c r="AW612" s="338"/>
      <c r="AX612" s="339"/>
      <c r="AY612" s="339"/>
      <c r="AZ612" s="340"/>
    </row>
    <row r="613" spans="1:52" x14ac:dyDescent="0.25">
      <c r="A613" s="311" t="str">
        <f t="shared" si="129"/>
        <v/>
      </c>
      <c r="B613" s="312" t="str">
        <f t="shared" si="129"/>
        <v/>
      </c>
      <c r="C613" s="312" t="str">
        <f t="shared" si="129"/>
        <v/>
      </c>
      <c r="D613" s="312" t="str">
        <f t="shared" si="130"/>
        <v/>
      </c>
      <c r="E613" s="312" t="str">
        <f t="shared" si="131"/>
        <v/>
      </c>
      <c r="F613" s="312"/>
      <c r="G613" s="312"/>
      <c r="H613" s="312"/>
      <c r="I613" s="312"/>
      <c r="J613" s="312"/>
      <c r="K613" s="312"/>
      <c r="L613" s="312"/>
      <c r="M613" s="312"/>
      <c r="N613" s="312"/>
      <c r="O613" s="312"/>
      <c r="P613" s="312"/>
      <c r="Q613" s="312"/>
      <c r="R613" s="312"/>
      <c r="S613" s="312"/>
      <c r="T613" s="313"/>
      <c r="AW613" s="338"/>
      <c r="AX613" s="339"/>
      <c r="AY613" s="339"/>
      <c r="AZ613" s="340"/>
    </row>
    <row r="614" spans="1:52" x14ac:dyDescent="0.25">
      <c r="A614" s="311" t="str">
        <f t="shared" si="129"/>
        <v/>
      </c>
      <c r="B614" s="312" t="str">
        <f t="shared" si="129"/>
        <v/>
      </c>
      <c r="C614" s="312" t="str">
        <f t="shared" si="129"/>
        <v/>
      </c>
      <c r="D614" s="312" t="str">
        <f t="shared" si="130"/>
        <v/>
      </c>
      <c r="E614" s="312" t="str">
        <f t="shared" si="131"/>
        <v/>
      </c>
      <c r="F614" s="312"/>
      <c r="G614" s="312"/>
      <c r="H614" s="312"/>
      <c r="I614" s="312"/>
      <c r="J614" s="312"/>
      <c r="K614" s="312"/>
      <c r="L614" s="312"/>
      <c r="M614" s="312"/>
      <c r="N614" s="312"/>
      <c r="O614" s="312"/>
      <c r="P614" s="312"/>
      <c r="Q614" s="312"/>
      <c r="R614" s="312"/>
      <c r="S614" s="312"/>
      <c r="T614" s="313"/>
      <c r="AW614" s="338"/>
      <c r="AX614" s="339"/>
      <c r="AY614" s="339"/>
      <c r="AZ614" s="340"/>
    </row>
    <row r="615" spans="1:52" x14ac:dyDescent="0.25">
      <c r="A615" s="311" t="str">
        <f t="shared" si="129"/>
        <v/>
      </c>
      <c r="B615" s="312" t="str">
        <f t="shared" si="129"/>
        <v/>
      </c>
      <c r="C615" s="312" t="str">
        <f t="shared" si="129"/>
        <v/>
      </c>
      <c r="D615" s="312" t="str">
        <f t="shared" si="130"/>
        <v/>
      </c>
      <c r="E615" s="312" t="str">
        <f t="shared" si="131"/>
        <v/>
      </c>
      <c r="F615" s="312"/>
      <c r="G615" s="312"/>
      <c r="H615" s="312"/>
      <c r="I615" s="312"/>
      <c r="J615" s="312"/>
      <c r="K615" s="312"/>
      <c r="L615" s="312"/>
      <c r="M615" s="312"/>
      <c r="N615" s="312"/>
      <c r="O615" s="312"/>
      <c r="P615" s="312"/>
      <c r="Q615" s="312"/>
      <c r="R615" s="312"/>
      <c r="S615" s="312"/>
      <c r="T615" s="313"/>
      <c r="AW615" s="338"/>
      <c r="AX615" s="339"/>
      <c r="AY615" s="339"/>
      <c r="AZ615" s="340"/>
    </row>
    <row r="616" spans="1:52" x14ac:dyDescent="0.25">
      <c r="A616" s="311" t="str">
        <f t="shared" si="129"/>
        <v/>
      </c>
      <c r="B616" s="312" t="str">
        <f t="shared" si="129"/>
        <v/>
      </c>
      <c r="C616" s="312" t="str">
        <f t="shared" si="129"/>
        <v/>
      </c>
      <c r="D616" s="312" t="str">
        <f t="shared" si="130"/>
        <v/>
      </c>
      <c r="E616" s="312" t="str">
        <f t="shared" si="131"/>
        <v/>
      </c>
      <c r="F616" s="312"/>
      <c r="G616" s="312"/>
      <c r="H616" s="312"/>
      <c r="I616" s="312"/>
      <c r="J616" s="312"/>
      <c r="K616" s="312"/>
      <c r="L616" s="312"/>
      <c r="M616" s="312"/>
      <c r="N616" s="312"/>
      <c r="O616" s="312"/>
      <c r="P616" s="312"/>
      <c r="Q616" s="312"/>
      <c r="R616" s="312"/>
      <c r="S616" s="312"/>
      <c r="T616" s="313"/>
      <c r="AW616" s="338"/>
      <c r="AX616" s="339"/>
      <c r="AY616" s="339"/>
      <c r="AZ616" s="340"/>
    </row>
    <row r="617" spans="1:52" x14ac:dyDescent="0.25">
      <c r="A617" s="311" t="str">
        <f t="shared" si="129"/>
        <v/>
      </c>
      <c r="B617" s="312" t="str">
        <f t="shared" si="129"/>
        <v/>
      </c>
      <c r="C617" s="312" t="str">
        <f t="shared" si="129"/>
        <v/>
      </c>
      <c r="D617" s="312" t="str">
        <f t="shared" si="130"/>
        <v/>
      </c>
      <c r="E617" s="312" t="str">
        <f t="shared" si="131"/>
        <v/>
      </c>
      <c r="F617" s="312"/>
      <c r="G617" s="312"/>
      <c r="H617" s="312"/>
      <c r="I617" s="312"/>
      <c r="J617" s="312"/>
      <c r="K617" s="312"/>
      <c r="L617" s="312"/>
      <c r="M617" s="312"/>
      <c r="N617" s="312"/>
      <c r="O617" s="312"/>
      <c r="P617" s="312"/>
      <c r="Q617" s="312"/>
      <c r="R617" s="312"/>
      <c r="S617" s="312"/>
      <c r="T617" s="313"/>
      <c r="AW617" s="338"/>
      <c r="AX617" s="339"/>
      <c r="AY617" s="339"/>
      <c r="AZ617" s="340"/>
    </row>
    <row r="618" spans="1:52" x14ac:dyDescent="0.25">
      <c r="A618" s="311" t="str">
        <f t="shared" si="129"/>
        <v/>
      </c>
      <c r="B618" s="312" t="str">
        <f t="shared" si="129"/>
        <v/>
      </c>
      <c r="C618" s="312" t="str">
        <f t="shared" si="129"/>
        <v/>
      </c>
      <c r="D618" s="312" t="str">
        <f t="shared" si="130"/>
        <v/>
      </c>
      <c r="E618" s="312" t="str">
        <f t="shared" si="131"/>
        <v/>
      </c>
      <c r="F618" s="312"/>
      <c r="G618" s="312"/>
      <c r="H618" s="312"/>
      <c r="I618" s="312"/>
      <c r="J618" s="312"/>
      <c r="K618" s="312"/>
      <c r="L618" s="312"/>
      <c r="M618" s="312"/>
      <c r="N618" s="312"/>
      <c r="O618" s="312"/>
      <c r="P618" s="312"/>
      <c r="Q618" s="312"/>
      <c r="R618" s="312"/>
      <c r="S618" s="312"/>
      <c r="T618" s="313"/>
      <c r="AW618" s="338"/>
      <c r="AX618" s="339"/>
      <c r="AY618" s="339"/>
      <c r="AZ618" s="340"/>
    </row>
    <row r="619" spans="1:52" x14ac:dyDescent="0.25">
      <c r="A619" s="311" t="str">
        <f t="shared" si="129"/>
        <v/>
      </c>
      <c r="B619" s="312" t="str">
        <f t="shared" si="129"/>
        <v/>
      </c>
      <c r="C619" s="312" t="str">
        <f t="shared" si="129"/>
        <v/>
      </c>
      <c r="D619" s="312" t="str">
        <f t="shared" si="130"/>
        <v/>
      </c>
      <c r="E619" s="312" t="str">
        <f t="shared" si="131"/>
        <v/>
      </c>
      <c r="F619" s="312"/>
      <c r="G619" s="312"/>
      <c r="H619" s="312"/>
      <c r="I619" s="312"/>
      <c r="J619" s="312"/>
      <c r="K619" s="312"/>
      <c r="L619" s="312"/>
      <c r="M619" s="312"/>
      <c r="N619" s="312"/>
      <c r="O619" s="312"/>
      <c r="P619" s="312"/>
      <c r="Q619" s="312"/>
      <c r="R619" s="312"/>
      <c r="S619" s="312"/>
      <c r="T619" s="313"/>
      <c r="AW619" s="338"/>
      <c r="AX619" s="339"/>
      <c r="AY619" s="339"/>
      <c r="AZ619" s="340"/>
    </row>
    <row r="620" spans="1:52" x14ac:dyDescent="0.25">
      <c r="A620" s="311" t="str">
        <f t="shared" si="129"/>
        <v/>
      </c>
      <c r="B620" s="312" t="str">
        <f t="shared" si="129"/>
        <v/>
      </c>
      <c r="C620" s="312" t="str">
        <f t="shared" si="129"/>
        <v/>
      </c>
      <c r="D620" s="312" t="str">
        <f t="shared" si="130"/>
        <v/>
      </c>
      <c r="E620" s="312" t="str">
        <f t="shared" si="131"/>
        <v/>
      </c>
      <c r="F620" s="312"/>
      <c r="G620" s="312"/>
      <c r="H620" s="312"/>
      <c r="I620" s="312"/>
      <c r="J620" s="312"/>
      <c r="K620" s="312"/>
      <c r="L620" s="312"/>
      <c r="M620" s="312"/>
      <c r="N620" s="312"/>
      <c r="O620" s="312"/>
      <c r="P620" s="312"/>
      <c r="Q620" s="312"/>
      <c r="R620" s="312"/>
      <c r="S620" s="312"/>
      <c r="T620" s="313"/>
      <c r="AW620" s="338"/>
      <c r="AX620" s="339"/>
      <c r="AY620" s="339"/>
      <c r="AZ620" s="340"/>
    </row>
    <row r="621" spans="1:52" x14ac:dyDescent="0.25">
      <c r="A621" s="311" t="str">
        <f t="shared" si="129"/>
        <v/>
      </c>
      <c r="B621" s="312" t="str">
        <f t="shared" si="129"/>
        <v/>
      </c>
      <c r="C621" s="312" t="str">
        <f t="shared" si="129"/>
        <v/>
      </c>
      <c r="D621" s="312" t="str">
        <f t="shared" si="130"/>
        <v/>
      </c>
      <c r="E621" s="312" t="str">
        <f t="shared" si="131"/>
        <v/>
      </c>
      <c r="F621" s="312"/>
      <c r="G621" s="312"/>
      <c r="H621" s="312"/>
      <c r="I621" s="312"/>
      <c r="J621" s="312"/>
      <c r="K621" s="312"/>
      <c r="L621" s="312"/>
      <c r="M621" s="312"/>
      <c r="N621" s="312"/>
      <c r="O621" s="312"/>
      <c r="P621" s="312"/>
      <c r="Q621" s="312"/>
      <c r="R621" s="312"/>
      <c r="S621" s="312"/>
      <c r="T621" s="313"/>
      <c r="AW621" s="338"/>
      <c r="AX621" s="339"/>
      <c r="AY621" s="339"/>
      <c r="AZ621" s="340"/>
    </row>
    <row r="622" spans="1:52" x14ac:dyDescent="0.25">
      <c r="A622" s="311" t="str">
        <f t="shared" si="129"/>
        <v/>
      </c>
      <c r="B622" s="312" t="str">
        <f t="shared" si="129"/>
        <v/>
      </c>
      <c r="C622" s="312" t="str">
        <f t="shared" si="129"/>
        <v/>
      </c>
      <c r="D622" s="312" t="str">
        <f t="shared" si="130"/>
        <v/>
      </c>
      <c r="E622" s="312" t="str">
        <f t="shared" si="131"/>
        <v/>
      </c>
      <c r="F622" s="312"/>
      <c r="G622" s="312"/>
      <c r="H622" s="312"/>
      <c r="I622" s="312"/>
      <c r="J622" s="312"/>
      <c r="K622" s="312"/>
      <c r="L622" s="312"/>
      <c r="M622" s="312"/>
      <c r="N622" s="312"/>
      <c r="O622" s="312"/>
      <c r="P622" s="312"/>
      <c r="Q622" s="312"/>
      <c r="R622" s="312"/>
      <c r="S622" s="312"/>
      <c r="T622" s="313"/>
      <c r="AW622" s="338"/>
      <c r="AX622" s="339"/>
      <c r="AY622" s="339"/>
      <c r="AZ622" s="340"/>
    </row>
    <row r="623" spans="1:52" x14ac:dyDescent="0.25">
      <c r="A623" s="311" t="str">
        <f t="shared" si="129"/>
        <v/>
      </c>
      <c r="B623" s="312" t="str">
        <f t="shared" si="129"/>
        <v/>
      </c>
      <c r="C623" s="312" t="str">
        <f t="shared" si="129"/>
        <v/>
      </c>
      <c r="D623" s="312" t="str">
        <f t="shared" si="130"/>
        <v/>
      </c>
      <c r="E623" s="312" t="str">
        <f t="shared" si="131"/>
        <v/>
      </c>
      <c r="F623" s="312"/>
      <c r="G623" s="312"/>
      <c r="H623" s="312"/>
      <c r="I623" s="312"/>
      <c r="J623" s="312"/>
      <c r="K623" s="312"/>
      <c r="L623" s="312"/>
      <c r="M623" s="312"/>
      <c r="N623" s="312"/>
      <c r="O623" s="312"/>
      <c r="P623" s="312"/>
      <c r="Q623" s="312"/>
      <c r="R623" s="312"/>
      <c r="S623" s="312"/>
      <c r="T623" s="313"/>
      <c r="AW623" s="338"/>
      <c r="AX623" s="339"/>
      <c r="AY623" s="339"/>
      <c r="AZ623" s="340"/>
    </row>
    <row r="624" spans="1:52" x14ac:dyDescent="0.25">
      <c r="A624" s="311" t="str">
        <f t="shared" si="129"/>
        <v/>
      </c>
      <c r="B624" s="312" t="str">
        <f t="shared" si="129"/>
        <v/>
      </c>
      <c r="C624" s="312" t="str">
        <f t="shared" si="129"/>
        <v/>
      </c>
      <c r="D624" s="312" t="str">
        <f t="shared" si="130"/>
        <v/>
      </c>
      <c r="E624" s="312" t="str">
        <f t="shared" si="131"/>
        <v/>
      </c>
      <c r="F624" s="312"/>
      <c r="G624" s="312"/>
      <c r="H624" s="312"/>
      <c r="I624" s="312"/>
      <c r="J624" s="312"/>
      <c r="K624" s="312"/>
      <c r="L624" s="312"/>
      <c r="M624" s="312"/>
      <c r="N624" s="312"/>
      <c r="O624" s="312"/>
      <c r="P624" s="312"/>
      <c r="Q624" s="312"/>
      <c r="R624" s="312"/>
      <c r="S624" s="312"/>
      <c r="T624" s="313"/>
      <c r="AW624" s="338"/>
      <c r="AX624" s="339"/>
      <c r="AY624" s="339"/>
      <c r="AZ624" s="340"/>
    </row>
    <row r="625" spans="1:52" x14ac:dyDescent="0.25">
      <c r="A625" s="311" t="str">
        <f t="shared" si="129"/>
        <v/>
      </c>
      <c r="B625" s="312" t="str">
        <f t="shared" si="129"/>
        <v/>
      </c>
      <c r="C625" s="312" t="str">
        <f t="shared" si="129"/>
        <v/>
      </c>
      <c r="D625" s="312" t="str">
        <f t="shared" si="130"/>
        <v/>
      </c>
      <c r="E625" s="312" t="str">
        <f t="shared" si="131"/>
        <v/>
      </c>
      <c r="F625" s="312"/>
      <c r="G625" s="312"/>
      <c r="H625" s="312"/>
      <c r="I625" s="312"/>
      <c r="J625" s="312"/>
      <c r="K625" s="312"/>
      <c r="L625" s="312"/>
      <c r="M625" s="312"/>
      <c r="N625" s="312"/>
      <c r="O625" s="312"/>
      <c r="P625" s="312"/>
      <c r="Q625" s="312"/>
      <c r="R625" s="312"/>
      <c r="S625" s="312"/>
      <c r="T625" s="313"/>
      <c r="AW625" s="338"/>
      <c r="AX625" s="339"/>
      <c r="AY625" s="339"/>
      <c r="AZ625" s="340"/>
    </row>
    <row r="626" spans="1:52" x14ac:dyDescent="0.25">
      <c r="A626" s="311" t="str">
        <f t="shared" si="129"/>
        <v/>
      </c>
      <c r="B626" s="312" t="str">
        <f t="shared" si="129"/>
        <v/>
      </c>
      <c r="C626" s="312" t="str">
        <f t="shared" si="129"/>
        <v/>
      </c>
      <c r="D626" s="312" t="str">
        <f t="shared" si="130"/>
        <v/>
      </c>
      <c r="E626" s="312" t="str">
        <f t="shared" si="131"/>
        <v/>
      </c>
      <c r="F626" s="312"/>
      <c r="G626" s="312"/>
      <c r="H626" s="312"/>
      <c r="I626" s="312"/>
      <c r="J626" s="312"/>
      <c r="K626" s="312"/>
      <c r="L626" s="312"/>
      <c r="M626" s="312"/>
      <c r="N626" s="312"/>
      <c r="O626" s="312"/>
      <c r="P626" s="312"/>
      <c r="Q626" s="312"/>
      <c r="R626" s="312"/>
      <c r="S626" s="312"/>
      <c r="T626" s="313"/>
      <c r="AW626" s="338"/>
      <c r="AX626" s="339"/>
      <c r="AY626" s="339"/>
      <c r="AZ626" s="340"/>
    </row>
    <row r="627" spans="1:52" x14ac:dyDescent="0.25">
      <c r="A627" s="311" t="str">
        <f t="shared" si="129"/>
        <v/>
      </c>
      <c r="B627" s="312" t="str">
        <f t="shared" si="129"/>
        <v/>
      </c>
      <c r="C627" s="312" t="str">
        <f t="shared" si="129"/>
        <v/>
      </c>
      <c r="D627" s="312" t="str">
        <f t="shared" si="130"/>
        <v/>
      </c>
      <c r="E627" s="312" t="str">
        <f t="shared" si="131"/>
        <v/>
      </c>
      <c r="F627" s="312"/>
      <c r="G627" s="312"/>
      <c r="H627" s="312"/>
      <c r="I627" s="312"/>
      <c r="J627" s="312"/>
      <c r="K627" s="312"/>
      <c r="L627" s="312"/>
      <c r="M627" s="312"/>
      <c r="N627" s="312"/>
      <c r="O627" s="312"/>
      <c r="P627" s="312"/>
      <c r="Q627" s="312"/>
      <c r="R627" s="312"/>
      <c r="S627" s="312"/>
      <c r="T627" s="313"/>
      <c r="AW627" s="338"/>
      <c r="AX627" s="339"/>
      <c r="AY627" s="339"/>
      <c r="AZ627" s="340"/>
    </row>
    <row r="628" spans="1:52" x14ac:dyDescent="0.25">
      <c r="A628" s="311" t="str">
        <f t="shared" si="129"/>
        <v/>
      </c>
      <c r="B628" s="312" t="str">
        <f t="shared" si="129"/>
        <v/>
      </c>
      <c r="C628" s="312" t="str">
        <f t="shared" si="129"/>
        <v/>
      </c>
      <c r="D628" s="312" t="str">
        <f t="shared" si="130"/>
        <v/>
      </c>
      <c r="E628" s="312" t="str">
        <f t="shared" si="131"/>
        <v/>
      </c>
      <c r="F628" s="312"/>
      <c r="G628" s="312"/>
      <c r="H628" s="312"/>
      <c r="I628" s="312"/>
      <c r="J628" s="312"/>
      <c r="K628" s="312"/>
      <c r="L628" s="312"/>
      <c r="M628" s="312"/>
      <c r="N628" s="312"/>
      <c r="O628" s="312"/>
      <c r="P628" s="312"/>
      <c r="Q628" s="312"/>
      <c r="R628" s="312"/>
      <c r="S628" s="312"/>
      <c r="T628" s="313"/>
      <c r="AW628" s="338"/>
      <c r="AX628" s="339"/>
      <c r="AY628" s="339"/>
      <c r="AZ628" s="340"/>
    </row>
    <row r="629" spans="1:52" x14ac:dyDescent="0.25">
      <c r="A629" s="311" t="str">
        <f t="shared" si="129"/>
        <v/>
      </c>
      <c r="B629" s="312" t="str">
        <f t="shared" si="129"/>
        <v/>
      </c>
      <c r="C629" s="312" t="str">
        <f t="shared" si="129"/>
        <v/>
      </c>
      <c r="D629" s="312" t="str">
        <f t="shared" si="130"/>
        <v/>
      </c>
      <c r="E629" s="312" t="str">
        <f t="shared" si="131"/>
        <v/>
      </c>
      <c r="F629" s="312"/>
      <c r="G629" s="312"/>
      <c r="H629" s="312"/>
      <c r="I629" s="312"/>
      <c r="J629" s="312"/>
      <c r="K629" s="312"/>
      <c r="L629" s="312"/>
      <c r="M629" s="312"/>
      <c r="N629" s="312"/>
      <c r="O629" s="312"/>
      <c r="P629" s="312"/>
      <c r="Q629" s="312"/>
      <c r="R629" s="312"/>
      <c r="S629" s="312"/>
      <c r="T629" s="313"/>
      <c r="AW629" s="338"/>
      <c r="AX629" s="339"/>
      <c r="AY629" s="339"/>
      <c r="AZ629" s="340"/>
    </row>
    <row r="630" spans="1:52" x14ac:dyDescent="0.25">
      <c r="A630" s="311" t="str">
        <f t="shared" si="129"/>
        <v/>
      </c>
      <c r="B630" s="312" t="str">
        <f t="shared" si="129"/>
        <v/>
      </c>
      <c r="C630" s="312" t="str">
        <f t="shared" si="129"/>
        <v/>
      </c>
      <c r="D630" s="312" t="str">
        <f t="shared" si="130"/>
        <v/>
      </c>
      <c r="E630" s="312" t="str">
        <f t="shared" si="131"/>
        <v/>
      </c>
      <c r="F630" s="312"/>
      <c r="G630" s="312"/>
      <c r="H630" s="312"/>
      <c r="I630" s="312"/>
      <c r="J630" s="312"/>
      <c r="K630" s="312"/>
      <c r="L630" s="312"/>
      <c r="M630" s="312"/>
      <c r="N630" s="312"/>
      <c r="O630" s="312"/>
      <c r="P630" s="312"/>
      <c r="Q630" s="312"/>
      <c r="R630" s="312"/>
      <c r="S630" s="312"/>
      <c r="T630" s="313"/>
      <c r="AW630" s="338"/>
      <c r="AX630" s="339"/>
      <c r="AY630" s="339"/>
      <c r="AZ630" s="340"/>
    </row>
    <row r="631" spans="1:52" x14ac:dyDescent="0.25">
      <c r="A631" s="311" t="str">
        <f t="shared" si="129"/>
        <v/>
      </c>
      <c r="B631" s="312" t="str">
        <f t="shared" si="129"/>
        <v/>
      </c>
      <c r="C631" s="312" t="str">
        <f t="shared" si="129"/>
        <v/>
      </c>
      <c r="D631" s="312" t="str">
        <f t="shared" si="130"/>
        <v/>
      </c>
      <c r="E631" s="312" t="str">
        <f t="shared" si="131"/>
        <v/>
      </c>
      <c r="F631" s="312"/>
      <c r="G631" s="312"/>
      <c r="H631" s="312"/>
      <c r="I631" s="312"/>
      <c r="J631" s="312"/>
      <c r="K631" s="312"/>
      <c r="L631" s="312"/>
      <c r="M631" s="312"/>
      <c r="N631" s="312"/>
      <c r="O631" s="312"/>
      <c r="P631" s="312"/>
      <c r="Q631" s="312"/>
      <c r="R631" s="312"/>
      <c r="S631" s="312"/>
      <c r="T631" s="313"/>
      <c r="AW631" s="338"/>
      <c r="AX631" s="339"/>
      <c r="AY631" s="339"/>
      <c r="AZ631" s="340"/>
    </row>
    <row r="632" spans="1:52" x14ac:dyDescent="0.25">
      <c r="A632" s="311" t="str">
        <f t="shared" si="129"/>
        <v/>
      </c>
      <c r="B632" s="312" t="str">
        <f t="shared" si="129"/>
        <v/>
      </c>
      <c r="C632" s="312" t="str">
        <f t="shared" si="129"/>
        <v/>
      </c>
      <c r="D632" s="312" t="str">
        <f t="shared" si="130"/>
        <v/>
      </c>
      <c r="E632" s="312" t="str">
        <f t="shared" si="131"/>
        <v/>
      </c>
      <c r="F632" s="312"/>
      <c r="G632" s="312"/>
      <c r="H632" s="312"/>
      <c r="I632" s="312"/>
      <c r="J632" s="312"/>
      <c r="K632" s="312"/>
      <c r="L632" s="312"/>
      <c r="M632" s="312"/>
      <c r="N632" s="312"/>
      <c r="O632" s="312"/>
      <c r="P632" s="312"/>
      <c r="Q632" s="312"/>
      <c r="R632" s="312"/>
      <c r="S632" s="312"/>
      <c r="T632" s="313"/>
      <c r="AW632" s="338"/>
      <c r="AX632" s="339"/>
      <c r="AY632" s="339"/>
      <c r="AZ632" s="340"/>
    </row>
    <row r="633" spans="1:52" x14ac:dyDescent="0.25">
      <c r="A633" s="311" t="str">
        <f t="shared" si="129"/>
        <v/>
      </c>
      <c r="B633" s="312" t="str">
        <f t="shared" si="129"/>
        <v/>
      </c>
      <c r="C633" s="312" t="str">
        <f t="shared" si="129"/>
        <v/>
      </c>
      <c r="D633" s="312" t="str">
        <f t="shared" si="130"/>
        <v/>
      </c>
      <c r="E633" s="312" t="str">
        <f t="shared" si="131"/>
        <v/>
      </c>
      <c r="F633" s="312"/>
      <c r="G633" s="312"/>
      <c r="H633" s="312"/>
      <c r="I633" s="312"/>
      <c r="J633" s="312"/>
      <c r="K633" s="312"/>
      <c r="L633" s="312"/>
      <c r="M633" s="312"/>
      <c r="N633" s="312"/>
      <c r="O633" s="312"/>
      <c r="P633" s="312"/>
      <c r="Q633" s="312"/>
      <c r="R633" s="312"/>
      <c r="S633" s="312"/>
      <c r="T633" s="313"/>
      <c r="AW633" s="338"/>
      <c r="AX633" s="339"/>
      <c r="AY633" s="339"/>
      <c r="AZ633" s="340"/>
    </row>
    <row r="634" spans="1:52" x14ac:dyDescent="0.25">
      <c r="A634" s="311" t="str">
        <f t="shared" si="129"/>
        <v/>
      </c>
      <c r="B634" s="312" t="str">
        <f t="shared" si="129"/>
        <v/>
      </c>
      <c r="C634" s="312" t="str">
        <f t="shared" si="129"/>
        <v/>
      </c>
      <c r="D634" s="312" t="str">
        <f t="shared" si="130"/>
        <v/>
      </c>
      <c r="E634" s="312" t="str">
        <f t="shared" si="131"/>
        <v/>
      </c>
      <c r="F634" s="312"/>
      <c r="G634" s="312"/>
      <c r="H634" s="312"/>
      <c r="I634" s="312"/>
      <c r="J634" s="312"/>
      <c r="K634" s="312"/>
      <c r="L634" s="312"/>
      <c r="M634" s="312"/>
      <c r="N634" s="312"/>
      <c r="O634" s="312"/>
      <c r="P634" s="312"/>
      <c r="Q634" s="312"/>
      <c r="R634" s="312"/>
      <c r="S634" s="312"/>
      <c r="T634" s="313"/>
      <c r="AW634" s="338"/>
      <c r="AX634" s="339"/>
      <c r="AY634" s="339"/>
      <c r="AZ634" s="340"/>
    </row>
    <row r="635" spans="1:52" x14ac:dyDescent="0.25">
      <c r="A635" s="311" t="str">
        <f t="shared" si="129"/>
        <v/>
      </c>
      <c r="B635" s="312" t="str">
        <f t="shared" si="129"/>
        <v/>
      </c>
      <c r="C635" s="312" t="str">
        <f t="shared" si="129"/>
        <v/>
      </c>
      <c r="D635" s="312" t="str">
        <f t="shared" si="130"/>
        <v/>
      </c>
      <c r="E635" s="312" t="str">
        <f t="shared" si="131"/>
        <v/>
      </c>
      <c r="F635" s="312"/>
      <c r="G635" s="312"/>
      <c r="H635" s="312"/>
      <c r="I635" s="312"/>
      <c r="J635" s="312"/>
      <c r="K635" s="312"/>
      <c r="L635" s="312"/>
      <c r="M635" s="312"/>
      <c r="N635" s="312"/>
      <c r="O635" s="312"/>
      <c r="P635" s="312"/>
      <c r="Q635" s="312"/>
      <c r="R635" s="312"/>
      <c r="S635" s="312"/>
      <c r="T635" s="313"/>
      <c r="AW635" s="338"/>
      <c r="AX635" s="339"/>
      <c r="AY635" s="339"/>
      <c r="AZ635" s="340"/>
    </row>
    <row r="636" spans="1:52" x14ac:dyDescent="0.25">
      <c r="A636" s="311" t="str">
        <f t="shared" si="129"/>
        <v/>
      </c>
      <c r="B636" s="312" t="str">
        <f t="shared" si="129"/>
        <v/>
      </c>
      <c r="C636" s="312" t="str">
        <f t="shared" si="129"/>
        <v/>
      </c>
      <c r="D636" s="312" t="str">
        <f t="shared" si="130"/>
        <v/>
      </c>
      <c r="E636" s="312" t="str">
        <f t="shared" si="131"/>
        <v/>
      </c>
      <c r="F636" s="312"/>
      <c r="G636" s="312"/>
      <c r="H636" s="312"/>
      <c r="I636" s="312"/>
      <c r="J636" s="312"/>
      <c r="K636" s="312"/>
      <c r="L636" s="312"/>
      <c r="M636" s="312"/>
      <c r="N636" s="312"/>
      <c r="O636" s="312"/>
      <c r="P636" s="312"/>
      <c r="Q636" s="312"/>
      <c r="R636" s="312"/>
      <c r="S636" s="312"/>
      <c r="T636" s="313"/>
      <c r="AW636" s="338"/>
      <c r="AX636" s="339"/>
      <c r="AY636" s="339"/>
      <c r="AZ636" s="340"/>
    </row>
    <row r="637" spans="1:52" x14ac:dyDescent="0.25">
      <c r="A637" s="311" t="str">
        <f t="shared" si="129"/>
        <v/>
      </c>
      <c r="B637" s="312" t="str">
        <f t="shared" si="129"/>
        <v/>
      </c>
      <c r="C637" s="312" t="str">
        <f t="shared" si="129"/>
        <v/>
      </c>
      <c r="D637" s="312" t="str">
        <f t="shared" si="130"/>
        <v/>
      </c>
      <c r="E637" s="312" t="str">
        <f t="shared" si="131"/>
        <v/>
      </c>
      <c r="F637" s="312"/>
      <c r="G637" s="312"/>
      <c r="H637" s="312"/>
      <c r="I637" s="312"/>
      <c r="J637" s="312"/>
      <c r="K637" s="312"/>
      <c r="L637" s="312"/>
      <c r="M637" s="312"/>
      <c r="N637" s="312"/>
      <c r="O637" s="312"/>
      <c r="P637" s="312"/>
      <c r="Q637" s="312"/>
      <c r="R637" s="312"/>
      <c r="S637" s="312"/>
      <c r="T637" s="313"/>
      <c r="AW637" s="338"/>
      <c r="AX637" s="339"/>
      <c r="AY637" s="339"/>
      <c r="AZ637" s="340"/>
    </row>
    <row r="638" spans="1:52" ht="16.5" thickBot="1" x14ac:dyDescent="0.3">
      <c r="A638" s="311" t="str">
        <f t="shared" si="129"/>
        <v/>
      </c>
      <c r="B638" s="312" t="str">
        <f t="shared" si="129"/>
        <v/>
      </c>
      <c r="C638" s="312" t="str">
        <f t="shared" si="129"/>
        <v/>
      </c>
      <c r="D638" s="312" t="str">
        <f t="shared" si="130"/>
        <v/>
      </c>
      <c r="E638" s="312" t="str">
        <f t="shared" si="131"/>
        <v/>
      </c>
      <c r="F638" s="312"/>
      <c r="G638" s="312"/>
      <c r="H638" s="312"/>
      <c r="I638" s="312"/>
      <c r="J638" s="312"/>
      <c r="K638" s="312"/>
      <c r="L638" s="312"/>
      <c r="M638" s="312"/>
      <c r="N638" s="312"/>
      <c r="O638" s="312"/>
      <c r="P638" s="312"/>
      <c r="Q638" s="312"/>
      <c r="R638" s="312"/>
      <c r="S638" s="312"/>
      <c r="T638" s="313"/>
      <c r="AW638" s="341"/>
      <c r="AX638" s="342"/>
      <c r="AY638" s="342"/>
      <c r="AZ638" s="343"/>
    </row>
    <row r="639" spans="1:52" x14ac:dyDescent="0.25">
      <c r="A639" s="311" t="str">
        <f t="shared" si="129"/>
        <v/>
      </c>
      <c r="B639" s="312" t="str">
        <f t="shared" si="129"/>
        <v/>
      </c>
      <c r="C639" s="312" t="str">
        <f t="shared" si="129"/>
        <v/>
      </c>
      <c r="D639" s="312" t="str">
        <f t="shared" si="130"/>
        <v/>
      </c>
      <c r="E639" s="312" t="str">
        <f t="shared" si="131"/>
        <v/>
      </c>
      <c r="F639" s="312"/>
      <c r="G639" s="312"/>
      <c r="H639" s="312"/>
      <c r="I639" s="312"/>
      <c r="J639" s="312"/>
      <c r="K639" s="312"/>
      <c r="L639" s="312"/>
      <c r="M639" s="312"/>
      <c r="N639" s="312"/>
      <c r="O639" s="312"/>
      <c r="P639" s="312"/>
      <c r="Q639" s="312"/>
      <c r="R639" s="312"/>
      <c r="S639" s="312"/>
      <c r="T639" s="313"/>
    </row>
    <row r="640" spans="1:52" x14ac:dyDescent="0.25">
      <c r="A640" s="311" t="str">
        <f t="shared" si="129"/>
        <v/>
      </c>
      <c r="B640" s="312" t="str">
        <f t="shared" si="129"/>
        <v/>
      </c>
      <c r="C640" s="312" t="str">
        <f t="shared" si="129"/>
        <v/>
      </c>
      <c r="D640" s="312" t="str">
        <f t="shared" si="130"/>
        <v/>
      </c>
      <c r="E640" s="312" t="str">
        <f t="shared" si="131"/>
        <v/>
      </c>
      <c r="F640" s="312"/>
      <c r="G640" s="312"/>
      <c r="H640" s="312"/>
      <c r="I640" s="312"/>
      <c r="J640" s="312"/>
      <c r="K640" s="312"/>
      <c r="L640" s="312"/>
      <c r="M640" s="312"/>
      <c r="N640" s="312"/>
      <c r="O640" s="312"/>
      <c r="P640" s="312"/>
      <c r="Q640" s="312"/>
      <c r="R640" s="312"/>
      <c r="S640" s="312"/>
      <c r="T640" s="313"/>
    </row>
    <row r="641" spans="1:20" x14ac:dyDescent="0.25">
      <c r="A641" s="311" t="str">
        <f t="shared" si="129"/>
        <v/>
      </c>
      <c r="B641" s="312" t="str">
        <f t="shared" si="129"/>
        <v/>
      </c>
      <c r="C641" s="312" t="str">
        <f t="shared" si="129"/>
        <v/>
      </c>
      <c r="D641" s="312" t="str">
        <f t="shared" si="130"/>
        <v/>
      </c>
      <c r="E641" s="312" t="str">
        <f t="shared" si="131"/>
        <v/>
      </c>
      <c r="F641" s="312"/>
      <c r="G641" s="312"/>
      <c r="H641" s="312"/>
      <c r="I641" s="312"/>
      <c r="J641" s="312"/>
      <c r="K641" s="312"/>
      <c r="L641" s="312"/>
      <c r="M641" s="312"/>
      <c r="N641" s="312"/>
      <c r="O641" s="312"/>
      <c r="P641" s="312"/>
      <c r="Q641" s="312"/>
      <c r="R641" s="312"/>
      <c r="S641" s="312"/>
      <c r="T641" s="313"/>
    </row>
    <row r="642" spans="1:20" x14ac:dyDescent="0.25">
      <c r="A642" s="311" t="str">
        <f t="shared" si="129"/>
        <v/>
      </c>
      <c r="B642" s="312" t="str">
        <f t="shared" si="129"/>
        <v/>
      </c>
      <c r="C642" s="312" t="str">
        <f t="shared" si="129"/>
        <v/>
      </c>
      <c r="D642" s="312" t="str">
        <f t="shared" si="130"/>
        <v/>
      </c>
      <c r="E642" s="312" t="str">
        <f t="shared" si="131"/>
        <v/>
      </c>
      <c r="F642" s="312"/>
      <c r="G642" s="312"/>
      <c r="H642" s="312"/>
      <c r="I642" s="312"/>
      <c r="J642" s="312"/>
      <c r="K642" s="312"/>
      <c r="L642" s="312"/>
      <c r="M642" s="312"/>
      <c r="N642" s="312"/>
      <c r="O642" s="312"/>
      <c r="P642" s="312"/>
      <c r="Q642" s="312"/>
      <c r="R642" s="312"/>
      <c r="S642" s="312"/>
      <c r="T642" s="313"/>
    </row>
    <row r="643" spans="1:20" x14ac:dyDescent="0.25">
      <c r="A643" s="311" t="str">
        <f t="shared" si="129"/>
        <v/>
      </c>
      <c r="B643" s="312" t="str">
        <f t="shared" si="129"/>
        <v/>
      </c>
      <c r="C643" s="312" t="str">
        <f t="shared" si="129"/>
        <v/>
      </c>
      <c r="D643" s="312" t="str">
        <f t="shared" si="130"/>
        <v/>
      </c>
      <c r="E643" s="312" t="str">
        <f t="shared" si="131"/>
        <v/>
      </c>
      <c r="F643" s="312"/>
      <c r="G643" s="312"/>
      <c r="H643" s="312"/>
      <c r="I643" s="312"/>
      <c r="J643" s="312"/>
      <c r="K643" s="312"/>
      <c r="L643" s="312"/>
      <c r="M643" s="312"/>
      <c r="N643" s="312"/>
      <c r="O643" s="312"/>
      <c r="P643" s="312"/>
      <c r="Q643" s="312"/>
      <c r="R643" s="312"/>
      <c r="S643" s="312"/>
      <c r="T643" s="313"/>
    </row>
    <row r="644" spans="1:20" x14ac:dyDescent="0.25">
      <c r="A644" s="311" t="str">
        <f t="shared" si="129"/>
        <v/>
      </c>
      <c r="B644" s="312" t="str">
        <f t="shared" si="129"/>
        <v/>
      </c>
      <c r="C644" s="312" t="str">
        <f t="shared" si="129"/>
        <v/>
      </c>
      <c r="D644" s="312" t="str">
        <f t="shared" si="130"/>
        <v/>
      </c>
      <c r="E644" s="312" t="str">
        <f t="shared" si="131"/>
        <v/>
      </c>
      <c r="F644" s="312"/>
      <c r="G644" s="312"/>
      <c r="H644" s="312"/>
      <c r="I644" s="312"/>
      <c r="J644" s="312"/>
      <c r="K644" s="312"/>
      <c r="L644" s="312"/>
      <c r="M644" s="312"/>
      <c r="N644" s="312"/>
      <c r="O644" s="312"/>
      <c r="P644" s="312"/>
      <c r="Q644" s="312"/>
      <c r="R644" s="312"/>
      <c r="S644" s="312"/>
      <c r="T644" s="313"/>
    </row>
    <row r="645" spans="1:20" x14ac:dyDescent="0.25">
      <c r="A645" s="311" t="str">
        <f t="shared" ref="A645:C708" si="132">IF(AV645&gt;0,ROW(),"")</f>
        <v/>
      </c>
      <c r="B645" s="312" t="str">
        <f t="shared" si="132"/>
        <v/>
      </c>
      <c r="C645" s="312" t="str">
        <f t="shared" si="132"/>
        <v/>
      </c>
      <c r="D645" s="312" t="str">
        <f t="shared" ref="D645:D654" si="133">IF(AW645&gt;0,ROW(),"")</f>
        <v/>
      </c>
      <c r="E645" s="312" t="str">
        <f t="shared" si="131"/>
        <v/>
      </c>
      <c r="F645" s="312"/>
      <c r="G645" s="312"/>
      <c r="H645" s="312"/>
      <c r="I645" s="312"/>
      <c r="J645" s="312"/>
      <c r="K645" s="312"/>
      <c r="L645" s="312"/>
      <c r="M645" s="312"/>
      <c r="N645" s="312"/>
      <c r="O645" s="312"/>
      <c r="P645" s="312"/>
      <c r="Q645" s="312"/>
      <c r="R645" s="312"/>
      <c r="S645" s="312"/>
      <c r="T645" s="313"/>
    </row>
    <row r="646" spans="1:20" x14ac:dyDescent="0.25">
      <c r="A646" s="311" t="str">
        <f t="shared" si="132"/>
        <v/>
      </c>
      <c r="B646" s="312" t="str">
        <f t="shared" si="132"/>
        <v/>
      </c>
      <c r="C646" s="312" t="str">
        <f t="shared" si="132"/>
        <v/>
      </c>
      <c r="D646" s="312" t="str">
        <f t="shared" si="133"/>
        <v/>
      </c>
      <c r="E646" s="312" t="str">
        <f t="shared" si="131"/>
        <v/>
      </c>
      <c r="F646" s="312"/>
      <c r="G646" s="312"/>
      <c r="H646" s="312"/>
      <c r="I646" s="312"/>
      <c r="J646" s="312"/>
      <c r="K646" s="312"/>
      <c r="L646" s="312"/>
      <c r="M646" s="312"/>
      <c r="N646" s="312"/>
      <c r="O646" s="312"/>
      <c r="P646" s="312"/>
      <c r="Q646" s="312"/>
      <c r="R646" s="312"/>
      <c r="S646" s="312"/>
      <c r="T646" s="313"/>
    </row>
    <row r="647" spans="1:20" x14ac:dyDescent="0.25">
      <c r="A647" s="311" t="str">
        <f t="shared" si="132"/>
        <v/>
      </c>
      <c r="B647" s="312" t="str">
        <f t="shared" si="132"/>
        <v/>
      </c>
      <c r="C647" s="312" t="str">
        <f t="shared" si="132"/>
        <v/>
      </c>
      <c r="D647" s="312" t="str">
        <f t="shared" si="133"/>
        <v/>
      </c>
      <c r="E647" s="312" t="str">
        <f t="shared" ref="D647:E710" si="134">IF(AV647&gt;0,ROW(),"")</f>
        <v/>
      </c>
      <c r="F647" s="312"/>
      <c r="G647" s="312"/>
      <c r="H647" s="312"/>
      <c r="I647" s="312"/>
      <c r="J647" s="312"/>
      <c r="K647" s="312"/>
      <c r="L647" s="312"/>
      <c r="M647" s="312"/>
      <c r="N647" s="312"/>
      <c r="O647" s="312"/>
      <c r="P647" s="312"/>
      <c r="Q647" s="312"/>
      <c r="R647" s="312"/>
      <c r="S647" s="312"/>
      <c r="T647" s="313"/>
    </row>
    <row r="648" spans="1:20" x14ac:dyDescent="0.25">
      <c r="A648" s="311" t="str">
        <f t="shared" si="132"/>
        <v/>
      </c>
      <c r="B648" s="312" t="str">
        <f t="shared" si="132"/>
        <v/>
      </c>
      <c r="C648" s="312" t="str">
        <f t="shared" si="132"/>
        <v/>
      </c>
      <c r="D648" s="312" t="str">
        <f t="shared" si="133"/>
        <v/>
      </c>
      <c r="E648" s="312" t="str">
        <f t="shared" si="134"/>
        <v/>
      </c>
      <c r="F648" s="312"/>
      <c r="G648" s="312"/>
      <c r="H648" s="312"/>
      <c r="I648" s="312"/>
      <c r="J648" s="312"/>
      <c r="K648" s="312"/>
      <c r="L648" s="312"/>
      <c r="M648" s="312"/>
      <c r="N648" s="312"/>
      <c r="O648" s="312"/>
      <c r="P648" s="312"/>
      <c r="Q648" s="312"/>
      <c r="R648" s="312"/>
      <c r="S648" s="312"/>
      <c r="T648" s="313"/>
    </row>
    <row r="649" spans="1:20" x14ac:dyDescent="0.25">
      <c r="A649" s="311" t="str">
        <f t="shared" si="132"/>
        <v/>
      </c>
      <c r="B649" s="312" t="str">
        <f t="shared" si="132"/>
        <v/>
      </c>
      <c r="C649" s="312" t="str">
        <f t="shared" si="132"/>
        <v/>
      </c>
      <c r="D649" s="312" t="str">
        <f t="shared" si="133"/>
        <v/>
      </c>
      <c r="E649" s="312" t="str">
        <f t="shared" si="134"/>
        <v/>
      </c>
      <c r="F649" s="312"/>
      <c r="G649" s="312"/>
      <c r="H649" s="312"/>
      <c r="I649" s="312"/>
      <c r="J649" s="312"/>
      <c r="K649" s="312"/>
      <c r="L649" s="312"/>
      <c r="M649" s="312"/>
      <c r="N649" s="312"/>
      <c r="O649" s="312"/>
      <c r="P649" s="312"/>
      <c r="Q649" s="312"/>
      <c r="R649" s="312"/>
      <c r="S649" s="312"/>
      <c r="T649" s="313"/>
    </row>
    <row r="650" spans="1:20" x14ac:dyDescent="0.25">
      <c r="A650" s="311" t="str">
        <f t="shared" si="132"/>
        <v/>
      </c>
      <c r="B650" s="312" t="str">
        <f t="shared" si="132"/>
        <v/>
      </c>
      <c r="C650" s="312" t="str">
        <f t="shared" si="132"/>
        <v/>
      </c>
      <c r="D650" s="312" t="str">
        <f t="shared" si="133"/>
        <v/>
      </c>
      <c r="E650" s="312" t="str">
        <f t="shared" si="134"/>
        <v/>
      </c>
      <c r="F650" s="312"/>
      <c r="G650" s="312"/>
      <c r="H650" s="312"/>
      <c r="I650" s="312"/>
      <c r="J650" s="312"/>
      <c r="K650" s="312"/>
      <c r="L650" s="312"/>
      <c r="M650" s="312"/>
      <c r="N650" s="312"/>
      <c r="O650" s="312"/>
      <c r="P650" s="312"/>
      <c r="Q650" s="312"/>
      <c r="R650" s="312"/>
      <c r="S650" s="312"/>
      <c r="T650" s="313"/>
    </row>
    <row r="651" spans="1:20" x14ac:dyDescent="0.25">
      <c r="A651" s="311" t="str">
        <f t="shared" si="132"/>
        <v/>
      </c>
      <c r="B651" s="312" t="str">
        <f t="shared" si="132"/>
        <v/>
      </c>
      <c r="C651" s="312" t="str">
        <f t="shared" si="132"/>
        <v/>
      </c>
      <c r="D651" s="312" t="str">
        <f t="shared" si="133"/>
        <v/>
      </c>
      <c r="E651" s="312" t="str">
        <f t="shared" si="134"/>
        <v/>
      </c>
      <c r="F651" s="312"/>
      <c r="G651" s="312"/>
      <c r="H651" s="312"/>
      <c r="I651" s="312"/>
      <c r="J651" s="312"/>
      <c r="K651" s="312"/>
      <c r="L651" s="312"/>
      <c r="M651" s="312"/>
      <c r="N651" s="312"/>
      <c r="O651" s="312"/>
      <c r="P651" s="312"/>
      <c r="Q651" s="312"/>
      <c r="R651" s="312"/>
      <c r="S651" s="312"/>
      <c r="T651" s="313"/>
    </row>
    <row r="652" spans="1:20" x14ac:dyDescent="0.25">
      <c r="A652" s="311" t="str">
        <f t="shared" si="132"/>
        <v/>
      </c>
      <c r="B652" s="312" t="str">
        <f t="shared" si="132"/>
        <v/>
      </c>
      <c r="C652" s="312" t="str">
        <f t="shared" si="132"/>
        <v/>
      </c>
      <c r="D652" s="312" t="str">
        <f t="shared" si="133"/>
        <v/>
      </c>
      <c r="E652" s="312" t="str">
        <f t="shared" si="134"/>
        <v/>
      </c>
      <c r="F652" s="312"/>
      <c r="G652" s="312"/>
      <c r="H652" s="312"/>
      <c r="I652" s="312"/>
      <c r="J652" s="312"/>
      <c r="K652" s="312"/>
      <c r="L652" s="312"/>
      <c r="M652" s="312"/>
      <c r="N652" s="312"/>
      <c r="O652" s="312"/>
      <c r="P652" s="312"/>
      <c r="Q652" s="312"/>
      <c r="R652" s="312"/>
      <c r="S652" s="312"/>
      <c r="T652" s="313"/>
    </row>
    <row r="653" spans="1:20" x14ac:dyDescent="0.25">
      <c r="A653" s="311" t="str">
        <f t="shared" si="132"/>
        <v/>
      </c>
      <c r="B653" s="312" t="str">
        <f t="shared" si="132"/>
        <v/>
      </c>
      <c r="C653" s="312" t="str">
        <f t="shared" si="132"/>
        <v/>
      </c>
      <c r="D653" s="312" t="str">
        <f t="shared" si="133"/>
        <v/>
      </c>
      <c r="E653" s="312" t="str">
        <f t="shared" si="134"/>
        <v/>
      </c>
      <c r="F653" s="312"/>
      <c r="G653" s="312"/>
      <c r="H653" s="312"/>
      <c r="I653" s="312"/>
      <c r="J653" s="312"/>
      <c r="K653" s="312"/>
      <c r="L653" s="312"/>
      <c r="M653" s="312"/>
      <c r="N653" s="312"/>
      <c r="O653" s="312"/>
      <c r="P653" s="312"/>
      <c r="Q653" s="312"/>
      <c r="R653" s="312"/>
      <c r="S653" s="312"/>
      <c r="T653" s="313"/>
    </row>
    <row r="654" spans="1:20" x14ac:dyDescent="0.25">
      <c r="A654" s="311" t="str">
        <f t="shared" si="132"/>
        <v/>
      </c>
      <c r="B654" s="312" t="str">
        <f t="shared" si="132"/>
        <v/>
      </c>
      <c r="C654" s="312" t="str">
        <f t="shared" si="132"/>
        <v/>
      </c>
      <c r="D654" s="312" t="str">
        <f t="shared" si="133"/>
        <v/>
      </c>
      <c r="E654" s="312" t="str">
        <f t="shared" si="134"/>
        <v/>
      </c>
      <c r="F654" s="312"/>
      <c r="G654" s="312"/>
      <c r="H654" s="312"/>
      <c r="I654" s="312"/>
      <c r="J654" s="312"/>
      <c r="K654" s="312"/>
      <c r="L654" s="312"/>
      <c r="M654" s="312"/>
      <c r="N654" s="312"/>
      <c r="O654" s="312"/>
      <c r="P654" s="312"/>
      <c r="Q654" s="312"/>
      <c r="R654" s="312"/>
      <c r="S654" s="312"/>
      <c r="T654" s="313"/>
    </row>
    <row r="655" spans="1:20" x14ac:dyDescent="0.25">
      <c r="A655" s="311" t="str">
        <f t="shared" si="132"/>
        <v/>
      </c>
      <c r="B655" s="312" t="str">
        <f t="shared" si="132"/>
        <v/>
      </c>
      <c r="C655" s="312" t="str">
        <f t="shared" si="132"/>
        <v/>
      </c>
      <c r="D655" s="312" t="str">
        <f t="shared" si="134"/>
        <v/>
      </c>
      <c r="E655" s="312" t="str">
        <f t="shared" si="134"/>
        <v/>
      </c>
      <c r="F655" s="312"/>
      <c r="G655" s="312"/>
      <c r="H655" s="312"/>
      <c r="I655" s="312"/>
      <c r="J655" s="312"/>
      <c r="K655" s="312"/>
      <c r="L655" s="312"/>
      <c r="M655" s="312"/>
      <c r="N655" s="312"/>
      <c r="O655" s="312"/>
      <c r="P655" s="312"/>
      <c r="Q655" s="312"/>
      <c r="R655" s="312"/>
      <c r="S655" s="312"/>
      <c r="T655" s="313"/>
    </row>
    <row r="656" spans="1:20" x14ac:dyDescent="0.25">
      <c r="A656" s="311" t="str">
        <f t="shared" si="132"/>
        <v/>
      </c>
      <c r="B656" s="312" t="str">
        <f t="shared" si="132"/>
        <v/>
      </c>
      <c r="C656" s="312" t="str">
        <f t="shared" si="132"/>
        <v/>
      </c>
      <c r="D656" s="312" t="str">
        <f t="shared" si="134"/>
        <v/>
      </c>
      <c r="E656" s="312" t="str">
        <f t="shared" si="134"/>
        <v/>
      </c>
      <c r="F656" s="312"/>
      <c r="G656" s="312"/>
      <c r="H656" s="312"/>
      <c r="I656" s="312"/>
      <c r="J656" s="312"/>
      <c r="K656" s="312"/>
      <c r="L656" s="312"/>
      <c r="M656" s="312"/>
      <c r="N656" s="312"/>
      <c r="O656" s="312"/>
      <c r="P656" s="312"/>
      <c r="Q656" s="312"/>
      <c r="R656" s="312"/>
      <c r="S656" s="312"/>
      <c r="T656" s="313"/>
    </row>
    <row r="657" spans="1:20" x14ac:dyDescent="0.25">
      <c r="A657" s="311" t="str">
        <f t="shared" si="132"/>
        <v/>
      </c>
      <c r="B657" s="312" t="str">
        <f t="shared" si="132"/>
        <v/>
      </c>
      <c r="C657" s="312" t="str">
        <f t="shared" si="132"/>
        <v/>
      </c>
      <c r="D657" s="312" t="str">
        <f t="shared" si="134"/>
        <v/>
      </c>
      <c r="E657" s="312" t="str">
        <f t="shared" si="134"/>
        <v/>
      </c>
      <c r="F657" s="312"/>
      <c r="G657" s="312"/>
      <c r="H657" s="312"/>
      <c r="I657" s="312"/>
      <c r="J657" s="312"/>
      <c r="K657" s="312"/>
      <c r="L657" s="312"/>
      <c r="M657" s="312"/>
      <c r="N657" s="312"/>
      <c r="O657" s="312"/>
      <c r="P657" s="312"/>
      <c r="Q657" s="312"/>
      <c r="R657" s="312"/>
      <c r="S657" s="312"/>
      <c r="T657" s="313"/>
    </row>
    <row r="658" spans="1:20" x14ac:dyDescent="0.25">
      <c r="A658" s="311" t="str">
        <f t="shared" si="132"/>
        <v/>
      </c>
      <c r="B658" s="312" t="str">
        <f t="shared" si="132"/>
        <v/>
      </c>
      <c r="C658" s="312" t="str">
        <f t="shared" si="132"/>
        <v/>
      </c>
      <c r="D658" s="312" t="str">
        <f t="shared" si="134"/>
        <v/>
      </c>
      <c r="E658" s="312" t="str">
        <f t="shared" si="134"/>
        <v/>
      </c>
      <c r="F658" s="312"/>
      <c r="G658" s="312"/>
      <c r="H658" s="312"/>
      <c r="I658" s="312"/>
      <c r="J658" s="312"/>
      <c r="K658" s="312"/>
      <c r="L658" s="312"/>
      <c r="M658" s="312"/>
      <c r="N658" s="312"/>
      <c r="O658" s="312"/>
      <c r="P658" s="312"/>
      <c r="Q658" s="312"/>
      <c r="R658" s="312"/>
      <c r="S658" s="312"/>
      <c r="T658" s="313"/>
    </row>
    <row r="659" spans="1:20" x14ac:dyDescent="0.25">
      <c r="A659" s="311" t="str">
        <f t="shared" si="132"/>
        <v/>
      </c>
      <c r="B659" s="312" t="str">
        <f t="shared" si="132"/>
        <v/>
      </c>
      <c r="C659" s="312" t="str">
        <f t="shared" si="132"/>
        <v/>
      </c>
      <c r="D659" s="312" t="str">
        <f t="shared" si="134"/>
        <v/>
      </c>
      <c r="E659" s="312" t="str">
        <f t="shared" si="134"/>
        <v/>
      </c>
      <c r="F659" s="312"/>
      <c r="G659" s="312"/>
      <c r="H659" s="312"/>
      <c r="I659" s="312"/>
      <c r="J659" s="312"/>
      <c r="K659" s="312"/>
      <c r="L659" s="312"/>
      <c r="M659" s="312"/>
      <c r="N659" s="312"/>
      <c r="O659" s="312"/>
      <c r="P659" s="312"/>
      <c r="Q659" s="312"/>
      <c r="R659" s="312"/>
      <c r="S659" s="312"/>
      <c r="T659" s="313"/>
    </row>
    <row r="660" spans="1:20" x14ac:dyDescent="0.25">
      <c r="A660" s="311" t="str">
        <f t="shared" si="132"/>
        <v/>
      </c>
      <c r="B660" s="312" t="str">
        <f t="shared" si="132"/>
        <v/>
      </c>
      <c r="C660" s="312" t="str">
        <f t="shared" si="132"/>
        <v/>
      </c>
      <c r="D660" s="312" t="str">
        <f t="shared" si="134"/>
        <v/>
      </c>
      <c r="E660" s="312" t="str">
        <f t="shared" si="134"/>
        <v/>
      </c>
      <c r="F660" s="312"/>
      <c r="G660" s="312"/>
      <c r="H660" s="312"/>
      <c r="I660" s="312"/>
      <c r="J660" s="312"/>
      <c r="K660" s="312"/>
      <c r="L660" s="312"/>
      <c r="M660" s="312"/>
      <c r="N660" s="312"/>
      <c r="O660" s="312"/>
      <c r="P660" s="312"/>
      <c r="Q660" s="312"/>
      <c r="R660" s="312"/>
      <c r="S660" s="312"/>
      <c r="T660" s="313"/>
    </row>
    <row r="661" spans="1:20" x14ac:dyDescent="0.25">
      <c r="A661" s="311" t="str">
        <f t="shared" si="132"/>
        <v/>
      </c>
      <c r="B661" s="312" t="str">
        <f t="shared" si="132"/>
        <v/>
      </c>
      <c r="C661" s="312" t="str">
        <f t="shared" si="132"/>
        <v/>
      </c>
      <c r="D661" s="312" t="str">
        <f t="shared" si="134"/>
        <v/>
      </c>
      <c r="E661" s="312" t="str">
        <f t="shared" si="134"/>
        <v/>
      </c>
      <c r="F661" s="312"/>
      <c r="G661" s="312"/>
      <c r="H661" s="312"/>
      <c r="I661" s="312"/>
      <c r="J661" s="312"/>
      <c r="K661" s="312"/>
      <c r="L661" s="312"/>
      <c r="M661" s="312"/>
      <c r="N661" s="312"/>
      <c r="O661" s="312"/>
      <c r="P661" s="312"/>
      <c r="Q661" s="312"/>
      <c r="R661" s="312"/>
      <c r="S661" s="312"/>
      <c r="T661" s="313"/>
    </row>
    <row r="662" spans="1:20" x14ac:dyDescent="0.25">
      <c r="A662" s="311" t="str">
        <f t="shared" si="132"/>
        <v/>
      </c>
      <c r="B662" s="312" t="str">
        <f t="shared" si="132"/>
        <v/>
      </c>
      <c r="C662" s="312" t="str">
        <f t="shared" si="132"/>
        <v/>
      </c>
      <c r="D662" s="312" t="str">
        <f t="shared" si="134"/>
        <v/>
      </c>
      <c r="E662" s="312" t="str">
        <f t="shared" si="134"/>
        <v/>
      </c>
      <c r="F662" s="312"/>
      <c r="G662" s="312"/>
      <c r="H662" s="312"/>
      <c r="I662" s="312"/>
      <c r="J662" s="312"/>
      <c r="K662" s="312"/>
      <c r="L662" s="312"/>
      <c r="M662" s="312"/>
      <c r="N662" s="312"/>
      <c r="O662" s="312"/>
      <c r="P662" s="312"/>
      <c r="Q662" s="312"/>
      <c r="R662" s="312"/>
      <c r="S662" s="312"/>
      <c r="T662" s="313"/>
    </row>
    <row r="663" spans="1:20" x14ac:dyDescent="0.25">
      <c r="A663" s="311" t="str">
        <f t="shared" si="132"/>
        <v/>
      </c>
      <c r="B663" s="312" t="str">
        <f t="shared" si="132"/>
        <v/>
      </c>
      <c r="C663" s="312" t="str">
        <f t="shared" si="132"/>
        <v/>
      </c>
      <c r="D663" s="312" t="str">
        <f t="shared" si="134"/>
        <v/>
      </c>
      <c r="E663" s="312" t="str">
        <f t="shared" si="134"/>
        <v/>
      </c>
      <c r="F663" s="312"/>
      <c r="G663" s="312"/>
      <c r="H663" s="312"/>
      <c r="I663" s="312"/>
      <c r="J663" s="312"/>
      <c r="K663" s="312"/>
      <c r="L663" s="312"/>
      <c r="M663" s="312"/>
      <c r="N663" s="312"/>
      <c r="O663" s="312"/>
      <c r="P663" s="312"/>
      <c r="Q663" s="312"/>
      <c r="R663" s="312"/>
      <c r="S663" s="312"/>
      <c r="T663" s="313"/>
    </row>
    <row r="664" spans="1:20" x14ac:dyDescent="0.25">
      <c r="A664" s="311" t="str">
        <f t="shared" si="132"/>
        <v/>
      </c>
      <c r="B664" s="312" t="str">
        <f t="shared" si="132"/>
        <v/>
      </c>
      <c r="C664" s="312" t="str">
        <f t="shared" si="132"/>
        <v/>
      </c>
      <c r="D664" s="312" t="str">
        <f t="shared" si="134"/>
        <v/>
      </c>
      <c r="E664" s="312" t="str">
        <f t="shared" si="134"/>
        <v/>
      </c>
      <c r="F664" s="312"/>
      <c r="G664" s="312"/>
      <c r="H664" s="312"/>
      <c r="I664" s="312"/>
      <c r="J664" s="312"/>
      <c r="K664" s="312"/>
      <c r="L664" s="312"/>
      <c r="M664" s="312"/>
      <c r="N664" s="312"/>
      <c r="O664" s="312"/>
      <c r="P664" s="312"/>
      <c r="Q664" s="312"/>
      <c r="R664" s="312"/>
      <c r="S664" s="312"/>
      <c r="T664" s="313"/>
    </row>
    <row r="665" spans="1:20" x14ac:dyDescent="0.25">
      <c r="A665" s="311" t="str">
        <f t="shared" si="132"/>
        <v/>
      </c>
      <c r="B665" s="312" t="str">
        <f t="shared" si="132"/>
        <v/>
      </c>
      <c r="C665" s="312" t="str">
        <f t="shared" si="132"/>
        <v/>
      </c>
      <c r="D665" s="312" t="str">
        <f t="shared" si="134"/>
        <v/>
      </c>
      <c r="E665" s="312" t="str">
        <f t="shared" si="134"/>
        <v/>
      </c>
      <c r="F665" s="312"/>
      <c r="G665" s="312"/>
      <c r="H665" s="312"/>
      <c r="I665" s="312"/>
      <c r="J665" s="312"/>
      <c r="K665" s="312"/>
      <c r="L665" s="312"/>
      <c r="M665" s="312"/>
      <c r="N665" s="312"/>
      <c r="O665" s="312"/>
      <c r="P665" s="312"/>
      <c r="Q665" s="312"/>
      <c r="R665" s="312"/>
      <c r="S665" s="312"/>
      <c r="T665" s="313"/>
    </row>
    <row r="666" spans="1:20" x14ac:dyDescent="0.25">
      <c r="A666" s="311" t="str">
        <f t="shared" si="132"/>
        <v/>
      </c>
      <c r="B666" s="312" t="str">
        <f t="shared" si="132"/>
        <v/>
      </c>
      <c r="C666" s="312" t="str">
        <f t="shared" si="132"/>
        <v/>
      </c>
      <c r="D666" s="312" t="str">
        <f t="shared" si="134"/>
        <v/>
      </c>
      <c r="E666" s="312" t="str">
        <f t="shared" si="134"/>
        <v/>
      </c>
      <c r="F666" s="312"/>
      <c r="G666" s="312"/>
      <c r="H666" s="312"/>
      <c r="I666" s="312"/>
      <c r="J666" s="312"/>
      <c r="K666" s="312"/>
      <c r="L666" s="312"/>
      <c r="M666" s="312"/>
      <c r="N666" s="312"/>
      <c r="O666" s="312"/>
      <c r="P666" s="312"/>
      <c r="Q666" s="312"/>
      <c r="R666" s="312"/>
      <c r="S666" s="312"/>
      <c r="T666" s="313"/>
    </row>
    <row r="667" spans="1:20" x14ac:dyDescent="0.25">
      <c r="A667" s="311" t="str">
        <f t="shared" si="132"/>
        <v/>
      </c>
      <c r="B667" s="312" t="str">
        <f t="shared" si="132"/>
        <v/>
      </c>
      <c r="C667" s="312" t="str">
        <f t="shared" si="132"/>
        <v/>
      </c>
      <c r="D667" s="312" t="str">
        <f t="shared" si="134"/>
        <v/>
      </c>
      <c r="E667" s="312" t="str">
        <f t="shared" si="134"/>
        <v/>
      </c>
      <c r="F667" s="312"/>
      <c r="G667" s="312"/>
      <c r="H667" s="312"/>
      <c r="I667" s="312"/>
      <c r="J667" s="312"/>
      <c r="K667" s="312"/>
      <c r="L667" s="312"/>
      <c r="M667" s="312"/>
      <c r="N667" s="312"/>
      <c r="O667" s="312"/>
      <c r="P667" s="312"/>
      <c r="Q667" s="312"/>
      <c r="R667" s="312"/>
      <c r="S667" s="312"/>
      <c r="T667" s="313"/>
    </row>
    <row r="668" spans="1:20" x14ac:dyDescent="0.25">
      <c r="A668" s="311" t="str">
        <f t="shared" si="132"/>
        <v/>
      </c>
      <c r="B668" s="312" t="str">
        <f t="shared" si="132"/>
        <v/>
      </c>
      <c r="C668" s="312" t="str">
        <f t="shared" si="132"/>
        <v/>
      </c>
      <c r="D668" s="312" t="str">
        <f t="shared" si="134"/>
        <v/>
      </c>
      <c r="E668" s="312" t="str">
        <f t="shared" si="134"/>
        <v/>
      </c>
      <c r="F668" s="312"/>
      <c r="G668" s="312"/>
      <c r="H668" s="312"/>
      <c r="I668" s="312"/>
      <c r="J668" s="312"/>
      <c r="K668" s="312"/>
      <c r="L668" s="312"/>
      <c r="M668" s="312"/>
      <c r="N668" s="312"/>
      <c r="O668" s="312"/>
      <c r="P668" s="312"/>
      <c r="Q668" s="312"/>
      <c r="R668" s="312"/>
      <c r="S668" s="312"/>
      <c r="T668" s="313"/>
    </row>
    <row r="669" spans="1:20" x14ac:dyDescent="0.25">
      <c r="A669" s="311" t="str">
        <f t="shared" si="132"/>
        <v/>
      </c>
      <c r="B669" s="312" t="str">
        <f t="shared" si="132"/>
        <v/>
      </c>
      <c r="C669" s="312" t="str">
        <f t="shared" si="132"/>
        <v/>
      </c>
      <c r="D669" s="312" t="str">
        <f t="shared" si="134"/>
        <v/>
      </c>
      <c r="E669" s="312" t="str">
        <f t="shared" si="134"/>
        <v/>
      </c>
      <c r="F669" s="312"/>
      <c r="G669" s="312"/>
      <c r="H669" s="312"/>
      <c r="I669" s="312"/>
      <c r="J669" s="312"/>
      <c r="K669" s="312"/>
      <c r="L669" s="312"/>
      <c r="M669" s="312"/>
      <c r="N669" s="312"/>
      <c r="O669" s="312"/>
      <c r="P669" s="312"/>
      <c r="Q669" s="312"/>
      <c r="R669" s="312"/>
      <c r="S669" s="312"/>
      <c r="T669" s="313"/>
    </row>
    <row r="670" spans="1:20" x14ac:dyDescent="0.25">
      <c r="A670" s="311" t="str">
        <f t="shared" si="132"/>
        <v/>
      </c>
      <c r="B670" s="312" t="str">
        <f t="shared" si="132"/>
        <v/>
      </c>
      <c r="C670" s="312" t="str">
        <f t="shared" si="132"/>
        <v/>
      </c>
      <c r="D670" s="312" t="str">
        <f t="shared" si="134"/>
        <v/>
      </c>
      <c r="E670" s="312" t="str">
        <f t="shared" si="134"/>
        <v/>
      </c>
      <c r="F670" s="312"/>
      <c r="G670" s="312"/>
      <c r="H670" s="312"/>
      <c r="I670" s="312"/>
      <c r="J670" s="312"/>
      <c r="K670" s="312"/>
      <c r="L670" s="312"/>
      <c r="M670" s="312"/>
      <c r="N670" s="312"/>
      <c r="O670" s="312"/>
      <c r="P670" s="312"/>
      <c r="Q670" s="312"/>
      <c r="R670" s="312"/>
      <c r="S670" s="312"/>
      <c r="T670" s="313"/>
    </row>
    <row r="671" spans="1:20" x14ac:dyDescent="0.25">
      <c r="A671" s="311" t="str">
        <f t="shared" si="132"/>
        <v/>
      </c>
      <c r="B671" s="312" t="str">
        <f t="shared" si="132"/>
        <v/>
      </c>
      <c r="C671" s="312" t="str">
        <f t="shared" si="132"/>
        <v/>
      </c>
      <c r="D671" s="312" t="str">
        <f t="shared" si="134"/>
        <v/>
      </c>
      <c r="E671" s="312" t="str">
        <f t="shared" si="134"/>
        <v/>
      </c>
      <c r="F671" s="312"/>
      <c r="G671" s="312"/>
      <c r="H671" s="312"/>
      <c r="I671" s="312"/>
      <c r="J671" s="312"/>
      <c r="K671" s="312"/>
      <c r="L671" s="312"/>
      <c r="M671" s="312"/>
      <c r="N671" s="312"/>
      <c r="O671" s="312"/>
      <c r="P671" s="312"/>
      <c r="Q671" s="312"/>
      <c r="R671" s="312"/>
      <c r="S671" s="312"/>
      <c r="T671" s="313"/>
    </row>
    <row r="672" spans="1:20" x14ac:dyDescent="0.25">
      <c r="A672" s="311" t="str">
        <f t="shared" si="132"/>
        <v/>
      </c>
      <c r="B672" s="312" t="str">
        <f t="shared" si="132"/>
        <v/>
      </c>
      <c r="C672" s="312" t="str">
        <f t="shared" si="132"/>
        <v/>
      </c>
      <c r="D672" s="312" t="str">
        <f t="shared" si="134"/>
        <v/>
      </c>
      <c r="E672" s="312" t="str">
        <f t="shared" si="134"/>
        <v/>
      </c>
      <c r="F672" s="312"/>
      <c r="G672" s="312"/>
      <c r="H672" s="312"/>
      <c r="I672" s="312"/>
      <c r="J672" s="312"/>
      <c r="K672" s="312"/>
      <c r="L672" s="312"/>
      <c r="M672" s="312"/>
      <c r="N672" s="312"/>
      <c r="O672" s="312"/>
      <c r="P672" s="312"/>
      <c r="Q672" s="312"/>
      <c r="R672" s="312"/>
      <c r="S672" s="312"/>
      <c r="T672" s="313"/>
    </row>
    <row r="673" spans="1:20" x14ac:dyDescent="0.25">
      <c r="A673" s="311" t="str">
        <f t="shared" si="132"/>
        <v/>
      </c>
      <c r="B673" s="312" t="str">
        <f t="shared" si="132"/>
        <v/>
      </c>
      <c r="C673" s="312" t="str">
        <f t="shared" si="132"/>
        <v/>
      </c>
      <c r="D673" s="312" t="str">
        <f t="shared" si="134"/>
        <v/>
      </c>
      <c r="E673" s="312" t="str">
        <f t="shared" si="134"/>
        <v/>
      </c>
      <c r="F673" s="312"/>
      <c r="G673" s="312"/>
      <c r="H673" s="312"/>
      <c r="I673" s="312"/>
      <c r="J673" s="312"/>
      <c r="K673" s="312"/>
      <c r="L673" s="312"/>
      <c r="M673" s="312"/>
      <c r="N673" s="312"/>
      <c r="O673" s="312"/>
      <c r="P673" s="312"/>
      <c r="Q673" s="312"/>
      <c r="R673" s="312"/>
      <c r="S673" s="312"/>
      <c r="T673" s="313"/>
    </row>
    <row r="674" spans="1:20" x14ac:dyDescent="0.25">
      <c r="A674" s="311" t="str">
        <f t="shared" si="132"/>
        <v/>
      </c>
      <c r="B674" s="312" t="str">
        <f t="shared" si="132"/>
        <v/>
      </c>
      <c r="C674" s="312" t="str">
        <f t="shared" si="132"/>
        <v/>
      </c>
      <c r="D674" s="312" t="str">
        <f t="shared" si="134"/>
        <v/>
      </c>
      <c r="E674" s="312" t="str">
        <f t="shared" si="134"/>
        <v/>
      </c>
      <c r="F674" s="312"/>
      <c r="G674" s="312"/>
      <c r="H674" s="312"/>
      <c r="I674" s="312"/>
      <c r="J674" s="312"/>
      <c r="K674" s="312"/>
      <c r="L674" s="312"/>
      <c r="M674" s="312"/>
      <c r="N674" s="312"/>
      <c r="O674" s="312"/>
      <c r="P674" s="312"/>
      <c r="Q674" s="312"/>
      <c r="R674" s="312"/>
      <c r="S674" s="312"/>
      <c r="T674" s="313"/>
    </row>
    <row r="675" spans="1:20" x14ac:dyDescent="0.25">
      <c r="A675" s="311" t="str">
        <f t="shared" si="132"/>
        <v/>
      </c>
      <c r="B675" s="312" t="str">
        <f t="shared" si="132"/>
        <v/>
      </c>
      <c r="C675" s="312" t="str">
        <f t="shared" si="132"/>
        <v/>
      </c>
      <c r="D675" s="312" t="str">
        <f t="shared" si="134"/>
        <v/>
      </c>
      <c r="E675" s="312" t="str">
        <f t="shared" si="134"/>
        <v/>
      </c>
      <c r="F675" s="312"/>
      <c r="G675" s="312"/>
      <c r="H675" s="312"/>
      <c r="I675" s="312"/>
      <c r="J675" s="312"/>
      <c r="K675" s="312"/>
      <c r="L675" s="312"/>
      <c r="M675" s="312"/>
      <c r="N675" s="312"/>
      <c r="O675" s="312"/>
      <c r="P675" s="312"/>
      <c r="Q675" s="312"/>
      <c r="R675" s="312"/>
      <c r="S675" s="312"/>
      <c r="T675" s="313"/>
    </row>
    <row r="676" spans="1:20" x14ac:dyDescent="0.25">
      <c r="A676" s="311" t="str">
        <f t="shared" si="132"/>
        <v/>
      </c>
      <c r="B676" s="312" t="str">
        <f t="shared" si="132"/>
        <v/>
      </c>
      <c r="C676" s="312" t="str">
        <f t="shared" si="132"/>
        <v/>
      </c>
      <c r="D676" s="312" t="str">
        <f t="shared" si="134"/>
        <v/>
      </c>
      <c r="E676" s="312" t="str">
        <f t="shared" si="134"/>
        <v/>
      </c>
      <c r="F676" s="312"/>
      <c r="G676" s="312"/>
      <c r="H676" s="312"/>
      <c r="I676" s="312"/>
      <c r="J676" s="312"/>
      <c r="K676" s="312"/>
      <c r="L676" s="312"/>
      <c r="M676" s="312"/>
      <c r="N676" s="312"/>
      <c r="O676" s="312"/>
      <c r="P676" s="312"/>
      <c r="Q676" s="312"/>
      <c r="R676" s="312"/>
      <c r="S676" s="312"/>
      <c r="T676" s="313"/>
    </row>
    <row r="677" spans="1:20" x14ac:dyDescent="0.25">
      <c r="A677" s="311" t="str">
        <f t="shared" si="132"/>
        <v/>
      </c>
      <c r="B677" s="312" t="str">
        <f t="shared" si="132"/>
        <v/>
      </c>
      <c r="C677" s="312" t="str">
        <f t="shared" si="132"/>
        <v/>
      </c>
      <c r="D677" s="312" t="str">
        <f t="shared" si="134"/>
        <v/>
      </c>
      <c r="E677" s="312" t="str">
        <f t="shared" si="134"/>
        <v/>
      </c>
      <c r="F677" s="312"/>
      <c r="G677" s="312"/>
      <c r="H677" s="312"/>
      <c r="I677" s="312"/>
      <c r="J677" s="312"/>
      <c r="K677" s="312"/>
      <c r="L677" s="312"/>
      <c r="M677" s="312"/>
      <c r="N677" s="312"/>
      <c r="O677" s="312"/>
      <c r="P677" s="312"/>
      <c r="Q677" s="312"/>
      <c r="R677" s="312"/>
      <c r="S677" s="312"/>
      <c r="T677" s="313"/>
    </row>
    <row r="678" spans="1:20" x14ac:dyDescent="0.25">
      <c r="A678" s="311" t="str">
        <f t="shared" si="132"/>
        <v/>
      </c>
      <c r="B678" s="312" t="str">
        <f t="shared" si="132"/>
        <v/>
      </c>
      <c r="C678" s="312" t="str">
        <f t="shared" si="132"/>
        <v/>
      </c>
      <c r="D678" s="312" t="str">
        <f t="shared" si="134"/>
        <v/>
      </c>
      <c r="E678" s="312" t="str">
        <f t="shared" si="134"/>
        <v/>
      </c>
      <c r="F678" s="312"/>
      <c r="G678" s="312"/>
      <c r="H678" s="312"/>
      <c r="I678" s="312"/>
      <c r="J678" s="312"/>
      <c r="K678" s="312"/>
      <c r="L678" s="312"/>
      <c r="M678" s="312"/>
      <c r="N678" s="312"/>
      <c r="O678" s="312"/>
      <c r="P678" s="312"/>
      <c r="Q678" s="312"/>
      <c r="R678" s="312"/>
      <c r="S678" s="312"/>
      <c r="T678" s="313"/>
    </row>
    <row r="679" spans="1:20" x14ac:dyDescent="0.25">
      <c r="A679" s="311" t="str">
        <f t="shared" si="132"/>
        <v/>
      </c>
      <c r="B679" s="312" t="str">
        <f t="shared" si="132"/>
        <v/>
      </c>
      <c r="C679" s="312" t="str">
        <f t="shared" si="132"/>
        <v/>
      </c>
      <c r="D679" s="312" t="str">
        <f t="shared" si="134"/>
        <v/>
      </c>
      <c r="E679" s="312" t="str">
        <f t="shared" si="134"/>
        <v/>
      </c>
      <c r="F679" s="312"/>
      <c r="G679" s="312"/>
      <c r="H679" s="312"/>
      <c r="I679" s="312"/>
      <c r="J679" s="312"/>
      <c r="K679" s="312"/>
      <c r="L679" s="312"/>
      <c r="M679" s="312"/>
      <c r="N679" s="312"/>
      <c r="O679" s="312"/>
      <c r="P679" s="312"/>
      <c r="Q679" s="312"/>
      <c r="R679" s="312"/>
      <c r="S679" s="312"/>
      <c r="T679" s="313"/>
    </row>
    <row r="680" spans="1:20" x14ac:dyDescent="0.25">
      <c r="A680" s="311" t="str">
        <f t="shared" si="132"/>
        <v/>
      </c>
      <c r="B680" s="312" t="str">
        <f t="shared" si="132"/>
        <v/>
      </c>
      <c r="C680" s="312" t="str">
        <f t="shared" si="132"/>
        <v/>
      </c>
      <c r="D680" s="312" t="str">
        <f t="shared" si="134"/>
        <v/>
      </c>
      <c r="E680" s="312" t="str">
        <f t="shared" si="134"/>
        <v/>
      </c>
      <c r="F680" s="312"/>
      <c r="G680" s="312"/>
      <c r="H680" s="312"/>
      <c r="I680" s="312"/>
      <c r="J680" s="312"/>
      <c r="K680" s="312"/>
      <c r="L680" s="312"/>
      <c r="M680" s="312"/>
      <c r="N680" s="312"/>
      <c r="O680" s="312"/>
      <c r="P680" s="312"/>
      <c r="Q680" s="312"/>
      <c r="R680" s="312"/>
      <c r="S680" s="312"/>
      <c r="T680" s="313"/>
    </row>
    <row r="681" spans="1:20" x14ac:dyDescent="0.25">
      <c r="A681" s="311" t="str">
        <f t="shared" si="132"/>
        <v/>
      </c>
      <c r="B681" s="312" t="str">
        <f t="shared" si="132"/>
        <v/>
      </c>
      <c r="C681" s="312" t="str">
        <f t="shared" si="132"/>
        <v/>
      </c>
      <c r="D681" s="312" t="str">
        <f t="shared" si="134"/>
        <v/>
      </c>
      <c r="E681" s="312" t="str">
        <f t="shared" si="134"/>
        <v/>
      </c>
      <c r="F681" s="312"/>
      <c r="G681" s="312"/>
      <c r="H681" s="312"/>
      <c r="I681" s="312"/>
      <c r="J681" s="312"/>
      <c r="K681" s="312"/>
      <c r="L681" s="312"/>
      <c r="M681" s="312"/>
      <c r="N681" s="312"/>
      <c r="O681" s="312"/>
      <c r="P681" s="312"/>
      <c r="Q681" s="312"/>
      <c r="R681" s="312"/>
      <c r="S681" s="312"/>
      <c r="T681" s="313"/>
    </row>
    <row r="682" spans="1:20" x14ac:dyDescent="0.25">
      <c r="A682" s="311" t="str">
        <f t="shared" si="132"/>
        <v/>
      </c>
      <c r="B682" s="312" t="str">
        <f t="shared" si="132"/>
        <v/>
      </c>
      <c r="C682" s="312" t="str">
        <f t="shared" si="132"/>
        <v/>
      </c>
      <c r="D682" s="312" t="str">
        <f t="shared" si="134"/>
        <v/>
      </c>
      <c r="E682" s="312" t="str">
        <f t="shared" si="134"/>
        <v/>
      </c>
      <c r="F682" s="312"/>
      <c r="G682" s="312"/>
      <c r="H682" s="312"/>
      <c r="I682" s="312"/>
      <c r="J682" s="312"/>
      <c r="K682" s="312"/>
      <c r="L682" s="312"/>
      <c r="M682" s="312"/>
      <c r="N682" s="312"/>
      <c r="O682" s="312"/>
      <c r="P682" s="312"/>
      <c r="Q682" s="312"/>
      <c r="R682" s="312"/>
      <c r="S682" s="312"/>
      <c r="T682" s="313"/>
    </row>
    <row r="683" spans="1:20" x14ac:dyDescent="0.25">
      <c r="A683" s="311" t="str">
        <f t="shared" si="132"/>
        <v/>
      </c>
      <c r="B683" s="312" t="str">
        <f t="shared" si="132"/>
        <v/>
      </c>
      <c r="C683" s="312" t="str">
        <f t="shared" si="132"/>
        <v/>
      </c>
      <c r="D683" s="312" t="str">
        <f t="shared" si="134"/>
        <v/>
      </c>
      <c r="E683" s="312" t="str">
        <f t="shared" si="134"/>
        <v/>
      </c>
      <c r="F683" s="312"/>
      <c r="G683" s="312"/>
      <c r="H683" s="312"/>
      <c r="I683" s="312"/>
      <c r="J683" s="312"/>
      <c r="K683" s="312"/>
      <c r="L683" s="312"/>
      <c r="M683" s="312"/>
      <c r="N683" s="312"/>
      <c r="O683" s="312"/>
      <c r="P683" s="312"/>
      <c r="Q683" s="312"/>
      <c r="R683" s="312"/>
      <c r="S683" s="312"/>
      <c r="T683" s="313"/>
    </row>
    <row r="684" spans="1:20" x14ac:dyDescent="0.25">
      <c r="A684" s="311" t="str">
        <f t="shared" si="132"/>
        <v/>
      </c>
      <c r="B684" s="312" t="str">
        <f t="shared" si="132"/>
        <v/>
      </c>
      <c r="C684" s="312" t="str">
        <f t="shared" si="132"/>
        <v/>
      </c>
      <c r="D684" s="312" t="str">
        <f t="shared" si="134"/>
        <v/>
      </c>
      <c r="E684" s="312" t="str">
        <f t="shared" si="134"/>
        <v/>
      </c>
      <c r="F684" s="312"/>
      <c r="G684" s="312"/>
      <c r="H684" s="312"/>
      <c r="I684" s="312"/>
      <c r="J684" s="312"/>
      <c r="K684" s="312"/>
      <c r="L684" s="312"/>
      <c r="M684" s="312"/>
      <c r="N684" s="312"/>
      <c r="O684" s="312"/>
      <c r="P684" s="312"/>
      <c r="Q684" s="312"/>
      <c r="R684" s="312"/>
      <c r="S684" s="312"/>
      <c r="T684" s="313"/>
    </row>
    <row r="685" spans="1:20" x14ac:dyDescent="0.25">
      <c r="A685" s="311" t="str">
        <f t="shared" si="132"/>
        <v/>
      </c>
      <c r="B685" s="312" t="str">
        <f t="shared" si="132"/>
        <v/>
      </c>
      <c r="C685" s="312" t="str">
        <f t="shared" si="132"/>
        <v/>
      </c>
      <c r="D685" s="312" t="str">
        <f t="shared" si="134"/>
        <v/>
      </c>
      <c r="E685" s="312" t="str">
        <f t="shared" si="134"/>
        <v/>
      </c>
      <c r="F685" s="312"/>
      <c r="G685" s="312"/>
      <c r="H685" s="312"/>
      <c r="I685" s="312"/>
      <c r="J685" s="312"/>
      <c r="K685" s="312"/>
      <c r="L685" s="312"/>
      <c r="M685" s="312"/>
      <c r="N685" s="312"/>
      <c r="O685" s="312"/>
      <c r="P685" s="312"/>
      <c r="Q685" s="312"/>
      <c r="R685" s="312"/>
      <c r="S685" s="312"/>
      <c r="T685" s="313"/>
    </row>
    <row r="686" spans="1:20" x14ac:dyDescent="0.25">
      <c r="A686" s="311" t="str">
        <f t="shared" si="132"/>
        <v/>
      </c>
      <c r="B686" s="312" t="str">
        <f t="shared" si="132"/>
        <v/>
      </c>
      <c r="C686" s="312" t="str">
        <f t="shared" si="132"/>
        <v/>
      </c>
      <c r="D686" s="312" t="str">
        <f t="shared" si="134"/>
        <v/>
      </c>
      <c r="E686" s="312" t="str">
        <f t="shared" si="134"/>
        <v/>
      </c>
      <c r="F686" s="312"/>
      <c r="G686" s="312"/>
      <c r="H686" s="312"/>
      <c r="I686" s="312"/>
      <c r="J686" s="312"/>
      <c r="K686" s="312"/>
      <c r="L686" s="312"/>
      <c r="M686" s="312"/>
      <c r="N686" s="312"/>
      <c r="O686" s="312"/>
      <c r="P686" s="312"/>
      <c r="Q686" s="312"/>
      <c r="R686" s="312"/>
      <c r="S686" s="312"/>
      <c r="T686" s="313"/>
    </row>
    <row r="687" spans="1:20" x14ac:dyDescent="0.25">
      <c r="A687" s="311" t="str">
        <f t="shared" si="132"/>
        <v/>
      </c>
      <c r="B687" s="312" t="str">
        <f t="shared" si="132"/>
        <v/>
      </c>
      <c r="C687" s="312" t="str">
        <f t="shared" si="132"/>
        <v/>
      </c>
      <c r="D687" s="312" t="str">
        <f t="shared" si="134"/>
        <v/>
      </c>
      <c r="E687" s="312" t="str">
        <f t="shared" si="134"/>
        <v/>
      </c>
      <c r="F687" s="312"/>
      <c r="G687" s="312"/>
      <c r="H687" s="312"/>
      <c r="I687" s="312"/>
      <c r="J687" s="312"/>
      <c r="K687" s="312"/>
      <c r="L687" s="312"/>
      <c r="M687" s="312"/>
      <c r="N687" s="312"/>
      <c r="O687" s="312"/>
      <c r="P687" s="312"/>
      <c r="Q687" s="312"/>
      <c r="R687" s="312"/>
      <c r="S687" s="312"/>
      <c r="T687" s="313"/>
    </row>
    <row r="688" spans="1:20" x14ac:dyDescent="0.25">
      <c r="A688" s="311" t="str">
        <f t="shared" si="132"/>
        <v/>
      </c>
      <c r="B688" s="312" t="str">
        <f t="shared" si="132"/>
        <v/>
      </c>
      <c r="C688" s="312" t="str">
        <f t="shared" si="132"/>
        <v/>
      </c>
      <c r="D688" s="312" t="str">
        <f t="shared" si="134"/>
        <v/>
      </c>
      <c r="E688" s="312" t="str">
        <f t="shared" si="134"/>
        <v/>
      </c>
      <c r="F688" s="312"/>
      <c r="G688" s="312"/>
      <c r="H688" s="312"/>
      <c r="I688" s="312"/>
      <c r="J688" s="312"/>
      <c r="K688" s="312"/>
      <c r="L688" s="312"/>
      <c r="M688" s="312"/>
      <c r="N688" s="312"/>
      <c r="O688" s="312"/>
      <c r="P688" s="312"/>
      <c r="Q688" s="312"/>
      <c r="R688" s="312"/>
      <c r="S688" s="312"/>
      <c r="T688" s="313"/>
    </row>
    <row r="689" spans="1:20" x14ac:dyDescent="0.25">
      <c r="A689" s="311" t="str">
        <f t="shared" si="132"/>
        <v/>
      </c>
      <c r="B689" s="312" t="str">
        <f t="shared" si="132"/>
        <v/>
      </c>
      <c r="C689" s="312" t="str">
        <f t="shared" si="132"/>
        <v/>
      </c>
      <c r="D689" s="312" t="str">
        <f t="shared" si="134"/>
        <v/>
      </c>
      <c r="E689" s="312" t="str">
        <f t="shared" si="134"/>
        <v/>
      </c>
      <c r="F689" s="312"/>
      <c r="G689" s="312"/>
      <c r="H689" s="312"/>
      <c r="I689" s="312"/>
      <c r="J689" s="312"/>
      <c r="K689" s="312"/>
      <c r="L689" s="312"/>
      <c r="M689" s="312"/>
      <c r="N689" s="312"/>
      <c r="O689" s="312"/>
      <c r="P689" s="312"/>
      <c r="Q689" s="312"/>
      <c r="R689" s="312"/>
      <c r="S689" s="312"/>
      <c r="T689" s="313"/>
    </row>
    <row r="690" spans="1:20" x14ac:dyDescent="0.25">
      <c r="A690" s="311" t="str">
        <f t="shared" si="132"/>
        <v/>
      </c>
      <c r="B690" s="312" t="str">
        <f t="shared" si="132"/>
        <v/>
      </c>
      <c r="C690" s="312" t="str">
        <f t="shared" si="132"/>
        <v/>
      </c>
      <c r="D690" s="312" t="str">
        <f t="shared" si="134"/>
        <v/>
      </c>
      <c r="E690" s="312" t="str">
        <f t="shared" si="134"/>
        <v/>
      </c>
      <c r="F690" s="312"/>
      <c r="G690" s="312"/>
      <c r="H690" s="312"/>
      <c r="I690" s="312"/>
      <c r="J690" s="312"/>
      <c r="K690" s="312"/>
      <c r="L690" s="312"/>
      <c r="M690" s="312"/>
      <c r="N690" s="312"/>
      <c r="O690" s="312"/>
      <c r="P690" s="312"/>
      <c r="Q690" s="312"/>
      <c r="R690" s="312"/>
      <c r="S690" s="312"/>
      <c r="T690" s="313"/>
    </row>
    <row r="691" spans="1:20" x14ac:dyDescent="0.25">
      <c r="A691" s="311" t="str">
        <f t="shared" si="132"/>
        <v/>
      </c>
      <c r="B691" s="312" t="str">
        <f t="shared" si="132"/>
        <v/>
      </c>
      <c r="C691" s="312" t="str">
        <f t="shared" si="132"/>
        <v/>
      </c>
      <c r="D691" s="312" t="str">
        <f t="shared" si="134"/>
        <v/>
      </c>
      <c r="E691" s="312" t="str">
        <f t="shared" si="134"/>
        <v/>
      </c>
      <c r="F691" s="312"/>
      <c r="G691" s="312"/>
      <c r="H691" s="312"/>
      <c r="I691" s="312"/>
      <c r="J691" s="312"/>
      <c r="K691" s="312"/>
      <c r="L691" s="312"/>
      <c r="M691" s="312"/>
      <c r="N691" s="312"/>
      <c r="O691" s="312"/>
      <c r="P691" s="312"/>
      <c r="Q691" s="312"/>
      <c r="R691" s="312"/>
      <c r="S691" s="312"/>
      <c r="T691" s="313"/>
    </row>
    <row r="692" spans="1:20" x14ac:dyDescent="0.25">
      <c r="A692" s="311" t="str">
        <f t="shared" si="132"/>
        <v/>
      </c>
      <c r="B692" s="312" t="str">
        <f t="shared" si="132"/>
        <v/>
      </c>
      <c r="C692" s="312" t="str">
        <f t="shared" si="132"/>
        <v/>
      </c>
      <c r="D692" s="312" t="str">
        <f t="shared" si="134"/>
        <v/>
      </c>
      <c r="E692" s="312" t="str">
        <f t="shared" si="134"/>
        <v/>
      </c>
      <c r="F692" s="312"/>
      <c r="G692" s="312"/>
      <c r="H692" s="312"/>
      <c r="I692" s="312"/>
      <c r="J692" s="312"/>
      <c r="K692" s="312"/>
      <c r="L692" s="312"/>
      <c r="M692" s="312"/>
      <c r="N692" s="312"/>
      <c r="O692" s="312"/>
      <c r="P692" s="312"/>
      <c r="Q692" s="312"/>
      <c r="R692" s="312"/>
      <c r="S692" s="312"/>
      <c r="T692" s="313"/>
    </row>
    <row r="693" spans="1:20" x14ac:dyDescent="0.25">
      <c r="A693" s="311" t="str">
        <f t="shared" si="132"/>
        <v/>
      </c>
      <c r="B693" s="312" t="str">
        <f t="shared" si="132"/>
        <v/>
      </c>
      <c r="C693" s="312" t="str">
        <f t="shared" si="132"/>
        <v/>
      </c>
      <c r="D693" s="312" t="str">
        <f t="shared" si="134"/>
        <v/>
      </c>
      <c r="E693" s="312" t="str">
        <f t="shared" si="134"/>
        <v/>
      </c>
      <c r="F693" s="312"/>
      <c r="G693" s="312"/>
      <c r="H693" s="312"/>
      <c r="I693" s="312"/>
      <c r="J693" s="312"/>
      <c r="K693" s="312"/>
      <c r="L693" s="312"/>
      <c r="M693" s="312"/>
      <c r="N693" s="312"/>
      <c r="O693" s="312"/>
      <c r="P693" s="312"/>
      <c r="Q693" s="312"/>
      <c r="R693" s="312"/>
      <c r="S693" s="312"/>
      <c r="T693" s="313"/>
    </row>
    <row r="694" spans="1:20" x14ac:dyDescent="0.25">
      <c r="A694" s="311" t="str">
        <f t="shared" si="132"/>
        <v/>
      </c>
      <c r="B694" s="312" t="str">
        <f t="shared" si="132"/>
        <v/>
      </c>
      <c r="C694" s="312" t="str">
        <f t="shared" si="132"/>
        <v/>
      </c>
      <c r="D694" s="312" t="str">
        <f t="shared" si="134"/>
        <v/>
      </c>
      <c r="E694" s="312" t="str">
        <f t="shared" si="134"/>
        <v/>
      </c>
      <c r="F694" s="312"/>
      <c r="G694" s="312"/>
      <c r="H694" s="312"/>
      <c r="I694" s="312"/>
      <c r="J694" s="312"/>
      <c r="K694" s="312"/>
      <c r="L694" s="312"/>
      <c r="M694" s="312"/>
      <c r="N694" s="312"/>
      <c r="O694" s="312"/>
      <c r="P694" s="312"/>
      <c r="Q694" s="312"/>
      <c r="R694" s="312"/>
      <c r="S694" s="312"/>
      <c r="T694" s="313"/>
    </row>
    <row r="695" spans="1:20" x14ac:dyDescent="0.25">
      <c r="A695" s="311" t="str">
        <f t="shared" si="132"/>
        <v/>
      </c>
      <c r="B695" s="312" t="str">
        <f t="shared" si="132"/>
        <v/>
      </c>
      <c r="C695" s="312" t="str">
        <f t="shared" si="132"/>
        <v/>
      </c>
      <c r="D695" s="312" t="str">
        <f t="shared" si="134"/>
        <v/>
      </c>
      <c r="E695" s="312" t="str">
        <f t="shared" si="134"/>
        <v/>
      </c>
      <c r="F695" s="312"/>
      <c r="G695" s="312"/>
      <c r="H695" s="312"/>
      <c r="I695" s="312"/>
      <c r="J695" s="312"/>
      <c r="K695" s="312"/>
      <c r="L695" s="312"/>
      <c r="M695" s="312"/>
      <c r="N695" s="312"/>
      <c r="O695" s="312"/>
      <c r="P695" s="312"/>
      <c r="Q695" s="312"/>
      <c r="R695" s="312"/>
      <c r="S695" s="312"/>
      <c r="T695" s="313"/>
    </row>
    <row r="696" spans="1:20" x14ac:dyDescent="0.25">
      <c r="A696" s="311" t="str">
        <f t="shared" si="132"/>
        <v/>
      </c>
      <c r="B696" s="312" t="str">
        <f t="shared" si="132"/>
        <v/>
      </c>
      <c r="C696" s="312" t="str">
        <f t="shared" si="132"/>
        <v/>
      </c>
      <c r="D696" s="312" t="str">
        <f t="shared" si="134"/>
        <v/>
      </c>
      <c r="E696" s="312" t="str">
        <f t="shared" si="134"/>
        <v/>
      </c>
      <c r="F696" s="312"/>
      <c r="G696" s="312"/>
      <c r="H696" s="312"/>
      <c r="I696" s="312"/>
      <c r="J696" s="312"/>
      <c r="K696" s="312"/>
      <c r="L696" s="312"/>
      <c r="M696" s="312"/>
      <c r="N696" s="312"/>
      <c r="O696" s="312"/>
      <c r="P696" s="312"/>
      <c r="Q696" s="312"/>
      <c r="R696" s="312"/>
      <c r="S696" s="312"/>
      <c r="T696" s="313"/>
    </row>
    <row r="697" spans="1:20" x14ac:dyDescent="0.25">
      <c r="A697" s="311" t="str">
        <f t="shared" si="132"/>
        <v/>
      </c>
      <c r="B697" s="312" t="str">
        <f t="shared" si="132"/>
        <v/>
      </c>
      <c r="C697" s="312" t="str">
        <f t="shared" si="132"/>
        <v/>
      </c>
      <c r="D697" s="312" t="str">
        <f t="shared" si="134"/>
        <v/>
      </c>
      <c r="E697" s="312" t="str">
        <f t="shared" si="134"/>
        <v/>
      </c>
      <c r="F697" s="312"/>
      <c r="G697" s="312"/>
      <c r="H697" s="312"/>
      <c r="I697" s="312"/>
      <c r="J697" s="312"/>
      <c r="K697" s="312"/>
      <c r="L697" s="312"/>
      <c r="M697" s="312"/>
      <c r="N697" s="312"/>
      <c r="O697" s="312"/>
      <c r="P697" s="312"/>
      <c r="Q697" s="312"/>
      <c r="R697" s="312"/>
      <c r="S697" s="312"/>
      <c r="T697" s="313"/>
    </row>
    <row r="698" spans="1:20" x14ac:dyDescent="0.25">
      <c r="A698" s="311" t="str">
        <f t="shared" si="132"/>
        <v/>
      </c>
      <c r="B698" s="312" t="str">
        <f t="shared" si="132"/>
        <v/>
      </c>
      <c r="C698" s="312" t="str">
        <f t="shared" si="132"/>
        <v/>
      </c>
      <c r="D698" s="312" t="str">
        <f t="shared" si="134"/>
        <v/>
      </c>
      <c r="E698" s="312" t="str">
        <f t="shared" si="134"/>
        <v/>
      </c>
      <c r="F698" s="312"/>
      <c r="G698" s="312"/>
      <c r="H698" s="312"/>
      <c r="I698" s="312"/>
      <c r="J698" s="312"/>
      <c r="K698" s="312"/>
      <c r="L698" s="312"/>
      <c r="M698" s="312"/>
      <c r="N698" s="312"/>
      <c r="O698" s="312"/>
      <c r="P698" s="312"/>
      <c r="Q698" s="312"/>
      <c r="R698" s="312"/>
      <c r="S698" s="312"/>
      <c r="T698" s="313"/>
    </row>
    <row r="699" spans="1:20" x14ac:dyDescent="0.25">
      <c r="A699" s="311" t="str">
        <f t="shared" si="132"/>
        <v/>
      </c>
      <c r="B699" s="312" t="str">
        <f t="shared" si="132"/>
        <v/>
      </c>
      <c r="C699" s="312" t="str">
        <f t="shared" si="132"/>
        <v/>
      </c>
      <c r="D699" s="312" t="str">
        <f t="shared" si="134"/>
        <v/>
      </c>
      <c r="E699" s="312" t="str">
        <f t="shared" si="134"/>
        <v/>
      </c>
      <c r="F699" s="312"/>
      <c r="G699" s="312"/>
      <c r="H699" s="312"/>
      <c r="I699" s="312"/>
      <c r="J699" s="312"/>
      <c r="K699" s="312"/>
      <c r="L699" s="312"/>
      <c r="M699" s="312"/>
      <c r="N699" s="312"/>
      <c r="O699" s="312"/>
      <c r="P699" s="312"/>
      <c r="Q699" s="312"/>
      <c r="R699" s="312"/>
      <c r="S699" s="312"/>
      <c r="T699" s="313"/>
    </row>
    <row r="700" spans="1:20" x14ac:dyDescent="0.25">
      <c r="A700" s="311" t="str">
        <f t="shared" si="132"/>
        <v/>
      </c>
      <c r="B700" s="312" t="str">
        <f t="shared" si="132"/>
        <v/>
      </c>
      <c r="C700" s="312" t="str">
        <f t="shared" si="132"/>
        <v/>
      </c>
      <c r="D700" s="312" t="str">
        <f t="shared" si="134"/>
        <v/>
      </c>
      <c r="E700" s="312" t="str">
        <f t="shared" si="134"/>
        <v/>
      </c>
      <c r="F700" s="312"/>
      <c r="G700" s="312"/>
      <c r="H700" s="312"/>
      <c r="I700" s="312"/>
      <c r="J700" s="312"/>
      <c r="K700" s="312"/>
      <c r="L700" s="312"/>
      <c r="M700" s="312"/>
      <c r="N700" s="312"/>
      <c r="O700" s="312"/>
      <c r="P700" s="312"/>
      <c r="Q700" s="312"/>
      <c r="R700" s="312"/>
      <c r="S700" s="312"/>
      <c r="T700" s="313"/>
    </row>
    <row r="701" spans="1:20" x14ac:dyDescent="0.25">
      <c r="A701" s="311" t="str">
        <f t="shared" si="132"/>
        <v/>
      </c>
      <c r="B701" s="312" t="str">
        <f t="shared" si="132"/>
        <v/>
      </c>
      <c r="C701" s="312" t="str">
        <f t="shared" si="132"/>
        <v/>
      </c>
      <c r="D701" s="312" t="str">
        <f t="shared" si="134"/>
        <v/>
      </c>
      <c r="E701" s="312" t="str">
        <f t="shared" si="134"/>
        <v/>
      </c>
      <c r="F701" s="312"/>
      <c r="G701" s="312"/>
      <c r="H701" s="312"/>
      <c r="I701" s="312"/>
      <c r="J701" s="312"/>
      <c r="K701" s="312"/>
      <c r="L701" s="312"/>
      <c r="M701" s="312"/>
      <c r="N701" s="312"/>
      <c r="O701" s="312"/>
      <c r="P701" s="312"/>
      <c r="Q701" s="312"/>
      <c r="R701" s="312"/>
      <c r="S701" s="312"/>
      <c r="T701" s="313"/>
    </row>
    <row r="702" spans="1:20" x14ac:dyDescent="0.25">
      <c r="A702" s="311" t="str">
        <f t="shared" si="132"/>
        <v/>
      </c>
      <c r="B702" s="312" t="str">
        <f t="shared" si="132"/>
        <v/>
      </c>
      <c r="C702" s="312" t="str">
        <f t="shared" si="132"/>
        <v/>
      </c>
      <c r="D702" s="312" t="str">
        <f t="shared" si="134"/>
        <v/>
      </c>
      <c r="E702" s="312" t="str">
        <f t="shared" si="134"/>
        <v/>
      </c>
      <c r="F702" s="312"/>
      <c r="G702" s="312"/>
      <c r="H702" s="312"/>
      <c r="I702" s="312"/>
      <c r="J702" s="312"/>
      <c r="K702" s="312"/>
      <c r="L702" s="312"/>
      <c r="M702" s="312"/>
      <c r="N702" s="312"/>
      <c r="O702" s="312"/>
      <c r="P702" s="312"/>
      <c r="Q702" s="312"/>
      <c r="R702" s="312"/>
      <c r="S702" s="312"/>
      <c r="T702" s="313"/>
    </row>
    <row r="703" spans="1:20" x14ac:dyDescent="0.25">
      <c r="A703" s="311" t="str">
        <f t="shared" si="132"/>
        <v/>
      </c>
      <c r="B703" s="312" t="str">
        <f t="shared" si="132"/>
        <v/>
      </c>
      <c r="C703" s="312" t="str">
        <f t="shared" si="132"/>
        <v/>
      </c>
      <c r="D703" s="312" t="str">
        <f t="shared" si="134"/>
        <v/>
      </c>
      <c r="E703" s="312" t="str">
        <f t="shared" si="134"/>
        <v/>
      </c>
      <c r="F703" s="312"/>
      <c r="G703" s="312"/>
      <c r="H703" s="312"/>
      <c r="I703" s="312"/>
      <c r="J703" s="312"/>
      <c r="K703" s="312"/>
      <c r="L703" s="312"/>
      <c r="M703" s="312"/>
      <c r="N703" s="312"/>
      <c r="O703" s="312"/>
      <c r="P703" s="312"/>
      <c r="Q703" s="312"/>
      <c r="R703" s="312"/>
      <c r="S703" s="312"/>
      <c r="T703" s="313"/>
    </row>
    <row r="704" spans="1:20" x14ac:dyDescent="0.25">
      <c r="A704" s="311" t="str">
        <f t="shared" si="132"/>
        <v/>
      </c>
      <c r="B704" s="312" t="str">
        <f t="shared" si="132"/>
        <v/>
      </c>
      <c r="C704" s="312" t="str">
        <f t="shared" si="132"/>
        <v/>
      </c>
      <c r="D704" s="312" t="str">
        <f t="shared" si="134"/>
        <v/>
      </c>
      <c r="E704" s="312" t="str">
        <f t="shared" si="134"/>
        <v/>
      </c>
      <c r="F704" s="312"/>
      <c r="G704" s="312"/>
      <c r="H704" s="312"/>
      <c r="I704" s="312"/>
      <c r="J704" s="312"/>
      <c r="K704" s="312"/>
      <c r="L704" s="312"/>
      <c r="M704" s="312"/>
      <c r="N704" s="312"/>
      <c r="O704" s="312"/>
      <c r="P704" s="312"/>
      <c r="Q704" s="312"/>
      <c r="R704" s="312"/>
      <c r="S704" s="312"/>
      <c r="T704" s="313"/>
    </row>
    <row r="705" spans="1:20" x14ac:dyDescent="0.25">
      <c r="A705" s="311" t="str">
        <f t="shared" si="132"/>
        <v/>
      </c>
      <c r="B705" s="312" t="str">
        <f t="shared" si="132"/>
        <v/>
      </c>
      <c r="C705" s="312" t="str">
        <f t="shared" si="132"/>
        <v/>
      </c>
      <c r="D705" s="312" t="str">
        <f t="shared" si="134"/>
        <v/>
      </c>
      <c r="E705" s="312" t="str">
        <f t="shared" si="134"/>
        <v/>
      </c>
      <c r="F705" s="312"/>
      <c r="G705" s="312"/>
      <c r="H705" s="312"/>
      <c r="I705" s="312"/>
      <c r="J705" s="312"/>
      <c r="K705" s="312"/>
      <c r="L705" s="312"/>
      <c r="M705" s="312"/>
      <c r="N705" s="312"/>
      <c r="O705" s="312"/>
      <c r="P705" s="312"/>
      <c r="Q705" s="312"/>
      <c r="R705" s="312"/>
      <c r="S705" s="312"/>
      <c r="T705" s="313"/>
    </row>
    <row r="706" spans="1:20" x14ac:dyDescent="0.25">
      <c r="A706" s="311" t="str">
        <f t="shared" si="132"/>
        <v/>
      </c>
      <c r="B706" s="312" t="str">
        <f t="shared" si="132"/>
        <v/>
      </c>
      <c r="C706" s="312" t="str">
        <f t="shared" si="132"/>
        <v/>
      </c>
      <c r="D706" s="312" t="str">
        <f t="shared" si="134"/>
        <v/>
      </c>
      <c r="E706" s="312" t="str">
        <f t="shared" si="134"/>
        <v/>
      </c>
      <c r="F706" s="312"/>
      <c r="G706" s="312"/>
      <c r="H706" s="312"/>
      <c r="I706" s="312"/>
      <c r="J706" s="312"/>
      <c r="K706" s="312"/>
      <c r="L706" s="312"/>
      <c r="M706" s="312"/>
      <c r="N706" s="312"/>
      <c r="O706" s="312"/>
      <c r="P706" s="312"/>
      <c r="Q706" s="312"/>
      <c r="R706" s="312"/>
      <c r="S706" s="312"/>
      <c r="T706" s="313"/>
    </row>
    <row r="707" spans="1:20" x14ac:dyDescent="0.25">
      <c r="A707" s="311" t="str">
        <f t="shared" si="132"/>
        <v/>
      </c>
      <c r="B707" s="312" t="str">
        <f t="shared" si="132"/>
        <v/>
      </c>
      <c r="C707" s="312" t="str">
        <f t="shared" si="132"/>
        <v/>
      </c>
      <c r="D707" s="312" t="str">
        <f t="shared" si="134"/>
        <v/>
      </c>
      <c r="E707" s="312" t="str">
        <f t="shared" si="134"/>
        <v/>
      </c>
      <c r="F707" s="312"/>
      <c r="G707" s="312"/>
      <c r="H707" s="312"/>
      <c r="I707" s="312"/>
      <c r="J707" s="312"/>
      <c r="K707" s="312"/>
      <c r="L707" s="312"/>
      <c r="M707" s="312"/>
      <c r="N707" s="312"/>
      <c r="O707" s="312"/>
      <c r="P707" s="312"/>
      <c r="Q707" s="312"/>
      <c r="R707" s="312"/>
      <c r="S707" s="312"/>
      <c r="T707" s="313"/>
    </row>
    <row r="708" spans="1:20" x14ac:dyDescent="0.25">
      <c r="A708" s="311" t="str">
        <f t="shared" si="132"/>
        <v/>
      </c>
      <c r="B708" s="312" t="str">
        <f t="shared" si="132"/>
        <v/>
      </c>
      <c r="C708" s="312" t="str">
        <f t="shared" si="132"/>
        <v/>
      </c>
      <c r="D708" s="312" t="str">
        <f t="shared" si="134"/>
        <v/>
      </c>
      <c r="E708" s="312" t="str">
        <f t="shared" si="134"/>
        <v/>
      </c>
      <c r="F708" s="312"/>
      <c r="G708" s="312"/>
      <c r="H708" s="312"/>
      <c r="I708" s="312"/>
      <c r="J708" s="312"/>
      <c r="K708" s="312"/>
      <c r="L708" s="312"/>
      <c r="M708" s="312"/>
      <c r="N708" s="312"/>
      <c r="O708" s="312"/>
      <c r="P708" s="312"/>
      <c r="Q708" s="312"/>
      <c r="R708" s="312"/>
      <c r="S708" s="312"/>
      <c r="T708" s="313"/>
    </row>
    <row r="709" spans="1:20" x14ac:dyDescent="0.25">
      <c r="A709" s="311" t="str">
        <f t="shared" ref="A709:C772" si="135">IF(AV709&gt;0,ROW(),"")</f>
        <v/>
      </c>
      <c r="B709" s="312" t="str">
        <f t="shared" si="135"/>
        <v/>
      </c>
      <c r="C709" s="312" t="str">
        <f t="shared" si="135"/>
        <v/>
      </c>
      <c r="D709" s="312" t="str">
        <f t="shared" si="134"/>
        <v/>
      </c>
      <c r="E709" s="312" t="str">
        <f t="shared" si="134"/>
        <v/>
      </c>
      <c r="F709" s="312"/>
      <c r="G709" s="312"/>
      <c r="H709" s="312"/>
      <c r="I709" s="312"/>
      <c r="J709" s="312"/>
      <c r="K709" s="312"/>
      <c r="L709" s="312"/>
      <c r="M709" s="312"/>
      <c r="N709" s="312"/>
      <c r="O709" s="312"/>
      <c r="P709" s="312"/>
      <c r="Q709" s="312"/>
      <c r="R709" s="312"/>
      <c r="S709" s="312"/>
      <c r="T709" s="313"/>
    </row>
    <row r="710" spans="1:20" x14ac:dyDescent="0.25">
      <c r="A710" s="311" t="str">
        <f t="shared" si="135"/>
        <v/>
      </c>
      <c r="B710" s="312" t="str">
        <f t="shared" si="135"/>
        <v/>
      </c>
      <c r="C710" s="312" t="str">
        <f t="shared" si="135"/>
        <v/>
      </c>
      <c r="D710" s="312" t="str">
        <f t="shared" si="134"/>
        <v/>
      </c>
      <c r="E710" s="312" t="str">
        <f t="shared" si="134"/>
        <v/>
      </c>
      <c r="F710" s="312"/>
      <c r="G710" s="312"/>
      <c r="H710" s="312"/>
      <c r="I710" s="312"/>
      <c r="J710" s="312"/>
      <c r="K710" s="312"/>
      <c r="L710" s="312"/>
      <c r="M710" s="312"/>
      <c r="N710" s="312"/>
      <c r="O710" s="312"/>
      <c r="P710" s="312"/>
      <c r="Q710" s="312"/>
      <c r="R710" s="312"/>
      <c r="S710" s="312"/>
      <c r="T710" s="313"/>
    </row>
    <row r="711" spans="1:20" x14ac:dyDescent="0.25">
      <c r="A711" s="311" t="str">
        <f t="shared" si="135"/>
        <v/>
      </c>
      <c r="B711" s="312" t="str">
        <f t="shared" si="135"/>
        <v/>
      </c>
      <c r="C711" s="312" t="str">
        <f t="shared" si="135"/>
        <v/>
      </c>
      <c r="D711" s="312" t="str">
        <f t="shared" ref="D711:E774" si="136">IF(AU711&gt;0,ROW(),"")</f>
        <v/>
      </c>
      <c r="E711" s="312" t="str">
        <f t="shared" si="136"/>
        <v/>
      </c>
      <c r="F711" s="312"/>
      <c r="G711" s="312"/>
      <c r="H711" s="312"/>
      <c r="I711" s="312"/>
      <c r="J711" s="312"/>
      <c r="K711" s="312"/>
      <c r="L711" s="312"/>
      <c r="M711" s="312"/>
      <c r="N711" s="312"/>
      <c r="O711" s="312"/>
      <c r="P711" s="312"/>
      <c r="Q711" s="312"/>
      <c r="R711" s="312"/>
      <c r="S711" s="312"/>
      <c r="T711" s="313"/>
    </row>
    <row r="712" spans="1:20" x14ac:dyDescent="0.25">
      <c r="A712" s="311" t="str">
        <f t="shared" si="135"/>
        <v/>
      </c>
      <c r="B712" s="312" t="str">
        <f t="shared" si="135"/>
        <v/>
      </c>
      <c r="C712" s="312" t="str">
        <f t="shared" si="135"/>
        <v/>
      </c>
      <c r="D712" s="312" t="str">
        <f t="shared" si="136"/>
        <v/>
      </c>
      <c r="E712" s="312" t="str">
        <f t="shared" si="136"/>
        <v/>
      </c>
      <c r="F712" s="312"/>
      <c r="G712" s="312"/>
      <c r="H712" s="312"/>
      <c r="I712" s="312"/>
      <c r="J712" s="312"/>
      <c r="K712" s="312"/>
      <c r="L712" s="312"/>
      <c r="M712" s="312"/>
      <c r="N712" s="312"/>
      <c r="O712" s="312"/>
      <c r="P712" s="312"/>
      <c r="Q712" s="312"/>
      <c r="R712" s="312"/>
      <c r="S712" s="312"/>
      <c r="T712" s="313"/>
    </row>
    <row r="713" spans="1:20" x14ac:dyDescent="0.25">
      <c r="A713" s="311" t="str">
        <f t="shared" si="135"/>
        <v/>
      </c>
      <c r="B713" s="312" t="str">
        <f t="shared" si="135"/>
        <v/>
      </c>
      <c r="C713" s="312" t="str">
        <f t="shared" si="135"/>
        <v/>
      </c>
      <c r="D713" s="312" t="str">
        <f t="shared" si="136"/>
        <v/>
      </c>
      <c r="E713" s="312" t="str">
        <f t="shared" si="136"/>
        <v/>
      </c>
      <c r="F713" s="312"/>
      <c r="G713" s="312"/>
      <c r="H713" s="312"/>
      <c r="I713" s="312"/>
      <c r="J713" s="312"/>
      <c r="K713" s="312"/>
      <c r="L713" s="312"/>
      <c r="M713" s="312"/>
      <c r="N713" s="312"/>
      <c r="O713" s="312"/>
      <c r="P713" s="312"/>
      <c r="Q713" s="312"/>
      <c r="R713" s="312"/>
      <c r="S713" s="312"/>
      <c r="T713" s="313"/>
    </row>
    <row r="714" spans="1:20" x14ac:dyDescent="0.25">
      <c r="A714" s="311" t="str">
        <f t="shared" si="135"/>
        <v/>
      </c>
      <c r="B714" s="312" t="str">
        <f t="shared" si="135"/>
        <v/>
      </c>
      <c r="C714" s="312" t="str">
        <f t="shared" si="135"/>
        <v/>
      </c>
      <c r="D714" s="312" t="str">
        <f t="shared" si="136"/>
        <v/>
      </c>
      <c r="E714" s="312" t="str">
        <f t="shared" si="136"/>
        <v/>
      </c>
      <c r="F714" s="312"/>
      <c r="G714" s="312"/>
      <c r="H714" s="312"/>
      <c r="I714" s="312"/>
      <c r="J714" s="312"/>
      <c r="K714" s="312"/>
      <c r="L714" s="312"/>
      <c r="M714" s="312"/>
      <c r="N714" s="312"/>
      <c r="O714" s="312"/>
      <c r="P714" s="312"/>
      <c r="Q714" s="312"/>
      <c r="R714" s="312"/>
      <c r="S714" s="312"/>
      <c r="T714" s="313"/>
    </row>
    <row r="715" spans="1:20" x14ac:dyDescent="0.25">
      <c r="A715" s="311" t="str">
        <f t="shared" si="135"/>
        <v/>
      </c>
      <c r="B715" s="312" t="str">
        <f t="shared" si="135"/>
        <v/>
      </c>
      <c r="C715" s="312" t="str">
        <f t="shared" si="135"/>
        <v/>
      </c>
      <c r="D715" s="312" t="str">
        <f t="shared" si="136"/>
        <v/>
      </c>
      <c r="E715" s="312" t="str">
        <f t="shared" si="136"/>
        <v/>
      </c>
      <c r="F715" s="312"/>
      <c r="G715" s="312"/>
      <c r="H715" s="312"/>
      <c r="I715" s="312"/>
      <c r="J715" s="312"/>
      <c r="K715" s="312"/>
      <c r="L715" s="312"/>
      <c r="M715" s="312"/>
      <c r="N715" s="312"/>
      <c r="O715" s="312"/>
      <c r="P715" s="312"/>
      <c r="Q715" s="312"/>
      <c r="R715" s="312"/>
      <c r="S715" s="312"/>
      <c r="T715" s="313"/>
    </row>
    <row r="716" spans="1:20" x14ac:dyDescent="0.25">
      <c r="A716" s="311" t="str">
        <f t="shared" si="135"/>
        <v/>
      </c>
      <c r="B716" s="312" t="str">
        <f t="shared" si="135"/>
        <v/>
      </c>
      <c r="C716" s="312" t="str">
        <f t="shared" si="135"/>
        <v/>
      </c>
      <c r="D716" s="312" t="str">
        <f t="shared" si="136"/>
        <v/>
      </c>
      <c r="E716" s="312" t="str">
        <f t="shared" si="136"/>
        <v/>
      </c>
      <c r="F716" s="312"/>
      <c r="G716" s="312"/>
      <c r="H716" s="312"/>
      <c r="I716" s="312"/>
      <c r="J716" s="312"/>
      <c r="K716" s="312"/>
      <c r="L716" s="312"/>
      <c r="M716" s="312"/>
      <c r="N716" s="312"/>
      <c r="O716" s="312"/>
      <c r="P716" s="312"/>
      <c r="Q716" s="312"/>
      <c r="R716" s="312"/>
      <c r="S716" s="312"/>
      <c r="T716" s="313"/>
    </row>
    <row r="717" spans="1:20" x14ac:dyDescent="0.25">
      <c r="A717" s="311" t="str">
        <f t="shared" si="135"/>
        <v/>
      </c>
      <c r="B717" s="312" t="str">
        <f t="shared" si="135"/>
        <v/>
      </c>
      <c r="C717" s="312" t="str">
        <f t="shared" si="135"/>
        <v/>
      </c>
      <c r="D717" s="312" t="str">
        <f t="shared" si="136"/>
        <v/>
      </c>
      <c r="E717" s="312" t="str">
        <f t="shared" si="136"/>
        <v/>
      </c>
      <c r="F717" s="312"/>
      <c r="G717" s="312"/>
      <c r="H717" s="312"/>
      <c r="I717" s="312"/>
      <c r="J717" s="312"/>
      <c r="K717" s="312"/>
      <c r="L717" s="312"/>
      <c r="M717" s="312"/>
      <c r="N717" s="312"/>
      <c r="O717" s="312"/>
      <c r="P717" s="312"/>
      <c r="Q717" s="312"/>
      <c r="R717" s="312"/>
      <c r="S717" s="312"/>
      <c r="T717" s="313"/>
    </row>
    <row r="718" spans="1:20" x14ac:dyDescent="0.25">
      <c r="A718" s="311" t="str">
        <f t="shared" si="135"/>
        <v/>
      </c>
      <c r="B718" s="312" t="str">
        <f t="shared" si="135"/>
        <v/>
      </c>
      <c r="C718" s="312" t="str">
        <f t="shared" si="135"/>
        <v/>
      </c>
      <c r="D718" s="312" t="str">
        <f t="shared" si="136"/>
        <v/>
      </c>
      <c r="E718" s="312" t="str">
        <f t="shared" si="136"/>
        <v/>
      </c>
      <c r="F718" s="312"/>
      <c r="G718" s="312"/>
      <c r="H718" s="312"/>
      <c r="I718" s="312"/>
      <c r="J718" s="312"/>
      <c r="K718" s="312"/>
      <c r="L718" s="312"/>
      <c r="M718" s="312"/>
      <c r="N718" s="312"/>
      <c r="O718" s="312"/>
      <c r="P718" s="312"/>
      <c r="Q718" s="312"/>
      <c r="R718" s="312"/>
      <c r="S718" s="312"/>
      <c r="T718" s="313"/>
    </row>
    <row r="719" spans="1:20" x14ac:dyDescent="0.25">
      <c r="A719" s="311" t="str">
        <f t="shared" si="135"/>
        <v/>
      </c>
      <c r="B719" s="312" t="str">
        <f t="shared" si="135"/>
        <v/>
      </c>
      <c r="C719" s="312" t="str">
        <f t="shared" si="135"/>
        <v/>
      </c>
      <c r="D719" s="312" t="str">
        <f t="shared" si="136"/>
        <v/>
      </c>
      <c r="E719" s="312" t="str">
        <f t="shared" si="136"/>
        <v/>
      </c>
      <c r="F719" s="312"/>
      <c r="G719" s="312"/>
      <c r="H719" s="312"/>
      <c r="I719" s="312"/>
      <c r="J719" s="312"/>
      <c r="K719" s="312"/>
      <c r="L719" s="312"/>
      <c r="M719" s="312"/>
      <c r="N719" s="312"/>
      <c r="O719" s="312"/>
      <c r="P719" s="312"/>
      <c r="Q719" s="312"/>
      <c r="R719" s="312"/>
      <c r="S719" s="312"/>
      <c r="T719" s="313"/>
    </row>
    <row r="720" spans="1:20" x14ac:dyDescent="0.25">
      <c r="A720" s="311" t="str">
        <f t="shared" si="135"/>
        <v/>
      </c>
      <c r="B720" s="312" t="str">
        <f t="shared" si="135"/>
        <v/>
      </c>
      <c r="C720" s="312" t="str">
        <f t="shared" si="135"/>
        <v/>
      </c>
      <c r="D720" s="312" t="str">
        <f t="shared" si="136"/>
        <v/>
      </c>
      <c r="E720" s="312" t="str">
        <f t="shared" si="136"/>
        <v/>
      </c>
      <c r="F720" s="312"/>
      <c r="G720" s="312"/>
      <c r="H720" s="312"/>
      <c r="I720" s="312"/>
      <c r="J720" s="312"/>
      <c r="K720" s="312"/>
      <c r="L720" s="312"/>
      <c r="M720" s="312"/>
      <c r="N720" s="312"/>
      <c r="O720" s="312"/>
      <c r="P720" s="312"/>
      <c r="Q720" s="312"/>
      <c r="R720" s="312"/>
      <c r="S720" s="312"/>
      <c r="T720" s="313"/>
    </row>
    <row r="721" spans="1:20" x14ac:dyDescent="0.25">
      <c r="A721" s="311" t="str">
        <f t="shared" si="135"/>
        <v/>
      </c>
      <c r="B721" s="312" t="str">
        <f t="shared" si="135"/>
        <v/>
      </c>
      <c r="C721" s="312" t="str">
        <f t="shared" si="135"/>
        <v/>
      </c>
      <c r="D721" s="312" t="str">
        <f t="shared" si="136"/>
        <v/>
      </c>
      <c r="E721" s="312" t="str">
        <f t="shared" si="136"/>
        <v/>
      </c>
      <c r="F721" s="312"/>
      <c r="G721" s="312"/>
      <c r="H721" s="312"/>
      <c r="I721" s="312"/>
      <c r="J721" s="312"/>
      <c r="K721" s="312"/>
      <c r="L721" s="312"/>
      <c r="M721" s="312"/>
      <c r="N721" s="312"/>
      <c r="O721" s="312"/>
      <c r="P721" s="312"/>
      <c r="Q721" s="312"/>
      <c r="R721" s="312"/>
      <c r="S721" s="312"/>
      <c r="T721" s="313"/>
    </row>
    <row r="722" spans="1:20" x14ac:dyDescent="0.25">
      <c r="A722" s="311" t="str">
        <f t="shared" si="135"/>
        <v/>
      </c>
      <c r="B722" s="312" t="str">
        <f t="shared" si="135"/>
        <v/>
      </c>
      <c r="C722" s="312" t="str">
        <f t="shared" si="135"/>
        <v/>
      </c>
      <c r="D722" s="312" t="str">
        <f t="shared" si="136"/>
        <v/>
      </c>
      <c r="E722" s="312" t="str">
        <f t="shared" si="136"/>
        <v/>
      </c>
      <c r="F722" s="312"/>
      <c r="G722" s="312"/>
      <c r="H722" s="312"/>
      <c r="I722" s="312"/>
      <c r="J722" s="312"/>
      <c r="K722" s="312"/>
      <c r="L722" s="312"/>
      <c r="M722" s="312"/>
      <c r="N722" s="312"/>
      <c r="O722" s="312"/>
      <c r="P722" s="312"/>
      <c r="Q722" s="312"/>
      <c r="R722" s="312"/>
      <c r="S722" s="312"/>
      <c r="T722" s="313"/>
    </row>
    <row r="723" spans="1:20" x14ac:dyDescent="0.25">
      <c r="A723" s="311" t="str">
        <f t="shared" si="135"/>
        <v/>
      </c>
      <c r="B723" s="312" t="str">
        <f t="shared" si="135"/>
        <v/>
      </c>
      <c r="C723" s="312" t="str">
        <f t="shared" si="135"/>
        <v/>
      </c>
      <c r="D723" s="312" t="str">
        <f t="shared" si="136"/>
        <v/>
      </c>
      <c r="E723" s="312" t="str">
        <f t="shared" si="136"/>
        <v/>
      </c>
      <c r="F723" s="312"/>
      <c r="G723" s="312"/>
      <c r="H723" s="312"/>
      <c r="I723" s="312"/>
      <c r="J723" s="312"/>
      <c r="K723" s="312"/>
      <c r="L723" s="312"/>
      <c r="M723" s="312"/>
      <c r="N723" s="312"/>
      <c r="O723" s="312"/>
      <c r="P723" s="312"/>
      <c r="Q723" s="312"/>
      <c r="R723" s="312"/>
      <c r="S723" s="312"/>
      <c r="T723" s="313"/>
    </row>
    <row r="724" spans="1:20" x14ac:dyDescent="0.25">
      <c r="A724" s="311" t="str">
        <f t="shared" si="135"/>
        <v/>
      </c>
      <c r="B724" s="312" t="str">
        <f t="shared" si="135"/>
        <v/>
      </c>
      <c r="C724" s="312" t="str">
        <f t="shared" si="135"/>
        <v/>
      </c>
      <c r="D724" s="312" t="str">
        <f t="shared" si="136"/>
        <v/>
      </c>
      <c r="E724" s="312" t="str">
        <f t="shared" si="136"/>
        <v/>
      </c>
      <c r="F724" s="312"/>
      <c r="G724" s="312"/>
      <c r="H724" s="312"/>
      <c r="I724" s="312"/>
      <c r="J724" s="312"/>
      <c r="K724" s="312"/>
      <c r="L724" s="312"/>
      <c r="M724" s="312"/>
      <c r="N724" s="312"/>
      <c r="O724" s="312"/>
      <c r="P724" s="312"/>
      <c r="Q724" s="312"/>
      <c r="R724" s="312"/>
      <c r="S724" s="312"/>
      <c r="T724" s="313"/>
    </row>
    <row r="725" spans="1:20" x14ac:dyDescent="0.25">
      <c r="A725" s="311" t="str">
        <f t="shared" si="135"/>
        <v/>
      </c>
      <c r="B725" s="312" t="str">
        <f t="shared" si="135"/>
        <v/>
      </c>
      <c r="C725" s="312" t="str">
        <f t="shared" si="135"/>
        <v/>
      </c>
      <c r="D725" s="312" t="str">
        <f t="shared" si="136"/>
        <v/>
      </c>
      <c r="E725" s="312" t="str">
        <f t="shared" si="136"/>
        <v/>
      </c>
      <c r="F725" s="312"/>
      <c r="G725" s="312"/>
      <c r="H725" s="312"/>
      <c r="I725" s="312"/>
      <c r="J725" s="312"/>
      <c r="K725" s="312"/>
      <c r="L725" s="312"/>
      <c r="M725" s="312"/>
      <c r="N725" s="312"/>
      <c r="O725" s="312"/>
      <c r="P725" s="312"/>
      <c r="Q725" s="312"/>
      <c r="R725" s="312"/>
      <c r="S725" s="312"/>
      <c r="T725" s="313"/>
    </row>
    <row r="726" spans="1:20" x14ac:dyDescent="0.25">
      <c r="A726" s="311" t="str">
        <f t="shared" si="135"/>
        <v/>
      </c>
      <c r="B726" s="312" t="str">
        <f t="shared" si="135"/>
        <v/>
      </c>
      <c r="C726" s="312" t="str">
        <f t="shared" si="135"/>
        <v/>
      </c>
      <c r="D726" s="312" t="str">
        <f t="shared" si="136"/>
        <v/>
      </c>
      <c r="E726" s="312" t="str">
        <f t="shared" si="136"/>
        <v/>
      </c>
      <c r="F726" s="312"/>
      <c r="G726" s="312"/>
      <c r="H726" s="312"/>
      <c r="I726" s="312"/>
      <c r="J726" s="312"/>
      <c r="K726" s="312"/>
      <c r="L726" s="312"/>
      <c r="M726" s="312"/>
      <c r="N726" s="312"/>
      <c r="O726" s="312"/>
      <c r="P726" s="312"/>
      <c r="Q726" s="312"/>
      <c r="R726" s="312"/>
      <c r="S726" s="312"/>
      <c r="T726" s="313"/>
    </row>
    <row r="727" spans="1:20" x14ac:dyDescent="0.25">
      <c r="A727" s="311" t="str">
        <f t="shared" si="135"/>
        <v/>
      </c>
      <c r="B727" s="312" t="str">
        <f t="shared" si="135"/>
        <v/>
      </c>
      <c r="C727" s="312" t="str">
        <f t="shared" si="135"/>
        <v/>
      </c>
      <c r="D727" s="312" t="str">
        <f t="shared" si="136"/>
        <v/>
      </c>
      <c r="E727" s="312" t="str">
        <f t="shared" si="136"/>
        <v/>
      </c>
      <c r="F727" s="312"/>
      <c r="G727" s="312"/>
      <c r="H727" s="312"/>
      <c r="I727" s="312"/>
      <c r="J727" s="312"/>
      <c r="K727" s="312"/>
      <c r="L727" s="312"/>
      <c r="M727" s="312"/>
      <c r="N727" s="312"/>
      <c r="O727" s="312"/>
      <c r="P727" s="312"/>
      <c r="Q727" s="312"/>
      <c r="R727" s="312"/>
      <c r="S727" s="312"/>
      <c r="T727" s="313"/>
    </row>
    <row r="728" spans="1:20" x14ac:dyDescent="0.25">
      <c r="A728" s="311" t="str">
        <f t="shared" si="135"/>
        <v/>
      </c>
      <c r="B728" s="312" t="str">
        <f t="shared" si="135"/>
        <v/>
      </c>
      <c r="C728" s="312" t="str">
        <f t="shared" si="135"/>
        <v/>
      </c>
      <c r="D728" s="312" t="str">
        <f t="shared" si="136"/>
        <v/>
      </c>
      <c r="E728" s="312" t="str">
        <f t="shared" si="136"/>
        <v/>
      </c>
      <c r="F728" s="312"/>
      <c r="G728" s="312"/>
      <c r="H728" s="312"/>
      <c r="I728" s="312"/>
      <c r="J728" s="312"/>
      <c r="K728" s="312"/>
      <c r="L728" s="312"/>
      <c r="M728" s="312"/>
      <c r="N728" s="312"/>
      <c r="O728" s="312"/>
      <c r="P728" s="312"/>
      <c r="Q728" s="312"/>
      <c r="R728" s="312"/>
      <c r="S728" s="312"/>
      <c r="T728" s="313"/>
    </row>
    <row r="729" spans="1:20" x14ac:dyDescent="0.25">
      <c r="A729" s="311" t="str">
        <f t="shared" si="135"/>
        <v/>
      </c>
      <c r="B729" s="312" t="str">
        <f t="shared" si="135"/>
        <v/>
      </c>
      <c r="C729" s="312" t="str">
        <f t="shared" si="135"/>
        <v/>
      </c>
      <c r="D729" s="312" t="str">
        <f t="shared" si="136"/>
        <v/>
      </c>
      <c r="E729" s="312" t="str">
        <f t="shared" si="136"/>
        <v/>
      </c>
      <c r="F729" s="312"/>
      <c r="G729" s="312"/>
      <c r="H729" s="312"/>
      <c r="I729" s="312"/>
      <c r="J729" s="312"/>
      <c r="K729" s="312"/>
      <c r="L729" s="312"/>
      <c r="M729" s="312"/>
      <c r="N729" s="312"/>
      <c r="O729" s="312"/>
      <c r="P729" s="312"/>
      <c r="Q729" s="312"/>
      <c r="R729" s="312"/>
      <c r="S729" s="312"/>
      <c r="T729" s="313"/>
    </row>
    <row r="730" spans="1:20" x14ac:dyDescent="0.25">
      <c r="A730" s="311" t="str">
        <f t="shared" si="135"/>
        <v/>
      </c>
      <c r="B730" s="312" t="str">
        <f t="shared" si="135"/>
        <v/>
      </c>
      <c r="C730" s="312" t="str">
        <f t="shared" si="135"/>
        <v/>
      </c>
      <c r="D730" s="312" t="str">
        <f t="shared" si="136"/>
        <v/>
      </c>
      <c r="E730" s="312" t="str">
        <f t="shared" si="136"/>
        <v/>
      </c>
      <c r="F730" s="312"/>
      <c r="G730" s="312"/>
      <c r="H730" s="312"/>
      <c r="I730" s="312"/>
      <c r="J730" s="312"/>
      <c r="K730" s="312"/>
      <c r="L730" s="312"/>
      <c r="M730" s="312"/>
      <c r="N730" s="312"/>
      <c r="O730" s="312"/>
      <c r="P730" s="312"/>
      <c r="Q730" s="312"/>
      <c r="R730" s="312"/>
      <c r="S730" s="312"/>
      <c r="T730" s="313"/>
    </row>
    <row r="731" spans="1:20" x14ac:dyDescent="0.25">
      <c r="A731" s="311" t="str">
        <f t="shared" si="135"/>
        <v/>
      </c>
      <c r="B731" s="312" t="str">
        <f t="shared" si="135"/>
        <v/>
      </c>
      <c r="C731" s="312" t="str">
        <f t="shared" si="135"/>
        <v/>
      </c>
      <c r="D731" s="312" t="str">
        <f t="shared" si="136"/>
        <v/>
      </c>
      <c r="E731" s="312" t="str">
        <f t="shared" si="136"/>
        <v/>
      </c>
      <c r="F731" s="312"/>
      <c r="G731" s="312"/>
      <c r="H731" s="312"/>
      <c r="I731" s="312"/>
      <c r="J731" s="312"/>
      <c r="K731" s="312"/>
      <c r="L731" s="312"/>
      <c r="M731" s="312"/>
      <c r="N731" s="312"/>
      <c r="O731" s="312"/>
      <c r="P731" s="312"/>
      <c r="Q731" s="312"/>
      <c r="R731" s="312"/>
      <c r="S731" s="312"/>
      <c r="T731" s="313"/>
    </row>
    <row r="732" spans="1:20" x14ac:dyDescent="0.25">
      <c r="A732" s="311" t="str">
        <f t="shared" si="135"/>
        <v/>
      </c>
      <c r="B732" s="312" t="str">
        <f t="shared" si="135"/>
        <v/>
      </c>
      <c r="C732" s="312" t="str">
        <f t="shared" si="135"/>
        <v/>
      </c>
      <c r="D732" s="312" t="str">
        <f t="shared" si="136"/>
        <v/>
      </c>
      <c r="E732" s="312" t="str">
        <f t="shared" si="136"/>
        <v/>
      </c>
      <c r="F732" s="312"/>
      <c r="G732" s="312"/>
      <c r="H732" s="312"/>
      <c r="I732" s="312"/>
      <c r="J732" s="312"/>
      <c r="K732" s="312"/>
      <c r="L732" s="312"/>
      <c r="M732" s="312"/>
      <c r="N732" s="312"/>
      <c r="O732" s="312"/>
      <c r="P732" s="312"/>
      <c r="Q732" s="312"/>
      <c r="R732" s="312"/>
      <c r="S732" s="312"/>
      <c r="T732" s="313"/>
    </row>
    <row r="733" spans="1:20" x14ac:dyDescent="0.25">
      <c r="A733" s="311" t="str">
        <f t="shared" si="135"/>
        <v/>
      </c>
      <c r="B733" s="312" t="str">
        <f t="shared" si="135"/>
        <v/>
      </c>
      <c r="C733" s="312" t="str">
        <f t="shared" si="135"/>
        <v/>
      </c>
      <c r="D733" s="312" t="str">
        <f t="shared" si="136"/>
        <v/>
      </c>
      <c r="E733" s="312" t="str">
        <f t="shared" si="136"/>
        <v/>
      </c>
      <c r="F733" s="312"/>
      <c r="G733" s="312"/>
      <c r="H733" s="312"/>
      <c r="I733" s="312"/>
      <c r="J733" s="312"/>
      <c r="K733" s="312"/>
      <c r="L733" s="312"/>
      <c r="M733" s="312"/>
      <c r="N733" s="312"/>
      <c r="O733" s="312"/>
      <c r="P733" s="312"/>
      <c r="Q733" s="312"/>
      <c r="R733" s="312"/>
      <c r="S733" s="312"/>
      <c r="T733" s="313"/>
    </row>
    <row r="734" spans="1:20" x14ac:dyDescent="0.25">
      <c r="A734" s="311" t="str">
        <f t="shared" si="135"/>
        <v/>
      </c>
      <c r="B734" s="312" t="str">
        <f t="shared" si="135"/>
        <v/>
      </c>
      <c r="C734" s="312" t="str">
        <f t="shared" si="135"/>
        <v/>
      </c>
      <c r="D734" s="312" t="str">
        <f t="shared" si="136"/>
        <v/>
      </c>
      <c r="E734" s="312" t="str">
        <f t="shared" si="136"/>
        <v/>
      </c>
      <c r="F734" s="312"/>
      <c r="G734" s="312"/>
      <c r="H734" s="312"/>
      <c r="I734" s="312"/>
      <c r="J734" s="312"/>
      <c r="K734" s="312"/>
      <c r="L734" s="312"/>
      <c r="M734" s="312"/>
      <c r="N734" s="312"/>
      <c r="O734" s="312"/>
      <c r="P734" s="312"/>
      <c r="Q734" s="312"/>
      <c r="R734" s="312"/>
      <c r="S734" s="312"/>
      <c r="T734" s="313"/>
    </row>
    <row r="735" spans="1:20" x14ac:dyDescent="0.25">
      <c r="A735" s="311" t="str">
        <f t="shared" si="135"/>
        <v/>
      </c>
      <c r="B735" s="312" t="str">
        <f t="shared" si="135"/>
        <v/>
      </c>
      <c r="C735" s="312" t="str">
        <f t="shared" si="135"/>
        <v/>
      </c>
      <c r="D735" s="312" t="str">
        <f t="shared" si="136"/>
        <v/>
      </c>
      <c r="E735" s="312" t="str">
        <f t="shared" si="136"/>
        <v/>
      </c>
      <c r="F735" s="312"/>
      <c r="G735" s="312"/>
      <c r="H735" s="312"/>
      <c r="I735" s="312"/>
      <c r="J735" s="312"/>
      <c r="K735" s="312"/>
      <c r="L735" s="312"/>
      <c r="M735" s="312"/>
      <c r="N735" s="312"/>
      <c r="O735" s="312"/>
      <c r="P735" s="312"/>
      <c r="Q735" s="312"/>
      <c r="R735" s="312"/>
      <c r="S735" s="312"/>
      <c r="T735" s="313"/>
    </row>
    <row r="736" spans="1:20" x14ac:dyDescent="0.25">
      <c r="A736" s="311" t="str">
        <f t="shared" si="135"/>
        <v/>
      </c>
      <c r="B736" s="312" t="str">
        <f t="shared" si="135"/>
        <v/>
      </c>
      <c r="C736" s="312" t="str">
        <f t="shared" si="135"/>
        <v/>
      </c>
      <c r="D736" s="312" t="str">
        <f t="shared" si="136"/>
        <v/>
      </c>
      <c r="E736" s="312" t="str">
        <f t="shared" si="136"/>
        <v/>
      </c>
      <c r="F736" s="312"/>
      <c r="G736" s="312"/>
      <c r="H736" s="312"/>
      <c r="I736" s="312"/>
      <c r="J736" s="312"/>
      <c r="K736" s="312"/>
      <c r="L736" s="312"/>
      <c r="M736" s="312"/>
      <c r="N736" s="312"/>
      <c r="O736" s="312"/>
      <c r="P736" s="312"/>
      <c r="Q736" s="312"/>
      <c r="R736" s="312"/>
      <c r="S736" s="312"/>
      <c r="T736" s="313"/>
    </row>
    <row r="737" spans="1:20" x14ac:dyDescent="0.25">
      <c r="A737" s="311" t="str">
        <f t="shared" si="135"/>
        <v/>
      </c>
      <c r="B737" s="312" t="str">
        <f t="shared" si="135"/>
        <v/>
      </c>
      <c r="C737" s="312" t="str">
        <f t="shared" si="135"/>
        <v/>
      </c>
      <c r="D737" s="312" t="str">
        <f t="shared" si="136"/>
        <v/>
      </c>
      <c r="E737" s="312" t="str">
        <f t="shared" si="136"/>
        <v/>
      </c>
      <c r="F737" s="312"/>
      <c r="G737" s="312"/>
      <c r="H737" s="312"/>
      <c r="I737" s="312"/>
      <c r="J737" s="312"/>
      <c r="K737" s="312"/>
      <c r="L737" s="312"/>
      <c r="M737" s="312"/>
      <c r="N737" s="312"/>
      <c r="O737" s="312"/>
      <c r="P737" s="312"/>
      <c r="Q737" s="312"/>
      <c r="R737" s="312"/>
      <c r="S737" s="312"/>
      <c r="T737" s="313"/>
    </row>
    <row r="738" spans="1:20" x14ac:dyDescent="0.25">
      <c r="A738" s="311" t="str">
        <f t="shared" si="135"/>
        <v/>
      </c>
      <c r="B738" s="312" t="str">
        <f t="shared" si="135"/>
        <v/>
      </c>
      <c r="C738" s="312" t="str">
        <f t="shared" si="135"/>
        <v/>
      </c>
      <c r="D738" s="312" t="str">
        <f t="shared" si="136"/>
        <v/>
      </c>
      <c r="E738" s="312" t="str">
        <f t="shared" si="136"/>
        <v/>
      </c>
      <c r="F738" s="312"/>
      <c r="G738" s="312"/>
      <c r="H738" s="312"/>
      <c r="I738" s="312"/>
      <c r="J738" s="312"/>
      <c r="K738" s="312"/>
      <c r="L738" s="312"/>
      <c r="M738" s="312"/>
      <c r="N738" s="312"/>
      <c r="O738" s="312"/>
      <c r="P738" s="312"/>
      <c r="Q738" s="312"/>
      <c r="R738" s="312"/>
      <c r="S738" s="312"/>
      <c r="T738" s="313"/>
    </row>
    <row r="739" spans="1:20" x14ac:dyDescent="0.25">
      <c r="A739" s="311" t="str">
        <f t="shared" si="135"/>
        <v/>
      </c>
      <c r="B739" s="312" t="str">
        <f t="shared" si="135"/>
        <v/>
      </c>
      <c r="C739" s="312" t="str">
        <f t="shared" si="135"/>
        <v/>
      </c>
      <c r="D739" s="312" t="str">
        <f t="shared" si="136"/>
        <v/>
      </c>
      <c r="E739" s="312" t="str">
        <f t="shared" si="136"/>
        <v/>
      </c>
      <c r="F739" s="312"/>
      <c r="G739" s="312"/>
      <c r="H739" s="312"/>
      <c r="I739" s="312"/>
      <c r="J739" s="312"/>
      <c r="K739" s="312"/>
      <c r="L739" s="312"/>
      <c r="M739" s="312"/>
      <c r="N739" s="312"/>
      <c r="O739" s="312"/>
      <c r="P739" s="312"/>
      <c r="Q739" s="312"/>
      <c r="R739" s="312"/>
      <c r="S739" s="312"/>
      <c r="T739" s="313"/>
    </row>
    <row r="740" spans="1:20" x14ac:dyDescent="0.25">
      <c r="A740" s="311" t="str">
        <f t="shared" si="135"/>
        <v/>
      </c>
      <c r="B740" s="312" t="str">
        <f t="shared" si="135"/>
        <v/>
      </c>
      <c r="C740" s="312" t="str">
        <f t="shared" si="135"/>
        <v/>
      </c>
      <c r="D740" s="312" t="str">
        <f t="shared" si="136"/>
        <v/>
      </c>
      <c r="E740" s="312" t="str">
        <f t="shared" si="136"/>
        <v/>
      </c>
      <c r="F740" s="312"/>
      <c r="G740" s="312"/>
      <c r="H740" s="312"/>
      <c r="I740" s="312"/>
      <c r="J740" s="312"/>
      <c r="K740" s="312"/>
      <c r="L740" s="312"/>
      <c r="M740" s="312"/>
      <c r="N740" s="312"/>
      <c r="O740" s="312"/>
      <c r="P740" s="312"/>
      <c r="Q740" s="312"/>
      <c r="R740" s="312"/>
      <c r="S740" s="312"/>
      <c r="T740" s="313"/>
    </row>
    <row r="741" spans="1:20" x14ac:dyDescent="0.25">
      <c r="A741" s="311" t="str">
        <f t="shared" si="135"/>
        <v/>
      </c>
      <c r="B741" s="312" t="str">
        <f t="shared" si="135"/>
        <v/>
      </c>
      <c r="C741" s="312" t="str">
        <f t="shared" si="135"/>
        <v/>
      </c>
      <c r="D741" s="312" t="str">
        <f t="shared" si="136"/>
        <v/>
      </c>
      <c r="E741" s="312" t="str">
        <f t="shared" si="136"/>
        <v/>
      </c>
      <c r="F741" s="312"/>
      <c r="G741" s="312"/>
      <c r="H741" s="312"/>
      <c r="I741" s="312"/>
      <c r="J741" s="312"/>
      <c r="K741" s="312"/>
      <c r="L741" s="312"/>
      <c r="M741" s="312"/>
      <c r="N741" s="312"/>
      <c r="O741" s="312"/>
      <c r="P741" s="312"/>
      <c r="Q741" s="312"/>
      <c r="R741" s="312"/>
      <c r="S741" s="312"/>
      <c r="T741" s="313"/>
    </row>
    <row r="742" spans="1:20" x14ac:dyDescent="0.25">
      <c r="A742" s="311" t="str">
        <f t="shared" si="135"/>
        <v/>
      </c>
      <c r="B742" s="312" t="str">
        <f t="shared" si="135"/>
        <v/>
      </c>
      <c r="C742" s="312" t="str">
        <f t="shared" si="135"/>
        <v/>
      </c>
      <c r="D742" s="312" t="str">
        <f t="shared" si="136"/>
        <v/>
      </c>
      <c r="E742" s="312" t="str">
        <f t="shared" si="136"/>
        <v/>
      </c>
      <c r="F742" s="312"/>
      <c r="G742" s="312"/>
      <c r="H742" s="312"/>
      <c r="I742" s="312"/>
      <c r="J742" s="312"/>
      <c r="K742" s="312"/>
      <c r="L742" s="312"/>
      <c r="M742" s="312"/>
      <c r="N742" s="312"/>
      <c r="O742" s="312"/>
      <c r="P742" s="312"/>
      <c r="Q742" s="312"/>
      <c r="R742" s="312"/>
      <c r="S742" s="312"/>
      <c r="T742" s="313"/>
    </row>
    <row r="743" spans="1:20" x14ac:dyDescent="0.25">
      <c r="A743" s="311" t="str">
        <f t="shared" si="135"/>
        <v/>
      </c>
      <c r="B743" s="312" t="str">
        <f t="shared" si="135"/>
        <v/>
      </c>
      <c r="C743" s="312" t="str">
        <f t="shared" si="135"/>
        <v/>
      </c>
      <c r="D743" s="312" t="str">
        <f t="shared" si="136"/>
        <v/>
      </c>
      <c r="E743" s="312" t="str">
        <f t="shared" si="136"/>
        <v/>
      </c>
      <c r="F743" s="312"/>
      <c r="G743" s="312"/>
      <c r="H743" s="312"/>
      <c r="I743" s="312"/>
      <c r="J743" s="312"/>
      <c r="K743" s="312"/>
      <c r="L743" s="312"/>
      <c r="M743" s="312"/>
      <c r="N743" s="312"/>
      <c r="O743" s="312"/>
      <c r="P743" s="312"/>
      <c r="Q743" s="312"/>
      <c r="R743" s="312"/>
      <c r="S743" s="312"/>
      <c r="T743" s="313"/>
    </row>
    <row r="744" spans="1:20" x14ac:dyDescent="0.25">
      <c r="A744" s="311" t="str">
        <f t="shared" si="135"/>
        <v/>
      </c>
      <c r="B744" s="312" t="str">
        <f t="shared" si="135"/>
        <v/>
      </c>
      <c r="C744" s="312" t="str">
        <f t="shared" si="135"/>
        <v/>
      </c>
      <c r="D744" s="312" t="str">
        <f t="shared" si="136"/>
        <v/>
      </c>
      <c r="E744" s="312" t="str">
        <f t="shared" si="136"/>
        <v/>
      </c>
      <c r="F744" s="312"/>
      <c r="G744" s="312"/>
      <c r="H744" s="312"/>
      <c r="I744" s="312"/>
      <c r="J744" s="312"/>
      <c r="K744" s="312"/>
      <c r="L744" s="312"/>
      <c r="M744" s="312"/>
      <c r="N744" s="312"/>
      <c r="O744" s="312"/>
      <c r="P744" s="312"/>
      <c r="Q744" s="312"/>
      <c r="R744" s="312"/>
      <c r="S744" s="312"/>
      <c r="T744" s="313"/>
    </row>
    <row r="745" spans="1:20" x14ac:dyDescent="0.25">
      <c r="A745" s="311" t="str">
        <f t="shared" si="135"/>
        <v/>
      </c>
      <c r="B745" s="312" t="str">
        <f t="shared" si="135"/>
        <v/>
      </c>
      <c r="C745" s="312" t="str">
        <f t="shared" si="135"/>
        <v/>
      </c>
      <c r="D745" s="312" t="str">
        <f t="shared" si="136"/>
        <v/>
      </c>
      <c r="E745" s="312" t="str">
        <f t="shared" si="136"/>
        <v/>
      </c>
      <c r="F745" s="312"/>
      <c r="G745" s="312"/>
      <c r="H745" s="312"/>
      <c r="I745" s="312"/>
      <c r="J745" s="312"/>
      <c r="K745" s="312"/>
      <c r="L745" s="312"/>
      <c r="M745" s="312"/>
      <c r="N745" s="312"/>
      <c r="O745" s="312"/>
      <c r="P745" s="312"/>
      <c r="Q745" s="312"/>
      <c r="R745" s="312"/>
      <c r="S745" s="312"/>
      <c r="T745" s="313"/>
    </row>
    <row r="746" spans="1:20" x14ac:dyDescent="0.25">
      <c r="A746" s="311" t="str">
        <f t="shared" si="135"/>
        <v/>
      </c>
      <c r="B746" s="312" t="str">
        <f t="shared" si="135"/>
        <v/>
      </c>
      <c r="C746" s="312" t="str">
        <f t="shared" si="135"/>
        <v/>
      </c>
      <c r="D746" s="312" t="str">
        <f t="shared" si="136"/>
        <v/>
      </c>
      <c r="E746" s="312" t="str">
        <f t="shared" si="136"/>
        <v/>
      </c>
      <c r="F746" s="312"/>
      <c r="G746" s="312"/>
      <c r="H746" s="312"/>
      <c r="I746" s="312"/>
      <c r="J746" s="312"/>
      <c r="K746" s="312"/>
      <c r="L746" s="312"/>
      <c r="M746" s="312"/>
      <c r="N746" s="312"/>
      <c r="O746" s="312"/>
      <c r="P746" s="312"/>
      <c r="Q746" s="312"/>
      <c r="R746" s="312"/>
      <c r="S746" s="312"/>
      <c r="T746" s="313"/>
    </row>
    <row r="747" spans="1:20" x14ac:dyDescent="0.25">
      <c r="A747" s="311" t="str">
        <f t="shared" si="135"/>
        <v/>
      </c>
      <c r="B747" s="312" t="str">
        <f t="shared" si="135"/>
        <v/>
      </c>
      <c r="C747" s="312" t="str">
        <f t="shared" si="135"/>
        <v/>
      </c>
      <c r="D747" s="312" t="str">
        <f t="shared" si="136"/>
        <v/>
      </c>
      <c r="E747" s="312" t="str">
        <f t="shared" si="136"/>
        <v/>
      </c>
      <c r="F747" s="312"/>
      <c r="G747" s="312"/>
      <c r="H747" s="312"/>
      <c r="I747" s="312"/>
      <c r="J747" s="312"/>
      <c r="K747" s="312"/>
      <c r="L747" s="312"/>
      <c r="M747" s="312"/>
      <c r="N747" s="312"/>
      <c r="O747" s="312"/>
      <c r="P747" s="312"/>
      <c r="Q747" s="312"/>
      <c r="R747" s="312"/>
      <c r="S747" s="312"/>
      <c r="T747" s="313"/>
    </row>
    <row r="748" spans="1:20" x14ac:dyDescent="0.25">
      <c r="A748" s="311" t="str">
        <f t="shared" si="135"/>
        <v/>
      </c>
      <c r="B748" s="312" t="str">
        <f t="shared" si="135"/>
        <v/>
      </c>
      <c r="C748" s="312" t="str">
        <f t="shared" si="135"/>
        <v/>
      </c>
      <c r="D748" s="312" t="str">
        <f t="shared" si="136"/>
        <v/>
      </c>
      <c r="E748" s="312" t="str">
        <f t="shared" si="136"/>
        <v/>
      </c>
      <c r="F748" s="312"/>
      <c r="G748" s="312"/>
      <c r="H748" s="312"/>
      <c r="I748" s="312"/>
      <c r="J748" s="312"/>
      <c r="K748" s="312"/>
      <c r="L748" s="312"/>
      <c r="M748" s="312"/>
      <c r="N748" s="312"/>
      <c r="O748" s="312"/>
      <c r="P748" s="312"/>
      <c r="Q748" s="312"/>
      <c r="R748" s="312"/>
      <c r="S748" s="312"/>
      <c r="T748" s="313"/>
    </row>
    <row r="749" spans="1:20" x14ac:dyDescent="0.25">
      <c r="A749" s="311" t="str">
        <f t="shared" si="135"/>
        <v/>
      </c>
      <c r="B749" s="312" t="str">
        <f t="shared" si="135"/>
        <v/>
      </c>
      <c r="C749" s="312" t="str">
        <f t="shared" si="135"/>
        <v/>
      </c>
      <c r="D749" s="312" t="str">
        <f t="shared" si="136"/>
        <v/>
      </c>
      <c r="E749" s="312" t="str">
        <f t="shared" si="136"/>
        <v/>
      </c>
      <c r="F749" s="312"/>
      <c r="G749" s="312"/>
      <c r="H749" s="312"/>
      <c r="I749" s="312"/>
      <c r="J749" s="312"/>
      <c r="K749" s="312"/>
      <c r="L749" s="312"/>
      <c r="M749" s="312"/>
      <c r="N749" s="312"/>
      <c r="O749" s="312"/>
      <c r="P749" s="312"/>
      <c r="Q749" s="312"/>
      <c r="R749" s="312"/>
      <c r="S749" s="312"/>
      <c r="T749" s="313"/>
    </row>
    <row r="750" spans="1:20" x14ac:dyDescent="0.25">
      <c r="A750" s="311" t="str">
        <f t="shared" si="135"/>
        <v/>
      </c>
      <c r="B750" s="312" t="str">
        <f t="shared" si="135"/>
        <v/>
      </c>
      <c r="C750" s="312" t="str">
        <f t="shared" si="135"/>
        <v/>
      </c>
      <c r="D750" s="312" t="str">
        <f t="shared" si="136"/>
        <v/>
      </c>
      <c r="E750" s="312" t="str">
        <f t="shared" si="136"/>
        <v/>
      </c>
      <c r="F750" s="312"/>
      <c r="G750" s="312"/>
      <c r="H750" s="312"/>
      <c r="I750" s="312"/>
      <c r="J750" s="312"/>
      <c r="K750" s="312"/>
      <c r="L750" s="312"/>
      <c r="M750" s="312"/>
      <c r="N750" s="312"/>
      <c r="O750" s="312"/>
      <c r="P750" s="312"/>
      <c r="Q750" s="312"/>
      <c r="R750" s="312"/>
      <c r="S750" s="312"/>
      <c r="T750" s="313"/>
    </row>
    <row r="751" spans="1:20" x14ac:dyDescent="0.25">
      <c r="A751" s="311" t="str">
        <f t="shared" si="135"/>
        <v/>
      </c>
      <c r="B751" s="312" t="str">
        <f t="shared" si="135"/>
        <v/>
      </c>
      <c r="C751" s="312" t="str">
        <f t="shared" si="135"/>
        <v/>
      </c>
      <c r="D751" s="312" t="str">
        <f t="shared" si="136"/>
        <v/>
      </c>
      <c r="E751" s="312" t="str">
        <f t="shared" si="136"/>
        <v/>
      </c>
      <c r="F751" s="312"/>
      <c r="G751" s="312"/>
      <c r="H751" s="312"/>
      <c r="I751" s="312"/>
      <c r="J751" s="312"/>
      <c r="K751" s="312"/>
      <c r="L751" s="312"/>
      <c r="M751" s="312"/>
      <c r="N751" s="312"/>
      <c r="O751" s="312"/>
      <c r="P751" s="312"/>
      <c r="Q751" s="312"/>
      <c r="R751" s="312"/>
      <c r="S751" s="312"/>
      <c r="T751" s="313"/>
    </row>
    <row r="752" spans="1:20" x14ac:dyDescent="0.25">
      <c r="A752" s="311" t="str">
        <f t="shared" si="135"/>
        <v/>
      </c>
      <c r="B752" s="312" t="str">
        <f t="shared" si="135"/>
        <v/>
      </c>
      <c r="C752" s="312" t="str">
        <f t="shared" si="135"/>
        <v/>
      </c>
      <c r="D752" s="312" t="str">
        <f t="shared" si="136"/>
        <v/>
      </c>
      <c r="E752" s="312" t="str">
        <f t="shared" si="136"/>
        <v/>
      </c>
      <c r="F752" s="312"/>
      <c r="G752" s="312"/>
      <c r="H752" s="312"/>
      <c r="I752" s="312"/>
      <c r="J752" s="312"/>
      <c r="K752" s="312"/>
      <c r="L752" s="312"/>
      <c r="M752" s="312"/>
      <c r="N752" s="312"/>
      <c r="O752" s="312"/>
      <c r="P752" s="312"/>
      <c r="Q752" s="312"/>
      <c r="R752" s="312"/>
      <c r="S752" s="312"/>
      <c r="T752" s="313"/>
    </row>
    <row r="753" spans="1:20" x14ac:dyDescent="0.25">
      <c r="A753" s="311" t="str">
        <f t="shared" si="135"/>
        <v/>
      </c>
      <c r="B753" s="312" t="str">
        <f t="shared" si="135"/>
        <v/>
      </c>
      <c r="C753" s="312" t="str">
        <f t="shared" si="135"/>
        <v/>
      </c>
      <c r="D753" s="312" t="str">
        <f t="shared" si="136"/>
        <v/>
      </c>
      <c r="E753" s="312" t="str">
        <f t="shared" si="136"/>
        <v/>
      </c>
      <c r="F753" s="312"/>
      <c r="G753" s="312"/>
      <c r="H753" s="312"/>
      <c r="I753" s="312"/>
      <c r="J753" s="312"/>
      <c r="K753" s="312"/>
      <c r="L753" s="312"/>
      <c r="M753" s="312"/>
      <c r="N753" s="312"/>
      <c r="O753" s="312"/>
      <c r="P753" s="312"/>
      <c r="Q753" s="312"/>
      <c r="R753" s="312"/>
      <c r="S753" s="312"/>
      <c r="T753" s="313"/>
    </row>
    <row r="754" spans="1:20" x14ac:dyDescent="0.25">
      <c r="A754" s="311" t="str">
        <f t="shared" si="135"/>
        <v/>
      </c>
      <c r="B754" s="312" t="str">
        <f t="shared" si="135"/>
        <v/>
      </c>
      <c r="C754" s="312" t="str">
        <f t="shared" si="135"/>
        <v/>
      </c>
      <c r="D754" s="312" t="str">
        <f t="shared" si="136"/>
        <v/>
      </c>
      <c r="E754" s="312" t="str">
        <f t="shared" si="136"/>
        <v/>
      </c>
      <c r="F754" s="312"/>
      <c r="G754" s="312"/>
      <c r="H754" s="312"/>
      <c r="I754" s="312"/>
      <c r="J754" s="312"/>
      <c r="K754" s="312"/>
      <c r="L754" s="312"/>
      <c r="M754" s="312"/>
      <c r="N754" s="312"/>
      <c r="O754" s="312"/>
      <c r="P754" s="312"/>
      <c r="Q754" s="312"/>
      <c r="R754" s="312"/>
      <c r="S754" s="312"/>
      <c r="T754" s="313"/>
    </row>
    <row r="755" spans="1:20" x14ac:dyDescent="0.25">
      <c r="A755" s="311" t="str">
        <f t="shared" si="135"/>
        <v/>
      </c>
      <c r="B755" s="312" t="str">
        <f t="shared" si="135"/>
        <v/>
      </c>
      <c r="C755" s="312" t="str">
        <f t="shared" si="135"/>
        <v/>
      </c>
      <c r="D755" s="312" t="str">
        <f t="shared" si="136"/>
        <v/>
      </c>
      <c r="E755" s="312" t="str">
        <f t="shared" si="136"/>
        <v/>
      </c>
      <c r="F755" s="312"/>
      <c r="G755" s="312"/>
      <c r="H755" s="312"/>
      <c r="I755" s="312"/>
      <c r="J755" s="312"/>
      <c r="K755" s="312"/>
      <c r="L755" s="312"/>
      <c r="M755" s="312"/>
      <c r="N755" s="312"/>
      <c r="O755" s="312"/>
      <c r="P755" s="312"/>
      <c r="Q755" s="312"/>
      <c r="R755" s="312"/>
      <c r="S755" s="312"/>
      <c r="T755" s="313"/>
    </row>
    <row r="756" spans="1:20" x14ac:dyDescent="0.25">
      <c r="A756" s="311" t="str">
        <f t="shared" si="135"/>
        <v/>
      </c>
      <c r="B756" s="312" t="str">
        <f t="shared" si="135"/>
        <v/>
      </c>
      <c r="C756" s="312" t="str">
        <f t="shared" si="135"/>
        <v/>
      </c>
      <c r="D756" s="312" t="str">
        <f t="shared" si="136"/>
        <v/>
      </c>
      <c r="E756" s="312" t="str">
        <f t="shared" si="136"/>
        <v/>
      </c>
      <c r="F756" s="312"/>
      <c r="G756" s="312"/>
      <c r="H756" s="312"/>
      <c r="I756" s="312"/>
      <c r="J756" s="312"/>
      <c r="K756" s="312"/>
      <c r="L756" s="312"/>
      <c r="M756" s="312"/>
      <c r="N756" s="312"/>
      <c r="O756" s="312"/>
      <c r="P756" s="312"/>
      <c r="Q756" s="312"/>
      <c r="R756" s="312"/>
      <c r="S756" s="312"/>
      <c r="T756" s="313"/>
    </row>
    <row r="757" spans="1:20" x14ac:dyDescent="0.25">
      <c r="A757" s="311" t="str">
        <f t="shared" si="135"/>
        <v/>
      </c>
      <c r="B757" s="312" t="str">
        <f t="shared" si="135"/>
        <v/>
      </c>
      <c r="C757" s="312" t="str">
        <f t="shared" si="135"/>
        <v/>
      </c>
      <c r="D757" s="312" t="str">
        <f t="shared" si="136"/>
        <v/>
      </c>
      <c r="E757" s="312" t="str">
        <f t="shared" si="136"/>
        <v/>
      </c>
      <c r="F757" s="312"/>
      <c r="G757" s="312"/>
      <c r="H757" s="312"/>
      <c r="I757" s="312"/>
      <c r="J757" s="312"/>
      <c r="K757" s="312"/>
      <c r="L757" s="312"/>
      <c r="M757" s="312"/>
      <c r="N757" s="312"/>
      <c r="O757" s="312"/>
      <c r="P757" s="312"/>
      <c r="Q757" s="312"/>
      <c r="R757" s="312"/>
      <c r="S757" s="312"/>
      <c r="T757" s="313"/>
    </row>
    <row r="758" spans="1:20" x14ac:dyDescent="0.25">
      <c r="A758" s="311" t="str">
        <f t="shared" si="135"/>
        <v/>
      </c>
      <c r="B758" s="312" t="str">
        <f t="shared" si="135"/>
        <v/>
      </c>
      <c r="C758" s="312" t="str">
        <f t="shared" si="135"/>
        <v/>
      </c>
      <c r="D758" s="312" t="str">
        <f t="shared" si="136"/>
        <v/>
      </c>
      <c r="E758" s="312" t="str">
        <f t="shared" si="136"/>
        <v/>
      </c>
      <c r="F758" s="312"/>
      <c r="G758" s="312"/>
      <c r="H758" s="312"/>
      <c r="I758" s="312"/>
      <c r="J758" s="312"/>
      <c r="K758" s="312"/>
      <c r="L758" s="312"/>
      <c r="M758" s="312"/>
      <c r="N758" s="312"/>
      <c r="O758" s="312"/>
      <c r="P758" s="312"/>
      <c r="Q758" s="312"/>
      <c r="R758" s="312"/>
      <c r="S758" s="312"/>
      <c r="T758" s="313"/>
    </row>
    <row r="759" spans="1:20" x14ac:dyDescent="0.25">
      <c r="A759" s="311" t="str">
        <f t="shared" si="135"/>
        <v/>
      </c>
      <c r="B759" s="312" t="str">
        <f t="shared" si="135"/>
        <v/>
      </c>
      <c r="C759" s="312" t="str">
        <f t="shared" si="135"/>
        <v/>
      </c>
      <c r="D759" s="312" t="str">
        <f t="shared" si="136"/>
        <v/>
      </c>
      <c r="E759" s="312" t="str">
        <f t="shared" si="136"/>
        <v/>
      </c>
      <c r="F759" s="312"/>
      <c r="G759" s="312"/>
      <c r="H759" s="312"/>
      <c r="I759" s="312"/>
      <c r="J759" s="312"/>
      <c r="K759" s="312"/>
      <c r="L759" s="312"/>
      <c r="M759" s="312"/>
      <c r="N759" s="312"/>
      <c r="O759" s="312"/>
      <c r="P759" s="312"/>
      <c r="Q759" s="312"/>
      <c r="R759" s="312"/>
      <c r="S759" s="312"/>
      <c r="T759" s="313"/>
    </row>
    <row r="760" spans="1:20" x14ac:dyDescent="0.25">
      <c r="A760" s="311" t="str">
        <f t="shared" si="135"/>
        <v/>
      </c>
      <c r="B760" s="312" t="str">
        <f t="shared" si="135"/>
        <v/>
      </c>
      <c r="C760" s="312" t="str">
        <f t="shared" si="135"/>
        <v/>
      </c>
      <c r="D760" s="312" t="str">
        <f t="shared" si="136"/>
        <v/>
      </c>
      <c r="E760" s="312" t="str">
        <f t="shared" si="136"/>
        <v/>
      </c>
      <c r="F760" s="312"/>
      <c r="G760" s="312"/>
      <c r="H760" s="312"/>
      <c r="I760" s="312"/>
      <c r="J760" s="312"/>
      <c r="K760" s="312"/>
      <c r="L760" s="312"/>
      <c r="M760" s="312"/>
      <c r="N760" s="312"/>
      <c r="O760" s="312"/>
      <c r="P760" s="312"/>
      <c r="Q760" s="312"/>
      <c r="R760" s="312"/>
      <c r="S760" s="312"/>
      <c r="T760" s="313"/>
    </row>
    <row r="761" spans="1:20" x14ac:dyDescent="0.25">
      <c r="A761" s="311" t="str">
        <f t="shared" si="135"/>
        <v/>
      </c>
      <c r="B761" s="312" t="str">
        <f t="shared" si="135"/>
        <v/>
      </c>
      <c r="C761" s="312" t="str">
        <f t="shared" si="135"/>
        <v/>
      </c>
      <c r="D761" s="312" t="str">
        <f t="shared" si="136"/>
        <v/>
      </c>
      <c r="E761" s="312" t="str">
        <f t="shared" si="136"/>
        <v/>
      </c>
      <c r="F761" s="312"/>
      <c r="G761" s="312"/>
      <c r="H761" s="312"/>
      <c r="I761" s="312"/>
      <c r="J761" s="312"/>
      <c r="K761" s="312"/>
      <c r="L761" s="312"/>
      <c r="M761" s="312"/>
      <c r="N761" s="312"/>
      <c r="O761" s="312"/>
      <c r="P761" s="312"/>
      <c r="Q761" s="312"/>
      <c r="R761" s="312"/>
      <c r="S761" s="312"/>
      <c r="T761" s="313"/>
    </row>
    <row r="762" spans="1:20" x14ac:dyDescent="0.25">
      <c r="A762" s="311" t="str">
        <f t="shared" si="135"/>
        <v/>
      </c>
      <c r="B762" s="312" t="str">
        <f t="shared" si="135"/>
        <v/>
      </c>
      <c r="C762" s="312" t="str">
        <f t="shared" si="135"/>
        <v/>
      </c>
      <c r="D762" s="312" t="str">
        <f t="shared" si="136"/>
        <v/>
      </c>
      <c r="E762" s="312" t="str">
        <f t="shared" si="136"/>
        <v/>
      </c>
      <c r="F762" s="312"/>
      <c r="G762" s="312"/>
      <c r="H762" s="312"/>
      <c r="I762" s="312"/>
      <c r="J762" s="312"/>
      <c r="K762" s="312"/>
      <c r="L762" s="312"/>
      <c r="M762" s="312"/>
      <c r="N762" s="312"/>
      <c r="O762" s="312"/>
      <c r="P762" s="312"/>
      <c r="Q762" s="312"/>
      <c r="R762" s="312"/>
      <c r="S762" s="312"/>
      <c r="T762" s="313"/>
    </row>
    <row r="763" spans="1:20" x14ac:dyDescent="0.25">
      <c r="A763" s="311" t="str">
        <f t="shared" si="135"/>
        <v/>
      </c>
      <c r="B763" s="312" t="str">
        <f t="shared" si="135"/>
        <v/>
      </c>
      <c r="C763" s="312" t="str">
        <f t="shared" si="135"/>
        <v/>
      </c>
      <c r="D763" s="312" t="str">
        <f t="shared" si="136"/>
        <v/>
      </c>
      <c r="E763" s="312" t="str">
        <f t="shared" si="136"/>
        <v/>
      </c>
      <c r="F763" s="312"/>
      <c r="G763" s="312"/>
      <c r="H763" s="312"/>
      <c r="I763" s="312"/>
      <c r="J763" s="312"/>
      <c r="K763" s="312"/>
      <c r="L763" s="312"/>
      <c r="M763" s="312"/>
      <c r="N763" s="312"/>
      <c r="O763" s="312"/>
      <c r="P763" s="312"/>
      <c r="Q763" s="312"/>
      <c r="R763" s="312"/>
      <c r="S763" s="312"/>
      <c r="T763" s="313"/>
    </row>
    <row r="764" spans="1:20" x14ac:dyDescent="0.25">
      <c r="A764" s="311" t="str">
        <f t="shared" si="135"/>
        <v/>
      </c>
      <c r="B764" s="312" t="str">
        <f t="shared" si="135"/>
        <v/>
      </c>
      <c r="C764" s="312" t="str">
        <f t="shared" si="135"/>
        <v/>
      </c>
      <c r="D764" s="312" t="str">
        <f t="shared" si="136"/>
        <v/>
      </c>
      <c r="E764" s="312" t="str">
        <f t="shared" si="136"/>
        <v/>
      </c>
      <c r="F764" s="312"/>
      <c r="G764" s="312"/>
      <c r="H764" s="312"/>
      <c r="I764" s="312"/>
      <c r="J764" s="312"/>
      <c r="K764" s="312"/>
      <c r="L764" s="312"/>
      <c r="M764" s="312"/>
      <c r="N764" s="312"/>
      <c r="O764" s="312"/>
      <c r="P764" s="312"/>
      <c r="Q764" s="312"/>
      <c r="R764" s="312"/>
      <c r="S764" s="312"/>
      <c r="T764" s="313"/>
    </row>
    <row r="765" spans="1:20" x14ac:dyDescent="0.25">
      <c r="A765" s="311" t="str">
        <f t="shared" si="135"/>
        <v/>
      </c>
      <c r="B765" s="312" t="str">
        <f t="shared" si="135"/>
        <v/>
      </c>
      <c r="C765" s="312" t="str">
        <f t="shared" si="135"/>
        <v/>
      </c>
      <c r="D765" s="312" t="str">
        <f t="shared" si="136"/>
        <v/>
      </c>
      <c r="E765" s="312" t="str">
        <f t="shared" si="136"/>
        <v/>
      </c>
      <c r="F765" s="312"/>
      <c r="G765" s="312"/>
      <c r="H765" s="312"/>
      <c r="I765" s="312"/>
      <c r="J765" s="312"/>
      <c r="K765" s="312"/>
      <c r="L765" s="312"/>
      <c r="M765" s="312"/>
      <c r="N765" s="312"/>
      <c r="O765" s="312"/>
      <c r="P765" s="312"/>
      <c r="Q765" s="312"/>
      <c r="R765" s="312"/>
      <c r="S765" s="312"/>
      <c r="T765" s="313"/>
    </row>
    <row r="766" spans="1:20" x14ac:dyDescent="0.25">
      <c r="A766" s="311" t="str">
        <f t="shared" si="135"/>
        <v/>
      </c>
      <c r="B766" s="312" t="str">
        <f t="shared" si="135"/>
        <v/>
      </c>
      <c r="C766" s="312" t="str">
        <f t="shared" si="135"/>
        <v/>
      </c>
      <c r="D766" s="312" t="str">
        <f t="shared" si="136"/>
        <v/>
      </c>
      <c r="E766" s="312" t="str">
        <f t="shared" si="136"/>
        <v/>
      </c>
      <c r="F766" s="312"/>
      <c r="G766" s="312"/>
      <c r="H766" s="312"/>
      <c r="I766" s="312"/>
      <c r="J766" s="312"/>
      <c r="K766" s="312"/>
      <c r="L766" s="312"/>
      <c r="M766" s="312"/>
      <c r="N766" s="312"/>
      <c r="O766" s="312"/>
      <c r="P766" s="312"/>
      <c r="Q766" s="312"/>
      <c r="R766" s="312"/>
      <c r="S766" s="312"/>
      <c r="T766" s="313"/>
    </row>
    <row r="767" spans="1:20" x14ac:dyDescent="0.25">
      <c r="A767" s="311" t="str">
        <f t="shared" si="135"/>
        <v/>
      </c>
      <c r="B767" s="312" t="str">
        <f t="shared" si="135"/>
        <v/>
      </c>
      <c r="C767" s="312" t="str">
        <f t="shared" si="135"/>
        <v/>
      </c>
      <c r="D767" s="312" t="str">
        <f t="shared" si="136"/>
        <v/>
      </c>
      <c r="E767" s="312" t="str">
        <f t="shared" si="136"/>
        <v/>
      </c>
      <c r="F767" s="312"/>
      <c r="G767" s="312"/>
      <c r="H767" s="312"/>
      <c r="I767" s="312"/>
      <c r="J767" s="312"/>
      <c r="K767" s="312"/>
      <c r="L767" s="312"/>
      <c r="M767" s="312"/>
      <c r="N767" s="312"/>
      <c r="O767" s="312"/>
      <c r="P767" s="312"/>
      <c r="Q767" s="312"/>
      <c r="R767" s="312"/>
      <c r="S767" s="312"/>
      <c r="T767" s="313"/>
    </row>
    <row r="768" spans="1:20" x14ac:dyDescent="0.25">
      <c r="A768" s="311" t="str">
        <f t="shared" si="135"/>
        <v/>
      </c>
      <c r="B768" s="312" t="str">
        <f t="shared" si="135"/>
        <v/>
      </c>
      <c r="C768" s="312" t="str">
        <f t="shared" si="135"/>
        <v/>
      </c>
      <c r="D768" s="312" t="str">
        <f t="shared" si="136"/>
        <v/>
      </c>
      <c r="E768" s="312" t="str">
        <f t="shared" si="136"/>
        <v/>
      </c>
      <c r="F768" s="312"/>
      <c r="G768" s="312"/>
      <c r="H768" s="312"/>
      <c r="I768" s="312"/>
      <c r="J768" s="312"/>
      <c r="K768" s="312"/>
      <c r="L768" s="312"/>
      <c r="M768" s="312"/>
      <c r="N768" s="312"/>
      <c r="O768" s="312"/>
      <c r="P768" s="312"/>
      <c r="Q768" s="312"/>
      <c r="R768" s="312"/>
      <c r="S768" s="312"/>
      <c r="T768" s="313"/>
    </row>
    <row r="769" spans="1:20" x14ac:dyDescent="0.25">
      <c r="A769" s="311" t="str">
        <f t="shared" si="135"/>
        <v/>
      </c>
      <c r="B769" s="312" t="str">
        <f t="shared" si="135"/>
        <v/>
      </c>
      <c r="C769" s="312" t="str">
        <f t="shared" si="135"/>
        <v/>
      </c>
      <c r="D769" s="312" t="str">
        <f t="shared" si="136"/>
        <v/>
      </c>
      <c r="E769" s="312" t="str">
        <f t="shared" si="136"/>
        <v/>
      </c>
      <c r="F769" s="312"/>
      <c r="G769" s="312"/>
      <c r="H769" s="312"/>
      <c r="I769" s="312"/>
      <c r="J769" s="312"/>
      <c r="K769" s="312"/>
      <c r="L769" s="312"/>
      <c r="M769" s="312"/>
      <c r="N769" s="312"/>
      <c r="O769" s="312"/>
      <c r="P769" s="312"/>
      <c r="Q769" s="312"/>
      <c r="R769" s="312"/>
      <c r="S769" s="312"/>
      <c r="T769" s="313"/>
    </row>
    <row r="770" spans="1:20" x14ac:dyDescent="0.25">
      <c r="A770" s="311" t="str">
        <f t="shared" si="135"/>
        <v/>
      </c>
      <c r="B770" s="312" t="str">
        <f t="shared" si="135"/>
        <v/>
      </c>
      <c r="C770" s="312" t="str">
        <f t="shared" si="135"/>
        <v/>
      </c>
      <c r="D770" s="312" t="str">
        <f t="shared" si="136"/>
        <v/>
      </c>
      <c r="E770" s="312" t="str">
        <f t="shared" si="136"/>
        <v/>
      </c>
      <c r="F770" s="312"/>
      <c r="G770" s="312"/>
      <c r="H770" s="312"/>
      <c r="I770" s="312"/>
      <c r="J770" s="312"/>
      <c r="K770" s="312"/>
      <c r="L770" s="312"/>
      <c r="M770" s="312"/>
      <c r="N770" s="312"/>
      <c r="O770" s="312"/>
      <c r="P770" s="312"/>
      <c r="Q770" s="312"/>
      <c r="R770" s="312"/>
      <c r="S770" s="312"/>
      <c r="T770" s="313"/>
    </row>
    <row r="771" spans="1:20" x14ac:dyDescent="0.25">
      <c r="A771" s="311" t="str">
        <f t="shared" si="135"/>
        <v/>
      </c>
      <c r="B771" s="312" t="str">
        <f t="shared" si="135"/>
        <v/>
      </c>
      <c r="C771" s="312" t="str">
        <f t="shared" si="135"/>
        <v/>
      </c>
      <c r="D771" s="312" t="str">
        <f t="shared" si="136"/>
        <v/>
      </c>
      <c r="E771" s="312" t="str">
        <f t="shared" si="136"/>
        <v/>
      </c>
      <c r="F771" s="312"/>
      <c r="G771" s="312"/>
      <c r="H771" s="312"/>
      <c r="I771" s="312"/>
      <c r="J771" s="312"/>
      <c r="K771" s="312"/>
      <c r="L771" s="312"/>
      <c r="M771" s="312"/>
      <c r="N771" s="312"/>
      <c r="O771" s="312"/>
      <c r="P771" s="312"/>
      <c r="Q771" s="312"/>
      <c r="R771" s="312"/>
      <c r="S771" s="312"/>
      <c r="T771" s="313"/>
    </row>
    <row r="772" spans="1:20" x14ac:dyDescent="0.25">
      <c r="A772" s="311" t="str">
        <f t="shared" si="135"/>
        <v/>
      </c>
      <c r="B772" s="312" t="str">
        <f t="shared" si="135"/>
        <v/>
      </c>
      <c r="C772" s="312" t="str">
        <f t="shared" si="135"/>
        <v/>
      </c>
      <c r="D772" s="312" t="str">
        <f t="shared" si="136"/>
        <v/>
      </c>
      <c r="E772" s="312" t="str">
        <f t="shared" si="136"/>
        <v/>
      </c>
      <c r="F772" s="312"/>
      <c r="G772" s="312"/>
      <c r="H772" s="312"/>
      <c r="I772" s="312"/>
      <c r="J772" s="312"/>
      <c r="K772" s="312"/>
      <c r="L772" s="312"/>
      <c r="M772" s="312"/>
      <c r="N772" s="312"/>
      <c r="O772" s="312"/>
      <c r="P772" s="312"/>
      <c r="Q772" s="312"/>
      <c r="R772" s="312"/>
      <c r="S772" s="312"/>
      <c r="T772" s="313"/>
    </row>
    <row r="773" spans="1:20" x14ac:dyDescent="0.25">
      <c r="A773" s="311" t="str">
        <f t="shared" ref="A773:C803" si="137">IF(AV773&gt;0,ROW(),"")</f>
        <v/>
      </c>
      <c r="B773" s="312" t="str">
        <f t="shared" si="137"/>
        <v/>
      </c>
      <c r="C773" s="312" t="str">
        <f t="shared" si="137"/>
        <v/>
      </c>
      <c r="D773" s="312" t="str">
        <f t="shared" si="136"/>
        <v/>
      </c>
      <c r="E773" s="312" t="str">
        <f t="shared" si="136"/>
        <v/>
      </c>
      <c r="F773" s="312"/>
      <c r="G773" s="312"/>
      <c r="H773" s="312"/>
      <c r="I773" s="312"/>
      <c r="J773" s="312"/>
      <c r="K773" s="312"/>
      <c r="L773" s="312"/>
      <c r="M773" s="312"/>
      <c r="N773" s="312"/>
      <c r="O773" s="312"/>
      <c r="P773" s="312"/>
      <c r="Q773" s="312"/>
      <c r="R773" s="312"/>
      <c r="S773" s="312"/>
      <c r="T773" s="313"/>
    </row>
    <row r="774" spans="1:20" x14ac:dyDescent="0.25">
      <c r="A774" s="311" t="str">
        <f t="shared" si="137"/>
        <v/>
      </c>
      <c r="B774" s="312" t="str">
        <f t="shared" si="137"/>
        <v/>
      </c>
      <c r="C774" s="312" t="str">
        <f t="shared" si="137"/>
        <v/>
      </c>
      <c r="D774" s="312" t="str">
        <f t="shared" si="136"/>
        <v/>
      </c>
      <c r="E774" s="312" t="str">
        <f t="shared" si="136"/>
        <v/>
      </c>
      <c r="F774" s="312"/>
      <c r="G774" s="312"/>
      <c r="H774" s="312"/>
      <c r="I774" s="312"/>
      <c r="J774" s="312"/>
      <c r="K774" s="312"/>
      <c r="L774" s="312"/>
      <c r="M774" s="312"/>
      <c r="N774" s="312"/>
      <c r="O774" s="312"/>
      <c r="P774" s="312"/>
      <c r="Q774" s="312"/>
      <c r="R774" s="312"/>
      <c r="S774" s="312"/>
      <c r="T774" s="313"/>
    </row>
    <row r="775" spans="1:20" x14ac:dyDescent="0.25">
      <c r="A775" s="311" t="str">
        <f t="shared" si="137"/>
        <v/>
      </c>
      <c r="B775" s="312" t="str">
        <f t="shared" si="137"/>
        <v/>
      </c>
      <c r="C775" s="312" t="str">
        <f t="shared" si="137"/>
        <v/>
      </c>
      <c r="D775" s="312" t="str">
        <f t="shared" ref="A775:E838" si="138">IF(AU775&gt;0,ROW(),"")</f>
        <v/>
      </c>
      <c r="E775" s="312" t="str">
        <f t="shared" si="138"/>
        <v/>
      </c>
      <c r="F775" s="312"/>
      <c r="G775" s="312"/>
      <c r="H775" s="312"/>
      <c r="I775" s="312"/>
      <c r="J775" s="312"/>
      <c r="K775" s="312"/>
      <c r="L775" s="312"/>
      <c r="M775" s="312"/>
      <c r="N775" s="312"/>
      <c r="O775" s="312"/>
      <c r="P775" s="312"/>
      <c r="Q775" s="312"/>
      <c r="R775" s="312"/>
      <c r="S775" s="312"/>
      <c r="T775" s="313"/>
    </row>
    <row r="776" spans="1:20" x14ac:dyDescent="0.25">
      <c r="A776" s="311" t="str">
        <f t="shared" si="137"/>
        <v/>
      </c>
      <c r="B776" s="312" t="str">
        <f t="shared" si="137"/>
        <v/>
      </c>
      <c r="C776" s="312" t="str">
        <f t="shared" si="137"/>
        <v/>
      </c>
      <c r="D776" s="312" t="str">
        <f t="shared" si="138"/>
        <v/>
      </c>
      <c r="E776" s="312" t="str">
        <f t="shared" si="138"/>
        <v/>
      </c>
      <c r="F776" s="312"/>
      <c r="G776" s="312"/>
      <c r="H776" s="312"/>
      <c r="I776" s="312"/>
      <c r="J776" s="312"/>
      <c r="K776" s="312"/>
      <c r="L776" s="312"/>
      <c r="M776" s="312"/>
      <c r="N776" s="312"/>
      <c r="O776" s="312"/>
      <c r="P776" s="312"/>
      <c r="Q776" s="312"/>
      <c r="R776" s="312"/>
      <c r="S776" s="312"/>
      <c r="T776" s="313"/>
    </row>
    <row r="777" spans="1:20" x14ac:dyDescent="0.25">
      <c r="A777" s="311" t="str">
        <f t="shared" si="137"/>
        <v/>
      </c>
      <c r="B777" s="312" t="str">
        <f t="shared" si="137"/>
        <v/>
      </c>
      <c r="C777" s="312" t="str">
        <f t="shared" si="137"/>
        <v/>
      </c>
      <c r="D777" s="312" t="str">
        <f t="shared" si="138"/>
        <v/>
      </c>
      <c r="E777" s="312" t="str">
        <f t="shared" si="138"/>
        <v/>
      </c>
      <c r="F777" s="312"/>
      <c r="G777" s="312"/>
      <c r="H777" s="312"/>
      <c r="I777" s="312"/>
      <c r="J777" s="312"/>
      <c r="K777" s="312"/>
      <c r="L777" s="312"/>
      <c r="M777" s="312"/>
      <c r="N777" s="312"/>
      <c r="O777" s="312"/>
      <c r="P777" s="312"/>
      <c r="Q777" s="312"/>
      <c r="R777" s="312"/>
      <c r="S777" s="312"/>
      <c r="T777" s="313"/>
    </row>
    <row r="778" spans="1:20" x14ac:dyDescent="0.25">
      <c r="A778" s="311" t="str">
        <f t="shared" si="137"/>
        <v/>
      </c>
      <c r="B778" s="312" t="str">
        <f t="shared" si="137"/>
        <v/>
      </c>
      <c r="C778" s="312" t="str">
        <f t="shared" si="137"/>
        <v/>
      </c>
      <c r="D778" s="312" t="str">
        <f t="shared" si="138"/>
        <v/>
      </c>
      <c r="E778" s="312" t="str">
        <f t="shared" si="138"/>
        <v/>
      </c>
      <c r="F778" s="312"/>
      <c r="G778" s="312"/>
      <c r="H778" s="312"/>
      <c r="I778" s="312"/>
      <c r="J778" s="312"/>
      <c r="K778" s="312"/>
      <c r="L778" s="312"/>
      <c r="M778" s="312"/>
      <c r="N778" s="312"/>
      <c r="O778" s="312"/>
      <c r="P778" s="312"/>
      <c r="Q778" s="312"/>
      <c r="R778" s="312"/>
      <c r="S778" s="312"/>
      <c r="T778" s="313"/>
    </row>
    <row r="779" spans="1:20" x14ac:dyDescent="0.25">
      <c r="A779" s="311" t="str">
        <f t="shared" si="137"/>
        <v/>
      </c>
      <c r="B779" s="312" t="str">
        <f t="shared" si="137"/>
        <v/>
      </c>
      <c r="C779" s="312" t="str">
        <f t="shared" si="137"/>
        <v/>
      </c>
      <c r="D779" s="312" t="str">
        <f t="shared" si="138"/>
        <v/>
      </c>
      <c r="E779" s="312" t="str">
        <f t="shared" si="138"/>
        <v/>
      </c>
      <c r="F779" s="312"/>
      <c r="G779" s="312"/>
      <c r="H779" s="312"/>
      <c r="I779" s="312"/>
      <c r="J779" s="312"/>
      <c r="K779" s="312"/>
      <c r="L779" s="312"/>
      <c r="M779" s="312"/>
      <c r="N779" s="312"/>
      <c r="O779" s="312"/>
      <c r="P779" s="312"/>
      <c r="Q779" s="312"/>
      <c r="R779" s="312"/>
      <c r="S779" s="312"/>
      <c r="T779" s="313"/>
    </row>
    <row r="780" spans="1:20" x14ac:dyDescent="0.25">
      <c r="A780" s="311" t="str">
        <f t="shared" si="137"/>
        <v/>
      </c>
      <c r="B780" s="312" t="str">
        <f t="shared" si="137"/>
        <v/>
      </c>
      <c r="C780" s="312" t="str">
        <f t="shared" si="137"/>
        <v/>
      </c>
      <c r="D780" s="312" t="str">
        <f t="shared" si="138"/>
        <v/>
      </c>
      <c r="E780" s="312" t="str">
        <f t="shared" si="138"/>
        <v/>
      </c>
      <c r="F780" s="312"/>
      <c r="G780" s="312"/>
      <c r="H780" s="312"/>
      <c r="I780" s="312"/>
      <c r="J780" s="312"/>
      <c r="K780" s="312"/>
      <c r="L780" s="312"/>
      <c r="M780" s="312"/>
      <c r="N780" s="312"/>
      <c r="O780" s="312"/>
      <c r="P780" s="312"/>
      <c r="Q780" s="312"/>
      <c r="R780" s="312"/>
      <c r="S780" s="312"/>
      <c r="T780" s="313"/>
    </row>
    <row r="781" spans="1:20" x14ac:dyDescent="0.25">
      <c r="A781" s="311" t="str">
        <f t="shared" si="137"/>
        <v/>
      </c>
      <c r="B781" s="312" t="str">
        <f t="shared" si="137"/>
        <v/>
      </c>
      <c r="C781" s="312" t="str">
        <f t="shared" si="137"/>
        <v/>
      </c>
      <c r="D781" s="312" t="str">
        <f t="shared" si="138"/>
        <v/>
      </c>
      <c r="E781" s="312" t="str">
        <f t="shared" si="138"/>
        <v/>
      </c>
      <c r="F781" s="312"/>
      <c r="G781" s="312"/>
      <c r="H781" s="312"/>
      <c r="I781" s="312"/>
      <c r="J781" s="312"/>
      <c r="K781" s="312"/>
      <c r="L781" s="312"/>
      <c r="M781" s="312"/>
      <c r="N781" s="312"/>
      <c r="O781" s="312"/>
      <c r="P781" s="312"/>
      <c r="Q781" s="312"/>
      <c r="R781" s="312"/>
      <c r="S781" s="312"/>
      <c r="T781" s="313"/>
    </row>
    <row r="782" spans="1:20" x14ac:dyDescent="0.25">
      <c r="A782" s="311" t="str">
        <f t="shared" si="137"/>
        <v/>
      </c>
      <c r="B782" s="312" t="str">
        <f t="shared" si="137"/>
        <v/>
      </c>
      <c r="C782" s="312" t="str">
        <f t="shared" si="137"/>
        <v/>
      </c>
      <c r="D782" s="312" t="str">
        <f t="shared" si="138"/>
        <v/>
      </c>
      <c r="E782" s="312" t="str">
        <f t="shared" si="138"/>
        <v/>
      </c>
      <c r="F782" s="312"/>
      <c r="G782" s="312"/>
      <c r="H782" s="312"/>
      <c r="I782" s="312"/>
      <c r="J782" s="312"/>
      <c r="K782" s="312"/>
      <c r="L782" s="312"/>
      <c r="M782" s="312"/>
      <c r="N782" s="312"/>
      <c r="O782" s="312"/>
      <c r="P782" s="312"/>
      <c r="Q782" s="312"/>
      <c r="R782" s="312"/>
      <c r="S782" s="312"/>
      <c r="T782" s="313"/>
    </row>
    <row r="783" spans="1:20" x14ac:dyDescent="0.25">
      <c r="A783" s="311" t="str">
        <f t="shared" si="137"/>
        <v/>
      </c>
      <c r="B783" s="312" t="str">
        <f t="shared" si="137"/>
        <v/>
      </c>
      <c r="C783" s="312" t="str">
        <f t="shared" si="137"/>
        <v/>
      </c>
      <c r="D783" s="312" t="str">
        <f t="shared" si="138"/>
        <v/>
      </c>
      <c r="E783" s="312" t="str">
        <f t="shared" si="138"/>
        <v/>
      </c>
      <c r="F783" s="312"/>
      <c r="G783" s="312"/>
      <c r="H783" s="312"/>
      <c r="I783" s="312"/>
      <c r="J783" s="312"/>
      <c r="K783" s="312"/>
      <c r="L783" s="312"/>
      <c r="M783" s="312"/>
      <c r="N783" s="312"/>
      <c r="O783" s="312"/>
      <c r="P783" s="312"/>
      <c r="Q783" s="312"/>
      <c r="R783" s="312"/>
      <c r="S783" s="312"/>
      <c r="T783" s="313"/>
    </row>
    <row r="784" spans="1:20" x14ac:dyDescent="0.25">
      <c r="A784" s="311" t="str">
        <f t="shared" si="137"/>
        <v/>
      </c>
      <c r="B784" s="312" t="str">
        <f t="shared" si="137"/>
        <v/>
      </c>
      <c r="C784" s="312" t="str">
        <f t="shared" si="137"/>
        <v/>
      </c>
      <c r="D784" s="312" t="str">
        <f t="shared" si="138"/>
        <v/>
      </c>
      <c r="E784" s="312" t="str">
        <f t="shared" si="138"/>
        <v/>
      </c>
      <c r="F784" s="312"/>
      <c r="G784" s="312"/>
      <c r="H784" s="312"/>
      <c r="I784" s="312"/>
      <c r="J784" s="312"/>
      <c r="K784" s="312"/>
      <c r="L784" s="312"/>
      <c r="M784" s="312"/>
      <c r="N784" s="312"/>
      <c r="O784" s="312"/>
      <c r="P784" s="312"/>
      <c r="Q784" s="312"/>
      <c r="R784" s="312"/>
      <c r="S784" s="312"/>
      <c r="T784" s="313"/>
    </row>
    <row r="785" spans="1:20" x14ac:dyDescent="0.25">
      <c r="A785" s="311" t="str">
        <f t="shared" si="137"/>
        <v/>
      </c>
      <c r="B785" s="312" t="str">
        <f t="shared" si="137"/>
        <v/>
      </c>
      <c r="C785" s="312" t="str">
        <f t="shared" si="137"/>
        <v/>
      </c>
      <c r="D785" s="312" t="str">
        <f t="shared" si="138"/>
        <v/>
      </c>
      <c r="E785" s="312" t="str">
        <f t="shared" si="138"/>
        <v/>
      </c>
      <c r="F785" s="312"/>
      <c r="G785" s="312"/>
      <c r="H785" s="312"/>
      <c r="I785" s="312"/>
      <c r="J785" s="312"/>
      <c r="K785" s="312"/>
      <c r="L785" s="312"/>
      <c r="M785" s="312"/>
      <c r="N785" s="312"/>
      <c r="O785" s="312"/>
      <c r="P785" s="312"/>
      <c r="Q785" s="312"/>
      <c r="R785" s="312"/>
      <c r="S785" s="312"/>
      <c r="T785" s="313"/>
    </row>
    <row r="786" spans="1:20" x14ac:dyDescent="0.25">
      <c r="A786" s="311" t="str">
        <f t="shared" si="137"/>
        <v/>
      </c>
      <c r="B786" s="312" t="str">
        <f t="shared" si="137"/>
        <v/>
      </c>
      <c r="C786" s="312" t="str">
        <f t="shared" si="137"/>
        <v/>
      </c>
      <c r="D786" s="312" t="str">
        <f t="shared" si="138"/>
        <v/>
      </c>
      <c r="E786" s="312" t="str">
        <f t="shared" si="138"/>
        <v/>
      </c>
      <c r="F786" s="312"/>
      <c r="G786" s="312"/>
      <c r="H786" s="312"/>
      <c r="I786" s="312"/>
      <c r="J786" s="312"/>
      <c r="K786" s="312"/>
      <c r="L786" s="312"/>
      <c r="M786" s="312"/>
      <c r="N786" s="312"/>
      <c r="O786" s="312"/>
      <c r="P786" s="312"/>
      <c r="Q786" s="312"/>
      <c r="R786" s="312"/>
      <c r="S786" s="312"/>
      <c r="T786" s="313"/>
    </row>
    <row r="787" spans="1:20" x14ac:dyDescent="0.25">
      <c r="A787" s="311" t="str">
        <f t="shared" si="137"/>
        <v/>
      </c>
      <c r="B787" s="312" t="str">
        <f t="shared" si="137"/>
        <v/>
      </c>
      <c r="C787" s="312" t="str">
        <f t="shared" si="137"/>
        <v/>
      </c>
      <c r="D787" s="312" t="str">
        <f t="shared" si="138"/>
        <v/>
      </c>
      <c r="E787" s="312" t="str">
        <f t="shared" si="138"/>
        <v/>
      </c>
      <c r="F787" s="312"/>
      <c r="G787" s="312"/>
      <c r="H787" s="312"/>
      <c r="I787" s="312"/>
      <c r="J787" s="312"/>
      <c r="K787" s="312"/>
      <c r="L787" s="312"/>
      <c r="M787" s="312"/>
      <c r="N787" s="312"/>
      <c r="O787" s="312"/>
      <c r="P787" s="312"/>
      <c r="Q787" s="312"/>
      <c r="R787" s="312"/>
      <c r="S787" s="312"/>
      <c r="T787" s="313"/>
    </row>
    <row r="788" spans="1:20" x14ac:dyDescent="0.25">
      <c r="A788" s="311" t="str">
        <f t="shared" si="137"/>
        <v/>
      </c>
      <c r="B788" s="312" t="str">
        <f t="shared" si="137"/>
        <v/>
      </c>
      <c r="C788" s="312" t="str">
        <f t="shared" si="137"/>
        <v/>
      </c>
      <c r="D788" s="312" t="str">
        <f t="shared" si="138"/>
        <v/>
      </c>
      <c r="E788" s="312" t="str">
        <f t="shared" si="138"/>
        <v/>
      </c>
      <c r="F788" s="312"/>
      <c r="G788" s="312"/>
      <c r="H788" s="312"/>
      <c r="I788" s="312"/>
      <c r="J788" s="312"/>
      <c r="K788" s="312"/>
      <c r="L788" s="312"/>
      <c r="M788" s="312"/>
      <c r="N788" s="312"/>
      <c r="O788" s="312"/>
      <c r="P788" s="312"/>
      <c r="Q788" s="312"/>
      <c r="R788" s="312"/>
      <c r="S788" s="312"/>
      <c r="T788" s="313"/>
    </row>
    <row r="789" spans="1:20" x14ac:dyDescent="0.25">
      <c r="A789" s="311" t="str">
        <f t="shared" si="137"/>
        <v/>
      </c>
      <c r="B789" s="312" t="str">
        <f t="shared" si="137"/>
        <v/>
      </c>
      <c r="C789" s="312" t="str">
        <f t="shared" si="137"/>
        <v/>
      </c>
      <c r="D789" s="312" t="str">
        <f t="shared" si="138"/>
        <v/>
      </c>
      <c r="E789" s="312" t="str">
        <f t="shared" si="138"/>
        <v/>
      </c>
      <c r="F789" s="312"/>
      <c r="G789" s="312"/>
      <c r="H789" s="312"/>
      <c r="I789" s="312"/>
      <c r="J789" s="312"/>
      <c r="K789" s="312"/>
      <c r="L789" s="312"/>
      <c r="M789" s="312"/>
      <c r="N789" s="312"/>
      <c r="O789" s="312"/>
      <c r="P789" s="312"/>
      <c r="Q789" s="312"/>
      <c r="R789" s="312"/>
      <c r="S789" s="312"/>
      <c r="T789" s="313"/>
    </row>
    <row r="790" spans="1:20" x14ac:dyDescent="0.25">
      <c r="A790" s="311" t="str">
        <f t="shared" si="137"/>
        <v/>
      </c>
      <c r="B790" s="312" t="str">
        <f t="shared" si="137"/>
        <v/>
      </c>
      <c r="C790" s="312" t="str">
        <f t="shared" si="137"/>
        <v/>
      </c>
      <c r="D790" s="312" t="str">
        <f t="shared" si="138"/>
        <v/>
      </c>
      <c r="E790" s="312" t="str">
        <f t="shared" si="138"/>
        <v/>
      </c>
      <c r="F790" s="312"/>
      <c r="G790" s="312"/>
      <c r="H790" s="312"/>
      <c r="I790" s="312"/>
      <c r="J790" s="312"/>
      <c r="K790" s="312"/>
      <c r="L790" s="312"/>
      <c r="M790" s="312"/>
      <c r="N790" s="312"/>
      <c r="O790" s="312"/>
      <c r="P790" s="312"/>
      <c r="Q790" s="312"/>
      <c r="R790" s="312"/>
      <c r="S790" s="312"/>
      <c r="T790" s="313"/>
    </row>
    <row r="791" spans="1:20" x14ac:dyDescent="0.25">
      <c r="A791" s="311" t="str">
        <f t="shared" si="137"/>
        <v/>
      </c>
      <c r="B791" s="312" t="str">
        <f t="shared" si="137"/>
        <v/>
      </c>
      <c r="C791" s="312" t="str">
        <f t="shared" si="137"/>
        <v/>
      </c>
      <c r="D791" s="312" t="str">
        <f t="shared" si="138"/>
        <v/>
      </c>
      <c r="E791" s="312" t="str">
        <f t="shared" si="138"/>
        <v/>
      </c>
      <c r="F791" s="312"/>
      <c r="G791" s="312"/>
      <c r="H791" s="312"/>
      <c r="I791" s="312"/>
      <c r="J791" s="312"/>
      <c r="K791" s="312"/>
      <c r="L791" s="312"/>
      <c r="M791" s="312"/>
      <c r="N791" s="312"/>
      <c r="O791" s="312"/>
      <c r="P791" s="312"/>
      <c r="Q791" s="312"/>
      <c r="R791" s="312"/>
      <c r="S791" s="312"/>
      <c r="T791" s="313"/>
    </row>
    <row r="792" spans="1:20" x14ac:dyDescent="0.25">
      <c r="A792" s="311" t="str">
        <f t="shared" si="137"/>
        <v/>
      </c>
      <c r="B792" s="312" t="str">
        <f t="shared" si="137"/>
        <v/>
      </c>
      <c r="C792" s="312" t="str">
        <f t="shared" si="137"/>
        <v/>
      </c>
      <c r="D792" s="312" t="str">
        <f t="shared" si="138"/>
        <v/>
      </c>
      <c r="E792" s="312" t="str">
        <f t="shared" si="138"/>
        <v/>
      </c>
      <c r="F792" s="312"/>
      <c r="G792" s="312"/>
      <c r="H792" s="312"/>
      <c r="I792" s="312"/>
      <c r="J792" s="312"/>
      <c r="K792" s="312"/>
      <c r="L792" s="312"/>
      <c r="M792" s="312"/>
      <c r="N792" s="312"/>
      <c r="O792" s="312"/>
      <c r="P792" s="312"/>
      <c r="Q792" s="312"/>
      <c r="R792" s="312"/>
      <c r="S792" s="312"/>
      <c r="T792" s="313"/>
    </row>
    <row r="793" spans="1:20" x14ac:dyDescent="0.25">
      <c r="A793" s="311" t="str">
        <f t="shared" si="137"/>
        <v/>
      </c>
      <c r="B793" s="312" t="str">
        <f t="shared" si="137"/>
        <v/>
      </c>
      <c r="C793" s="312" t="str">
        <f t="shared" si="137"/>
        <v/>
      </c>
      <c r="D793" s="312" t="str">
        <f t="shared" si="138"/>
        <v/>
      </c>
      <c r="E793" s="312" t="str">
        <f t="shared" si="138"/>
        <v/>
      </c>
      <c r="F793" s="312"/>
      <c r="G793" s="312"/>
      <c r="H793" s="312"/>
      <c r="I793" s="312"/>
      <c r="J793" s="312"/>
      <c r="K793" s="312"/>
      <c r="L793" s="312"/>
      <c r="M793" s="312"/>
      <c r="N793" s="312"/>
      <c r="O793" s="312"/>
      <c r="P793" s="312"/>
      <c r="Q793" s="312"/>
      <c r="R793" s="312"/>
      <c r="S793" s="312"/>
      <c r="T793" s="313"/>
    </row>
    <row r="794" spans="1:20" x14ac:dyDescent="0.25">
      <c r="A794" s="311" t="str">
        <f t="shared" si="137"/>
        <v/>
      </c>
      <c r="B794" s="312" t="str">
        <f t="shared" si="137"/>
        <v/>
      </c>
      <c r="C794" s="312" t="str">
        <f t="shared" si="137"/>
        <v/>
      </c>
      <c r="D794" s="312" t="str">
        <f t="shared" si="138"/>
        <v/>
      </c>
      <c r="E794" s="312" t="str">
        <f t="shared" si="138"/>
        <v/>
      </c>
      <c r="F794" s="312"/>
      <c r="G794" s="312"/>
      <c r="H794" s="312"/>
      <c r="I794" s="312"/>
      <c r="J794" s="312"/>
      <c r="K794" s="312"/>
      <c r="L794" s="312"/>
      <c r="M794" s="312"/>
      <c r="N794" s="312"/>
      <c r="O794" s="312"/>
      <c r="P794" s="312"/>
      <c r="Q794" s="312"/>
      <c r="R794" s="312"/>
      <c r="S794" s="312"/>
      <c r="T794" s="313"/>
    </row>
    <row r="795" spans="1:20" x14ac:dyDescent="0.25">
      <c r="A795" s="311" t="str">
        <f t="shared" si="137"/>
        <v/>
      </c>
      <c r="B795" s="312" t="str">
        <f t="shared" si="137"/>
        <v/>
      </c>
      <c r="C795" s="312" t="str">
        <f t="shared" si="137"/>
        <v/>
      </c>
      <c r="D795" s="312" t="str">
        <f t="shared" si="138"/>
        <v/>
      </c>
      <c r="E795" s="312" t="str">
        <f t="shared" si="138"/>
        <v/>
      </c>
      <c r="F795" s="312"/>
      <c r="G795" s="312"/>
      <c r="H795" s="312"/>
      <c r="I795" s="312"/>
      <c r="J795" s="312"/>
      <c r="K795" s="312"/>
      <c r="L795" s="312"/>
      <c r="M795" s="312"/>
      <c r="N795" s="312"/>
      <c r="O795" s="312"/>
      <c r="P795" s="312"/>
      <c r="Q795" s="312"/>
      <c r="R795" s="312"/>
      <c r="S795" s="312"/>
      <c r="T795" s="313"/>
    </row>
    <row r="796" spans="1:20" x14ac:dyDescent="0.25">
      <c r="A796" s="311" t="str">
        <f t="shared" si="137"/>
        <v/>
      </c>
      <c r="B796" s="312" t="str">
        <f t="shared" si="137"/>
        <v/>
      </c>
      <c r="C796" s="312" t="str">
        <f t="shared" si="137"/>
        <v/>
      </c>
      <c r="D796" s="312" t="str">
        <f t="shared" si="138"/>
        <v/>
      </c>
      <c r="E796" s="312" t="str">
        <f t="shared" si="138"/>
        <v/>
      </c>
      <c r="F796" s="312"/>
      <c r="G796" s="312"/>
      <c r="H796" s="312"/>
      <c r="I796" s="312"/>
      <c r="J796" s="312"/>
      <c r="K796" s="312"/>
      <c r="L796" s="312"/>
      <c r="M796" s="312"/>
      <c r="N796" s="312"/>
      <c r="O796" s="312"/>
      <c r="P796" s="312"/>
      <c r="Q796" s="312"/>
      <c r="R796" s="312"/>
      <c r="S796" s="312"/>
      <c r="T796" s="313"/>
    </row>
    <row r="797" spans="1:20" x14ac:dyDescent="0.25">
      <c r="A797" s="311" t="str">
        <f t="shared" si="137"/>
        <v/>
      </c>
      <c r="B797" s="312" t="str">
        <f t="shared" si="137"/>
        <v/>
      </c>
      <c r="C797" s="312" t="str">
        <f t="shared" si="137"/>
        <v/>
      </c>
      <c r="D797" s="312" t="str">
        <f t="shared" si="138"/>
        <v/>
      </c>
      <c r="E797" s="312" t="str">
        <f t="shared" si="138"/>
        <v/>
      </c>
      <c r="F797" s="312"/>
      <c r="G797" s="312"/>
      <c r="H797" s="312"/>
      <c r="I797" s="312"/>
      <c r="J797" s="312"/>
      <c r="K797" s="312"/>
      <c r="L797" s="312"/>
      <c r="M797" s="312"/>
      <c r="N797" s="312"/>
      <c r="O797" s="312"/>
      <c r="P797" s="312"/>
      <c r="Q797" s="312"/>
      <c r="R797" s="312"/>
      <c r="S797" s="312"/>
      <c r="T797" s="313"/>
    </row>
    <row r="798" spans="1:20" x14ac:dyDescent="0.25">
      <c r="A798" s="311" t="str">
        <f t="shared" si="137"/>
        <v/>
      </c>
      <c r="B798" s="312" t="str">
        <f t="shared" si="137"/>
        <v/>
      </c>
      <c r="C798" s="312" t="str">
        <f t="shared" si="137"/>
        <v/>
      </c>
      <c r="D798" s="312" t="str">
        <f t="shared" si="138"/>
        <v/>
      </c>
      <c r="E798" s="312" t="str">
        <f t="shared" si="138"/>
        <v/>
      </c>
      <c r="F798" s="312"/>
      <c r="G798" s="312"/>
      <c r="H798" s="312"/>
      <c r="I798" s="312"/>
      <c r="J798" s="312"/>
      <c r="K798" s="312"/>
      <c r="L798" s="312"/>
      <c r="M798" s="312"/>
      <c r="N798" s="312"/>
      <c r="O798" s="312"/>
      <c r="P798" s="312"/>
      <c r="Q798" s="312"/>
      <c r="R798" s="312"/>
      <c r="S798" s="312"/>
      <c r="T798" s="313"/>
    </row>
    <row r="799" spans="1:20" x14ac:dyDescent="0.25">
      <c r="A799" s="311" t="str">
        <f t="shared" si="137"/>
        <v/>
      </c>
      <c r="B799" s="312" t="str">
        <f t="shared" si="137"/>
        <v/>
      </c>
      <c r="C799" s="312" t="str">
        <f t="shared" si="137"/>
        <v/>
      </c>
      <c r="D799" s="312" t="str">
        <f t="shared" si="138"/>
        <v/>
      </c>
      <c r="E799" s="312" t="str">
        <f t="shared" si="138"/>
        <v/>
      </c>
      <c r="F799" s="312"/>
      <c r="G799" s="312"/>
      <c r="H799" s="312"/>
      <c r="I799" s="312"/>
      <c r="J799" s="312"/>
      <c r="K799" s="312"/>
      <c r="L799" s="312"/>
      <c r="M799" s="312"/>
      <c r="N799" s="312"/>
      <c r="O799" s="312"/>
      <c r="P799" s="312"/>
      <c r="Q799" s="312"/>
      <c r="R799" s="312"/>
      <c r="S799" s="312"/>
      <c r="T799" s="313"/>
    </row>
    <row r="800" spans="1:20" x14ac:dyDescent="0.25">
      <c r="A800" s="311" t="str">
        <f t="shared" si="137"/>
        <v/>
      </c>
      <c r="B800" s="312" t="str">
        <f t="shared" si="137"/>
        <v/>
      </c>
      <c r="C800" s="312" t="str">
        <f t="shared" si="137"/>
        <v/>
      </c>
      <c r="D800" s="312" t="str">
        <f t="shared" si="138"/>
        <v/>
      </c>
      <c r="E800" s="312" t="str">
        <f t="shared" si="138"/>
        <v/>
      </c>
      <c r="F800" s="312"/>
      <c r="G800" s="312"/>
      <c r="H800" s="312"/>
      <c r="I800" s="312"/>
      <c r="J800" s="312"/>
      <c r="K800" s="312"/>
      <c r="L800" s="312"/>
      <c r="M800" s="312"/>
      <c r="N800" s="312"/>
      <c r="O800" s="312"/>
      <c r="P800" s="312"/>
      <c r="Q800" s="312"/>
      <c r="R800" s="312"/>
      <c r="S800" s="312"/>
      <c r="T800" s="313"/>
    </row>
    <row r="801" spans="1:20" x14ac:dyDescent="0.25">
      <c r="A801" s="311" t="str">
        <f t="shared" si="137"/>
        <v/>
      </c>
      <c r="B801" s="312" t="str">
        <f t="shared" si="137"/>
        <v/>
      </c>
      <c r="C801" s="312" t="str">
        <f t="shared" si="137"/>
        <v/>
      </c>
      <c r="D801" s="312" t="str">
        <f t="shared" si="138"/>
        <v/>
      </c>
      <c r="E801" s="312" t="str">
        <f t="shared" si="138"/>
        <v/>
      </c>
      <c r="F801" s="312"/>
      <c r="G801" s="312"/>
      <c r="H801" s="312"/>
      <c r="I801" s="312"/>
      <c r="J801" s="312"/>
      <c r="K801" s="312"/>
      <c r="L801" s="312"/>
      <c r="M801" s="312"/>
      <c r="N801" s="312"/>
      <c r="O801" s="312"/>
      <c r="P801" s="312"/>
      <c r="Q801" s="312"/>
      <c r="R801" s="312"/>
      <c r="S801" s="312"/>
      <c r="T801" s="313"/>
    </row>
    <row r="802" spans="1:20" x14ac:dyDescent="0.25">
      <c r="A802" s="311" t="str">
        <f t="shared" si="137"/>
        <v/>
      </c>
      <c r="B802" s="312" t="str">
        <f t="shared" si="137"/>
        <v/>
      </c>
      <c r="C802" s="312" t="str">
        <f t="shared" si="137"/>
        <v/>
      </c>
      <c r="D802" s="312" t="str">
        <f t="shared" si="138"/>
        <v/>
      </c>
      <c r="E802" s="312" t="str">
        <f t="shared" si="138"/>
        <v/>
      </c>
      <c r="F802" s="312"/>
      <c r="G802" s="312"/>
      <c r="H802" s="312"/>
      <c r="I802" s="312"/>
      <c r="J802" s="312"/>
      <c r="K802" s="312"/>
      <c r="L802" s="312"/>
      <c r="M802" s="312"/>
      <c r="N802" s="312"/>
      <c r="O802" s="312"/>
      <c r="P802" s="312"/>
      <c r="Q802" s="312"/>
      <c r="R802" s="312"/>
      <c r="S802" s="312"/>
      <c r="T802" s="313"/>
    </row>
    <row r="803" spans="1:20" x14ac:dyDescent="0.25">
      <c r="A803" s="311" t="str">
        <f t="shared" si="137"/>
        <v/>
      </c>
      <c r="B803" s="312" t="str">
        <f t="shared" si="137"/>
        <v/>
      </c>
      <c r="C803" s="312" t="str">
        <f t="shared" si="137"/>
        <v/>
      </c>
      <c r="D803" s="312" t="str">
        <f t="shared" si="138"/>
        <v/>
      </c>
      <c r="E803" s="312" t="str">
        <f t="shared" si="138"/>
        <v/>
      </c>
      <c r="F803" s="312"/>
      <c r="G803" s="312"/>
      <c r="H803" s="312"/>
      <c r="I803" s="312"/>
      <c r="J803" s="312"/>
      <c r="K803" s="312"/>
      <c r="L803" s="312"/>
      <c r="M803" s="312"/>
      <c r="N803" s="312"/>
      <c r="O803" s="312"/>
      <c r="P803" s="312"/>
      <c r="Q803" s="312"/>
      <c r="R803" s="312"/>
      <c r="S803" s="312"/>
      <c r="T803" s="313"/>
    </row>
    <row r="804" spans="1:20" x14ac:dyDescent="0.25">
      <c r="A804" s="311" t="str">
        <f t="shared" si="138"/>
        <v/>
      </c>
      <c r="B804" s="312" t="str">
        <f t="shared" si="138"/>
        <v/>
      </c>
      <c r="C804" s="312" t="str">
        <f t="shared" si="138"/>
        <v/>
      </c>
      <c r="D804" s="312" t="str">
        <f t="shared" si="138"/>
        <v/>
      </c>
      <c r="E804" s="312" t="str">
        <f t="shared" si="138"/>
        <v/>
      </c>
      <c r="F804" s="312"/>
      <c r="G804" s="312"/>
      <c r="H804" s="312"/>
      <c r="I804" s="312"/>
      <c r="J804" s="312"/>
      <c r="K804" s="312"/>
      <c r="L804" s="312"/>
      <c r="M804" s="312"/>
      <c r="N804" s="312"/>
      <c r="O804" s="312"/>
      <c r="P804" s="312"/>
      <c r="Q804" s="312"/>
      <c r="R804" s="312"/>
      <c r="S804" s="312"/>
      <c r="T804" s="313"/>
    </row>
    <row r="805" spans="1:20" x14ac:dyDescent="0.25">
      <c r="A805" s="311" t="str">
        <f t="shared" si="138"/>
        <v/>
      </c>
      <c r="B805" s="312" t="str">
        <f t="shared" si="138"/>
        <v/>
      </c>
      <c r="C805" s="312" t="str">
        <f t="shared" si="138"/>
        <v/>
      </c>
      <c r="D805" s="312" t="str">
        <f t="shared" si="138"/>
        <v/>
      </c>
      <c r="E805" s="312" t="str">
        <f t="shared" si="138"/>
        <v/>
      </c>
      <c r="F805" s="312"/>
      <c r="G805" s="312"/>
      <c r="H805" s="312"/>
      <c r="I805" s="312"/>
      <c r="J805" s="312"/>
      <c r="K805" s="312"/>
      <c r="L805" s="312"/>
      <c r="M805" s="312"/>
      <c r="N805" s="312"/>
      <c r="O805" s="312"/>
      <c r="P805" s="312"/>
      <c r="Q805" s="312"/>
      <c r="R805" s="312"/>
      <c r="S805" s="312"/>
      <c r="T805" s="313"/>
    </row>
    <row r="806" spans="1:20" x14ac:dyDescent="0.25">
      <c r="A806" s="311" t="str">
        <f t="shared" si="138"/>
        <v/>
      </c>
      <c r="B806" s="312" t="str">
        <f t="shared" si="138"/>
        <v/>
      </c>
      <c r="C806" s="312" t="str">
        <f t="shared" si="138"/>
        <v/>
      </c>
      <c r="D806" s="312" t="str">
        <f t="shared" si="138"/>
        <v/>
      </c>
      <c r="E806" s="312" t="str">
        <f t="shared" si="138"/>
        <v/>
      </c>
      <c r="F806" s="312"/>
      <c r="G806" s="312"/>
      <c r="H806" s="312"/>
      <c r="I806" s="312"/>
      <c r="J806" s="312"/>
      <c r="K806" s="312"/>
      <c r="L806" s="312"/>
      <c r="M806" s="312"/>
      <c r="N806" s="312"/>
      <c r="O806" s="312"/>
      <c r="P806" s="312"/>
      <c r="Q806" s="312"/>
      <c r="R806" s="312"/>
      <c r="S806" s="312"/>
      <c r="T806" s="313"/>
    </row>
    <row r="807" spans="1:20" x14ac:dyDescent="0.25">
      <c r="A807" s="311" t="str">
        <f t="shared" si="138"/>
        <v/>
      </c>
      <c r="B807" s="312" t="str">
        <f t="shared" si="138"/>
        <v/>
      </c>
      <c r="C807" s="312" t="str">
        <f t="shared" si="138"/>
        <v/>
      </c>
      <c r="D807" s="312" t="str">
        <f t="shared" si="138"/>
        <v/>
      </c>
      <c r="E807" s="312" t="str">
        <f t="shared" si="138"/>
        <v/>
      </c>
      <c r="F807" s="312"/>
      <c r="G807" s="312"/>
      <c r="H807" s="312"/>
      <c r="I807" s="312"/>
      <c r="J807" s="312"/>
      <c r="K807" s="312"/>
      <c r="L807" s="312"/>
      <c r="M807" s="312"/>
      <c r="N807" s="312"/>
      <c r="O807" s="312"/>
      <c r="P807" s="312"/>
      <c r="Q807" s="312"/>
      <c r="R807" s="312"/>
      <c r="S807" s="312"/>
      <c r="T807" s="313"/>
    </row>
    <row r="808" spans="1:20" x14ac:dyDescent="0.25">
      <c r="A808" s="311" t="str">
        <f t="shared" si="138"/>
        <v/>
      </c>
      <c r="B808" s="312" t="str">
        <f t="shared" si="138"/>
        <v/>
      </c>
      <c r="C808" s="312" t="str">
        <f t="shared" si="138"/>
        <v/>
      </c>
      <c r="D808" s="312" t="str">
        <f t="shared" si="138"/>
        <v/>
      </c>
      <c r="E808" s="312" t="str">
        <f t="shared" si="138"/>
        <v/>
      </c>
      <c r="F808" s="312"/>
      <c r="G808" s="312"/>
      <c r="H808" s="312"/>
      <c r="I808" s="312"/>
      <c r="J808" s="312"/>
      <c r="K808" s="312"/>
      <c r="L808" s="312"/>
      <c r="M808" s="312"/>
      <c r="N808" s="312"/>
      <c r="O808" s="312"/>
      <c r="P808" s="312"/>
      <c r="Q808" s="312"/>
      <c r="R808" s="312"/>
      <c r="S808" s="312"/>
      <c r="T808" s="313"/>
    </row>
    <row r="809" spans="1:20" x14ac:dyDescent="0.25">
      <c r="A809" s="311" t="str">
        <f t="shared" si="138"/>
        <v/>
      </c>
      <c r="B809" s="312" t="str">
        <f t="shared" si="138"/>
        <v/>
      </c>
      <c r="C809" s="312" t="str">
        <f t="shared" si="138"/>
        <v/>
      </c>
      <c r="D809" s="312" t="str">
        <f t="shared" si="138"/>
        <v/>
      </c>
      <c r="E809" s="312" t="str">
        <f t="shared" si="138"/>
        <v/>
      </c>
      <c r="F809" s="312"/>
      <c r="G809" s="312"/>
      <c r="H809" s="312"/>
      <c r="I809" s="312"/>
      <c r="J809" s="312"/>
      <c r="K809" s="312"/>
      <c r="L809" s="312"/>
      <c r="M809" s="312"/>
      <c r="N809" s="312"/>
      <c r="O809" s="312"/>
      <c r="P809" s="312"/>
      <c r="Q809" s="312"/>
      <c r="R809" s="312"/>
      <c r="S809" s="312"/>
      <c r="T809" s="313"/>
    </row>
    <row r="810" spans="1:20" x14ac:dyDescent="0.25">
      <c r="A810" s="311" t="str">
        <f t="shared" si="138"/>
        <v/>
      </c>
      <c r="B810" s="312" t="str">
        <f t="shared" si="138"/>
        <v/>
      </c>
      <c r="C810" s="312" t="str">
        <f t="shared" si="138"/>
        <v/>
      </c>
      <c r="D810" s="312" t="str">
        <f t="shared" si="138"/>
        <v/>
      </c>
      <c r="E810" s="312" t="str">
        <f t="shared" si="138"/>
        <v/>
      </c>
      <c r="F810" s="312"/>
      <c r="G810" s="312"/>
      <c r="H810" s="312"/>
      <c r="I810" s="312"/>
      <c r="J810" s="312"/>
      <c r="K810" s="312"/>
      <c r="L810" s="312"/>
      <c r="M810" s="312"/>
      <c r="N810" s="312"/>
      <c r="O810" s="312"/>
      <c r="P810" s="312"/>
      <c r="Q810" s="312"/>
      <c r="R810" s="312"/>
      <c r="S810" s="312"/>
      <c r="T810" s="313"/>
    </row>
    <row r="811" spans="1:20" x14ac:dyDescent="0.25">
      <c r="A811" s="311" t="str">
        <f t="shared" si="138"/>
        <v/>
      </c>
      <c r="B811" s="312" t="str">
        <f t="shared" si="138"/>
        <v/>
      </c>
      <c r="C811" s="312" t="str">
        <f t="shared" si="138"/>
        <v/>
      </c>
      <c r="D811" s="312" t="str">
        <f t="shared" si="138"/>
        <v/>
      </c>
      <c r="E811" s="312" t="str">
        <f t="shared" si="138"/>
        <v/>
      </c>
      <c r="F811" s="312"/>
      <c r="G811" s="312"/>
      <c r="H811" s="312"/>
      <c r="I811" s="312"/>
      <c r="J811" s="312"/>
      <c r="K811" s="312"/>
      <c r="L811" s="312"/>
      <c r="M811" s="312"/>
      <c r="N811" s="312"/>
      <c r="O811" s="312"/>
      <c r="P811" s="312"/>
      <c r="Q811" s="312"/>
      <c r="R811" s="312"/>
      <c r="S811" s="312"/>
      <c r="T811" s="313"/>
    </row>
    <row r="812" spans="1:20" x14ac:dyDescent="0.25">
      <c r="A812" s="311" t="str">
        <f t="shared" si="138"/>
        <v/>
      </c>
      <c r="B812" s="312" t="str">
        <f t="shared" si="138"/>
        <v/>
      </c>
      <c r="C812" s="312" t="str">
        <f t="shared" si="138"/>
        <v/>
      </c>
      <c r="D812" s="312" t="str">
        <f t="shared" si="138"/>
        <v/>
      </c>
      <c r="E812" s="312" t="str">
        <f t="shared" si="138"/>
        <v/>
      </c>
      <c r="F812" s="312"/>
      <c r="G812" s="312"/>
      <c r="H812" s="312"/>
      <c r="I812" s="312"/>
      <c r="J812" s="312"/>
      <c r="K812" s="312"/>
      <c r="L812" s="312"/>
      <c r="M812" s="312"/>
      <c r="N812" s="312"/>
      <c r="O812" s="312"/>
      <c r="P812" s="312"/>
      <c r="Q812" s="312"/>
      <c r="R812" s="312"/>
      <c r="S812" s="312"/>
      <c r="T812" s="313"/>
    </row>
    <row r="813" spans="1:20" x14ac:dyDescent="0.25">
      <c r="A813" s="311" t="str">
        <f t="shared" si="138"/>
        <v/>
      </c>
      <c r="B813" s="312" t="str">
        <f t="shared" si="138"/>
        <v/>
      </c>
      <c r="C813" s="312" t="str">
        <f t="shared" si="138"/>
        <v/>
      </c>
      <c r="D813" s="312" t="str">
        <f t="shared" si="138"/>
        <v/>
      </c>
      <c r="E813" s="312" t="str">
        <f t="shared" si="138"/>
        <v/>
      </c>
      <c r="F813" s="312"/>
      <c r="G813" s="312"/>
      <c r="H813" s="312"/>
      <c r="I813" s="312"/>
      <c r="J813" s="312"/>
      <c r="K813" s="312"/>
      <c r="L813" s="312"/>
      <c r="M813" s="312"/>
      <c r="N813" s="312"/>
      <c r="O813" s="312"/>
      <c r="P813" s="312"/>
      <c r="Q813" s="312"/>
      <c r="R813" s="312"/>
      <c r="S813" s="312"/>
      <c r="T813" s="313"/>
    </row>
    <row r="814" spans="1:20" x14ac:dyDescent="0.25">
      <c r="A814" s="311" t="str">
        <f t="shared" si="138"/>
        <v/>
      </c>
      <c r="B814" s="312" t="str">
        <f t="shared" si="138"/>
        <v/>
      </c>
      <c r="C814" s="312" t="str">
        <f t="shared" si="138"/>
        <v/>
      </c>
      <c r="D814" s="312" t="str">
        <f t="shared" si="138"/>
        <v/>
      </c>
      <c r="E814" s="312" t="str">
        <f t="shared" si="138"/>
        <v/>
      </c>
      <c r="F814" s="312"/>
      <c r="G814" s="312"/>
      <c r="H814" s="312"/>
      <c r="I814" s="312"/>
      <c r="J814" s="312"/>
      <c r="K814" s="312"/>
      <c r="L814" s="312"/>
      <c r="M814" s="312"/>
      <c r="N814" s="312"/>
      <c r="O814" s="312"/>
      <c r="P814" s="312"/>
      <c r="Q814" s="312"/>
      <c r="R814" s="312"/>
      <c r="S814" s="312"/>
      <c r="T814" s="313"/>
    </row>
    <row r="815" spans="1:20" x14ac:dyDescent="0.25">
      <c r="A815" s="311" t="str">
        <f t="shared" si="138"/>
        <v/>
      </c>
      <c r="B815" s="312" t="str">
        <f t="shared" si="138"/>
        <v/>
      </c>
      <c r="C815" s="312" t="str">
        <f t="shared" si="138"/>
        <v/>
      </c>
      <c r="D815" s="312" t="str">
        <f t="shared" si="138"/>
        <v/>
      </c>
      <c r="E815" s="312" t="str">
        <f t="shared" si="138"/>
        <v/>
      </c>
      <c r="F815" s="312"/>
      <c r="G815" s="312"/>
      <c r="H815" s="312"/>
      <c r="I815" s="312"/>
      <c r="J815" s="312"/>
      <c r="K815" s="312"/>
      <c r="L815" s="312"/>
      <c r="M815" s="312"/>
      <c r="N815" s="312"/>
      <c r="O815" s="312"/>
      <c r="P815" s="312"/>
      <c r="Q815" s="312"/>
      <c r="R815" s="312"/>
      <c r="S815" s="312"/>
      <c r="T815" s="313"/>
    </row>
    <row r="816" spans="1:20" x14ac:dyDescent="0.25">
      <c r="A816" s="311" t="str">
        <f t="shared" si="138"/>
        <v/>
      </c>
      <c r="B816" s="312" t="str">
        <f t="shared" si="138"/>
        <v/>
      </c>
      <c r="C816" s="312" t="str">
        <f t="shared" si="138"/>
        <v/>
      </c>
      <c r="D816" s="312" t="str">
        <f t="shared" si="138"/>
        <v/>
      </c>
      <c r="E816" s="312" t="str">
        <f t="shared" si="138"/>
        <v/>
      </c>
      <c r="F816" s="312"/>
      <c r="G816" s="312"/>
      <c r="H816" s="312"/>
      <c r="I816" s="312"/>
      <c r="J816" s="312"/>
      <c r="K816" s="312"/>
      <c r="L816" s="312"/>
      <c r="M816" s="312"/>
      <c r="N816" s="312"/>
      <c r="O816" s="312"/>
      <c r="P816" s="312"/>
      <c r="Q816" s="312"/>
      <c r="R816" s="312"/>
      <c r="S816" s="312"/>
      <c r="T816" s="313"/>
    </row>
    <row r="817" spans="1:20" x14ac:dyDescent="0.25">
      <c r="A817" s="311" t="str">
        <f t="shared" si="138"/>
        <v/>
      </c>
      <c r="B817" s="312" t="str">
        <f t="shared" si="138"/>
        <v/>
      </c>
      <c r="C817" s="312" t="str">
        <f t="shared" si="138"/>
        <v/>
      </c>
      <c r="D817" s="312" t="str">
        <f t="shared" si="138"/>
        <v/>
      </c>
      <c r="E817" s="312" t="str">
        <f t="shared" si="138"/>
        <v/>
      </c>
      <c r="F817" s="312"/>
      <c r="G817" s="312"/>
      <c r="H817" s="312"/>
      <c r="I817" s="312"/>
      <c r="J817" s="312"/>
      <c r="K817" s="312"/>
      <c r="L817" s="312"/>
      <c r="M817" s="312"/>
      <c r="N817" s="312"/>
      <c r="O817" s="312"/>
      <c r="P817" s="312"/>
      <c r="Q817" s="312"/>
      <c r="R817" s="312"/>
      <c r="S817" s="312"/>
      <c r="T817" s="313"/>
    </row>
    <row r="818" spans="1:20" x14ac:dyDescent="0.25">
      <c r="A818" s="311" t="str">
        <f t="shared" si="138"/>
        <v/>
      </c>
      <c r="B818" s="312" t="str">
        <f t="shared" si="138"/>
        <v/>
      </c>
      <c r="C818" s="312" t="str">
        <f t="shared" si="138"/>
        <v/>
      </c>
      <c r="D818" s="312" t="str">
        <f t="shared" si="138"/>
        <v/>
      </c>
      <c r="E818" s="312" t="str">
        <f t="shared" si="138"/>
        <v/>
      </c>
      <c r="F818" s="312"/>
      <c r="G818" s="312"/>
      <c r="H818" s="312"/>
      <c r="I818" s="312"/>
      <c r="J818" s="312"/>
      <c r="K818" s="312"/>
      <c r="L818" s="312"/>
      <c r="M818" s="312"/>
      <c r="N818" s="312"/>
      <c r="O818" s="312"/>
      <c r="P818" s="312"/>
      <c r="Q818" s="312"/>
      <c r="R818" s="312"/>
      <c r="S818" s="312"/>
      <c r="T818" s="313"/>
    </row>
    <row r="819" spans="1:20" x14ac:dyDescent="0.25">
      <c r="A819" s="311" t="str">
        <f t="shared" si="138"/>
        <v/>
      </c>
      <c r="B819" s="312" t="str">
        <f t="shared" si="138"/>
        <v/>
      </c>
      <c r="C819" s="312" t="str">
        <f t="shared" si="138"/>
        <v/>
      </c>
      <c r="D819" s="312" t="str">
        <f t="shared" si="138"/>
        <v/>
      </c>
      <c r="E819" s="312" t="str">
        <f t="shared" si="138"/>
        <v/>
      </c>
      <c r="F819" s="312"/>
      <c r="G819" s="312"/>
      <c r="H819" s="312"/>
      <c r="I819" s="312"/>
      <c r="J819" s="312"/>
      <c r="K819" s="312"/>
      <c r="L819" s="312"/>
      <c r="M819" s="312"/>
      <c r="N819" s="312"/>
      <c r="O819" s="312"/>
      <c r="P819" s="312"/>
      <c r="Q819" s="312"/>
      <c r="R819" s="312"/>
      <c r="S819" s="312"/>
      <c r="T819" s="313"/>
    </row>
    <row r="820" spans="1:20" x14ac:dyDescent="0.25">
      <c r="A820" s="311" t="str">
        <f t="shared" si="138"/>
        <v/>
      </c>
      <c r="B820" s="312" t="str">
        <f t="shared" si="138"/>
        <v/>
      </c>
      <c r="C820" s="312" t="str">
        <f t="shared" si="138"/>
        <v/>
      </c>
      <c r="D820" s="312" t="str">
        <f t="shared" si="138"/>
        <v/>
      </c>
      <c r="E820" s="312" t="str">
        <f t="shared" si="138"/>
        <v/>
      </c>
      <c r="F820" s="312"/>
      <c r="G820" s="312"/>
      <c r="H820" s="312"/>
      <c r="I820" s="312"/>
      <c r="J820" s="312"/>
      <c r="K820" s="312"/>
      <c r="L820" s="312"/>
      <c r="M820" s="312"/>
      <c r="N820" s="312"/>
      <c r="O820" s="312"/>
      <c r="P820" s="312"/>
      <c r="Q820" s="312"/>
      <c r="R820" s="312"/>
      <c r="S820" s="312"/>
      <c r="T820" s="313"/>
    </row>
    <row r="821" spans="1:20" x14ac:dyDescent="0.25">
      <c r="A821" s="311" t="str">
        <f t="shared" si="138"/>
        <v/>
      </c>
      <c r="B821" s="312" t="str">
        <f t="shared" si="138"/>
        <v/>
      </c>
      <c r="C821" s="312" t="str">
        <f t="shared" si="138"/>
        <v/>
      </c>
      <c r="D821" s="312" t="str">
        <f t="shared" si="138"/>
        <v/>
      </c>
      <c r="E821" s="312" t="str">
        <f t="shared" si="138"/>
        <v/>
      </c>
      <c r="F821" s="312"/>
      <c r="G821" s="312"/>
      <c r="H821" s="312"/>
      <c r="I821" s="312"/>
      <c r="J821" s="312"/>
      <c r="K821" s="312"/>
      <c r="L821" s="312"/>
      <c r="M821" s="312"/>
      <c r="N821" s="312"/>
      <c r="O821" s="312"/>
      <c r="P821" s="312"/>
      <c r="Q821" s="312"/>
      <c r="R821" s="312"/>
      <c r="S821" s="312"/>
      <c r="T821" s="313"/>
    </row>
    <row r="822" spans="1:20" x14ac:dyDescent="0.25">
      <c r="A822" s="311" t="str">
        <f t="shared" si="138"/>
        <v/>
      </c>
      <c r="B822" s="312" t="str">
        <f t="shared" si="138"/>
        <v/>
      </c>
      <c r="C822" s="312" t="str">
        <f t="shared" si="138"/>
        <v/>
      </c>
      <c r="D822" s="312" t="str">
        <f t="shared" si="138"/>
        <v/>
      </c>
      <c r="E822" s="312" t="str">
        <f t="shared" si="138"/>
        <v/>
      </c>
      <c r="F822" s="312"/>
      <c r="G822" s="312"/>
      <c r="H822" s="312"/>
      <c r="I822" s="312"/>
      <c r="J822" s="312"/>
      <c r="K822" s="312"/>
      <c r="L822" s="312"/>
      <c r="M822" s="312"/>
      <c r="N822" s="312"/>
      <c r="O822" s="312"/>
      <c r="P822" s="312"/>
      <c r="Q822" s="312"/>
      <c r="R822" s="312"/>
      <c r="S822" s="312"/>
      <c r="T822" s="313"/>
    </row>
    <row r="823" spans="1:20" x14ac:dyDescent="0.25">
      <c r="A823" s="311" t="str">
        <f t="shared" si="138"/>
        <v/>
      </c>
      <c r="B823" s="312" t="str">
        <f t="shared" si="138"/>
        <v/>
      </c>
      <c r="C823" s="312" t="str">
        <f t="shared" si="138"/>
        <v/>
      </c>
      <c r="D823" s="312" t="str">
        <f t="shared" si="138"/>
        <v/>
      </c>
      <c r="E823" s="312" t="str">
        <f t="shared" si="138"/>
        <v/>
      </c>
      <c r="F823" s="312"/>
      <c r="G823" s="312"/>
      <c r="H823" s="312"/>
      <c r="I823" s="312"/>
      <c r="J823" s="312"/>
      <c r="K823" s="312"/>
      <c r="L823" s="312"/>
      <c r="M823" s="312"/>
      <c r="N823" s="312"/>
      <c r="O823" s="312"/>
      <c r="P823" s="312"/>
      <c r="Q823" s="312"/>
      <c r="R823" s="312"/>
      <c r="S823" s="312"/>
      <c r="T823" s="313"/>
    </row>
    <row r="824" spans="1:20" x14ac:dyDescent="0.25">
      <c r="A824" s="311" t="str">
        <f t="shared" si="138"/>
        <v/>
      </c>
      <c r="B824" s="312" t="str">
        <f t="shared" si="138"/>
        <v/>
      </c>
      <c r="C824" s="312" t="str">
        <f t="shared" si="138"/>
        <v/>
      </c>
      <c r="D824" s="312" t="str">
        <f t="shared" si="138"/>
        <v/>
      </c>
      <c r="E824" s="312" t="str">
        <f t="shared" si="138"/>
        <v/>
      </c>
      <c r="F824" s="312"/>
      <c r="G824" s="312"/>
      <c r="H824" s="312"/>
      <c r="I824" s="312"/>
      <c r="J824" s="312"/>
      <c r="K824" s="312"/>
      <c r="L824" s="312"/>
      <c r="M824" s="312"/>
      <c r="N824" s="312"/>
      <c r="O824" s="312"/>
      <c r="P824" s="312"/>
      <c r="Q824" s="312"/>
      <c r="R824" s="312"/>
      <c r="S824" s="312"/>
      <c r="T824" s="313"/>
    </row>
    <row r="825" spans="1:20" x14ac:dyDescent="0.25">
      <c r="A825" s="311" t="str">
        <f t="shared" si="138"/>
        <v/>
      </c>
      <c r="B825" s="312" t="str">
        <f t="shared" si="138"/>
        <v/>
      </c>
      <c r="C825" s="312" t="str">
        <f t="shared" si="138"/>
        <v/>
      </c>
      <c r="D825" s="312" t="str">
        <f t="shared" si="138"/>
        <v/>
      </c>
      <c r="E825" s="312" t="str">
        <f t="shared" si="138"/>
        <v/>
      </c>
      <c r="F825" s="312"/>
      <c r="G825" s="312"/>
      <c r="H825" s="312"/>
      <c r="I825" s="312"/>
      <c r="J825" s="312"/>
      <c r="K825" s="312"/>
      <c r="L825" s="312"/>
      <c r="M825" s="312"/>
      <c r="N825" s="312"/>
      <c r="O825" s="312"/>
      <c r="P825" s="312"/>
      <c r="Q825" s="312"/>
      <c r="R825" s="312"/>
      <c r="S825" s="312"/>
      <c r="T825" s="313"/>
    </row>
    <row r="826" spans="1:20" x14ac:dyDescent="0.25">
      <c r="A826" s="311" t="str">
        <f t="shared" si="138"/>
        <v/>
      </c>
      <c r="B826" s="312" t="str">
        <f t="shared" si="138"/>
        <v/>
      </c>
      <c r="C826" s="312" t="str">
        <f t="shared" si="138"/>
        <v/>
      </c>
      <c r="D826" s="312" t="str">
        <f t="shared" si="138"/>
        <v/>
      </c>
      <c r="E826" s="312" t="str">
        <f t="shared" si="138"/>
        <v/>
      </c>
      <c r="F826" s="312"/>
      <c r="G826" s="312"/>
      <c r="H826" s="312"/>
      <c r="I826" s="312"/>
      <c r="J826" s="312"/>
      <c r="K826" s="312"/>
      <c r="L826" s="312"/>
      <c r="M826" s="312"/>
      <c r="N826" s="312"/>
      <c r="O826" s="312"/>
      <c r="P826" s="312"/>
      <c r="Q826" s="312"/>
      <c r="R826" s="312"/>
      <c r="S826" s="312"/>
      <c r="T826" s="313"/>
    </row>
    <row r="827" spans="1:20" x14ac:dyDescent="0.25">
      <c r="A827" s="311" t="str">
        <f t="shared" si="138"/>
        <v/>
      </c>
      <c r="B827" s="312" t="str">
        <f t="shared" si="138"/>
        <v/>
      </c>
      <c r="C827" s="312" t="str">
        <f t="shared" si="138"/>
        <v/>
      </c>
      <c r="D827" s="312" t="str">
        <f t="shared" si="138"/>
        <v/>
      </c>
      <c r="E827" s="312" t="str">
        <f t="shared" si="138"/>
        <v/>
      </c>
      <c r="F827" s="312"/>
      <c r="G827" s="312"/>
      <c r="H827" s="312"/>
      <c r="I827" s="312"/>
      <c r="J827" s="312"/>
      <c r="K827" s="312"/>
      <c r="L827" s="312"/>
      <c r="M827" s="312"/>
      <c r="N827" s="312"/>
      <c r="O827" s="312"/>
      <c r="P827" s="312"/>
      <c r="Q827" s="312"/>
      <c r="R827" s="312"/>
      <c r="S827" s="312"/>
      <c r="T827" s="313"/>
    </row>
    <row r="828" spans="1:20" x14ac:dyDescent="0.25">
      <c r="A828" s="311" t="str">
        <f t="shared" si="138"/>
        <v/>
      </c>
      <c r="B828" s="312" t="str">
        <f t="shared" si="138"/>
        <v/>
      </c>
      <c r="C828" s="312" t="str">
        <f t="shared" si="138"/>
        <v/>
      </c>
      <c r="D828" s="312" t="str">
        <f t="shared" si="138"/>
        <v/>
      </c>
      <c r="E828" s="312" t="str">
        <f t="shared" si="138"/>
        <v/>
      </c>
      <c r="F828" s="312"/>
      <c r="G828" s="312"/>
      <c r="H828" s="312"/>
      <c r="I828" s="312"/>
      <c r="J828" s="312"/>
      <c r="K828" s="312"/>
      <c r="L828" s="312"/>
      <c r="M828" s="312"/>
      <c r="N828" s="312"/>
      <c r="O828" s="312"/>
      <c r="P828" s="312"/>
      <c r="Q828" s="312"/>
      <c r="R828" s="312"/>
      <c r="S828" s="312"/>
      <c r="T828" s="313"/>
    </row>
    <row r="829" spans="1:20" x14ac:dyDescent="0.25">
      <c r="A829" s="311" t="str">
        <f t="shared" si="138"/>
        <v/>
      </c>
      <c r="B829" s="312" t="str">
        <f t="shared" si="138"/>
        <v/>
      </c>
      <c r="C829" s="312" t="str">
        <f t="shared" si="138"/>
        <v/>
      </c>
      <c r="D829" s="312" t="str">
        <f t="shared" si="138"/>
        <v/>
      </c>
      <c r="E829" s="312" t="str">
        <f t="shared" si="138"/>
        <v/>
      </c>
      <c r="F829" s="312"/>
      <c r="G829" s="312"/>
      <c r="H829" s="312"/>
      <c r="I829" s="312"/>
      <c r="J829" s="312"/>
      <c r="K829" s="312"/>
      <c r="L829" s="312"/>
      <c r="M829" s="312"/>
      <c r="N829" s="312"/>
      <c r="O829" s="312"/>
      <c r="P829" s="312"/>
      <c r="Q829" s="312"/>
      <c r="R829" s="312"/>
      <c r="S829" s="312"/>
      <c r="T829" s="313"/>
    </row>
    <row r="830" spans="1:20" x14ac:dyDescent="0.25">
      <c r="A830" s="311" t="str">
        <f t="shared" si="138"/>
        <v/>
      </c>
      <c r="B830" s="312" t="str">
        <f t="shared" si="138"/>
        <v/>
      </c>
      <c r="C830" s="312" t="str">
        <f t="shared" si="138"/>
        <v/>
      </c>
      <c r="D830" s="312" t="str">
        <f t="shared" si="138"/>
        <v/>
      </c>
      <c r="E830" s="312" t="str">
        <f t="shared" si="138"/>
        <v/>
      </c>
      <c r="F830" s="312"/>
      <c r="G830" s="312"/>
      <c r="H830" s="312"/>
      <c r="I830" s="312"/>
      <c r="J830" s="312"/>
      <c r="K830" s="312"/>
      <c r="L830" s="312"/>
      <c r="M830" s="312"/>
      <c r="N830" s="312"/>
      <c r="O830" s="312"/>
      <c r="P830" s="312"/>
      <c r="Q830" s="312"/>
      <c r="R830" s="312"/>
      <c r="S830" s="312"/>
      <c r="T830" s="313"/>
    </row>
    <row r="831" spans="1:20" x14ac:dyDescent="0.25">
      <c r="A831" s="311" t="str">
        <f t="shared" si="138"/>
        <v/>
      </c>
      <c r="B831" s="312" t="str">
        <f t="shared" si="138"/>
        <v/>
      </c>
      <c r="C831" s="312" t="str">
        <f t="shared" si="138"/>
        <v/>
      </c>
      <c r="D831" s="312" t="str">
        <f t="shared" si="138"/>
        <v/>
      </c>
      <c r="E831" s="312" t="str">
        <f t="shared" si="138"/>
        <v/>
      </c>
      <c r="F831" s="312"/>
      <c r="G831" s="312"/>
      <c r="H831" s="312"/>
      <c r="I831" s="312"/>
      <c r="J831" s="312"/>
      <c r="K831" s="312"/>
      <c r="L831" s="312"/>
      <c r="M831" s="312"/>
      <c r="N831" s="312"/>
      <c r="O831" s="312"/>
      <c r="P831" s="312"/>
      <c r="Q831" s="312"/>
      <c r="R831" s="312"/>
      <c r="S831" s="312"/>
      <c r="T831" s="313"/>
    </row>
    <row r="832" spans="1:20" x14ac:dyDescent="0.25">
      <c r="A832" s="311" t="str">
        <f t="shared" si="138"/>
        <v/>
      </c>
      <c r="B832" s="312" t="str">
        <f t="shared" si="138"/>
        <v/>
      </c>
      <c r="C832" s="312" t="str">
        <f t="shared" si="138"/>
        <v/>
      </c>
      <c r="D832" s="312" t="str">
        <f t="shared" si="138"/>
        <v/>
      </c>
      <c r="E832" s="312" t="str">
        <f t="shared" si="138"/>
        <v/>
      </c>
      <c r="F832" s="312"/>
      <c r="G832" s="312"/>
      <c r="H832" s="312"/>
      <c r="I832" s="312"/>
      <c r="J832" s="312"/>
      <c r="K832" s="312"/>
      <c r="L832" s="312"/>
      <c r="M832" s="312"/>
      <c r="N832" s="312"/>
      <c r="O832" s="312"/>
      <c r="P832" s="312"/>
      <c r="Q832" s="312"/>
      <c r="R832" s="312"/>
      <c r="S832" s="312"/>
      <c r="T832" s="313"/>
    </row>
    <row r="833" spans="1:20" x14ac:dyDescent="0.25">
      <c r="A833" s="311" t="str">
        <f t="shared" si="138"/>
        <v/>
      </c>
      <c r="B833" s="312" t="str">
        <f t="shared" si="138"/>
        <v/>
      </c>
      <c r="C833" s="312" t="str">
        <f t="shared" si="138"/>
        <v/>
      </c>
      <c r="D833" s="312" t="str">
        <f t="shared" si="138"/>
        <v/>
      </c>
      <c r="E833" s="312" t="str">
        <f t="shared" si="138"/>
        <v/>
      </c>
      <c r="F833" s="312"/>
      <c r="G833" s="312"/>
      <c r="H833" s="312"/>
      <c r="I833" s="312"/>
      <c r="J833" s="312"/>
      <c r="K833" s="312"/>
      <c r="L833" s="312"/>
      <c r="M833" s="312"/>
      <c r="N833" s="312"/>
      <c r="O833" s="312"/>
      <c r="P833" s="312"/>
      <c r="Q833" s="312"/>
      <c r="R833" s="312"/>
      <c r="S833" s="312"/>
      <c r="T833" s="313"/>
    </row>
    <row r="834" spans="1:20" x14ac:dyDescent="0.25">
      <c r="A834" s="311" t="str">
        <f t="shared" si="138"/>
        <v/>
      </c>
      <c r="B834" s="312" t="str">
        <f t="shared" si="138"/>
        <v/>
      </c>
      <c r="C834" s="312" t="str">
        <f t="shared" si="138"/>
        <v/>
      </c>
      <c r="D834" s="312" t="str">
        <f t="shared" si="138"/>
        <v/>
      </c>
      <c r="E834" s="312" t="str">
        <f t="shared" si="138"/>
        <v/>
      </c>
      <c r="F834" s="312"/>
      <c r="G834" s="312"/>
      <c r="H834" s="312"/>
      <c r="I834" s="312"/>
      <c r="J834" s="312"/>
      <c r="K834" s="312"/>
      <c r="L834" s="312"/>
      <c r="M834" s="312"/>
      <c r="N834" s="312"/>
      <c r="O834" s="312"/>
      <c r="P834" s="312"/>
      <c r="Q834" s="312"/>
      <c r="R834" s="312"/>
      <c r="S834" s="312"/>
      <c r="T834" s="313"/>
    </row>
    <row r="835" spans="1:20" x14ac:dyDescent="0.25">
      <c r="A835" s="311" t="str">
        <f t="shared" si="138"/>
        <v/>
      </c>
      <c r="B835" s="312" t="str">
        <f t="shared" si="138"/>
        <v/>
      </c>
      <c r="C835" s="312" t="str">
        <f t="shared" si="138"/>
        <v/>
      </c>
      <c r="D835" s="312" t="str">
        <f t="shared" si="138"/>
        <v/>
      </c>
      <c r="E835" s="312" t="str">
        <f t="shared" si="138"/>
        <v/>
      </c>
      <c r="F835" s="312"/>
      <c r="G835" s="312"/>
      <c r="H835" s="312"/>
      <c r="I835" s="312"/>
      <c r="J835" s="312"/>
      <c r="K835" s="312"/>
      <c r="L835" s="312"/>
      <c r="M835" s="312"/>
      <c r="N835" s="312"/>
      <c r="O835" s="312"/>
      <c r="P835" s="312"/>
      <c r="Q835" s="312"/>
      <c r="R835" s="312"/>
      <c r="S835" s="312"/>
      <c r="T835" s="313"/>
    </row>
    <row r="836" spans="1:20" x14ac:dyDescent="0.25">
      <c r="A836" s="311" t="str">
        <f t="shared" si="138"/>
        <v/>
      </c>
      <c r="B836" s="312" t="str">
        <f t="shared" si="138"/>
        <v/>
      </c>
      <c r="C836" s="312" t="str">
        <f t="shared" si="138"/>
        <v/>
      </c>
      <c r="D836" s="312" t="str">
        <f t="shared" si="138"/>
        <v/>
      </c>
      <c r="E836" s="312" t="str">
        <f t="shared" si="138"/>
        <v/>
      </c>
      <c r="F836" s="312"/>
      <c r="G836" s="312"/>
      <c r="H836" s="312"/>
      <c r="I836" s="312"/>
      <c r="J836" s="312"/>
      <c r="K836" s="312"/>
      <c r="L836" s="312"/>
      <c r="M836" s="312"/>
      <c r="N836" s="312"/>
      <c r="O836" s="312"/>
      <c r="P836" s="312"/>
      <c r="Q836" s="312"/>
      <c r="R836" s="312"/>
      <c r="S836" s="312"/>
      <c r="T836" s="313"/>
    </row>
    <row r="837" spans="1:20" x14ac:dyDescent="0.25">
      <c r="A837" s="311" t="str">
        <f t="shared" si="138"/>
        <v/>
      </c>
      <c r="B837" s="312" t="str">
        <f t="shared" si="138"/>
        <v/>
      </c>
      <c r="C837" s="312" t="str">
        <f t="shared" si="138"/>
        <v/>
      </c>
      <c r="D837" s="312" t="str">
        <f t="shared" si="138"/>
        <v/>
      </c>
      <c r="E837" s="312" t="str">
        <f t="shared" si="138"/>
        <v/>
      </c>
      <c r="F837" s="312"/>
      <c r="G837" s="312"/>
      <c r="H837" s="312"/>
      <c r="I837" s="312"/>
      <c r="J837" s="312"/>
      <c r="K837" s="312"/>
      <c r="L837" s="312"/>
      <c r="M837" s="312"/>
      <c r="N837" s="312"/>
      <c r="O837" s="312"/>
      <c r="P837" s="312"/>
      <c r="Q837" s="312"/>
      <c r="R837" s="312"/>
      <c r="S837" s="312"/>
      <c r="T837" s="313"/>
    </row>
    <row r="838" spans="1:20" x14ac:dyDescent="0.25">
      <c r="A838" s="311" t="str">
        <f t="shared" si="138"/>
        <v/>
      </c>
      <c r="B838" s="312" t="str">
        <f t="shared" si="138"/>
        <v/>
      </c>
      <c r="C838" s="312" t="str">
        <f t="shared" si="138"/>
        <v/>
      </c>
      <c r="D838" s="312" t="str">
        <f t="shared" si="138"/>
        <v/>
      </c>
      <c r="E838" s="312" t="str">
        <f t="shared" si="138"/>
        <v/>
      </c>
      <c r="F838" s="312"/>
      <c r="G838" s="312"/>
      <c r="H838" s="312"/>
      <c r="I838" s="312"/>
      <c r="J838" s="312"/>
      <c r="K838" s="312"/>
      <c r="L838" s="312"/>
      <c r="M838" s="312"/>
      <c r="N838" s="312"/>
      <c r="O838" s="312"/>
      <c r="P838" s="312"/>
      <c r="Q838" s="312"/>
      <c r="R838" s="312"/>
      <c r="S838" s="312"/>
      <c r="T838" s="313"/>
    </row>
    <row r="839" spans="1:20" x14ac:dyDescent="0.25">
      <c r="A839" s="311" t="str">
        <f t="shared" ref="A839:A901" si="139">IF(AR839&gt;0,ROW(),"")</f>
        <v/>
      </c>
      <c r="B839" s="312" t="str">
        <f t="shared" ref="B839:E902" si="140">IF(AS839&gt;0,ROW(),"")</f>
        <v/>
      </c>
      <c r="C839" s="312" t="str">
        <f t="shared" si="140"/>
        <v/>
      </c>
      <c r="D839" s="312" t="str">
        <f t="shared" si="140"/>
        <v/>
      </c>
      <c r="E839" s="312" t="str">
        <f t="shared" si="140"/>
        <v/>
      </c>
      <c r="F839" s="312"/>
      <c r="G839" s="312"/>
      <c r="H839" s="312"/>
      <c r="I839" s="312"/>
      <c r="J839" s="312"/>
      <c r="K839" s="312"/>
      <c r="L839" s="312"/>
      <c r="M839" s="312"/>
      <c r="N839" s="312"/>
      <c r="O839" s="312"/>
      <c r="P839" s="312"/>
      <c r="Q839" s="312"/>
      <c r="R839" s="312"/>
      <c r="S839" s="312"/>
      <c r="T839" s="313"/>
    </row>
    <row r="840" spans="1:20" x14ac:dyDescent="0.25">
      <c r="A840" s="311" t="str">
        <f t="shared" si="139"/>
        <v/>
      </c>
      <c r="B840" s="312" t="str">
        <f t="shared" si="140"/>
        <v/>
      </c>
      <c r="C840" s="312" t="str">
        <f t="shared" si="140"/>
        <v/>
      </c>
      <c r="D840" s="312" t="str">
        <f t="shared" si="140"/>
        <v/>
      </c>
      <c r="E840" s="312" t="str">
        <f t="shared" si="140"/>
        <v/>
      </c>
      <c r="F840" s="312"/>
      <c r="G840" s="312"/>
      <c r="H840" s="312"/>
      <c r="I840" s="312"/>
      <c r="J840" s="312"/>
      <c r="K840" s="312"/>
      <c r="L840" s="312"/>
      <c r="M840" s="312"/>
      <c r="N840" s="312"/>
      <c r="O840" s="312"/>
      <c r="P840" s="312"/>
      <c r="Q840" s="312"/>
      <c r="R840" s="312"/>
      <c r="S840" s="312"/>
      <c r="T840" s="313"/>
    </row>
    <row r="841" spans="1:20" x14ac:dyDescent="0.25">
      <c r="A841" s="311" t="str">
        <f t="shared" si="139"/>
        <v/>
      </c>
      <c r="B841" s="312" t="str">
        <f t="shared" si="140"/>
        <v/>
      </c>
      <c r="C841" s="312" t="str">
        <f t="shared" si="140"/>
        <v/>
      </c>
      <c r="D841" s="312" t="str">
        <f t="shared" si="140"/>
        <v/>
      </c>
      <c r="E841" s="312" t="str">
        <f t="shared" si="140"/>
        <v/>
      </c>
      <c r="F841" s="312"/>
      <c r="G841" s="312"/>
      <c r="H841" s="312"/>
      <c r="I841" s="312"/>
      <c r="J841" s="312"/>
      <c r="K841" s="312"/>
      <c r="L841" s="312"/>
      <c r="M841" s="312"/>
      <c r="N841" s="312"/>
      <c r="O841" s="312"/>
      <c r="P841" s="312"/>
      <c r="Q841" s="312"/>
      <c r="R841" s="312"/>
      <c r="S841" s="312"/>
      <c r="T841" s="313"/>
    </row>
    <row r="842" spans="1:20" x14ac:dyDescent="0.25">
      <c r="A842" s="311" t="str">
        <f t="shared" si="139"/>
        <v/>
      </c>
      <c r="B842" s="312" t="str">
        <f t="shared" si="140"/>
        <v/>
      </c>
      <c r="C842" s="312" t="str">
        <f t="shared" si="140"/>
        <v/>
      </c>
      <c r="D842" s="312" t="str">
        <f t="shared" si="140"/>
        <v/>
      </c>
      <c r="E842" s="312" t="str">
        <f t="shared" si="140"/>
        <v/>
      </c>
      <c r="F842" s="312"/>
      <c r="G842" s="312"/>
      <c r="H842" s="312"/>
      <c r="I842" s="312"/>
      <c r="J842" s="312"/>
      <c r="K842" s="312"/>
      <c r="L842" s="312"/>
      <c r="M842" s="312"/>
      <c r="N842" s="312"/>
      <c r="O842" s="312"/>
      <c r="P842" s="312"/>
      <c r="Q842" s="312"/>
      <c r="R842" s="312"/>
      <c r="S842" s="312"/>
      <c r="T842" s="313"/>
    </row>
    <row r="843" spans="1:20" x14ac:dyDescent="0.25">
      <c r="A843" s="311" t="str">
        <f t="shared" si="139"/>
        <v/>
      </c>
      <c r="B843" s="312" t="str">
        <f t="shared" si="140"/>
        <v/>
      </c>
      <c r="C843" s="312" t="str">
        <f t="shared" si="140"/>
        <v/>
      </c>
      <c r="D843" s="312" t="str">
        <f t="shared" si="140"/>
        <v/>
      </c>
      <c r="E843" s="312" t="str">
        <f t="shared" si="140"/>
        <v/>
      </c>
      <c r="F843" s="312"/>
      <c r="G843" s="312"/>
      <c r="H843" s="312"/>
      <c r="I843" s="312"/>
      <c r="J843" s="312"/>
      <c r="K843" s="312"/>
      <c r="L843" s="312"/>
      <c r="M843" s="312"/>
      <c r="N843" s="312"/>
      <c r="O843" s="312"/>
      <c r="P843" s="312"/>
      <c r="Q843" s="312"/>
      <c r="R843" s="312"/>
      <c r="S843" s="312"/>
      <c r="T843" s="313"/>
    </row>
    <row r="844" spans="1:20" x14ac:dyDescent="0.25">
      <c r="A844" s="311" t="str">
        <f t="shared" si="139"/>
        <v/>
      </c>
      <c r="B844" s="312" t="str">
        <f t="shared" si="140"/>
        <v/>
      </c>
      <c r="C844" s="312" t="str">
        <f t="shared" si="140"/>
        <v/>
      </c>
      <c r="D844" s="312" t="str">
        <f t="shared" si="140"/>
        <v/>
      </c>
      <c r="E844" s="312" t="str">
        <f t="shared" si="140"/>
        <v/>
      </c>
      <c r="F844" s="312"/>
      <c r="G844" s="312"/>
      <c r="H844" s="312"/>
      <c r="I844" s="312"/>
      <c r="J844" s="312"/>
      <c r="K844" s="312"/>
      <c r="L844" s="312"/>
      <c r="M844" s="312"/>
      <c r="N844" s="312"/>
      <c r="O844" s="312"/>
      <c r="P844" s="312"/>
      <c r="Q844" s="312"/>
      <c r="R844" s="312"/>
      <c r="S844" s="312"/>
      <c r="T844" s="313"/>
    </row>
    <row r="845" spans="1:20" x14ac:dyDescent="0.25">
      <c r="A845" s="311" t="str">
        <f t="shared" si="139"/>
        <v/>
      </c>
      <c r="B845" s="312" t="str">
        <f t="shared" si="140"/>
        <v/>
      </c>
      <c r="C845" s="312" t="str">
        <f t="shared" si="140"/>
        <v/>
      </c>
      <c r="D845" s="312" t="str">
        <f t="shared" si="140"/>
        <v/>
      </c>
      <c r="E845" s="312" t="str">
        <f t="shared" si="140"/>
        <v/>
      </c>
      <c r="F845" s="312"/>
      <c r="G845" s="312"/>
      <c r="H845" s="312"/>
      <c r="I845" s="312"/>
      <c r="J845" s="312"/>
      <c r="K845" s="312"/>
      <c r="L845" s="312"/>
      <c r="M845" s="312"/>
      <c r="N845" s="312"/>
      <c r="O845" s="312"/>
      <c r="P845" s="312"/>
      <c r="Q845" s="312"/>
      <c r="R845" s="312"/>
      <c r="S845" s="312"/>
      <c r="T845" s="313"/>
    </row>
    <row r="846" spans="1:20" x14ac:dyDescent="0.25">
      <c r="A846" s="311" t="str">
        <f t="shared" si="139"/>
        <v/>
      </c>
      <c r="B846" s="312" t="str">
        <f t="shared" si="140"/>
        <v/>
      </c>
      <c r="C846" s="312" t="str">
        <f t="shared" si="140"/>
        <v/>
      </c>
      <c r="D846" s="312" t="str">
        <f t="shared" si="140"/>
        <v/>
      </c>
      <c r="E846" s="312" t="str">
        <f t="shared" si="140"/>
        <v/>
      </c>
      <c r="F846" s="312"/>
      <c r="G846" s="312"/>
      <c r="H846" s="312"/>
      <c r="I846" s="312"/>
      <c r="J846" s="312"/>
      <c r="K846" s="312"/>
      <c r="L846" s="312"/>
      <c r="M846" s="312"/>
      <c r="N846" s="312"/>
      <c r="O846" s="312"/>
      <c r="P846" s="312"/>
      <c r="Q846" s="312"/>
      <c r="R846" s="312"/>
      <c r="S846" s="312"/>
      <c r="T846" s="313"/>
    </row>
    <row r="847" spans="1:20" x14ac:dyDescent="0.25">
      <c r="A847" s="311" t="str">
        <f t="shared" si="139"/>
        <v/>
      </c>
      <c r="B847" s="312" t="str">
        <f t="shared" si="140"/>
        <v/>
      </c>
      <c r="C847" s="312" t="str">
        <f t="shared" si="140"/>
        <v/>
      </c>
      <c r="D847" s="312" t="str">
        <f t="shared" si="140"/>
        <v/>
      </c>
      <c r="E847" s="312" t="str">
        <f t="shared" si="140"/>
        <v/>
      </c>
      <c r="F847" s="312"/>
      <c r="G847" s="312"/>
      <c r="H847" s="312"/>
      <c r="I847" s="312"/>
      <c r="J847" s="312"/>
      <c r="K847" s="312"/>
      <c r="L847" s="312"/>
      <c r="M847" s="312"/>
      <c r="N847" s="312"/>
      <c r="O847" s="312"/>
      <c r="P847" s="312"/>
      <c r="Q847" s="312"/>
      <c r="R847" s="312"/>
      <c r="S847" s="312"/>
      <c r="T847" s="313"/>
    </row>
    <row r="848" spans="1:20" x14ac:dyDescent="0.25">
      <c r="A848" s="311" t="str">
        <f t="shared" si="139"/>
        <v/>
      </c>
      <c r="B848" s="312" t="str">
        <f t="shared" si="140"/>
        <v/>
      </c>
      <c r="C848" s="312" t="str">
        <f t="shared" si="140"/>
        <v/>
      </c>
      <c r="D848" s="312" t="str">
        <f t="shared" si="140"/>
        <v/>
      </c>
      <c r="E848" s="312" t="str">
        <f t="shared" si="140"/>
        <v/>
      </c>
      <c r="F848" s="312"/>
      <c r="G848" s="312"/>
      <c r="H848" s="312"/>
      <c r="I848" s="312"/>
      <c r="J848" s="312"/>
      <c r="K848" s="312"/>
      <c r="L848" s="312"/>
      <c r="M848" s="312"/>
      <c r="N848" s="312"/>
      <c r="O848" s="312"/>
      <c r="P848" s="312"/>
      <c r="Q848" s="312"/>
      <c r="R848" s="312"/>
      <c r="S848" s="312"/>
      <c r="T848" s="313"/>
    </row>
    <row r="849" spans="1:20" x14ac:dyDescent="0.25">
      <c r="A849" s="311" t="str">
        <f t="shared" si="139"/>
        <v/>
      </c>
      <c r="B849" s="312" t="str">
        <f t="shared" si="140"/>
        <v/>
      </c>
      <c r="C849" s="312" t="str">
        <f t="shared" si="140"/>
        <v/>
      </c>
      <c r="D849" s="312" t="str">
        <f t="shared" si="140"/>
        <v/>
      </c>
      <c r="E849" s="312" t="str">
        <f t="shared" si="140"/>
        <v/>
      </c>
      <c r="F849" s="312"/>
      <c r="G849" s="312"/>
      <c r="H849" s="312"/>
      <c r="I849" s="312"/>
      <c r="J849" s="312"/>
      <c r="K849" s="312"/>
      <c r="L849" s="312"/>
      <c r="M849" s="312"/>
      <c r="N849" s="312"/>
      <c r="O849" s="312"/>
      <c r="P849" s="312"/>
      <c r="Q849" s="312"/>
      <c r="R849" s="312"/>
      <c r="S849" s="312"/>
      <c r="T849" s="313"/>
    </row>
    <row r="850" spans="1:20" x14ac:dyDescent="0.25">
      <c r="A850" s="311" t="str">
        <f t="shared" si="139"/>
        <v/>
      </c>
      <c r="B850" s="312" t="str">
        <f t="shared" si="140"/>
        <v/>
      </c>
      <c r="C850" s="312" t="str">
        <f t="shared" si="140"/>
        <v/>
      </c>
      <c r="D850" s="312" t="str">
        <f t="shared" si="140"/>
        <v/>
      </c>
      <c r="E850" s="312" t="str">
        <f t="shared" si="140"/>
        <v/>
      </c>
      <c r="F850" s="312"/>
      <c r="G850" s="312"/>
      <c r="H850" s="312"/>
      <c r="I850" s="312"/>
      <c r="J850" s="312"/>
      <c r="K850" s="312"/>
      <c r="L850" s="312"/>
      <c r="M850" s="312"/>
      <c r="N850" s="312"/>
      <c r="O850" s="312"/>
      <c r="P850" s="312"/>
      <c r="Q850" s="312"/>
      <c r="R850" s="312"/>
      <c r="S850" s="312"/>
      <c r="T850" s="313"/>
    </row>
    <row r="851" spans="1:20" x14ac:dyDescent="0.25">
      <c r="A851" s="311" t="str">
        <f t="shared" si="139"/>
        <v/>
      </c>
      <c r="B851" s="312" t="str">
        <f t="shared" si="140"/>
        <v/>
      </c>
      <c r="C851" s="312" t="str">
        <f t="shared" si="140"/>
        <v/>
      </c>
      <c r="D851" s="312" t="str">
        <f t="shared" si="140"/>
        <v/>
      </c>
      <c r="E851" s="312" t="str">
        <f t="shared" si="140"/>
        <v/>
      </c>
      <c r="F851" s="312"/>
      <c r="G851" s="312"/>
      <c r="H851" s="312"/>
      <c r="I851" s="312"/>
      <c r="J851" s="312"/>
      <c r="K851" s="312"/>
      <c r="L851" s="312"/>
      <c r="M851" s="312"/>
      <c r="N851" s="312"/>
      <c r="O851" s="312"/>
      <c r="P851" s="312"/>
      <c r="Q851" s="312"/>
      <c r="R851" s="312"/>
      <c r="S851" s="312"/>
      <c r="T851" s="313"/>
    </row>
    <row r="852" spans="1:20" x14ac:dyDescent="0.25">
      <c r="A852" s="311" t="str">
        <f t="shared" si="139"/>
        <v/>
      </c>
      <c r="B852" s="312" t="str">
        <f t="shared" si="140"/>
        <v/>
      </c>
      <c r="C852" s="312" t="str">
        <f t="shared" si="140"/>
        <v/>
      </c>
      <c r="D852" s="312" t="str">
        <f t="shared" si="140"/>
        <v/>
      </c>
      <c r="E852" s="312" t="str">
        <f t="shared" si="140"/>
        <v/>
      </c>
      <c r="F852" s="312"/>
      <c r="G852" s="312"/>
      <c r="H852" s="312"/>
      <c r="I852" s="312"/>
      <c r="J852" s="312"/>
      <c r="K852" s="312"/>
      <c r="L852" s="312"/>
      <c r="M852" s="312"/>
      <c r="N852" s="312"/>
      <c r="O852" s="312"/>
      <c r="P852" s="312"/>
      <c r="Q852" s="312"/>
      <c r="R852" s="312"/>
      <c r="S852" s="312"/>
      <c r="T852" s="313"/>
    </row>
    <row r="853" spans="1:20" x14ac:dyDescent="0.25">
      <c r="A853" s="311" t="str">
        <f t="shared" si="139"/>
        <v/>
      </c>
      <c r="B853" s="312" t="str">
        <f t="shared" si="140"/>
        <v/>
      </c>
      <c r="C853" s="312" t="str">
        <f t="shared" si="140"/>
        <v/>
      </c>
      <c r="D853" s="312" t="str">
        <f t="shared" si="140"/>
        <v/>
      </c>
      <c r="E853" s="312" t="str">
        <f t="shared" si="140"/>
        <v/>
      </c>
      <c r="F853" s="312"/>
      <c r="G853" s="312"/>
      <c r="H853" s="312"/>
      <c r="I853" s="312"/>
      <c r="J853" s="312"/>
      <c r="K853" s="312"/>
      <c r="L853" s="312"/>
      <c r="M853" s="312"/>
      <c r="N853" s="312"/>
      <c r="O853" s="312"/>
      <c r="P853" s="312"/>
      <c r="Q853" s="312"/>
      <c r="R853" s="312"/>
      <c r="S853" s="312"/>
      <c r="T853" s="313"/>
    </row>
    <row r="854" spans="1:20" x14ac:dyDescent="0.25">
      <c r="A854" s="311" t="str">
        <f t="shared" si="139"/>
        <v/>
      </c>
      <c r="B854" s="312" t="str">
        <f t="shared" si="140"/>
        <v/>
      </c>
      <c r="C854" s="312" t="str">
        <f t="shared" si="140"/>
        <v/>
      </c>
      <c r="D854" s="312" t="str">
        <f t="shared" si="140"/>
        <v/>
      </c>
      <c r="E854" s="312" t="str">
        <f t="shared" si="140"/>
        <v/>
      </c>
      <c r="F854" s="312"/>
      <c r="G854" s="312"/>
      <c r="H854" s="312"/>
      <c r="I854" s="312"/>
      <c r="J854" s="312"/>
      <c r="K854" s="312"/>
      <c r="L854" s="312"/>
      <c r="M854" s="312"/>
      <c r="N854" s="312"/>
      <c r="O854" s="312"/>
      <c r="P854" s="312"/>
      <c r="Q854" s="312"/>
      <c r="R854" s="312"/>
      <c r="S854" s="312"/>
      <c r="T854" s="313"/>
    </row>
    <row r="855" spans="1:20" x14ac:dyDescent="0.25">
      <c r="A855" s="311" t="str">
        <f t="shared" si="139"/>
        <v/>
      </c>
      <c r="B855" s="312" t="str">
        <f t="shared" si="140"/>
        <v/>
      </c>
      <c r="C855" s="312" t="str">
        <f t="shared" si="140"/>
        <v/>
      </c>
      <c r="D855" s="312" t="str">
        <f t="shared" si="140"/>
        <v/>
      </c>
      <c r="E855" s="312" t="str">
        <f t="shared" si="140"/>
        <v/>
      </c>
      <c r="F855" s="312"/>
      <c r="G855" s="312"/>
      <c r="H855" s="312"/>
      <c r="I855" s="312"/>
      <c r="J855" s="312"/>
      <c r="K855" s="312"/>
      <c r="L855" s="312"/>
      <c r="M855" s="312"/>
      <c r="N855" s="312"/>
      <c r="O855" s="312"/>
      <c r="P855" s="312"/>
      <c r="Q855" s="312"/>
      <c r="R855" s="312"/>
      <c r="S855" s="312"/>
      <c r="T855" s="313"/>
    </row>
    <row r="856" spans="1:20" x14ac:dyDescent="0.25">
      <c r="A856" s="311" t="str">
        <f t="shared" si="139"/>
        <v/>
      </c>
      <c r="B856" s="312" t="str">
        <f t="shared" si="140"/>
        <v/>
      </c>
      <c r="C856" s="312" t="str">
        <f t="shared" si="140"/>
        <v/>
      </c>
      <c r="D856" s="312" t="str">
        <f t="shared" si="140"/>
        <v/>
      </c>
      <c r="E856" s="312" t="str">
        <f t="shared" si="140"/>
        <v/>
      </c>
      <c r="F856" s="312"/>
      <c r="G856" s="312"/>
      <c r="H856" s="312"/>
      <c r="I856" s="312"/>
      <c r="J856" s="312"/>
      <c r="K856" s="312"/>
      <c r="L856" s="312"/>
      <c r="M856" s="312"/>
      <c r="N856" s="312"/>
      <c r="O856" s="312"/>
      <c r="P856" s="312"/>
      <c r="Q856" s="312"/>
      <c r="R856" s="312"/>
      <c r="S856" s="312"/>
      <c r="T856" s="313"/>
    </row>
    <row r="857" spans="1:20" x14ac:dyDescent="0.25">
      <c r="A857" s="311" t="str">
        <f t="shared" si="139"/>
        <v/>
      </c>
      <c r="B857" s="312" t="str">
        <f t="shared" si="140"/>
        <v/>
      </c>
      <c r="C857" s="312" t="str">
        <f t="shared" si="140"/>
        <v/>
      </c>
      <c r="D857" s="312" t="str">
        <f t="shared" si="140"/>
        <v/>
      </c>
      <c r="E857" s="312" t="str">
        <f t="shared" si="140"/>
        <v/>
      </c>
      <c r="F857" s="312"/>
      <c r="G857" s="312"/>
      <c r="H857" s="312"/>
      <c r="I857" s="312"/>
      <c r="J857" s="312"/>
      <c r="K857" s="312"/>
      <c r="L857" s="312"/>
      <c r="M857" s="312"/>
      <c r="N857" s="312"/>
      <c r="O857" s="312"/>
      <c r="P857" s="312"/>
      <c r="Q857" s="312"/>
      <c r="R857" s="312"/>
      <c r="S857" s="312"/>
      <c r="T857" s="313"/>
    </row>
    <row r="858" spans="1:20" x14ac:dyDescent="0.25">
      <c r="A858" s="311" t="str">
        <f t="shared" si="139"/>
        <v/>
      </c>
      <c r="B858" s="312" t="str">
        <f t="shared" si="140"/>
        <v/>
      </c>
      <c r="C858" s="312" t="str">
        <f t="shared" si="140"/>
        <v/>
      </c>
      <c r="D858" s="312" t="str">
        <f t="shared" si="140"/>
        <v/>
      </c>
      <c r="E858" s="312" t="str">
        <f t="shared" si="140"/>
        <v/>
      </c>
      <c r="F858" s="312"/>
      <c r="G858" s="312"/>
      <c r="H858" s="312"/>
      <c r="I858" s="312"/>
      <c r="J858" s="312"/>
      <c r="K858" s="312"/>
      <c r="L858" s="312"/>
      <c r="M858" s="312"/>
      <c r="N858" s="312"/>
      <c r="O858" s="312"/>
      <c r="P858" s="312"/>
      <c r="Q858" s="312"/>
      <c r="R858" s="312"/>
      <c r="S858" s="312"/>
      <c r="T858" s="313"/>
    </row>
    <row r="859" spans="1:20" x14ac:dyDescent="0.25">
      <c r="A859" s="311" t="str">
        <f t="shared" si="139"/>
        <v/>
      </c>
      <c r="B859" s="312" t="str">
        <f t="shared" si="140"/>
        <v/>
      </c>
      <c r="C859" s="312" t="str">
        <f t="shared" si="140"/>
        <v/>
      </c>
      <c r="D859" s="312" t="str">
        <f t="shared" si="140"/>
        <v/>
      </c>
      <c r="E859" s="312" t="str">
        <f t="shared" si="140"/>
        <v/>
      </c>
      <c r="F859" s="312"/>
      <c r="G859" s="312"/>
      <c r="H859" s="312"/>
      <c r="I859" s="312"/>
      <c r="J859" s="312"/>
      <c r="K859" s="312"/>
      <c r="L859" s="312"/>
      <c r="M859" s="312"/>
      <c r="N859" s="312"/>
      <c r="O859" s="312"/>
      <c r="P859" s="312"/>
      <c r="Q859" s="312"/>
      <c r="R859" s="312"/>
      <c r="S859" s="312"/>
      <c r="T859" s="313"/>
    </row>
    <row r="860" spans="1:20" x14ac:dyDescent="0.25">
      <c r="A860" s="311" t="str">
        <f t="shared" si="139"/>
        <v/>
      </c>
      <c r="B860" s="312" t="str">
        <f t="shared" si="140"/>
        <v/>
      </c>
      <c r="C860" s="312" t="str">
        <f t="shared" si="140"/>
        <v/>
      </c>
      <c r="D860" s="312" t="str">
        <f t="shared" si="140"/>
        <v/>
      </c>
      <c r="E860" s="312" t="str">
        <f t="shared" si="140"/>
        <v/>
      </c>
      <c r="F860" s="312"/>
      <c r="G860" s="312"/>
      <c r="H860" s="312"/>
      <c r="I860" s="312"/>
      <c r="J860" s="312"/>
      <c r="K860" s="312"/>
      <c r="L860" s="312"/>
      <c r="M860" s="312"/>
      <c r="N860" s="312"/>
      <c r="O860" s="312"/>
      <c r="P860" s="312"/>
      <c r="Q860" s="312"/>
      <c r="R860" s="312"/>
      <c r="S860" s="312"/>
      <c r="T860" s="313"/>
    </row>
    <row r="861" spans="1:20" x14ac:dyDescent="0.25">
      <c r="A861" s="311" t="str">
        <f t="shared" si="139"/>
        <v/>
      </c>
      <c r="B861" s="312" t="str">
        <f t="shared" si="140"/>
        <v/>
      </c>
      <c r="C861" s="312" t="str">
        <f t="shared" si="140"/>
        <v/>
      </c>
      <c r="D861" s="312" t="str">
        <f t="shared" si="140"/>
        <v/>
      </c>
      <c r="E861" s="312" t="str">
        <f t="shared" si="140"/>
        <v/>
      </c>
      <c r="F861" s="312"/>
      <c r="G861" s="312"/>
      <c r="H861" s="312"/>
      <c r="I861" s="312"/>
      <c r="J861" s="312"/>
      <c r="K861" s="312"/>
      <c r="L861" s="312"/>
      <c r="M861" s="312"/>
      <c r="N861" s="312"/>
      <c r="O861" s="312"/>
      <c r="P861" s="312"/>
      <c r="Q861" s="312"/>
      <c r="R861" s="312"/>
      <c r="S861" s="312"/>
      <c r="T861" s="313"/>
    </row>
    <row r="862" spans="1:20" x14ac:dyDescent="0.25">
      <c r="A862" s="311" t="str">
        <f t="shared" si="139"/>
        <v/>
      </c>
      <c r="B862" s="312" t="str">
        <f t="shared" si="140"/>
        <v/>
      </c>
      <c r="C862" s="312" t="str">
        <f t="shared" si="140"/>
        <v/>
      </c>
      <c r="D862" s="312" t="str">
        <f t="shared" si="140"/>
        <v/>
      </c>
      <c r="E862" s="312" t="str">
        <f t="shared" si="140"/>
        <v/>
      </c>
      <c r="F862" s="312"/>
      <c r="G862" s="312"/>
      <c r="H862" s="312"/>
      <c r="I862" s="312"/>
      <c r="J862" s="312"/>
      <c r="K862" s="312"/>
      <c r="L862" s="312"/>
      <c r="M862" s="312"/>
      <c r="N862" s="312"/>
      <c r="O862" s="312"/>
      <c r="P862" s="312"/>
      <c r="Q862" s="312"/>
      <c r="R862" s="312"/>
      <c r="S862" s="312"/>
      <c r="T862" s="313"/>
    </row>
    <row r="863" spans="1:20" x14ac:dyDescent="0.25">
      <c r="A863" s="311" t="str">
        <f t="shared" si="139"/>
        <v/>
      </c>
      <c r="B863" s="312" t="str">
        <f t="shared" si="140"/>
        <v/>
      </c>
      <c r="C863" s="312" t="str">
        <f t="shared" si="140"/>
        <v/>
      </c>
      <c r="D863" s="312" t="str">
        <f t="shared" si="140"/>
        <v/>
      </c>
      <c r="E863" s="312" t="str">
        <f t="shared" si="140"/>
        <v/>
      </c>
      <c r="F863" s="312"/>
      <c r="G863" s="312"/>
      <c r="H863" s="312"/>
      <c r="I863" s="312"/>
      <c r="J863" s="312"/>
      <c r="K863" s="312"/>
      <c r="L863" s="312"/>
      <c r="M863" s="312"/>
      <c r="N863" s="312"/>
      <c r="O863" s="312"/>
      <c r="P863" s="312"/>
      <c r="Q863" s="312"/>
      <c r="R863" s="312"/>
      <c r="S863" s="312"/>
      <c r="T863" s="313"/>
    </row>
    <row r="864" spans="1:20" x14ac:dyDescent="0.25">
      <c r="A864" s="311" t="str">
        <f t="shared" si="139"/>
        <v/>
      </c>
      <c r="B864" s="312" t="str">
        <f t="shared" si="140"/>
        <v/>
      </c>
      <c r="C864" s="312" t="str">
        <f t="shared" si="140"/>
        <v/>
      </c>
      <c r="D864" s="312" t="str">
        <f t="shared" si="140"/>
        <v/>
      </c>
      <c r="E864" s="312" t="str">
        <f t="shared" si="140"/>
        <v/>
      </c>
      <c r="F864" s="312"/>
      <c r="G864" s="312"/>
      <c r="H864" s="312"/>
      <c r="I864" s="312"/>
      <c r="J864" s="312"/>
      <c r="K864" s="312"/>
      <c r="L864" s="312"/>
      <c r="M864" s="312"/>
      <c r="N864" s="312"/>
      <c r="O864" s="312"/>
      <c r="P864" s="312"/>
      <c r="Q864" s="312"/>
      <c r="R864" s="312"/>
      <c r="S864" s="312"/>
      <c r="T864" s="313"/>
    </row>
    <row r="865" spans="1:20" x14ac:dyDescent="0.25">
      <c r="A865" s="311" t="str">
        <f t="shared" si="139"/>
        <v/>
      </c>
      <c r="B865" s="312" t="str">
        <f t="shared" si="140"/>
        <v/>
      </c>
      <c r="C865" s="312" t="str">
        <f t="shared" si="140"/>
        <v/>
      </c>
      <c r="D865" s="312" t="str">
        <f t="shared" si="140"/>
        <v/>
      </c>
      <c r="E865" s="312" t="str">
        <f t="shared" si="140"/>
        <v/>
      </c>
      <c r="F865" s="312"/>
      <c r="G865" s="312"/>
      <c r="H865" s="312"/>
      <c r="I865" s="312"/>
      <c r="J865" s="312"/>
      <c r="K865" s="312"/>
      <c r="L865" s="312"/>
      <c r="M865" s="312"/>
      <c r="N865" s="312"/>
      <c r="O865" s="312"/>
      <c r="P865" s="312"/>
      <c r="Q865" s="312"/>
      <c r="R865" s="312"/>
      <c r="S865" s="312"/>
      <c r="T865" s="313"/>
    </row>
    <row r="866" spans="1:20" x14ac:dyDescent="0.25">
      <c r="A866" s="311" t="str">
        <f t="shared" si="139"/>
        <v/>
      </c>
      <c r="B866" s="312" t="str">
        <f t="shared" si="140"/>
        <v/>
      </c>
      <c r="C866" s="312" t="str">
        <f t="shared" si="140"/>
        <v/>
      </c>
      <c r="D866" s="312" t="str">
        <f t="shared" si="140"/>
        <v/>
      </c>
      <c r="E866" s="312" t="str">
        <f t="shared" si="140"/>
        <v/>
      </c>
      <c r="F866" s="312"/>
      <c r="G866" s="312"/>
      <c r="H866" s="312"/>
      <c r="I866" s="312"/>
      <c r="J866" s="312"/>
      <c r="K866" s="312"/>
      <c r="L866" s="312"/>
      <c r="M866" s="312"/>
      <c r="N866" s="312"/>
      <c r="O866" s="312"/>
      <c r="P866" s="312"/>
      <c r="Q866" s="312"/>
      <c r="R866" s="312"/>
      <c r="S866" s="312"/>
      <c r="T866" s="313"/>
    </row>
    <row r="867" spans="1:20" x14ac:dyDescent="0.25">
      <c r="A867" s="311" t="str">
        <f t="shared" si="139"/>
        <v/>
      </c>
      <c r="B867" s="312" t="str">
        <f t="shared" si="140"/>
        <v/>
      </c>
      <c r="C867" s="312" t="str">
        <f t="shared" si="140"/>
        <v/>
      </c>
      <c r="D867" s="312" t="str">
        <f t="shared" si="140"/>
        <v/>
      </c>
      <c r="E867" s="312" t="str">
        <f t="shared" si="140"/>
        <v/>
      </c>
      <c r="F867" s="312"/>
      <c r="G867" s="312"/>
      <c r="H867" s="312"/>
      <c r="I867" s="312"/>
      <c r="J867" s="312"/>
      <c r="K867" s="312"/>
      <c r="L867" s="312"/>
      <c r="M867" s="312"/>
      <c r="N867" s="312"/>
      <c r="O867" s="312"/>
      <c r="P867" s="312"/>
      <c r="Q867" s="312"/>
      <c r="R867" s="312"/>
      <c r="S867" s="312"/>
      <c r="T867" s="313"/>
    </row>
    <row r="868" spans="1:20" x14ac:dyDescent="0.25">
      <c r="A868" s="311" t="str">
        <f t="shared" si="139"/>
        <v/>
      </c>
      <c r="B868" s="312" t="str">
        <f t="shared" si="140"/>
        <v/>
      </c>
      <c r="C868" s="312" t="str">
        <f t="shared" si="140"/>
        <v/>
      </c>
      <c r="D868" s="312" t="str">
        <f t="shared" si="140"/>
        <v/>
      </c>
      <c r="E868" s="312" t="str">
        <f t="shared" si="140"/>
        <v/>
      </c>
      <c r="F868" s="312"/>
      <c r="G868" s="312"/>
      <c r="H868" s="312"/>
      <c r="I868" s="312"/>
      <c r="J868" s="312"/>
      <c r="K868" s="312"/>
      <c r="L868" s="312"/>
      <c r="M868" s="312"/>
      <c r="N868" s="312"/>
      <c r="O868" s="312"/>
      <c r="P868" s="312"/>
      <c r="Q868" s="312"/>
      <c r="R868" s="312"/>
      <c r="S868" s="312"/>
      <c r="T868" s="313"/>
    </row>
    <row r="869" spans="1:20" x14ac:dyDescent="0.25">
      <c r="A869" s="311" t="str">
        <f t="shared" si="139"/>
        <v/>
      </c>
      <c r="B869" s="312" t="str">
        <f t="shared" si="140"/>
        <v/>
      </c>
      <c r="C869" s="312" t="str">
        <f t="shared" si="140"/>
        <v/>
      </c>
      <c r="D869" s="312" t="str">
        <f t="shared" si="140"/>
        <v/>
      </c>
      <c r="E869" s="312" t="str">
        <f t="shared" si="140"/>
        <v/>
      </c>
      <c r="F869" s="312"/>
      <c r="G869" s="312"/>
      <c r="H869" s="312"/>
      <c r="I869" s="312"/>
      <c r="J869" s="312"/>
      <c r="K869" s="312"/>
      <c r="L869" s="312"/>
      <c r="M869" s="312"/>
      <c r="N869" s="312"/>
      <c r="O869" s="312"/>
      <c r="P869" s="312"/>
      <c r="Q869" s="312"/>
      <c r="R869" s="312"/>
      <c r="S869" s="312"/>
      <c r="T869" s="313"/>
    </row>
    <row r="870" spans="1:20" x14ac:dyDescent="0.25">
      <c r="A870" s="311" t="str">
        <f t="shared" si="139"/>
        <v/>
      </c>
      <c r="B870" s="312" t="str">
        <f t="shared" si="140"/>
        <v/>
      </c>
      <c r="C870" s="312" t="str">
        <f t="shared" si="140"/>
        <v/>
      </c>
      <c r="D870" s="312" t="str">
        <f t="shared" si="140"/>
        <v/>
      </c>
      <c r="E870" s="312" t="str">
        <f t="shared" si="140"/>
        <v/>
      </c>
      <c r="F870" s="312"/>
      <c r="G870" s="312"/>
      <c r="H870" s="312"/>
      <c r="I870" s="312"/>
      <c r="J870" s="312"/>
      <c r="K870" s="312"/>
      <c r="L870" s="312"/>
      <c r="M870" s="312"/>
      <c r="N870" s="312"/>
      <c r="O870" s="312"/>
      <c r="P870" s="312"/>
      <c r="Q870" s="312"/>
      <c r="R870" s="312"/>
      <c r="S870" s="312"/>
      <c r="T870" s="313"/>
    </row>
    <row r="871" spans="1:20" x14ac:dyDescent="0.25">
      <c r="A871" s="311" t="str">
        <f t="shared" si="139"/>
        <v/>
      </c>
      <c r="B871" s="312" t="str">
        <f t="shared" si="140"/>
        <v/>
      </c>
      <c r="C871" s="312" t="str">
        <f t="shared" si="140"/>
        <v/>
      </c>
      <c r="D871" s="312" t="str">
        <f t="shared" si="140"/>
        <v/>
      </c>
      <c r="E871" s="312" t="str">
        <f t="shared" si="140"/>
        <v/>
      </c>
      <c r="F871" s="312"/>
      <c r="G871" s="312"/>
      <c r="H871" s="312"/>
      <c r="I871" s="312"/>
      <c r="J871" s="312"/>
      <c r="K871" s="312"/>
      <c r="L871" s="312"/>
      <c r="M871" s="312"/>
      <c r="N871" s="312"/>
      <c r="O871" s="312"/>
      <c r="P871" s="312"/>
      <c r="Q871" s="312"/>
      <c r="R871" s="312"/>
      <c r="S871" s="312"/>
      <c r="T871" s="313"/>
    </row>
    <row r="872" spans="1:20" x14ac:dyDescent="0.25">
      <c r="A872" s="311" t="str">
        <f t="shared" si="139"/>
        <v/>
      </c>
      <c r="B872" s="312" t="str">
        <f t="shared" si="140"/>
        <v/>
      </c>
      <c r="C872" s="312" t="str">
        <f t="shared" si="140"/>
        <v/>
      </c>
      <c r="D872" s="312" t="str">
        <f t="shared" si="140"/>
        <v/>
      </c>
      <c r="E872" s="312" t="str">
        <f t="shared" si="140"/>
        <v/>
      </c>
      <c r="F872" s="312"/>
      <c r="G872" s="312"/>
      <c r="H872" s="312"/>
      <c r="I872" s="312"/>
      <c r="J872" s="312"/>
      <c r="K872" s="312"/>
      <c r="L872" s="312"/>
      <c r="M872" s="312"/>
      <c r="N872" s="312"/>
      <c r="O872" s="312"/>
      <c r="P872" s="312"/>
      <c r="Q872" s="312"/>
      <c r="R872" s="312"/>
      <c r="S872" s="312"/>
      <c r="T872" s="313"/>
    </row>
    <row r="873" spans="1:20" x14ac:dyDescent="0.25">
      <c r="A873" s="311" t="str">
        <f t="shared" si="139"/>
        <v/>
      </c>
      <c r="B873" s="312" t="str">
        <f t="shared" si="140"/>
        <v/>
      </c>
      <c r="C873" s="312" t="str">
        <f t="shared" si="140"/>
        <v/>
      </c>
      <c r="D873" s="312" t="str">
        <f t="shared" si="140"/>
        <v/>
      </c>
      <c r="E873" s="312" t="str">
        <f t="shared" si="140"/>
        <v/>
      </c>
      <c r="F873" s="312"/>
      <c r="G873" s="312"/>
      <c r="H873" s="312"/>
      <c r="I873" s="312"/>
      <c r="J873" s="312"/>
      <c r="K873" s="312"/>
      <c r="L873" s="312"/>
      <c r="M873" s="312"/>
      <c r="N873" s="312"/>
      <c r="O873" s="312"/>
      <c r="P873" s="312"/>
      <c r="Q873" s="312"/>
      <c r="R873" s="312"/>
      <c r="S873" s="312"/>
      <c r="T873" s="313"/>
    </row>
    <row r="874" spans="1:20" x14ac:dyDescent="0.25">
      <c r="A874" s="311" t="str">
        <f t="shared" si="139"/>
        <v/>
      </c>
      <c r="B874" s="312" t="str">
        <f t="shared" si="140"/>
        <v/>
      </c>
      <c r="C874" s="312" t="str">
        <f t="shared" si="140"/>
        <v/>
      </c>
      <c r="D874" s="312" t="str">
        <f t="shared" si="140"/>
        <v/>
      </c>
      <c r="E874" s="312" t="str">
        <f t="shared" si="140"/>
        <v/>
      </c>
      <c r="F874" s="312"/>
      <c r="G874" s="312"/>
      <c r="H874" s="312"/>
      <c r="I874" s="312"/>
      <c r="J874" s="312"/>
      <c r="K874" s="312"/>
      <c r="L874" s="312"/>
      <c r="M874" s="312"/>
      <c r="N874" s="312"/>
      <c r="O874" s="312"/>
      <c r="P874" s="312"/>
      <c r="Q874" s="312"/>
      <c r="R874" s="312"/>
      <c r="S874" s="312"/>
      <c r="T874" s="313"/>
    </row>
    <row r="875" spans="1:20" x14ac:dyDescent="0.25">
      <c r="A875" s="311" t="str">
        <f t="shared" si="139"/>
        <v/>
      </c>
      <c r="B875" s="312" t="str">
        <f t="shared" si="140"/>
        <v/>
      </c>
      <c r="C875" s="312" t="str">
        <f t="shared" si="140"/>
        <v/>
      </c>
      <c r="D875" s="312" t="str">
        <f t="shared" si="140"/>
        <v/>
      </c>
      <c r="E875" s="312" t="str">
        <f t="shared" si="140"/>
        <v/>
      </c>
      <c r="F875" s="312"/>
      <c r="G875" s="312"/>
      <c r="H875" s="312"/>
      <c r="I875" s="312"/>
      <c r="J875" s="312"/>
      <c r="K875" s="312"/>
      <c r="L875" s="312"/>
      <c r="M875" s="312"/>
      <c r="N875" s="312"/>
      <c r="O875" s="312"/>
      <c r="P875" s="312"/>
      <c r="Q875" s="312"/>
      <c r="R875" s="312"/>
      <c r="S875" s="312"/>
      <c r="T875" s="313"/>
    </row>
    <row r="876" spans="1:20" x14ac:dyDescent="0.25">
      <c r="A876" s="311" t="str">
        <f t="shared" si="139"/>
        <v/>
      </c>
      <c r="B876" s="312" t="str">
        <f t="shared" si="140"/>
        <v/>
      </c>
      <c r="C876" s="312" t="str">
        <f t="shared" si="140"/>
        <v/>
      </c>
      <c r="D876" s="312" t="str">
        <f t="shared" si="140"/>
        <v/>
      </c>
      <c r="E876" s="312" t="str">
        <f t="shared" si="140"/>
        <v/>
      </c>
      <c r="F876" s="312"/>
      <c r="G876" s="312"/>
      <c r="H876" s="312"/>
      <c r="I876" s="312"/>
      <c r="J876" s="312"/>
      <c r="K876" s="312"/>
      <c r="L876" s="312"/>
      <c r="M876" s="312"/>
      <c r="N876" s="312"/>
      <c r="O876" s="312"/>
      <c r="P876" s="312"/>
      <c r="Q876" s="312"/>
      <c r="R876" s="312"/>
      <c r="S876" s="312"/>
      <c r="T876" s="313"/>
    </row>
    <row r="877" spans="1:20" x14ac:dyDescent="0.25">
      <c r="A877" s="311" t="str">
        <f t="shared" si="139"/>
        <v/>
      </c>
      <c r="B877" s="312" t="str">
        <f t="shared" si="140"/>
        <v/>
      </c>
      <c r="C877" s="312" t="str">
        <f t="shared" si="140"/>
        <v/>
      </c>
      <c r="D877" s="312" t="str">
        <f t="shared" si="140"/>
        <v/>
      </c>
      <c r="E877" s="312" t="str">
        <f t="shared" si="140"/>
        <v/>
      </c>
      <c r="F877" s="312"/>
      <c r="G877" s="312"/>
      <c r="H877" s="312"/>
      <c r="I877" s="312"/>
      <c r="J877" s="312"/>
      <c r="K877" s="312"/>
      <c r="L877" s="312"/>
      <c r="M877" s="312"/>
      <c r="N877" s="312"/>
      <c r="O877" s="312"/>
      <c r="P877" s="312"/>
      <c r="Q877" s="312"/>
      <c r="R877" s="312"/>
      <c r="S877" s="312"/>
      <c r="T877" s="313"/>
    </row>
    <row r="878" spans="1:20" x14ac:dyDescent="0.25">
      <c r="A878" s="311" t="str">
        <f t="shared" si="139"/>
        <v/>
      </c>
      <c r="B878" s="312" t="str">
        <f t="shared" si="140"/>
        <v/>
      </c>
      <c r="C878" s="312" t="str">
        <f t="shared" si="140"/>
        <v/>
      </c>
      <c r="D878" s="312" t="str">
        <f t="shared" si="140"/>
        <v/>
      </c>
      <c r="E878" s="312" t="str">
        <f t="shared" si="140"/>
        <v/>
      </c>
      <c r="F878" s="312"/>
      <c r="G878" s="312"/>
      <c r="H878" s="312"/>
      <c r="I878" s="312"/>
      <c r="J878" s="312"/>
      <c r="K878" s="312"/>
      <c r="L878" s="312"/>
      <c r="M878" s="312"/>
      <c r="N878" s="312"/>
      <c r="O878" s="312"/>
      <c r="P878" s="312"/>
      <c r="Q878" s="312"/>
      <c r="R878" s="312"/>
      <c r="S878" s="312"/>
      <c r="T878" s="313"/>
    </row>
    <row r="879" spans="1:20" x14ac:dyDescent="0.25">
      <c r="A879" s="311" t="str">
        <f t="shared" si="139"/>
        <v/>
      </c>
      <c r="B879" s="312" t="str">
        <f t="shared" si="140"/>
        <v/>
      </c>
      <c r="C879" s="312" t="str">
        <f t="shared" si="140"/>
        <v/>
      </c>
      <c r="D879" s="312" t="str">
        <f t="shared" si="140"/>
        <v/>
      </c>
      <c r="E879" s="312" t="str">
        <f t="shared" si="140"/>
        <v/>
      </c>
      <c r="F879" s="312"/>
      <c r="G879" s="312"/>
      <c r="H879" s="312"/>
      <c r="I879" s="312"/>
      <c r="J879" s="312"/>
      <c r="K879" s="312"/>
      <c r="L879" s="312"/>
      <c r="M879" s="312"/>
      <c r="N879" s="312"/>
      <c r="O879" s="312"/>
      <c r="P879" s="312"/>
      <c r="Q879" s="312"/>
      <c r="R879" s="312"/>
      <c r="S879" s="312"/>
      <c r="T879" s="313"/>
    </row>
    <row r="880" spans="1:20" x14ac:dyDescent="0.25">
      <c r="A880" s="311" t="str">
        <f t="shared" si="139"/>
        <v/>
      </c>
      <c r="B880" s="312" t="str">
        <f t="shared" si="140"/>
        <v/>
      </c>
      <c r="C880" s="312" t="str">
        <f t="shared" si="140"/>
        <v/>
      </c>
      <c r="D880" s="312" t="str">
        <f t="shared" si="140"/>
        <v/>
      </c>
      <c r="E880" s="312" t="str">
        <f t="shared" si="140"/>
        <v/>
      </c>
      <c r="F880" s="312"/>
      <c r="G880" s="312"/>
      <c r="H880" s="312"/>
      <c r="I880" s="312"/>
      <c r="J880" s="312"/>
      <c r="K880" s="312"/>
      <c r="L880" s="312"/>
      <c r="M880" s="312"/>
      <c r="N880" s="312"/>
      <c r="O880" s="312"/>
      <c r="P880" s="312"/>
      <c r="Q880" s="312"/>
      <c r="R880" s="312"/>
      <c r="S880" s="312"/>
      <c r="T880" s="313"/>
    </row>
    <row r="881" spans="1:20" x14ac:dyDescent="0.25">
      <c r="A881" s="311" t="str">
        <f t="shared" si="139"/>
        <v/>
      </c>
      <c r="B881" s="312" t="str">
        <f t="shared" si="140"/>
        <v/>
      </c>
      <c r="C881" s="312" t="str">
        <f t="shared" si="140"/>
        <v/>
      </c>
      <c r="D881" s="312" t="str">
        <f t="shared" si="140"/>
        <v/>
      </c>
      <c r="E881" s="312" t="str">
        <f t="shared" si="140"/>
        <v/>
      </c>
      <c r="F881" s="312"/>
      <c r="G881" s="312"/>
      <c r="H881" s="312"/>
      <c r="I881" s="312"/>
      <c r="J881" s="312"/>
      <c r="K881" s="312"/>
      <c r="L881" s="312"/>
      <c r="M881" s="312"/>
      <c r="N881" s="312"/>
      <c r="O881" s="312"/>
      <c r="P881" s="312"/>
      <c r="Q881" s="312"/>
      <c r="R881" s="312"/>
      <c r="S881" s="312"/>
      <c r="T881" s="313"/>
    </row>
    <row r="882" spans="1:20" x14ac:dyDescent="0.25">
      <c r="A882" s="311" t="str">
        <f t="shared" si="139"/>
        <v/>
      </c>
      <c r="B882" s="312" t="str">
        <f t="shared" si="140"/>
        <v/>
      </c>
      <c r="C882" s="312" t="str">
        <f t="shared" si="140"/>
        <v/>
      </c>
      <c r="D882" s="312" t="str">
        <f t="shared" si="140"/>
        <v/>
      </c>
      <c r="E882" s="312" t="str">
        <f t="shared" si="140"/>
        <v/>
      </c>
      <c r="F882" s="312"/>
      <c r="G882" s="312"/>
      <c r="H882" s="312"/>
      <c r="I882" s="312"/>
      <c r="J882" s="312"/>
      <c r="K882" s="312"/>
      <c r="L882" s="312"/>
      <c r="M882" s="312"/>
      <c r="N882" s="312"/>
      <c r="O882" s="312"/>
      <c r="P882" s="312"/>
      <c r="Q882" s="312"/>
      <c r="R882" s="312"/>
      <c r="S882" s="312"/>
      <c r="T882" s="313"/>
    </row>
    <row r="883" spans="1:20" x14ac:dyDescent="0.25">
      <c r="A883" s="311" t="str">
        <f t="shared" si="139"/>
        <v/>
      </c>
      <c r="B883" s="312" t="str">
        <f t="shared" si="140"/>
        <v/>
      </c>
      <c r="C883" s="312" t="str">
        <f t="shared" si="140"/>
        <v/>
      </c>
      <c r="D883" s="312" t="str">
        <f t="shared" si="140"/>
        <v/>
      </c>
      <c r="E883" s="312" t="str">
        <f t="shared" si="140"/>
        <v/>
      </c>
      <c r="F883" s="312"/>
      <c r="G883" s="312"/>
      <c r="H883" s="312"/>
      <c r="I883" s="312"/>
      <c r="J883" s="312"/>
      <c r="K883" s="312"/>
      <c r="L883" s="312"/>
      <c r="M883" s="312"/>
      <c r="N883" s="312"/>
      <c r="O883" s="312"/>
      <c r="P883" s="312"/>
      <c r="Q883" s="312"/>
      <c r="R883" s="312"/>
      <c r="S883" s="312"/>
      <c r="T883" s="313"/>
    </row>
    <row r="884" spans="1:20" x14ac:dyDescent="0.25">
      <c r="A884" s="311" t="str">
        <f t="shared" si="139"/>
        <v/>
      </c>
      <c r="B884" s="312" t="str">
        <f t="shared" si="140"/>
        <v/>
      </c>
      <c r="C884" s="312" t="str">
        <f t="shared" si="140"/>
        <v/>
      </c>
      <c r="D884" s="312" t="str">
        <f t="shared" si="140"/>
        <v/>
      </c>
      <c r="E884" s="312" t="str">
        <f t="shared" si="140"/>
        <v/>
      </c>
      <c r="F884" s="312"/>
      <c r="G884" s="312"/>
      <c r="H884" s="312"/>
      <c r="I884" s="312"/>
      <c r="J884" s="312"/>
      <c r="K884" s="312"/>
      <c r="L884" s="312"/>
      <c r="M884" s="312"/>
      <c r="N884" s="312"/>
      <c r="O884" s="312"/>
      <c r="P884" s="312"/>
      <c r="Q884" s="312"/>
      <c r="R884" s="312"/>
      <c r="S884" s="312"/>
      <c r="T884" s="313"/>
    </row>
    <row r="885" spans="1:20" x14ac:dyDescent="0.25">
      <c r="A885" s="311" t="str">
        <f t="shared" si="139"/>
        <v/>
      </c>
      <c r="B885" s="312" t="str">
        <f t="shared" si="140"/>
        <v/>
      </c>
      <c r="C885" s="312" t="str">
        <f t="shared" si="140"/>
        <v/>
      </c>
      <c r="D885" s="312" t="str">
        <f t="shared" si="140"/>
        <v/>
      </c>
      <c r="E885" s="312" t="str">
        <f t="shared" si="140"/>
        <v/>
      </c>
      <c r="F885" s="312"/>
      <c r="G885" s="312"/>
      <c r="H885" s="312"/>
      <c r="I885" s="312"/>
      <c r="J885" s="312"/>
      <c r="K885" s="312"/>
      <c r="L885" s="312"/>
      <c r="M885" s="312"/>
      <c r="N885" s="312"/>
      <c r="O885" s="312"/>
      <c r="P885" s="312"/>
      <c r="Q885" s="312"/>
      <c r="R885" s="312"/>
      <c r="S885" s="312"/>
      <c r="T885" s="313"/>
    </row>
    <row r="886" spans="1:20" x14ac:dyDescent="0.25">
      <c r="A886" s="311" t="str">
        <f t="shared" si="139"/>
        <v/>
      </c>
      <c r="B886" s="312" t="str">
        <f t="shared" si="140"/>
        <v/>
      </c>
      <c r="C886" s="312" t="str">
        <f t="shared" si="140"/>
        <v/>
      </c>
      <c r="D886" s="312" t="str">
        <f t="shared" si="140"/>
        <v/>
      </c>
      <c r="E886" s="312" t="str">
        <f t="shared" si="140"/>
        <v/>
      </c>
      <c r="F886" s="312"/>
      <c r="G886" s="312"/>
      <c r="H886" s="312"/>
      <c r="I886" s="312"/>
      <c r="J886" s="312"/>
      <c r="K886" s="312"/>
      <c r="L886" s="312"/>
      <c r="M886" s="312"/>
      <c r="N886" s="312"/>
      <c r="O886" s="312"/>
      <c r="P886" s="312"/>
      <c r="Q886" s="312"/>
      <c r="R886" s="312"/>
      <c r="S886" s="312"/>
      <c r="T886" s="313"/>
    </row>
    <row r="887" spans="1:20" x14ac:dyDescent="0.25">
      <c r="A887" s="311" t="str">
        <f t="shared" si="139"/>
        <v/>
      </c>
      <c r="B887" s="312" t="str">
        <f t="shared" si="140"/>
        <v/>
      </c>
      <c r="C887" s="312" t="str">
        <f t="shared" si="140"/>
        <v/>
      </c>
      <c r="D887" s="312" t="str">
        <f t="shared" si="140"/>
        <v/>
      </c>
      <c r="E887" s="312" t="str">
        <f t="shared" si="140"/>
        <v/>
      </c>
      <c r="F887" s="312"/>
      <c r="G887" s="312"/>
      <c r="H887" s="312"/>
      <c r="I887" s="312"/>
      <c r="J887" s="312"/>
      <c r="K887" s="312"/>
      <c r="L887" s="312"/>
      <c r="M887" s="312"/>
      <c r="N887" s="312"/>
      <c r="O887" s="312"/>
      <c r="P887" s="312"/>
      <c r="Q887" s="312"/>
      <c r="R887" s="312"/>
      <c r="S887" s="312"/>
      <c r="T887" s="313"/>
    </row>
    <row r="888" spans="1:20" x14ac:dyDescent="0.25">
      <c r="A888" s="311" t="str">
        <f t="shared" si="139"/>
        <v/>
      </c>
      <c r="B888" s="312" t="str">
        <f t="shared" si="140"/>
        <v/>
      </c>
      <c r="C888" s="312" t="str">
        <f t="shared" si="140"/>
        <v/>
      </c>
      <c r="D888" s="312" t="str">
        <f t="shared" si="140"/>
        <v/>
      </c>
      <c r="E888" s="312" t="str">
        <f t="shared" si="140"/>
        <v/>
      </c>
      <c r="F888" s="312"/>
      <c r="G888" s="312"/>
      <c r="H888" s="312"/>
      <c r="I888" s="312"/>
      <c r="J888" s="312"/>
      <c r="K888" s="312"/>
      <c r="L888" s="312"/>
      <c r="M888" s="312"/>
      <c r="N888" s="312"/>
      <c r="O888" s="312"/>
      <c r="P888" s="312"/>
      <c r="Q888" s="312"/>
      <c r="R888" s="312"/>
      <c r="S888" s="312"/>
      <c r="T888" s="313"/>
    </row>
    <row r="889" spans="1:20" x14ac:dyDescent="0.25">
      <c r="A889" s="311" t="str">
        <f t="shared" si="139"/>
        <v/>
      </c>
      <c r="B889" s="312" t="str">
        <f t="shared" si="140"/>
        <v/>
      </c>
      <c r="C889" s="312" t="str">
        <f t="shared" si="140"/>
        <v/>
      </c>
      <c r="D889" s="312" t="str">
        <f t="shared" si="140"/>
        <v/>
      </c>
      <c r="E889" s="312" t="str">
        <f t="shared" si="140"/>
        <v/>
      </c>
      <c r="F889" s="312"/>
      <c r="G889" s="312"/>
      <c r="H889" s="312"/>
      <c r="I889" s="312"/>
      <c r="J889" s="312"/>
      <c r="K889" s="312"/>
      <c r="L889" s="312"/>
      <c r="M889" s="312"/>
      <c r="N889" s="312"/>
      <c r="O889" s="312"/>
      <c r="P889" s="312"/>
      <c r="Q889" s="312"/>
      <c r="R889" s="312"/>
      <c r="S889" s="312"/>
      <c r="T889" s="313"/>
    </row>
    <row r="890" spans="1:20" x14ac:dyDescent="0.25">
      <c r="A890" s="311" t="str">
        <f t="shared" si="139"/>
        <v/>
      </c>
      <c r="B890" s="312" t="str">
        <f t="shared" si="140"/>
        <v/>
      </c>
      <c r="C890" s="312" t="str">
        <f t="shared" si="140"/>
        <v/>
      </c>
      <c r="D890" s="312" t="str">
        <f t="shared" si="140"/>
        <v/>
      </c>
      <c r="E890" s="312" t="str">
        <f t="shared" si="140"/>
        <v/>
      </c>
      <c r="F890" s="312"/>
      <c r="G890" s="312"/>
      <c r="H890" s="312"/>
      <c r="I890" s="312"/>
      <c r="J890" s="312"/>
      <c r="K890" s="312"/>
      <c r="L890" s="312"/>
      <c r="M890" s="312"/>
      <c r="N890" s="312"/>
      <c r="O890" s="312"/>
      <c r="P890" s="312"/>
      <c r="Q890" s="312"/>
      <c r="R890" s="312"/>
      <c r="S890" s="312"/>
      <c r="T890" s="313"/>
    </row>
    <row r="891" spans="1:20" x14ac:dyDescent="0.25">
      <c r="A891" s="311" t="str">
        <f t="shared" si="139"/>
        <v/>
      </c>
      <c r="B891" s="312" t="str">
        <f t="shared" si="140"/>
        <v/>
      </c>
      <c r="C891" s="312" t="str">
        <f t="shared" si="140"/>
        <v/>
      </c>
      <c r="D891" s="312" t="str">
        <f t="shared" si="140"/>
        <v/>
      </c>
      <c r="E891" s="312" t="str">
        <f t="shared" si="140"/>
        <v/>
      </c>
      <c r="F891" s="312"/>
      <c r="G891" s="312"/>
      <c r="H891" s="312"/>
      <c r="I891" s="312"/>
      <c r="J891" s="312"/>
      <c r="K891" s="312"/>
      <c r="L891" s="312"/>
      <c r="M891" s="312"/>
      <c r="N891" s="312"/>
      <c r="O891" s="312"/>
      <c r="P891" s="312"/>
      <c r="Q891" s="312"/>
      <c r="R891" s="312"/>
      <c r="S891" s="312"/>
      <c r="T891" s="313"/>
    </row>
    <row r="892" spans="1:20" x14ac:dyDescent="0.25">
      <c r="A892" s="311" t="str">
        <f t="shared" si="139"/>
        <v/>
      </c>
      <c r="B892" s="312" t="str">
        <f t="shared" si="140"/>
        <v/>
      </c>
      <c r="C892" s="312" t="str">
        <f t="shared" si="140"/>
        <v/>
      </c>
      <c r="D892" s="312" t="str">
        <f t="shared" si="140"/>
        <v/>
      </c>
      <c r="E892" s="312" t="str">
        <f t="shared" si="140"/>
        <v/>
      </c>
      <c r="F892" s="312"/>
      <c r="G892" s="312"/>
      <c r="H892" s="312"/>
      <c r="I892" s="312"/>
      <c r="J892" s="312"/>
      <c r="K892" s="312"/>
      <c r="L892" s="312"/>
      <c r="M892" s="312"/>
      <c r="N892" s="312"/>
      <c r="O892" s="312"/>
      <c r="P892" s="312"/>
      <c r="Q892" s="312"/>
      <c r="R892" s="312"/>
      <c r="S892" s="312"/>
      <c r="T892" s="313"/>
    </row>
    <row r="893" spans="1:20" x14ac:dyDescent="0.25">
      <c r="A893" s="311" t="str">
        <f t="shared" si="139"/>
        <v/>
      </c>
      <c r="B893" s="312" t="str">
        <f t="shared" si="140"/>
        <v/>
      </c>
      <c r="C893" s="312" t="str">
        <f t="shared" si="140"/>
        <v/>
      </c>
      <c r="D893" s="312" t="str">
        <f t="shared" si="140"/>
        <v/>
      </c>
      <c r="E893" s="312" t="str">
        <f t="shared" si="140"/>
        <v/>
      </c>
      <c r="F893" s="312"/>
      <c r="G893" s="312"/>
      <c r="H893" s="312"/>
      <c r="I893" s="312"/>
      <c r="J893" s="312"/>
      <c r="K893" s="312"/>
      <c r="L893" s="312"/>
      <c r="M893" s="312"/>
      <c r="N893" s="312"/>
      <c r="O893" s="312"/>
      <c r="P893" s="312"/>
      <c r="Q893" s="312"/>
      <c r="R893" s="312"/>
      <c r="S893" s="312"/>
      <c r="T893" s="313"/>
    </row>
    <row r="894" spans="1:20" x14ac:dyDescent="0.25">
      <c r="A894" s="311" t="str">
        <f t="shared" si="139"/>
        <v/>
      </c>
      <c r="B894" s="312" t="str">
        <f t="shared" si="140"/>
        <v/>
      </c>
      <c r="C894" s="312" t="str">
        <f t="shared" si="140"/>
        <v/>
      </c>
      <c r="D894" s="312" t="str">
        <f t="shared" si="140"/>
        <v/>
      </c>
      <c r="E894" s="312" t="str">
        <f t="shared" si="140"/>
        <v/>
      </c>
      <c r="F894" s="312"/>
      <c r="G894" s="312"/>
      <c r="H894" s="312"/>
      <c r="I894" s="312"/>
      <c r="J894" s="312"/>
      <c r="K894" s="312"/>
      <c r="L894" s="312"/>
      <c r="M894" s="312"/>
      <c r="N894" s="312"/>
      <c r="O894" s="312"/>
      <c r="P894" s="312"/>
      <c r="Q894" s="312"/>
      <c r="R894" s="312"/>
      <c r="S894" s="312"/>
      <c r="T894" s="313"/>
    </row>
    <row r="895" spans="1:20" x14ac:dyDescent="0.25">
      <c r="A895" s="311" t="str">
        <f t="shared" si="139"/>
        <v/>
      </c>
      <c r="B895" s="312" t="str">
        <f t="shared" si="140"/>
        <v/>
      </c>
      <c r="C895" s="312" t="str">
        <f t="shared" si="140"/>
        <v/>
      </c>
      <c r="D895" s="312" t="str">
        <f t="shared" si="140"/>
        <v/>
      </c>
      <c r="E895" s="312" t="str">
        <f t="shared" si="140"/>
        <v/>
      </c>
      <c r="F895" s="312"/>
      <c r="G895" s="312"/>
      <c r="H895" s="312"/>
      <c r="I895" s="312"/>
      <c r="J895" s="312"/>
      <c r="K895" s="312"/>
      <c r="L895" s="312"/>
      <c r="M895" s="312"/>
      <c r="N895" s="312"/>
      <c r="O895" s="312"/>
      <c r="P895" s="312"/>
      <c r="Q895" s="312"/>
      <c r="R895" s="312"/>
      <c r="S895" s="312"/>
      <c r="T895" s="313"/>
    </row>
    <row r="896" spans="1:20" x14ac:dyDescent="0.25">
      <c r="A896" s="311" t="str">
        <f t="shared" si="139"/>
        <v/>
      </c>
      <c r="B896" s="312" t="str">
        <f t="shared" si="140"/>
        <v/>
      </c>
      <c r="C896" s="312" t="str">
        <f t="shared" si="140"/>
        <v/>
      </c>
      <c r="D896" s="312" t="str">
        <f t="shared" si="140"/>
        <v/>
      </c>
      <c r="E896" s="312" t="str">
        <f t="shared" si="140"/>
        <v/>
      </c>
      <c r="F896" s="312"/>
      <c r="G896" s="312"/>
      <c r="H896" s="312"/>
      <c r="I896" s="312"/>
      <c r="J896" s="312"/>
      <c r="K896" s="312"/>
      <c r="L896" s="312"/>
      <c r="M896" s="312"/>
      <c r="N896" s="312"/>
      <c r="O896" s="312"/>
      <c r="P896" s="312"/>
      <c r="Q896" s="312"/>
      <c r="R896" s="312"/>
      <c r="S896" s="312"/>
      <c r="T896" s="313"/>
    </row>
    <row r="897" spans="1:20" x14ac:dyDescent="0.25">
      <c r="A897" s="311" t="str">
        <f t="shared" si="139"/>
        <v/>
      </c>
      <c r="B897" s="312" t="str">
        <f t="shared" si="140"/>
        <v/>
      </c>
      <c r="C897" s="312" t="str">
        <f t="shared" si="140"/>
        <v/>
      </c>
      <c r="D897" s="312" t="str">
        <f t="shared" si="140"/>
        <v/>
      </c>
      <c r="E897" s="312" t="str">
        <f t="shared" si="140"/>
        <v/>
      </c>
      <c r="F897" s="312"/>
      <c r="G897" s="312"/>
      <c r="H897" s="312"/>
      <c r="I897" s="312"/>
      <c r="J897" s="312"/>
      <c r="K897" s="312"/>
      <c r="L897" s="312"/>
      <c r="M897" s="312"/>
      <c r="N897" s="312"/>
      <c r="O897" s="312"/>
      <c r="P897" s="312"/>
      <c r="Q897" s="312"/>
      <c r="R897" s="312"/>
      <c r="S897" s="312"/>
      <c r="T897" s="313"/>
    </row>
    <row r="898" spans="1:20" x14ac:dyDescent="0.25">
      <c r="A898" s="311" t="str">
        <f t="shared" si="139"/>
        <v/>
      </c>
      <c r="B898" s="312" t="str">
        <f t="shared" si="140"/>
        <v/>
      </c>
      <c r="C898" s="312" t="str">
        <f t="shared" si="140"/>
        <v/>
      </c>
      <c r="D898" s="312" t="str">
        <f t="shared" si="140"/>
        <v/>
      </c>
      <c r="E898" s="312" t="str">
        <f t="shared" si="140"/>
        <v/>
      </c>
      <c r="F898" s="312"/>
      <c r="G898" s="312"/>
      <c r="H898" s="312"/>
      <c r="I898" s="312"/>
      <c r="J898" s="312"/>
      <c r="K898" s="312"/>
      <c r="L898" s="312"/>
      <c r="M898" s="312"/>
      <c r="N898" s="312"/>
      <c r="O898" s="312"/>
      <c r="P898" s="312"/>
      <c r="Q898" s="312"/>
      <c r="R898" s="312"/>
      <c r="S898" s="312"/>
      <c r="T898" s="313"/>
    </row>
    <row r="899" spans="1:20" x14ac:dyDescent="0.25">
      <c r="A899" s="311" t="str">
        <f t="shared" si="139"/>
        <v/>
      </c>
      <c r="B899" s="312" t="str">
        <f t="shared" si="140"/>
        <v/>
      </c>
      <c r="C899" s="312" t="str">
        <f t="shared" si="140"/>
        <v/>
      </c>
      <c r="D899" s="312" t="str">
        <f t="shared" si="140"/>
        <v/>
      </c>
      <c r="E899" s="312" t="str">
        <f t="shared" si="140"/>
        <v/>
      </c>
      <c r="F899" s="312"/>
      <c r="G899" s="312"/>
      <c r="H899" s="312"/>
      <c r="I899" s="312"/>
      <c r="J899" s="312"/>
      <c r="K899" s="312"/>
      <c r="L899" s="312"/>
      <c r="M899" s="312"/>
      <c r="N899" s="312"/>
      <c r="O899" s="312"/>
      <c r="P899" s="312"/>
      <c r="Q899" s="312"/>
      <c r="R899" s="312"/>
      <c r="S899" s="312"/>
      <c r="T899" s="313"/>
    </row>
    <row r="900" spans="1:20" x14ac:dyDescent="0.25">
      <c r="A900" s="311" t="str">
        <f t="shared" si="139"/>
        <v/>
      </c>
      <c r="B900" s="312" t="str">
        <f t="shared" si="140"/>
        <v/>
      </c>
      <c r="C900" s="312" t="str">
        <f t="shared" si="140"/>
        <v/>
      </c>
      <c r="D900" s="312" t="str">
        <f t="shared" si="140"/>
        <v/>
      </c>
      <c r="E900" s="312" t="str">
        <f t="shared" si="140"/>
        <v/>
      </c>
      <c r="F900" s="312"/>
      <c r="G900" s="312"/>
      <c r="H900" s="312"/>
      <c r="I900" s="312"/>
      <c r="J900" s="312"/>
      <c r="K900" s="312"/>
      <c r="L900" s="312"/>
      <c r="M900" s="312"/>
      <c r="N900" s="312"/>
      <c r="O900" s="312"/>
      <c r="P900" s="312"/>
      <c r="Q900" s="312"/>
      <c r="R900" s="312"/>
      <c r="S900" s="312"/>
      <c r="T900" s="313"/>
    </row>
    <row r="901" spans="1:20" x14ac:dyDescent="0.25">
      <c r="A901" s="311" t="str">
        <f t="shared" si="139"/>
        <v/>
      </c>
      <c r="B901" s="312" t="str">
        <f t="shared" si="140"/>
        <v/>
      </c>
      <c r="C901" s="312" t="str">
        <f t="shared" si="140"/>
        <v/>
      </c>
      <c r="D901" s="312" t="str">
        <f t="shared" si="140"/>
        <v/>
      </c>
      <c r="E901" s="312" t="str">
        <f t="shared" si="140"/>
        <v/>
      </c>
      <c r="F901" s="312"/>
      <c r="G901" s="312"/>
      <c r="H901" s="312"/>
      <c r="I901" s="312"/>
      <c r="J901" s="312"/>
      <c r="K901" s="312"/>
      <c r="L901" s="312"/>
      <c r="M901" s="312"/>
      <c r="N901" s="312"/>
      <c r="O901" s="312"/>
      <c r="P901" s="312"/>
      <c r="Q901" s="312"/>
      <c r="R901" s="312"/>
      <c r="S901" s="312"/>
      <c r="T901" s="313"/>
    </row>
    <row r="902" spans="1:20" x14ac:dyDescent="0.25">
      <c r="A902" s="311" t="str">
        <f t="shared" ref="A902:B965" si="141">IF(AR902&gt;0,ROW(),"")</f>
        <v/>
      </c>
      <c r="B902" s="312" t="str">
        <f t="shared" si="141"/>
        <v/>
      </c>
      <c r="C902" s="312" t="str">
        <f t="shared" si="140"/>
        <v/>
      </c>
      <c r="D902" s="312" t="str">
        <f t="shared" si="140"/>
        <v/>
      </c>
      <c r="E902" s="312" t="str">
        <f t="shared" si="140"/>
        <v/>
      </c>
      <c r="F902" s="312"/>
      <c r="G902" s="312"/>
      <c r="H902" s="312"/>
      <c r="I902" s="312"/>
      <c r="J902" s="312"/>
      <c r="K902" s="312"/>
      <c r="L902" s="312"/>
      <c r="M902" s="312"/>
      <c r="N902" s="312"/>
      <c r="O902" s="312"/>
      <c r="P902" s="312"/>
      <c r="Q902" s="312"/>
      <c r="R902" s="312"/>
      <c r="S902" s="312"/>
      <c r="T902" s="313"/>
    </row>
    <row r="903" spans="1:20" x14ac:dyDescent="0.25">
      <c r="A903" s="311" t="str">
        <f t="shared" si="141"/>
        <v/>
      </c>
      <c r="B903" s="312" t="str">
        <f t="shared" ref="B903:E966" si="142">IF(AS903&gt;0,ROW(),"")</f>
        <v/>
      </c>
      <c r="C903" s="312" t="str">
        <f t="shared" si="142"/>
        <v/>
      </c>
      <c r="D903" s="312" t="str">
        <f t="shared" si="142"/>
        <v/>
      </c>
      <c r="E903" s="312" t="str">
        <f t="shared" si="142"/>
        <v/>
      </c>
      <c r="F903" s="312"/>
      <c r="G903" s="312"/>
      <c r="H903" s="312"/>
      <c r="I903" s="312"/>
      <c r="J903" s="312"/>
      <c r="K903" s="312"/>
      <c r="L903" s="312"/>
      <c r="M903" s="312"/>
      <c r="N903" s="312"/>
      <c r="O903" s="312"/>
      <c r="P903" s="312"/>
      <c r="Q903" s="312"/>
      <c r="R903" s="312"/>
      <c r="S903" s="312"/>
      <c r="T903" s="313"/>
    </row>
    <row r="904" spans="1:20" x14ac:dyDescent="0.25">
      <c r="A904" s="311" t="str">
        <f t="shared" si="141"/>
        <v/>
      </c>
      <c r="B904" s="312" t="str">
        <f t="shared" si="142"/>
        <v/>
      </c>
      <c r="C904" s="312" t="str">
        <f t="shared" si="142"/>
        <v/>
      </c>
      <c r="D904" s="312" t="str">
        <f t="shared" si="142"/>
        <v/>
      </c>
      <c r="E904" s="312" t="str">
        <f t="shared" si="142"/>
        <v/>
      </c>
      <c r="F904" s="312"/>
      <c r="G904" s="312"/>
      <c r="H904" s="312"/>
      <c r="I904" s="312"/>
      <c r="J904" s="312"/>
      <c r="K904" s="312"/>
      <c r="L904" s="312"/>
      <c r="M904" s="312"/>
      <c r="N904" s="312"/>
      <c r="O904" s="312"/>
      <c r="P904" s="312"/>
      <c r="Q904" s="312"/>
      <c r="R904" s="312"/>
      <c r="S904" s="312"/>
      <c r="T904" s="313"/>
    </row>
    <row r="905" spans="1:20" x14ac:dyDescent="0.25">
      <c r="A905" s="311" t="str">
        <f t="shared" si="141"/>
        <v/>
      </c>
      <c r="B905" s="312" t="str">
        <f t="shared" si="142"/>
        <v/>
      </c>
      <c r="C905" s="312" t="str">
        <f t="shared" si="142"/>
        <v/>
      </c>
      <c r="D905" s="312" t="str">
        <f t="shared" si="142"/>
        <v/>
      </c>
      <c r="E905" s="312" t="str">
        <f t="shared" si="142"/>
        <v/>
      </c>
      <c r="F905" s="312"/>
      <c r="G905" s="312"/>
      <c r="H905" s="312"/>
      <c r="I905" s="312"/>
      <c r="J905" s="312"/>
      <c r="K905" s="312"/>
      <c r="L905" s="312"/>
      <c r="M905" s="312"/>
      <c r="N905" s="312"/>
      <c r="O905" s="312"/>
      <c r="P905" s="312"/>
      <c r="Q905" s="312"/>
      <c r="R905" s="312"/>
      <c r="S905" s="312"/>
      <c r="T905" s="313"/>
    </row>
    <row r="906" spans="1:20" x14ac:dyDescent="0.25">
      <c r="A906" s="311" t="str">
        <f t="shared" si="141"/>
        <v/>
      </c>
      <c r="B906" s="312" t="str">
        <f t="shared" si="142"/>
        <v/>
      </c>
      <c r="C906" s="312" t="str">
        <f t="shared" si="142"/>
        <v/>
      </c>
      <c r="D906" s="312" t="str">
        <f t="shared" si="142"/>
        <v/>
      </c>
      <c r="E906" s="312" t="str">
        <f t="shared" si="142"/>
        <v/>
      </c>
      <c r="F906" s="312"/>
      <c r="G906" s="312"/>
      <c r="H906" s="312"/>
      <c r="I906" s="312"/>
      <c r="J906" s="312"/>
      <c r="K906" s="312"/>
      <c r="L906" s="312"/>
      <c r="M906" s="312"/>
      <c r="N906" s="312"/>
      <c r="O906" s="312"/>
      <c r="P906" s="312"/>
      <c r="Q906" s="312"/>
      <c r="R906" s="312"/>
      <c r="S906" s="312"/>
      <c r="T906" s="313"/>
    </row>
    <row r="907" spans="1:20" x14ac:dyDescent="0.25">
      <c r="A907" s="311" t="str">
        <f t="shared" si="141"/>
        <v/>
      </c>
      <c r="B907" s="312" t="str">
        <f t="shared" si="142"/>
        <v/>
      </c>
      <c r="C907" s="312" t="str">
        <f t="shared" si="142"/>
        <v/>
      </c>
      <c r="D907" s="312" t="str">
        <f t="shared" si="142"/>
        <v/>
      </c>
      <c r="E907" s="312" t="str">
        <f t="shared" si="142"/>
        <v/>
      </c>
      <c r="F907" s="312"/>
      <c r="G907" s="312"/>
      <c r="H907" s="312"/>
      <c r="I907" s="312"/>
      <c r="J907" s="312"/>
      <c r="K907" s="312"/>
      <c r="L907" s="312"/>
      <c r="M907" s="312"/>
      <c r="N907" s="312"/>
      <c r="O907" s="312"/>
      <c r="P907" s="312"/>
      <c r="Q907" s="312"/>
      <c r="R907" s="312"/>
      <c r="S907" s="312"/>
      <c r="T907" s="313"/>
    </row>
    <row r="908" spans="1:20" x14ac:dyDescent="0.25">
      <c r="A908" s="311" t="str">
        <f t="shared" si="141"/>
        <v/>
      </c>
      <c r="B908" s="312" t="str">
        <f t="shared" si="142"/>
        <v/>
      </c>
      <c r="C908" s="312" t="str">
        <f t="shared" si="142"/>
        <v/>
      </c>
      <c r="D908" s="312" t="str">
        <f t="shared" si="142"/>
        <v/>
      </c>
      <c r="E908" s="312" t="str">
        <f t="shared" si="142"/>
        <v/>
      </c>
      <c r="F908" s="312"/>
      <c r="G908" s="312"/>
      <c r="H908" s="312"/>
      <c r="I908" s="312"/>
      <c r="J908" s="312"/>
      <c r="K908" s="312"/>
      <c r="L908" s="312"/>
      <c r="M908" s="312"/>
      <c r="N908" s="312"/>
      <c r="O908" s="312"/>
      <c r="P908" s="312"/>
      <c r="Q908" s="312"/>
      <c r="R908" s="312"/>
      <c r="S908" s="312"/>
      <c r="T908" s="313"/>
    </row>
    <row r="909" spans="1:20" x14ac:dyDescent="0.25">
      <c r="A909" s="311" t="str">
        <f t="shared" si="141"/>
        <v/>
      </c>
      <c r="B909" s="312" t="str">
        <f t="shared" si="142"/>
        <v/>
      </c>
      <c r="C909" s="312" t="str">
        <f t="shared" si="142"/>
        <v/>
      </c>
      <c r="D909" s="312" t="str">
        <f t="shared" si="142"/>
        <v/>
      </c>
      <c r="E909" s="312" t="str">
        <f t="shared" si="142"/>
        <v/>
      </c>
      <c r="F909" s="312"/>
      <c r="G909" s="312"/>
      <c r="H909" s="312"/>
      <c r="I909" s="312"/>
      <c r="J909" s="312"/>
      <c r="K909" s="312"/>
      <c r="L909" s="312"/>
      <c r="M909" s="312"/>
      <c r="N909" s="312"/>
      <c r="O909" s="312"/>
      <c r="P909" s="312"/>
      <c r="Q909" s="312"/>
      <c r="R909" s="312"/>
      <c r="S909" s="312"/>
      <c r="T909" s="313"/>
    </row>
    <row r="910" spans="1:20" x14ac:dyDescent="0.25">
      <c r="A910" s="311" t="str">
        <f t="shared" si="141"/>
        <v/>
      </c>
      <c r="B910" s="312" t="str">
        <f t="shared" si="142"/>
        <v/>
      </c>
      <c r="C910" s="312" t="str">
        <f t="shared" si="142"/>
        <v/>
      </c>
      <c r="D910" s="312" t="str">
        <f t="shared" si="142"/>
        <v/>
      </c>
      <c r="E910" s="312" t="str">
        <f t="shared" si="142"/>
        <v/>
      </c>
      <c r="F910" s="312"/>
      <c r="G910" s="312"/>
      <c r="H910" s="312"/>
      <c r="I910" s="312"/>
      <c r="J910" s="312"/>
      <c r="K910" s="312"/>
      <c r="L910" s="312"/>
      <c r="M910" s="312"/>
      <c r="N910" s="312"/>
      <c r="O910" s="312"/>
      <c r="P910" s="312"/>
      <c r="Q910" s="312"/>
      <c r="R910" s="312"/>
      <c r="S910" s="312"/>
      <c r="T910" s="313"/>
    </row>
    <row r="911" spans="1:20" x14ac:dyDescent="0.25">
      <c r="A911" s="311" t="str">
        <f t="shared" si="141"/>
        <v/>
      </c>
      <c r="B911" s="312" t="str">
        <f t="shared" si="142"/>
        <v/>
      </c>
      <c r="C911" s="312" t="str">
        <f t="shared" si="142"/>
        <v/>
      </c>
      <c r="D911" s="312" t="str">
        <f t="shared" si="142"/>
        <v/>
      </c>
      <c r="E911" s="312" t="str">
        <f t="shared" si="142"/>
        <v/>
      </c>
      <c r="F911" s="312"/>
      <c r="G911" s="312"/>
      <c r="H911" s="312"/>
      <c r="I911" s="312"/>
      <c r="J911" s="312"/>
      <c r="K911" s="312"/>
      <c r="L911" s="312"/>
      <c r="M911" s="312"/>
      <c r="N911" s="312"/>
      <c r="O911" s="312"/>
      <c r="P911" s="312"/>
      <c r="Q911" s="312"/>
      <c r="R911" s="312"/>
      <c r="S911" s="312"/>
      <c r="T911" s="313"/>
    </row>
    <row r="912" spans="1:20" x14ac:dyDescent="0.25">
      <c r="A912" s="311" t="str">
        <f t="shared" si="141"/>
        <v/>
      </c>
      <c r="B912" s="312" t="str">
        <f t="shared" si="142"/>
        <v/>
      </c>
      <c r="C912" s="312" t="str">
        <f t="shared" si="142"/>
        <v/>
      </c>
      <c r="D912" s="312" t="str">
        <f t="shared" si="142"/>
        <v/>
      </c>
      <c r="E912" s="312" t="str">
        <f t="shared" si="142"/>
        <v/>
      </c>
      <c r="F912" s="312"/>
      <c r="G912" s="312"/>
      <c r="H912" s="312"/>
      <c r="I912" s="312"/>
      <c r="J912" s="312"/>
      <c r="K912" s="312"/>
      <c r="L912" s="312"/>
      <c r="M912" s="312"/>
      <c r="N912" s="312"/>
      <c r="O912" s="312"/>
      <c r="P912" s="312"/>
      <c r="Q912" s="312"/>
      <c r="R912" s="312"/>
      <c r="S912" s="312"/>
      <c r="T912" s="313"/>
    </row>
    <row r="913" spans="1:20" x14ac:dyDescent="0.25">
      <c r="A913" s="311" t="str">
        <f t="shared" si="141"/>
        <v/>
      </c>
      <c r="B913" s="312" t="str">
        <f t="shared" si="142"/>
        <v/>
      </c>
      <c r="C913" s="312" t="str">
        <f t="shared" si="142"/>
        <v/>
      </c>
      <c r="D913" s="312" t="str">
        <f t="shared" si="142"/>
        <v/>
      </c>
      <c r="E913" s="312" t="str">
        <f t="shared" si="142"/>
        <v/>
      </c>
      <c r="F913" s="312"/>
      <c r="G913" s="312"/>
      <c r="H913" s="312"/>
      <c r="I913" s="312"/>
      <c r="J913" s="312"/>
      <c r="K913" s="312"/>
      <c r="L913" s="312"/>
      <c r="M913" s="312"/>
      <c r="N913" s="312"/>
      <c r="O913" s="312"/>
      <c r="P913" s="312"/>
      <c r="Q913" s="312"/>
      <c r="R913" s="312"/>
      <c r="S913" s="312"/>
      <c r="T913" s="313"/>
    </row>
    <row r="914" spans="1:20" x14ac:dyDescent="0.25">
      <c r="A914" s="311" t="str">
        <f t="shared" si="141"/>
        <v/>
      </c>
      <c r="B914" s="312" t="str">
        <f t="shared" si="142"/>
        <v/>
      </c>
      <c r="C914" s="312" t="str">
        <f t="shared" si="142"/>
        <v/>
      </c>
      <c r="D914" s="312" t="str">
        <f t="shared" si="142"/>
        <v/>
      </c>
      <c r="E914" s="312" t="str">
        <f t="shared" si="142"/>
        <v/>
      </c>
      <c r="F914" s="312"/>
      <c r="G914" s="312"/>
      <c r="H914" s="312"/>
      <c r="I914" s="312"/>
      <c r="J914" s="312"/>
      <c r="K914" s="312"/>
      <c r="L914" s="312"/>
      <c r="M914" s="312"/>
      <c r="N914" s="312"/>
      <c r="O914" s="312"/>
      <c r="P914" s="312"/>
      <c r="Q914" s="312"/>
      <c r="R914" s="312"/>
      <c r="S914" s="312"/>
      <c r="T914" s="313"/>
    </row>
    <row r="915" spans="1:20" x14ac:dyDescent="0.25">
      <c r="A915" s="311" t="str">
        <f t="shared" si="141"/>
        <v/>
      </c>
      <c r="B915" s="312" t="str">
        <f t="shared" si="142"/>
        <v/>
      </c>
      <c r="C915" s="312" t="str">
        <f t="shared" si="142"/>
        <v/>
      </c>
      <c r="D915" s="312" t="str">
        <f t="shared" si="142"/>
        <v/>
      </c>
      <c r="E915" s="312" t="str">
        <f t="shared" si="142"/>
        <v/>
      </c>
      <c r="F915" s="312"/>
      <c r="G915" s="312"/>
      <c r="H915" s="312"/>
      <c r="I915" s="312"/>
      <c r="J915" s="312"/>
      <c r="K915" s="312"/>
      <c r="L915" s="312"/>
      <c r="M915" s="312"/>
      <c r="N915" s="312"/>
      <c r="O915" s="312"/>
      <c r="P915" s="312"/>
      <c r="Q915" s="312"/>
      <c r="R915" s="312"/>
      <c r="S915" s="312"/>
      <c r="T915" s="313"/>
    </row>
    <row r="916" spans="1:20" x14ac:dyDescent="0.25">
      <c r="A916" s="311" t="str">
        <f t="shared" si="141"/>
        <v/>
      </c>
      <c r="B916" s="312" t="str">
        <f t="shared" si="142"/>
        <v/>
      </c>
      <c r="C916" s="312" t="str">
        <f t="shared" si="142"/>
        <v/>
      </c>
      <c r="D916" s="312" t="str">
        <f t="shared" si="142"/>
        <v/>
      </c>
      <c r="E916" s="312" t="str">
        <f t="shared" si="142"/>
        <v/>
      </c>
      <c r="F916" s="312"/>
      <c r="G916" s="312"/>
      <c r="H916" s="312"/>
      <c r="I916" s="312"/>
      <c r="J916" s="312"/>
      <c r="K916" s="312"/>
      <c r="L916" s="312"/>
      <c r="M916" s="312"/>
      <c r="N916" s="312"/>
      <c r="O916" s="312"/>
      <c r="P916" s="312"/>
      <c r="Q916" s="312"/>
      <c r="R916" s="312"/>
      <c r="S916" s="312"/>
      <c r="T916" s="313"/>
    </row>
    <row r="917" spans="1:20" x14ac:dyDescent="0.25">
      <c r="A917" s="311" t="str">
        <f t="shared" si="141"/>
        <v/>
      </c>
      <c r="B917" s="312" t="str">
        <f t="shared" si="142"/>
        <v/>
      </c>
      <c r="C917" s="312" t="str">
        <f t="shared" si="142"/>
        <v/>
      </c>
      <c r="D917" s="312" t="str">
        <f t="shared" si="142"/>
        <v/>
      </c>
      <c r="E917" s="312" t="str">
        <f t="shared" si="142"/>
        <v/>
      </c>
      <c r="F917" s="312"/>
      <c r="G917" s="312"/>
      <c r="H917" s="312"/>
      <c r="I917" s="312"/>
      <c r="J917" s="312"/>
      <c r="K917" s="312"/>
      <c r="L917" s="312"/>
      <c r="M917" s="312"/>
      <c r="N917" s="312"/>
      <c r="O917" s="312"/>
      <c r="P917" s="312"/>
      <c r="Q917" s="312"/>
      <c r="R917" s="312"/>
      <c r="S917" s="312"/>
      <c r="T917" s="313"/>
    </row>
    <row r="918" spans="1:20" x14ac:dyDescent="0.25">
      <c r="A918" s="311" t="str">
        <f t="shared" si="141"/>
        <v/>
      </c>
      <c r="B918" s="312" t="str">
        <f t="shared" si="142"/>
        <v/>
      </c>
      <c r="C918" s="312" t="str">
        <f t="shared" si="142"/>
        <v/>
      </c>
      <c r="D918" s="312" t="str">
        <f t="shared" si="142"/>
        <v/>
      </c>
      <c r="E918" s="312" t="str">
        <f t="shared" si="142"/>
        <v/>
      </c>
      <c r="F918" s="312"/>
      <c r="G918" s="312"/>
      <c r="H918" s="312"/>
      <c r="I918" s="312"/>
      <c r="J918" s="312"/>
      <c r="K918" s="312"/>
      <c r="L918" s="312"/>
      <c r="M918" s="312"/>
      <c r="N918" s="312"/>
      <c r="O918" s="312"/>
      <c r="P918" s="312"/>
      <c r="Q918" s="312"/>
      <c r="R918" s="312"/>
      <c r="S918" s="312"/>
      <c r="T918" s="313"/>
    </row>
    <row r="919" spans="1:20" x14ac:dyDescent="0.25">
      <c r="A919" s="311" t="str">
        <f t="shared" si="141"/>
        <v/>
      </c>
      <c r="B919" s="312" t="str">
        <f t="shared" si="142"/>
        <v/>
      </c>
      <c r="C919" s="312" t="str">
        <f t="shared" si="142"/>
        <v/>
      </c>
      <c r="D919" s="312" t="str">
        <f t="shared" si="142"/>
        <v/>
      </c>
      <c r="E919" s="312" t="str">
        <f t="shared" si="142"/>
        <v/>
      </c>
      <c r="F919" s="312"/>
      <c r="G919" s="312"/>
      <c r="H919" s="312"/>
      <c r="I919" s="312"/>
      <c r="J919" s="312"/>
      <c r="K919" s="312"/>
      <c r="L919" s="312"/>
      <c r="M919" s="312"/>
      <c r="N919" s="312"/>
      <c r="O919" s="312"/>
      <c r="P919" s="312"/>
      <c r="Q919" s="312"/>
      <c r="R919" s="312"/>
      <c r="S919" s="312"/>
      <c r="T919" s="313"/>
    </row>
    <row r="920" spans="1:20" x14ac:dyDescent="0.25">
      <c r="A920" s="311" t="str">
        <f t="shared" si="141"/>
        <v/>
      </c>
      <c r="B920" s="312" t="str">
        <f t="shared" si="142"/>
        <v/>
      </c>
      <c r="C920" s="312" t="str">
        <f t="shared" si="142"/>
        <v/>
      </c>
      <c r="D920" s="312" t="str">
        <f t="shared" si="142"/>
        <v/>
      </c>
      <c r="E920" s="312" t="str">
        <f t="shared" si="142"/>
        <v/>
      </c>
      <c r="F920" s="312"/>
      <c r="G920" s="312"/>
      <c r="H920" s="312"/>
      <c r="I920" s="312"/>
      <c r="J920" s="312"/>
      <c r="K920" s="312"/>
      <c r="L920" s="312"/>
      <c r="M920" s="312"/>
      <c r="N920" s="312"/>
      <c r="O920" s="312"/>
      <c r="P920" s="312"/>
      <c r="Q920" s="312"/>
      <c r="R920" s="312"/>
      <c r="S920" s="312"/>
      <c r="T920" s="313"/>
    </row>
    <row r="921" spans="1:20" x14ac:dyDescent="0.25">
      <c r="A921" s="311" t="str">
        <f t="shared" si="141"/>
        <v/>
      </c>
      <c r="B921" s="312" t="str">
        <f t="shared" si="142"/>
        <v/>
      </c>
      <c r="C921" s="312" t="str">
        <f t="shared" si="142"/>
        <v/>
      </c>
      <c r="D921" s="312" t="str">
        <f t="shared" si="142"/>
        <v/>
      </c>
      <c r="E921" s="312" t="str">
        <f t="shared" si="142"/>
        <v/>
      </c>
      <c r="F921" s="312"/>
      <c r="G921" s="312"/>
      <c r="H921" s="312"/>
      <c r="I921" s="312"/>
      <c r="J921" s="312"/>
      <c r="K921" s="312"/>
      <c r="L921" s="312"/>
      <c r="M921" s="312"/>
      <c r="N921" s="312"/>
      <c r="O921" s="312"/>
      <c r="P921" s="312"/>
      <c r="Q921" s="312"/>
      <c r="R921" s="312"/>
      <c r="S921" s="312"/>
      <c r="T921" s="313"/>
    </row>
    <row r="922" spans="1:20" x14ac:dyDescent="0.25">
      <c r="A922" s="311" t="str">
        <f t="shared" si="141"/>
        <v/>
      </c>
      <c r="B922" s="312" t="str">
        <f t="shared" si="142"/>
        <v/>
      </c>
      <c r="C922" s="312" t="str">
        <f t="shared" si="142"/>
        <v/>
      </c>
      <c r="D922" s="312" t="str">
        <f t="shared" si="142"/>
        <v/>
      </c>
      <c r="E922" s="312" t="str">
        <f t="shared" si="142"/>
        <v/>
      </c>
      <c r="F922" s="312"/>
      <c r="G922" s="312"/>
      <c r="H922" s="312"/>
      <c r="I922" s="312"/>
      <c r="J922" s="312"/>
      <c r="K922" s="312"/>
      <c r="L922" s="312"/>
      <c r="M922" s="312"/>
      <c r="N922" s="312"/>
      <c r="O922" s="312"/>
      <c r="P922" s="312"/>
      <c r="Q922" s="312"/>
      <c r="R922" s="312"/>
      <c r="S922" s="312"/>
      <c r="T922" s="313"/>
    </row>
    <row r="923" spans="1:20" x14ac:dyDescent="0.25">
      <c r="A923" s="311" t="str">
        <f t="shared" si="141"/>
        <v/>
      </c>
      <c r="B923" s="312" t="str">
        <f t="shared" si="142"/>
        <v/>
      </c>
      <c r="C923" s="312" t="str">
        <f t="shared" si="142"/>
        <v/>
      </c>
      <c r="D923" s="312" t="str">
        <f t="shared" si="142"/>
        <v/>
      </c>
      <c r="E923" s="312" t="str">
        <f t="shared" si="142"/>
        <v/>
      </c>
      <c r="F923" s="312"/>
      <c r="G923" s="312"/>
      <c r="H923" s="312"/>
      <c r="I923" s="312"/>
      <c r="J923" s="312"/>
      <c r="K923" s="312"/>
      <c r="L923" s="312"/>
      <c r="M923" s="312"/>
      <c r="N923" s="312"/>
      <c r="O923" s="312"/>
      <c r="P923" s="312"/>
      <c r="Q923" s="312"/>
      <c r="R923" s="312"/>
      <c r="S923" s="312"/>
      <c r="T923" s="313"/>
    </row>
    <row r="924" spans="1:20" x14ac:dyDescent="0.25">
      <c r="A924" s="311" t="str">
        <f t="shared" si="141"/>
        <v/>
      </c>
      <c r="B924" s="312" t="str">
        <f t="shared" si="142"/>
        <v/>
      </c>
      <c r="C924" s="312" t="str">
        <f t="shared" si="142"/>
        <v/>
      </c>
      <c r="D924" s="312" t="str">
        <f t="shared" si="142"/>
        <v/>
      </c>
      <c r="E924" s="312" t="str">
        <f t="shared" si="142"/>
        <v/>
      </c>
      <c r="F924" s="312"/>
      <c r="G924" s="312"/>
      <c r="H924" s="312"/>
      <c r="I924" s="312"/>
      <c r="J924" s="312"/>
      <c r="K924" s="312"/>
      <c r="L924" s="312"/>
      <c r="M924" s="312"/>
      <c r="N924" s="312"/>
      <c r="O924" s="312"/>
      <c r="P924" s="312"/>
      <c r="Q924" s="312"/>
      <c r="R924" s="312"/>
      <c r="S924" s="312"/>
      <c r="T924" s="313"/>
    </row>
    <row r="925" spans="1:20" x14ac:dyDescent="0.25">
      <c r="A925" s="311" t="str">
        <f t="shared" si="141"/>
        <v/>
      </c>
      <c r="B925" s="312" t="str">
        <f t="shared" si="142"/>
        <v/>
      </c>
      <c r="C925" s="312" t="str">
        <f t="shared" si="142"/>
        <v/>
      </c>
      <c r="D925" s="312" t="str">
        <f t="shared" si="142"/>
        <v/>
      </c>
      <c r="E925" s="312" t="str">
        <f t="shared" si="142"/>
        <v/>
      </c>
      <c r="F925" s="312"/>
      <c r="G925" s="312"/>
      <c r="H925" s="312"/>
      <c r="I925" s="312"/>
      <c r="J925" s="312"/>
      <c r="K925" s="312"/>
      <c r="L925" s="312"/>
      <c r="M925" s="312"/>
      <c r="N925" s="312"/>
      <c r="O925" s="312"/>
      <c r="P925" s="312"/>
      <c r="Q925" s="312"/>
      <c r="R925" s="312"/>
      <c r="S925" s="312"/>
      <c r="T925" s="313"/>
    </row>
    <row r="926" spans="1:20" x14ac:dyDescent="0.25">
      <c r="A926" s="311" t="str">
        <f t="shared" si="141"/>
        <v/>
      </c>
      <c r="B926" s="312" t="str">
        <f t="shared" si="142"/>
        <v/>
      </c>
      <c r="C926" s="312" t="str">
        <f t="shared" si="142"/>
        <v/>
      </c>
      <c r="D926" s="312" t="str">
        <f t="shared" si="142"/>
        <v/>
      </c>
      <c r="E926" s="312" t="str">
        <f t="shared" si="142"/>
        <v/>
      </c>
      <c r="F926" s="312"/>
      <c r="G926" s="312"/>
      <c r="H926" s="312"/>
      <c r="I926" s="312"/>
      <c r="J926" s="312"/>
      <c r="K926" s="312"/>
      <c r="L926" s="312"/>
      <c r="M926" s="312"/>
      <c r="N926" s="312"/>
      <c r="O926" s="312"/>
      <c r="P926" s="312"/>
      <c r="Q926" s="312"/>
      <c r="R926" s="312"/>
      <c r="S926" s="312"/>
      <c r="T926" s="313"/>
    </row>
    <row r="927" spans="1:20" x14ac:dyDescent="0.25">
      <c r="A927" s="311" t="str">
        <f t="shared" si="141"/>
        <v/>
      </c>
      <c r="B927" s="312" t="str">
        <f t="shared" si="142"/>
        <v/>
      </c>
      <c r="C927" s="312" t="str">
        <f t="shared" si="142"/>
        <v/>
      </c>
      <c r="D927" s="312" t="str">
        <f t="shared" si="142"/>
        <v/>
      </c>
      <c r="E927" s="312" t="str">
        <f t="shared" si="142"/>
        <v/>
      </c>
      <c r="F927" s="312"/>
      <c r="G927" s="312"/>
      <c r="H927" s="312"/>
      <c r="I927" s="312"/>
      <c r="J927" s="312"/>
      <c r="K927" s="312"/>
      <c r="L927" s="312"/>
      <c r="M927" s="312"/>
      <c r="N927" s="312"/>
      <c r="O927" s="312"/>
      <c r="P927" s="312"/>
      <c r="Q927" s="312"/>
      <c r="R927" s="312"/>
      <c r="S927" s="312"/>
      <c r="T927" s="313"/>
    </row>
    <row r="928" spans="1:20" x14ac:dyDescent="0.25">
      <c r="A928" s="311" t="str">
        <f t="shared" si="141"/>
        <v/>
      </c>
      <c r="B928" s="312" t="str">
        <f t="shared" si="142"/>
        <v/>
      </c>
      <c r="C928" s="312" t="str">
        <f t="shared" si="142"/>
        <v/>
      </c>
      <c r="D928" s="312" t="str">
        <f t="shared" si="142"/>
        <v/>
      </c>
      <c r="E928" s="312" t="str">
        <f t="shared" si="142"/>
        <v/>
      </c>
      <c r="F928" s="312"/>
      <c r="G928" s="312"/>
      <c r="H928" s="312"/>
      <c r="I928" s="312"/>
      <c r="J928" s="312"/>
      <c r="K928" s="312"/>
      <c r="L928" s="312"/>
      <c r="M928" s="312"/>
      <c r="N928" s="312"/>
      <c r="O928" s="312"/>
      <c r="P928" s="312"/>
      <c r="Q928" s="312"/>
      <c r="R928" s="312"/>
      <c r="S928" s="312"/>
      <c r="T928" s="313"/>
    </row>
    <row r="929" spans="1:20" x14ac:dyDescent="0.25">
      <c r="A929" s="311" t="str">
        <f t="shared" si="141"/>
        <v/>
      </c>
      <c r="B929" s="312" t="str">
        <f t="shared" si="142"/>
        <v/>
      </c>
      <c r="C929" s="312" t="str">
        <f t="shared" si="142"/>
        <v/>
      </c>
      <c r="D929" s="312" t="str">
        <f t="shared" si="142"/>
        <v/>
      </c>
      <c r="E929" s="312" t="str">
        <f t="shared" si="142"/>
        <v/>
      </c>
      <c r="F929" s="312"/>
      <c r="G929" s="312"/>
      <c r="H929" s="312"/>
      <c r="I929" s="312"/>
      <c r="J929" s="312"/>
      <c r="K929" s="312"/>
      <c r="L929" s="312"/>
      <c r="M929" s="312"/>
      <c r="N929" s="312"/>
      <c r="O929" s="312"/>
      <c r="P929" s="312"/>
      <c r="Q929" s="312"/>
      <c r="R929" s="312"/>
      <c r="S929" s="312"/>
      <c r="T929" s="313"/>
    </row>
    <row r="930" spans="1:20" x14ac:dyDescent="0.25">
      <c r="A930" s="311" t="str">
        <f t="shared" si="141"/>
        <v/>
      </c>
      <c r="B930" s="312" t="str">
        <f t="shared" si="142"/>
        <v/>
      </c>
      <c r="C930" s="312" t="str">
        <f t="shared" si="142"/>
        <v/>
      </c>
      <c r="D930" s="312" t="str">
        <f t="shared" si="142"/>
        <v/>
      </c>
      <c r="E930" s="312" t="str">
        <f t="shared" si="142"/>
        <v/>
      </c>
      <c r="F930" s="312"/>
      <c r="G930" s="312"/>
      <c r="H930" s="312"/>
      <c r="I930" s="312"/>
      <c r="J930" s="312"/>
      <c r="K930" s="312"/>
      <c r="L930" s="312"/>
      <c r="M930" s="312"/>
      <c r="N930" s="312"/>
      <c r="O930" s="312"/>
      <c r="P930" s="312"/>
      <c r="Q930" s="312"/>
      <c r="R930" s="312"/>
      <c r="S930" s="312"/>
      <c r="T930" s="313"/>
    </row>
    <row r="931" spans="1:20" x14ac:dyDescent="0.25">
      <c r="A931" s="311" t="str">
        <f t="shared" si="141"/>
        <v/>
      </c>
      <c r="B931" s="312" t="str">
        <f t="shared" si="142"/>
        <v/>
      </c>
      <c r="C931" s="312" t="str">
        <f t="shared" si="142"/>
        <v/>
      </c>
      <c r="D931" s="312" t="str">
        <f t="shared" si="142"/>
        <v/>
      </c>
      <c r="E931" s="312" t="str">
        <f t="shared" si="142"/>
        <v/>
      </c>
      <c r="F931" s="312"/>
      <c r="G931" s="312"/>
      <c r="H931" s="312"/>
      <c r="I931" s="312"/>
      <c r="J931" s="312"/>
      <c r="K931" s="312"/>
      <c r="L931" s="312"/>
      <c r="M931" s="312"/>
      <c r="N931" s="312"/>
      <c r="O931" s="312"/>
      <c r="P931" s="312"/>
      <c r="Q931" s="312"/>
      <c r="R931" s="312"/>
      <c r="S931" s="312"/>
      <c r="T931" s="313"/>
    </row>
    <row r="932" spans="1:20" x14ac:dyDescent="0.25">
      <c r="A932" s="311" t="str">
        <f t="shared" si="141"/>
        <v/>
      </c>
      <c r="B932" s="312" t="str">
        <f t="shared" si="142"/>
        <v/>
      </c>
      <c r="C932" s="312" t="str">
        <f t="shared" si="142"/>
        <v/>
      </c>
      <c r="D932" s="312" t="str">
        <f t="shared" si="142"/>
        <v/>
      </c>
      <c r="E932" s="312" t="str">
        <f t="shared" si="142"/>
        <v/>
      </c>
      <c r="F932" s="312"/>
      <c r="G932" s="312"/>
      <c r="H932" s="312"/>
      <c r="I932" s="312"/>
      <c r="J932" s="312"/>
      <c r="K932" s="312"/>
      <c r="L932" s="312"/>
      <c r="M932" s="312"/>
      <c r="N932" s="312"/>
      <c r="O932" s="312"/>
      <c r="P932" s="312"/>
      <c r="Q932" s="312"/>
      <c r="R932" s="312"/>
      <c r="S932" s="312"/>
      <c r="T932" s="313"/>
    </row>
    <row r="933" spans="1:20" x14ac:dyDescent="0.25">
      <c r="A933" s="311" t="str">
        <f t="shared" si="141"/>
        <v/>
      </c>
      <c r="B933" s="312" t="str">
        <f t="shared" si="142"/>
        <v/>
      </c>
      <c r="C933" s="312" t="str">
        <f t="shared" si="142"/>
        <v/>
      </c>
      <c r="D933" s="312" t="str">
        <f t="shared" si="142"/>
        <v/>
      </c>
      <c r="E933" s="312" t="str">
        <f t="shared" si="142"/>
        <v/>
      </c>
      <c r="F933" s="312"/>
      <c r="G933" s="312"/>
      <c r="H933" s="312"/>
      <c r="I933" s="312"/>
      <c r="J933" s="312"/>
      <c r="K933" s="312"/>
      <c r="L933" s="312"/>
      <c r="M933" s="312"/>
      <c r="N933" s="312"/>
      <c r="O933" s="312"/>
      <c r="P933" s="312"/>
      <c r="Q933" s="312"/>
      <c r="R933" s="312"/>
      <c r="S933" s="312"/>
      <c r="T933" s="313"/>
    </row>
    <row r="934" spans="1:20" x14ac:dyDescent="0.25">
      <c r="A934" s="311" t="str">
        <f t="shared" si="141"/>
        <v/>
      </c>
      <c r="B934" s="312" t="str">
        <f t="shared" si="142"/>
        <v/>
      </c>
      <c r="C934" s="312" t="str">
        <f t="shared" si="142"/>
        <v/>
      </c>
      <c r="D934" s="312" t="str">
        <f t="shared" si="142"/>
        <v/>
      </c>
      <c r="E934" s="312" t="str">
        <f t="shared" si="142"/>
        <v/>
      </c>
      <c r="F934" s="312"/>
      <c r="G934" s="312"/>
      <c r="H934" s="312"/>
      <c r="I934" s="312"/>
      <c r="J934" s="312"/>
      <c r="K934" s="312"/>
      <c r="L934" s="312"/>
      <c r="M934" s="312"/>
      <c r="N934" s="312"/>
      <c r="O934" s="312"/>
      <c r="P934" s="312"/>
      <c r="Q934" s="312"/>
      <c r="R934" s="312"/>
      <c r="S934" s="312"/>
      <c r="T934" s="313"/>
    </row>
    <row r="935" spans="1:20" x14ac:dyDescent="0.25">
      <c r="A935" s="311" t="str">
        <f t="shared" si="141"/>
        <v/>
      </c>
      <c r="B935" s="312" t="str">
        <f t="shared" si="142"/>
        <v/>
      </c>
      <c r="C935" s="312" t="str">
        <f t="shared" si="142"/>
        <v/>
      </c>
      <c r="D935" s="312" t="str">
        <f t="shared" si="142"/>
        <v/>
      </c>
      <c r="E935" s="312" t="str">
        <f t="shared" si="142"/>
        <v/>
      </c>
      <c r="F935" s="312"/>
      <c r="G935" s="312"/>
      <c r="H935" s="312"/>
      <c r="I935" s="312"/>
      <c r="J935" s="312"/>
      <c r="K935" s="312"/>
      <c r="L935" s="312"/>
      <c r="M935" s="312"/>
      <c r="N935" s="312"/>
      <c r="O935" s="312"/>
      <c r="P935" s="312"/>
      <c r="Q935" s="312"/>
      <c r="R935" s="312"/>
      <c r="S935" s="312"/>
      <c r="T935" s="313"/>
    </row>
    <row r="936" spans="1:20" x14ac:dyDescent="0.25">
      <c r="A936" s="311" t="str">
        <f t="shared" si="141"/>
        <v/>
      </c>
      <c r="B936" s="312" t="str">
        <f t="shared" si="142"/>
        <v/>
      </c>
      <c r="C936" s="312" t="str">
        <f t="shared" si="142"/>
        <v/>
      </c>
      <c r="D936" s="312" t="str">
        <f t="shared" si="142"/>
        <v/>
      </c>
      <c r="E936" s="312" t="str">
        <f t="shared" si="142"/>
        <v/>
      </c>
      <c r="F936" s="312"/>
      <c r="G936" s="312"/>
      <c r="H936" s="312"/>
      <c r="I936" s="312"/>
      <c r="J936" s="312"/>
      <c r="K936" s="312"/>
      <c r="L936" s="312"/>
      <c r="M936" s="312"/>
      <c r="N936" s="312"/>
      <c r="O936" s="312"/>
      <c r="P936" s="312"/>
      <c r="Q936" s="312"/>
      <c r="R936" s="312"/>
      <c r="S936" s="312"/>
      <c r="T936" s="313"/>
    </row>
    <row r="937" spans="1:20" x14ac:dyDescent="0.25">
      <c r="A937" s="311" t="str">
        <f t="shared" si="141"/>
        <v/>
      </c>
      <c r="B937" s="312" t="str">
        <f t="shared" si="142"/>
        <v/>
      </c>
      <c r="C937" s="312" t="str">
        <f t="shared" si="142"/>
        <v/>
      </c>
      <c r="D937" s="312" t="str">
        <f t="shared" si="142"/>
        <v/>
      </c>
      <c r="E937" s="312" t="str">
        <f t="shared" si="142"/>
        <v/>
      </c>
      <c r="F937" s="312"/>
      <c r="G937" s="312"/>
      <c r="H937" s="312"/>
      <c r="I937" s="312"/>
      <c r="J937" s="312"/>
      <c r="K937" s="312"/>
      <c r="L937" s="312"/>
      <c r="M937" s="312"/>
      <c r="N937" s="312"/>
      <c r="O937" s="312"/>
      <c r="P937" s="312"/>
      <c r="Q937" s="312"/>
      <c r="R937" s="312"/>
      <c r="S937" s="312"/>
      <c r="T937" s="313"/>
    </row>
    <row r="938" spans="1:20" x14ac:dyDescent="0.25">
      <c r="A938" s="311" t="str">
        <f t="shared" si="141"/>
        <v/>
      </c>
      <c r="B938" s="312" t="str">
        <f t="shared" si="142"/>
        <v/>
      </c>
      <c r="C938" s="312" t="str">
        <f t="shared" si="142"/>
        <v/>
      </c>
      <c r="D938" s="312" t="str">
        <f t="shared" si="142"/>
        <v/>
      </c>
      <c r="E938" s="312" t="str">
        <f t="shared" si="142"/>
        <v/>
      </c>
      <c r="F938" s="312"/>
      <c r="G938" s="312"/>
      <c r="H938" s="312"/>
      <c r="I938" s="312"/>
      <c r="J938" s="312"/>
      <c r="K938" s="312"/>
      <c r="L938" s="312"/>
      <c r="M938" s="312"/>
      <c r="N938" s="312"/>
      <c r="O938" s="312"/>
      <c r="P938" s="312"/>
      <c r="Q938" s="312"/>
      <c r="R938" s="312"/>
      <c r="S938" s="312"/>
      <c r="T938" s="313"/>
    </row>
    <row r="939" spans="1:20" x14ac:dyDescent="0.25">
      <c r="A939" s="311" t="str">
        <f t="shared" si="141"/>
        <v/>
      </c>
      <c r="B939" s="312" t="str">
        <f t="shared" si="142"/>
        <v/>
      </c>
      <c r="C939" s="312" t="str">
        <f t="shared" si="142"/>
        <v/>
      </c>
      <c r="D939" s="312" t="str">
        <f t="shared" si="142"/>
        <v/>
      </c>
      <c r="E939" s="312" t="str">
        <f t="shared" si="142"/>
        <v/>
      </c>
      <c r="F939" s="312"/>
      <c r="G939" s="312"/>
      <c r="H939" s="312"/>
      <c r="I939" s="312"/>
      <c r="J939" s="312"/>
      <c r="K939" s="312"/>
      <c r="L939" s="312"/>
      <c r="M939" s="312"/>
      <c r="N939" s="312"/>
      <c r="O939" s="312"/>
      <c r="P939" s="312"/>
      <c r="Q939" s="312"/>
      <c r="R939" s="312"/>
      <c r="S939" s="312"/>
      <c r="T939" s="313"/>
    </row>
    <row r="940" spans="1:20" x14ac:dyDescent="0.25">
      <c r="A940" s="311" t="str">
        <f t="shared" si="141"/>
        <v/>
      </c>
      <c r="B940" s="312" t="str">
        <f t="shared" si="142"/>
        <v/>
      </c>
      <c r="C940" s="312" t="str">
        <f t="shared" si="142"/>
        <v/>
      </c>
      <c r="D940" s="312" t="str">
        <f t="shared" si="142"/>
        <v/>
      </c>
      <c r="E940" s="312" t="str">
        <f t="shared" si="142"/>
        <v/>
      </c>
      <c r="F940" s="312"/>
      <c r="G940" s="312"/>
      <c r="H940" s="312"/>
      <c r="I940" s="312"/>
      <c r="J940" s="312"/>
      <c r="K940" s="312"/>
      <c r="L940" s="312"/>
      <c r="M940" s="312"/>
      <c r="N940" s="312"/>
      <c r="O940" s="312"/>
      <c r="P940" s="312"/>
      <c r="Q940" s="312"/>
      <c r="R940" s="312"/>
      <c r="S940" s="312"/>
      <c r="T940" s="313"/>
    </row>
    <row r="941" spans="1:20" x14ac:dyDescent="0.25">
      <c r="A941" s="311" t="str">
        <f t="shared" si="141"/>
        <v/>
      </c>
      <c r="B941" s="312" t="str">
        <f t="shared" si="142"/>
        <v/>
      </c>
      <c r="C941" s="312" t="str">
        <f t="shared" si="142"/>
        <v/>
      </c>
      <c r="D941" s="312" t="str">
        <f t="shared" si="142"/>
        <v/>
      </c>
      <c r="E941" s="312" t="str">
        <f t="shared" si="142"/>
        <v/>
      </c>
      <c r="F941" s="312"/>
      <c r="G941" s="312"/>
      <c r="H941" s="312"/>
      <c r="I941" s="312"/>
      <c r="J941" s="312"/>
      <c r="K941" s="312"/>
      <c r="L941" s="312"/>
      <c r="M941" s="312"/>
      <c r="N941" s="312"/>
      <c r="O941" s="312"/>
      <c r="P941" s="312"/>
      <c r="Q941" s="312"/>
      <c r="R941" s="312"/>
      <c r="S941" s="312"/>
      <c r="T941" s="313"/>
    </row>
    <row r="942" spans="1:20" x14ac:dyDescent="0.25">
      <c r="A942" s="311" t="str">
        <f t="shared" si="141"/>
        <v/>
      </c>
      <c r="B942" s="312" t="str">
        <f t="shared" si="142"/>
        <v/>
      </c>
      <c r="C942" s="312" t="str">
        <f t="shared" si="142"/>
        <v/>
      </c>
      <c r="D942" s="312" t="str">
        <f t="shared" si="142"/>
        <v/>
      </c>
      <c r="E942" s="312" t="str">
        <f t="shared" si="142"/>
        <v/>
      </c>
      <c r="F942" s="312"/>
      <c r="G942" s="312"/>
      <c r="H942" s="312"/>
      <c r="I942" s="312"/>
      <c r="J942" s="312"/>
      <c r="K942" s="312"/>
      <c r="L942" s="312"/>
      <c r="M942" s="312"/>
      <c r="N942" s="312"/>
      <c r="O942" s="312"/>
      <c r="P942" s="312"/>
      <c r="Q942" s="312"/>
      <c r="R942" s="312"/>
      <c r="S942" s="312"/>
      <c r="T942" s="313"/>
    </row>
    <row r="943" spans="1:20" x14ac:dyDescent="0.25">
      <c r="A943" s="311" t="str">
        <f t="shared" si="141"/>
        <v/>
      </c>
      <c r="B943" s="312" t="str">
        <f t="shared" si="142"/>
        <v/>
      </c>
      <c r="C943" s="312" t="str">
        <f t="shared" si="142"/>
        <v/>
      </c>
      <c r="D943" s="312" t="str">
        <f t="shared" si="142"/>
        <v/>
      </c>
      <c r="E943" s="312" t="str">
        <f t="shared" si="142"/>
        <v/>
      </c>
      <c r="F943" s="312"/>
      <c r="G943" s="312"/>
      <c r="H943" s="312"/>
      <c r="I943" s="312"/>
      <c r="J943" s="312"/>
      <c r="K943" s="312"/>
      <c r="L943" s="312"/>
      <c r="M943" s="312"/>
      <c r="N943" s="312"/>
      <c r="O943" s="312"/>
      <c r="P943" s="312"/>
      <c r="Q943" s="312"/>
      <c r="R943" s="312"/>
      <c r="S943" s="312"/>
      <c r="T943" s="313"/>
    </row>
    <row r="944" spans="1:20" x14ac:dyDescent="0.25">
      <c r="A944" s="311" t="str">
        <f t="shared" si="141"/>
        <v/>
      </c>
      <c r="B944" s="312" t="str">
        <f t="shared" si="142"/>
        <v/>
      </c>
      <c r="C944" s="312" t="str">
        <f t="shared" si="142"/>
        <v/>
      </c>
      <c r="D944" s="312" t="str">
        <f t="shared" si="142"/>
        <v/>
      </c>
      <c r="E944" s="312" t="str">
        <f t="shared" si="142"/>
        <v/>
      </c>
      <c r="F944" s="312"/>
      <c r="G944" s="312"/>
      <c r="H944" s="312"/>
      <c r="I944" s="312"/>
      <c r="J944" s="312"/>
      <c r="K944" s="312"/>
      <c r="L944" s="312"/>
      <c r="M944" s="312"/>
      <c r="N944" s="312"/>
      <c r="O944" s="312"/>
      <c r="P944" s="312"/>
      <c r="Q944" s="312"/>
      <c r="R944" s="312"/>
      <c r="S944" s="312"/>
      <c r="T944" s="313"/>
    </row>
    <row r="945" spans="1:20" x14ac:dyDescent="0.25">
      <c r="A945" s="311" t="str">
        <f t="shared" si="141"/>
        <v/>
      </c>
      <c r="B945" s="312" t="str">
        <f t="shared" si="142"/>
        <v/>
      </c>
      <c r="C945" s="312" t="str">
        <f t="shared" si="142"/>
        <v/>
      </c>
      <c r="D945" s="312" t="str">
        <f t="shared" si="142"/>
        <v/>
      </c>
      <c r="E945" s="312" t="str">
        <f t="shared" si="142"/>
        <v/>
      </c>
      <c r="F945" s="312"/>
      <c r="G945" s="312"/>
      <c r="H945" s="312"/>
      <c r="I945" s="312"/>
      <c r="J945" s="312"/>
      <c r="K945" s="312"/>
      <c r="L945" s="312"/>
      <c r="M945" s="312"/>
      <c r="N945" s="312"/>
      <c r="O945" s="312"/>
      <c r="P945" s="312"/>
      <c r="Q945" s="312"/>
      <c r="R945" s="312"/>
      <c r="S945" s="312"/>
      <c r="T945" s="313"/>
    </row>
    <row r="946" spans="1:20" x14ac:dyDescent="0.25">
      <c r="A946" s="311" t="str">
        <f t="shared" si="141"/>
        <v/>
      </c>
      <c r="B946" s="312" t="str">
        <f t="shared" si="142"/>
        <v/>
      </c>
      <c r="C946" s="312" t="str">
        <f t="shared" si="142"/>
        <v/>
      </c>
      <c r="D946" s="312" t="str">
        <f t="shared" si="142"/>
        <v/>
      </c>
      <c r="E946" s="312" t="str">
        <f t="shared" si="142"/>
        <v/>
      </c>
      <c r="F946" s="312"/>
      <c r="G946" s="312"/>
      <c r="H946" s="312"/>
      <c r="I946" s="312"/>
      <c r="J946" s="312"/>
      <c r="K946" s="312"/>
      <c r="L946" s="312"/>
      <c r="M946" s="312"/>
      <c r="N946" s="312"/>
      <c r="O946" s="312"/>
      <c r="P946" s="312"/>
      <c r="Q946" s="312"/>
      <c r="R946" s="312"/>
      <c r="S946" s="312"/>
      <c r="T946" s="313"/>
    </row>
    <row r="947" spans="1:20" x14ac:dyDescent="0.25">
      <c r="A947" s="311" t="str">
        <f t="shared" si="141"/>
        <v/>
      </c>
      <c r="B947" s="312" t="str">
        <f t="shared" si="142"/>
        <v/>
      </c>
      <c r="C947" s="312" t="str">
        <f t="shared" si="142"/>
        <v/>
      </c>
      <c r="D947" s="312" t="str">
        <f t="shared" si="142"/>
        <v/>
      </c>
      <c r="E947" s="312" t="str">
        <f t="shared" si="142"/>
        <v/>
      </c>
      <c r="F947" s="312"/>
      <c r="G947" s="312"/>
      <c r="H947" s="312"/>
      <c r="I947" s="312"/>
      <c r="J947" s="312"/>
      <c r="K947" s="312"/>
      <c r="L947" s="312"/>
      <c r="M947" s="312"/>
      <c r="N947" s="312"/>
      <c r="O947" s="312"/>
      <c r="P947" s="312"/>
      <c r="Q947" s="312"/>
      <c r="R947" s="312"/>
      <c r="S947" s="312"/>
      <c r="T947" s="313"/>
    </row>
    <row r="948" spans="1:20" x14ac:dyDescent="0.25">
      <c r="A948" s="311" t="str">
        <f t="shared" si="141"/>
        <v/>
      </c>
      <c r="B948" s="312" t="str">
        <f t="shared" si="142"/>
        <v/>
      </c>
      <c r="C948" s="312" t="str">
        <f t="shared" si="142"/>
        <v/>
      </c>
      <c r="D948" s="312" t="str">
        <f t="shared" si="142"/>
        <v/>
      </c>
      <c r="E948" s="312" t="str">
        <f t="shared" si="142"/>
        <v/>
      </c>
      <c r="F948" s="312"/>
      <c r="G948" s="312"/>
      <c r="H948" s="312"/>
      <c r="I948" s="312"/>
      <c r="J948" s="312"/>
      <c r="K948" s="312"/>
      <c r="L948" s="312"/>
      <c r="M948" s="312"/>
      <c r="N948" s="312"/>
      <c r="O948" s="312"/>
      <c r="P948" s="312"/>
      <c r="Q948" s="312"/>
      <c r="R948" s="312"/>
      <c r="S948" s="312"/>
      <c r="T948" s="313"/>
    </row>
    <row r="949" spans="1:20" x14ac:dyDescent="0.25">
      <c r="A949" s="311" t="str">
        <f t="shared" si="141"/>
        <v/>
      </c>
      <c r="B949" s="312" t="str">
        <f t="shared" si="142"/>
        <v/>
      </c>
      <c r="C949" s="312" t="str">
        <f t="shared" si="142"/>
        <v/>
      </c>
      <c r="D949" s="312" t="str">
        <f t="shared" si="142"/>
        <v/>
      </c>
      <c r="E949" s="312" t="str">
        <f t="shared" si="142"/>
        <v/>
      </c>
      <c r="F949" s="312"/>
      <c r="G949" s="312"/>
      <c r="H949" s="312"/>
      <c r="I949" s="312"/>
      <c r="J949" s="312"/>
      <c r="K949" s="312"/>
      <c r="L949" s="312"/>
      <c r="M949" s="312"/>
      <c r="N949" s="312"/>
      <c r="O949" s="312"/>
      <c r="P949" s="312"/>
      <c r="Q949" s="312"/>
      <c r="R949" s="312"/>
      <c r="S949" s="312"/>
      <c r="T949" s="313"/>
    </row>
    <row r="950" spans="1:20" x14ac:dyDescent="0.25">
      <c r="A950" s="311" t="str">
        <f t="shared" si="141"/>
        <v/>
      </c>
      <c r="B950" s="312" t="str">
        <f t="shared" si="142"/>
        <v/>
      </c>
      <c r="C950" s="312" t="str">
        <f t="shared" si="142"/>
        <v/>
      </c>
      <c r="D950" s="312" t="str">
        <f t="shared" si="142"/>
        <v/>
      </c>
      <c r="E950" s="312" t="str">
        <f t="shared" si="142"/>
        <v/>
      </c>
      <c r="F950" s="312"/>
      <c r="G950" s="312"/>
      <c r="H950" s="312"/>
      <c r="I950" s="312"/>
      <c r="J950" s="312"/>
      <c r="K950" s="312"/>
      <c r="L950" s="312"/>
      <c r="M950" s="312"/>
      <c r="N950" s="312"/>
      <c r="O950" s="312"/>
      <c r="P950" s="312"/>
      <c r="Q950" s="312"/>
      <c r="R950" s="312"/>
      <c r="S950" s="312"/>
      <c r="T950" s="313"/>
    </row>
    <row r="951" spans="1:20" x14ac:dyDescent="0.25">
      <c r="A951" s="311" t="str">
        <f t="shared" si="141"/>
        <v/>
      </c>
      <c r="B951" s="312" t="str">
        <f t="shared" si="142"/>
        <v/>
      </c>
      <c r="C951" s="312" t="str">
        <f t="shared" si="142"/>
        <v/>
      </c>
      <c r="D951" s="312" t="str">
        <f t="shared" si="142"/>
        <v/>
      </c>
      <c r="E951" s="312" t="str">
        <f t="shared" si="142"/>
        <v/>
      </c>
      <c r="F951" s="312"/>
      <c r="G951" s="312"/>
      <c r="H951" s="312"/>
      <c r="I951" s="312"/>
      <c r="J951" s="312"/>
      <c r="K951" s="312"/>
      <c r="L951" s="312"/>
      <c r="M951" s="312"/>
      <c r="N951" s="312"/>
      <c r="O951" s="312"/>
      <c r="P951" s="312"/>
      <c r="Q951" s="312"/>
      <c r="R951" s="312"/>
      <c r="S951" s="312"/>
      <c r="T951" s="313"/>
    </row>
    <row r="952" spans="1:20" x14ac:dyDescent="0.25">
      <c r="A952" s="311" t="str">
        <f t="shared" si="141"/>
        <v/>
      </c>
      <c r="B952" s="312" t="str">
        <f t="shared" si="142"/>
        <v/>
      </c>
      <c r="C952" s="312" t="str">
        <f t="shared" si="142"/>
        <v/>
      </c>
      <c r="D952" s="312" t="str">
        <f t="shared" si="142"/>
        <v/>
      </c>
      <c r="E952" s="312" t="str">
        <f t="shared" si="142"/>
        <v/>
      </c>
      <c r="F952" s="312"/>
      <c r="G952" s="312"/>
      <c r="H952" s="312"/>
      <c r="I952" s="312"/>
      <c r="J952" s="312"/>
      <c r="K952" s="312"/>
      <c r="L952" s="312"/>
      <c r="M952" s="312"/>
      <c r="N952" s="312"/>
      <c r="O952" s="312"/>
      <c r="P952" s="312"/>
      <c r="Q952" s="312"/>
      <c r="R952" s="312"/>
      <c r="S952" s="312"/>
      <c r="T952" s="313"/>
    </row>
    <row r="953" spans="1:20" x14ac:dyDescent="0.25">
      <c r="A953" s="311" t="str">
        <f t="shared" si="141"/>
        <v/>
      </c>
      <c r="B953" s="312" t="str">
        <f t="shared" si="142"/>
        <v/>
      </c>
      <c r="C953" s="312" t="str">
        <f t="shared" si="142"/>
        <v/>
      </c>
      <c r="D953" s="312" t="str">
        <f t="shared" si="142"/>
        <v/>
      </c>
      <c r="E953" s="312" t="str">
        <f t="shared" si="142"/>
        <v/>
      </c>
      <c r="F953" s="312"/>
      <c r="G953" s="312"/>
      <c r="H953" s="312"/>
      <c r="I953" s="312"/>
      <c r="J953" s="312"/>
      <c r="K953" s="312"/>
      <c r="L953" s="312"/>
      <c r="M953" s="312"/>
      <c r="N953" s="312"/>
      <c r="O953" s="312"/>
      <c r="P953" s="312"/>
      <c r="Q953" s="312"/>
      <c r="R953" s="312"/>
      <c r="S953" s="312"/>
      <c r="T953" s="313"/>
    </row>
    <row r="954" spans="1:20" x14ac:dyDescent="0.25">
      <c r="A954" s="311" t="str">
        <f t="shared" si="141"/>
        <v/>
      </c>
      <c r="B954" s="312" t="str">
        <f t="shared" si="142"/>
        <v/>
      </c>
      <c r="C954" s="312" t="str">
        <f t="shared" si="142"/>
        <v/>
      </c>
      <c r="D954" s="312" t="str">
        <f t="shared" si="142"/>
        <v/>
      </c>
      <c r="E954" s="312" t="str">
        <f t="shared" si="142"/>
        <v/>
      </c>
      <c r="F954" s="312"/>
      <c r="G954" s="312"/>
      <c r="H954" s="312"/>
      <c r="I954" s="312"/>
      <c r="J954" s="312"/>
      <c r="K954" s="312"/>
      <c r="L954" s="312"/>
      <c r="M954" s="312"/>
      <c r="N954" s="312"/>
      <c r="O954" s="312"/>
      <c r="P954" s="312"/>
      <c r="Q954" s="312"/>
      <c r="R954" s="312"/>
      <c r="S954" s="312"/>
      <c r="T954" s="313"/>
    </row>
    <row r="955" spans="1:20" x14ac:dyDescent="0.25">
      <c r="A955" s="311" t="str">
        <f t="shared" si="141"/>
        <v/>
      </c>
      <c r="B955" s="312" t="str">
        <f t="shared" si="142"/>
        <v/>
      </c>
      <c r="C955" s="312" t="str">
        <f t="shared" si="142"/>
        <v/>
      </c>
      <c r="D955" s="312" t="str">
        <f t="shared" si="142"/>
        <v/>
      </c>
      <c r="E955" s="312" t="str">
        <f t="shared" si="142"/>
        <v/>
      </c>
      <c r="F955" s="312"/>
      <c r="G955" s="312"/>
      <c r="H955" s="312"/>
      <c r="I955" s="312"/>
      <c r="J955" s="312"/>
      <c r="K955" s="312"/>
      <c r="L955" s="312"/>
      <c r="M955" s="312"/>
      <c r="N955" s="312"/>
      <c r="O955" s="312"/>
      <c r="P955" s="312"/>
      <c r="Q955" s="312"/>
      <c r="R955" s="312"/>
      <c r="S955" s="312"/>
      <c r="T955" s="313"/>
    </row>
    <row r="956" spans="1:20" x14ac:dyDescent="0.25">
      <c r="A956" s="311" t="str">
        <f t="shared" si="141"/>
        <v/>
      </c>
      <c r="B956" s="312" t="str">
        <f t="shared" si="142"/>
        <v/>
      </c>
      <c r="C956" s="312" t="str">
        <f t="shared" si="142"/>
        <v/>
      </c>
      <c r="D956" s="312" t="str">
        <f t="shared" si="142"/>
        <v/>
      </c>
      <c r="E956" s="312" t="str">
        <f t="shared" si="142"/>
        <v/>
      </c>
      <c r="F956" s="312"/>
      <c r="G956" s="312"/>
      <c r="H956" s="312"/>
      <c r="I956" s="312"/>
      <c r="J956" s="312"/>
      <c r="K956" s="312"/>
      <c r="L956" s="312"/>
      <c r="M956" s="312"/>
      <c r="N956" s="312"/>
      <c r="O956" s="312"/>
      <c r="P956" s="312"/>
      <c r="Q956" s="312"/>
      <c r="R956" s="312"/>
      <c r="S956" s="312"/>
      <c r="T956" s="313"/>
    </row>
    <row r="957" spans="1:20" x14ac:dyDescent="0.25">
      <c r="A957" s="311" t="str">
        <f t="shared" si="141"/>
        <v/>
      </c>
      <c r="B957" s="312" t="str">
        <f t="shared" si="142"/>
        <v/>
      </c>
      <c r="C957" s="312" t="str">
        <f t="shared" si="142"/>
        <v/>
      </c>
      <c r="D957" s="312" t="str">
        <f t="shared" si="142"/>
        <v/>
      </c>
      <c r="E957" s="312" t="str">
        <f t="shared" si="142"/>
        <v/>
      </c>
      <c r="F957" s="312"/>
      <c r="G957" s="312"/>
      <c r="H957" s="312"/>
      <c r="I957" s="312"/>
      <c r="J957" s="312"/>
      <c r="K957" s="312"/>
      <c r="L957" s="312"/>
      <c r="M957" s="312"/>
      <c r="N957" s="312"/>
      <c r="O957" s="312"/>
      <c r="P957" s="312"/>
      <c r="Q957" s="312"/>
      <c r="R957" s="312"/>
      <c r="S957" s="312"/>
      <c r="T957" s="313"/>
    </row>
    <row r="958" spans="1:20" x14ac:dyDescent="0.25">
      <c r="A958" s="311" t="str">
        <f t="shared" si="141"/>
        <v/>
      </c>
      <c r="B958" s="312" t="str">
        <f t="shared" si="142"/>
        <v/>
      </c>
      <c r="C958" s="312" t="str">
        <f t="shared" si="142"/>
        <v/>
      </c>
      <c r="D958" s="312" t="str">
        <f t="shared" si="142"/>
        <v/>
      </c>
      <c r="E958" s="312" t="str">
        <f t="shared" si="142"/>
        <v/>
      </c>
      <c r="F958" s="312"/>
      <c r="G958" s="312"/>
      <c r="H958" s="312"/>
      <c r="I958" s="312"/>
      <c r="J958" s="312"/>
      <c r="K958" s="312"/>
      <c r="L958" s="312"/>
      <c r="M958" s="312"/>
      <c r="N958" s="312"/>
      <c r="O958" s="312"/>
      <c r="P958" s="312"/>
      <c r="Q958" s="312"/>
      <c r="R958" s="312"/>
      <c r="S958" s="312"/>
      <c r="T958" s="313"/>
    </row>
    <row r="959" spans="1:20" x14ac:dyDescent="0.25">
      <c r="A959" s="311" t="str">
        <f t="shared" si="141"/>
        <v/>
      </c>
      <c r="B959" s="312" t="str">
        <f t="shared" si="142"/>
        <v/>
      </c>
      <c r="C959" s="312" t="str">
        <f t="shared" si="142"/>
        <v/>
      </c>
      <c r="D959" s="312" t="str">
        <f t="shared" si="142"/>
        <v/>
      </c>
      <c r="E959" s="312" t="str">
        <f t="shared" si="142"/>
        <v/>
      </c>
      <c r="F959" s="312"/>
      <c r="G959" s="312"/>
      <c r="H959" s="312"/>
      <c r="I959" s="312"/>
      <c r="J959" s="312"/>
      <c r="K959" s="312"/>
      <c r="L959" s="312"/>
      <c r="M959" s="312"/>
      <c r="N959" s="312"/>
      <c r="O959" s="312"/>
      <c r="P959" s="312"/>
      <c r="Q959" s="312"/>
      <c r="R959" s="312"/>
      <c r="S959" s="312"/>
      <c r="T959" s="313"/>
    </row>
    <row r="960" spans="1:20" x14ac:dyDescent="0.25">
      <c r="A960" s="311" t="str">
        <f t="shared" si="141"/>
        <v/>
      </c>
      <c r="B960" s="312" t="str">
        <f t="shared" si="142"/>
        <v/>
      </c>
      <c r="C960" s="312" t="str">
        <f t="shared" si="142"/>
        <v/>
      </c>
      <c r="D960" s="312" t="str">
        <f t="shared" si="142"/>
        <v/>
      </c>
      <c r="E960" s="312" t="str">
        <f t="shared" si="142"/>
        <v/>
      </c>
      <c r="F960" s="312"/>
      <c r="G960" s="312"/>
      <c r="H960" s="312"/>
      <c r="I960" s="312"/>
      <c r="J960" s="312"/>
      <c r="K960" s="312"/>
      <c r="L960" s="312"/>
      <c r="M960" s="312"/>
      <c r="N960" s="312"/>
      <c r="O960" s="312"/>
      <c r="P960" s="312"/>
      <c r="Q960" s="312"/>
      <c r="R960" s="312"/>
      <c r="S960" s="312"/>
      <c r="T960" s="313"/>
    </row>
    <row r="961" spans="1:20" x14ac:dyDescent="0.25">
      <c r="A961" s="311" t="str">
        <f t="shared" si="141"/>
        <v/>
      </c>
      <c r="B961" s="312" t="str">
        <f t="shared" si="142"/>
        <v/>
      </c>
      <c r="C961" s="312" t="str">
        <f t="shared" si="142"/>
        <v/>
      </c>
      <c r="D961" s="312" t="str">
        <f t="shared" si="142"/>
        <v/>
      </c>
      <c r="E961" s="312" t="str">
        <f t="shared" si="142"/>
        <v/>
      </c>
      <c r="F961" s="312"/>
      <c r="G961" s="312"/>
      <c r="H961" s="312"/>
      <c r="I961" s="312"/>
      <c r="J961" s="312"/>
      <c r="K961" s="312"/>
      <c r="L961" s="312"/>
      <c r="M961" s="312"/>
      <c r="N961" s="312"/>
      <c r="O961" s="312"/>
      <c r="P961" s="312"/>
      <c r="Q961" s="312"/>
      <c r="R961" s="312"/>
      <c r="S961" s="312"/>
      <c r="T961" s="313"/>
    </row>
    <row r="962" spans="1:20" x14ac:dyDescent="0.25">
      <c r="A962" s="311" t="str">
        <f t="shared" si="141"/>
        <v/>
      </c>
      <c r="B962" s="312" t="str">
        <f t="shared" si="142"/>
        <v/>
      </c>
      <c r="C962" s="312" t="str">
        <f t="shared" si="142"/>
        <v/>
      </c>
      <c r="D962" s="312" t="str">
        <f t="shared" si="142"/>
        <v/>
      </c>
      <c r="E962" s="312" t="str">
        <f t="shared" si="142"/>
        <v/>
      </c>
      <c r="F962" s="312"/>
      <c r="G962" s="312"/>
      <c r="H962" s="312"/>
      <c r="I962" s="312"/>
      <c r="J962" s="312"/>
      <c r="K962" s="312"/>
      <c r="L962" s="312"/>
      <c r="M962" s="312"/>
      <c r="N962" s="312"/>
      <c r="O962" s="312"/>
      <c r="P962" s="312"/>
      <c r="Q962" s="312"/>
      <c r="R962" s="312"/>
      <c r="S962" s="312"/>
      <c r="T962" s="313"/>
    </row>
    <row r="963" spans="1:20" x14ac:dyDescent="0.25">
      <c r="A963" s="311" t="str">
        <f t="shared" si="141"/>
        <v/>
      </c>
      <c r="B963" s="312" t="str">
        <f t="shared" si="142"/>
        <v/>
      </c>
      <c r="C963" s="312" t="str">
        <f t="shared" si="142"/>
        <v/>
      </c>
      <c r="D963" s="312" t="str">
        <f t="shared" si="142"/>
        <v/>
      </c>
      <c r="E963" s="312" t="str">
        <f t="shared" si="142"/>
        <v/>
      </c>
      <c r="F963" s="312"/>
      <c r="G963" s="312"/>
      <c r="H963" s="312"/>
      <c r="I963" s="312"/>
      <c r="J963" s="312"/>
      <c r="K963" s="312"/>
      <c r="L963" s="312"/>
      <c r="M963" s="312"/>
      <c r="N963" s="312"/>
      <c r="O963" s="312"/>
      <c r="P963" s="312"/>
      <c r="Q963" s="312"/>
      <c r="R963" s="312"/>
      <c r="S963" s="312"/>
      <c r="T963" s="313"/>
    </row>
    <row r="964" spans="1:20" x14ac:dyDescent="0.25">
      <c r="A964" s="311" t="str">
        <f t="shared" si="141"/>
        <v/>
      </c>
      <c r="B964" s="312" t="str">
        <f t="shared" si="142"/>
        <v/>
      </c>
      <c r="C964" s="312" t="str">
        <f t="shared" si="142"/>
        <v/>
      </c>
      <c r="D964" s="312" t="str">
        <f t="shared" si="142"/>
        <v/>
      </c>
      <c r="E964" s="312" t="str">
        <f t="shared" si="142"/>
        <v/>
      </c>
      <c r="F964" s="312"/>
      <c r="G964" s="312"/>
      <c r="H964" s="312"/>
      <c r="I964" s="312"/>
      <c r="J964" s="312"/>
      <c r="K964" s="312"/>
      <c r="L964" s="312"/>
      <c r="M964" s="312"/>
      <c r="N964" s="312"/>
      <c r="O964" s="312"/>
      <c r="P964" s="312"/>
      <c r="Q964" s="312"/>
      <c r="R964" s="312"/>
      <c r="S964" s="312"/>
      <c r="T964" s="313"/>
    </row>
    <row r="965" spans="1:20" x14ac:dyDescent="0.25">
      <c r="A965" s="311" t="str">
        <f t="shared" si="141"/>
        <v/>
      </c>
      <c r="B965" s="312" t="str">
        <f t="shared" si="142"/>
        <v/>
      </c>
      <c r="C965" s="312" t="str">
        <f t="shared" si="142"/>
        <v/>
      </c>
      <c r="D965" s="312" t="str">
        <f t="shared" si="142"/>
        <v/>
      </c>
      <c r="E965" s="312" t="str">
        <f t="shared" si="142"/>
        <v/>
      </c>
      <c r="F965" s="312"/>
      <c r="G965" s="312"/>
      <c r="H965" s="312"/>
      <c r="I965" s="312"/>
      <c r="J965" s="312"/>
      <c r="K965" s="312"/>
      <c r="L965" s="312"/>
      <c r="M965" s="312"/>
      <c r="N965" s="312"/>
      <c r="O965" s="312"/>
      <c r="P965" s="312"/>
      <c r="Q965" s="312"/>
      <c r="R965" s="312"/>
      <c r="S965" s="312"/>
      <c r="T965" s="313"/>
    </row>
    <row r="966" spans="1:20" x14ac:dyDescent="0.25">
      <c r="A966" s="311" t="str">
        <f t="shared" ref="A966:B1029" si="143">IF(AR966&gt;0,ROW(),"")</f>
        <v/>
      </c>
      <c r="B966" s="312" t="str">
        <f t="shared" si="143"/>
        <v/>
      </c>
      <c r="C966" s="312" t="str">
        <f t="shared" si="142"/>
        <v/>
      </c>
      <c r="D966" s="312" t="str">
        <f t="shared" si="142"/>
        <v/>
      </c>
      <c r="E966" s="312" t="str">
        <f t="shared" si="142"/>
        <v/>
      </c>
      <c r="F966" s="312"/>
      <c r="G966" s="312"/>
      <c r="H966" s="312"/>
      <c r="I966" s="312"/>
      <c r="J966" s="312"/>
      <c r="K966" s="312"/>
      <c r="L966" s="312"/>
      <c r="M966" s="312"/>
      <c r="N966" s="312"/>
      <c r="O966" s="312"/>
      <c r="P966" s="312"/>
      <c r="Q966" s="312"/>
      <c r="R966" s="312"/>
      <c r="S966" s="312"/>
      <c r="T966" s="313"/>
    </row>
    <row r="967" spans="1:20" x14ac:dyDescent="0.25">
      <c r="A967" s="311" t="str">
        <f t="shared" si="143"/>
        <v/>
      </c>
      <c r="B967" s="312" t="str">
        <f t="shared" ref="B967:E1030" si="144">IF(AS967&gt;0,ROW(),"")</f>
        <v/>
      </c>
      <c r="C967" s="312" t="str">
        <f t="shared" si="144"/>
        <v/>
      </c>
      <c r="D967" s="312" t="str">
        <f t="shared" si="144"/>
        <v/>
      </c>
      <c r="E967" s="312" t="str">
        <f t="shared" si="144"/>
        <v/>
      </c>
      <c r="F967" s="312"/>
      <c r="G967" s="312"/>
      <c r="H967" s="312"/>
      <c r="I967" s="312"/>
      <c r="J967" s="312"/>
      <c r="K967" s="312"/>
      <c r="L967" s="312"/>
      <c r="M967" s="312"/>
      <c r="N967" s="312"/>
      <c r="O967" s="312"/>
      <c r="P967" s="312"/>
      <c r="Q967" s="312"/>
      <c r="R967" s="312"/>
      <c r="S967" s="312"/>
      <c r="T967" s="313"/>
    </row>
    <row r="968" spans="1:20" x14ac:dyDescent="0.25">
      <c r="A968" s="311" t="str">
        <f t="shared" si="143"/>
        <v/>
      </c>
      <c r="B968" s="312" t="str">
        <f t="shared" si="144"/>
        <v/>
      </c>
      <c r="C968" s="312" t="str">
        <f t="shared" si="144"/>
        <v/>
      </c>
      <c r="D968" s="312" t="str">
        <f t="shared" si="144"/>
        <v/>
      </c>
      <c r="E968" s="312" t="str">
        <f t="shared" si="144"/>
        <v/>
      </c>
      <c r="F968" s="312"/>
      <c r="G968" s="312"/>
      <c r="H968" s="312"/>
      <c r="I968" s="312"/>
      <c r="J968" s="312"/>
      <c r="K968" s="312"/>
      <c r="L968" s="312"/>
      <c r="M968" s="312"/>
      <c r="N968" s="312"/>
      <c r="O968" s="312"/>
      <c r="P968" s="312"/>
      <c r="Q968" s="312"/>
      <c r="R968" s="312"/>
      <c r="S968" s="312"/>
      <c r="T968" s="313"/>
    </row>
    <row r="969" spans="1:20" x14ac:dyDescent="0.25">
      <c r="A969" s="311" t="str">
        <f t="shared" si="143"/>
        <v/>
      </c>
      <c r="B969" s="312" t="str">
        <f t="shared" si="144"/>
        <v/>
      </c>
      <c r="C969" s="312" t="str">
        <f t="shared" si="144"/>
        <v/>
      </c>
      <c r="D969" s="312" t="str">
        <f t="shared" si="144"/>
        <v/>
      </c>
      <c r="E969" s="312" t="str">
        <f t="shared" si="144"/>
        <v/>
      </c>
      <c r="F969" s="312"/>
      <c r="G969" s="312"/>
      <c r="H969" s="312"/>
      <c r="I969" s="312"/>
      <c r="J969" s="312"/>
      <c r="K969" s="312"/>
      <c r="L969" s="312"/>
      <c r="M969" s="312"/>
      <c r="N969" s="312"/>
      <c r="O969" s="312"/>
      <c r="P969" s="312"/>
      <c r="Q969" s="312"/>
      <c r="R969" s="312"/>
      <c r="S969" s="312"/>
      <c r="T969" s="313"/>
    </row>
    <row r="970" spans="1:20" x14ac:dyDescent="0.25">
      <c r="A970" s="311" t="str">
        <f t="shared" si="143"/>
        <v/>
      </c>
      <c r="B970" s="312" t="str">
        <f t="shared" si="144"/>
        <v/>
      </c>
      <c r="C970" s="312" t="str">
        <f t="shared" si="144"/>
        <v/>
      </c>
      <c r="D970" s="312" t="str">
        <f t="shared" si="144"/>
        <v/>
      </c>
      <c r="E970" s="312" t="str">
        <f t="shared" si="144"/>
        <v/>
      </c>
      <c r="F970" s="312"/>
      <c r="G970" s="312"/>
      <c r="H970" s="312"/>
      <c r="I970" s="312"/>
      <c r="J970" s="312"/>
      <c r="K970" s="312"/>
      <c r="L970" s="312"/>
      <c r="M970" s="312"/>
      <c r="N970" s="312"/>
      <c r="O970" s="312"/>
      <c r="P970" s="312"/>
      <c r="Q970" s="312"/>
      <c r="R970" s="312"/>
      <c r="S970" s="312"/>
      <c r="T970" s="313"/>
    </row>
    <row r="971" spans="1:20" x14ac:dyDescent="0.25">
      <c r="A971" s="311" t="str">
        <f t="shared" si="143"/>
        <v/>
      </c>
      <c r="B971" s="312" t="str">
        <f t="shared" si="144"/>
        <v/>
      </c>
      <c r="C971" s="312" t="str">
        <f t="shared" si="144"/>
        <v/>
      </c>
      <c r="D971" s="312" t="str">
        <f t="shared" si="144"/>
        <v/>
      </c>
      <c r="E971" s="312" t="str">
        <f t="shared" si="144"/>
        <v/>
      </c>
      <c r="F971" s="312"/>
      <c r="G971" s="312"/>
      <c r="H971" s="312"/>
      <c r="I971" s="312"/>
      <c r="J971" s="312"/>
      <c r="K971" s="312"/>
      <c r="L971" s="312"/>
      <c r="M971" s="312"/>
      <c r="N971" s="312"/>
      <c r="O971" s="312"/>
      <c r="P971" s="312"/>
      <c r="Q971" s="312"/>
      <c r="R971" s="312"/>
      <c r="S971" s="312"/>
      <c r="T971" s="313"/>
    </row>
    <row r="972" spans="1:20" x14ac:dyDescent="0.25">
      <c r="A972" s="311" t="str">
        <f t="shared" si="143"/>
        <v/>
      </c>
      <c r="B972" s="312" t="str">
        <f t="shared" si="144"/>
        <v/>
      </c>
      <c r="C972" s="312" t="str">
        <f t="shared" si="144"/>
        <v/>
      </c>
      <c r="D972" s="312" t="str">
        <f t="shared" si="144"/>
        <v/>
      </c>
      <c r="E972" s="312" t="str">
        <f t="shared" si="144"/>
        <v/>
      </c>
      <c r="F972" s="312"/>
      <c r="G972" s="312"/>
      <c r="H972" s="312"/>
      <c r="I972" s="312"/>
      <c r="J972" s="312"/>
      <c r="K972" s="312"/>
      <c r="L972" s="312"/>
      <c r="M972" s="312"/>
      <c r="N972" s="312"/>
      <c r="O972" s="312"/>
      <c r="P972" s="312"/>
      <c r="Q972" s="312"/>
      <c r="R972" s="312"/>
      <c r="S972" s="312"/>
      <c r="T972" s="313"/>
    </row>
    <row r="973" spans="1:20" x14ac:dyDescent="0.25">
      <c r="A973" s="311" t="str">
        <f t="shared" si="143"/>
        <v/>
      </c>
      <c r="B973" s="312" t="str">
        <f t="shared" si="144"/>
        <v/>
      </c>
      <c r="C973" s="312" t="str">
        <f t="shared" si="144"/>
        <v/>
      </c>
      <c r="D973" s="312" t="str">
        <f t="shared" si="144"/>
        <v/>
      </c>
      <c r="E973" s="312" t="str">
        <f t="shared" si="144"/>
        <v/>
      </c>
      <c r="F973" s="312"/>
      <c r="G973" s="312"/>
      <c r="H973" s="312"/>
      <c r="I973" s="312"/>
      <c r="J973" s="312"/>
      <c r="K973" s="312"/>
      <c r="L973" s="312"/>
      <c r="M973" s="312"/>
      <c r="N973" s="312"/>
      <c r="O973" s="312"/>
      <c r="P973" s="312"/>
      <c r="Q973" s="312"/>
      <c r="R973" s="312"/>
      <c r="S973" s="312"/>
      <c r="T973" s="313"/>
    </row>
    <row r="974" spans="1:20" x14ac:dyDescent="0.25">
      <c r="A974" s="311" t="str">
        <f t="shared" si="143"/>
        <v/>
      </c>
      <c r="B974" s="312" t="str">
        <f t="shared" si="144"/>
        <v/>
      </c>
      <c r="C974" s="312" t="str">
        <f t="shared" si="144"/>
        <v/>
      </c>
      <c r="D974" s="312" t="str">
        <f t="shared" si="144"/>
        <v/>
      </c>
      <c r="E974" s="312" t="str">
        <f t="shared" si="144"/>
        <v/>
      </c>
      <c r="F974" s="312"/>
      <c r="G974" s="312"/>
      <c r="H974" s="312"/>
      <c r="I974" s="312"/>
      <c r="J974" s="312"/>
      <c r="K974" s="312"/>
      <c r="L974" s="312"/>
      <c r="M974" s="312"/>
      <c r="N974" s="312"/>
      <c r="O974" s="312"/>
      <c r="P974" s="312"/>
      <c r="Q974" s="312"/>
      <c r="R974" s="312"/>
      <c r="S974" s="312"/>
      <c r="T974" s="313"/>
    </row>
    <row r="975" spans="1:20" x14ac:dyDescent="0.25">
      <c r="A975" s="311" t="str">
        <f t="shared" si="143"/>
        <v/>
      </c>
      <c r="B975" s="312" t="str">
        <f t="shared" si="144"/>
        <v/>
      </c>
      <c r="C975" s="312" t="str">
        <f t="shared" si="144"/>
        <v/>
      </c>
      <c r="D975" s="312" t="str">
        <f t="shared" si="144"/>
        <v/>
      </c>
      <c r="E975" s="312" t="str">
        <f t="shared" si="144"/>
        <v/>
      </c>
      <c r="F975" s="312"/>
      <c r="G975" s="312"/>
      <c r="H975" s="312"/>
      <c r="I975" s="312"/>
      <c r="J975" s="312"/>
      <c r="K975" s="312"/>
      <c r="L975" s="312"/>
      <c r="M975" s="312"/>
      <c r="N975" s="312"/>
      <c r="O975" s="312"/>
      <c r="P975" s="312"/>
      <c r="Q975" s="312"/>
      <c r="R975" s="312"/>
      <c r="S975" s="312"/>
      <c r="T975" s="313"/>
    </row>
    <row r="976" spans="1:20" x14ac:dyDescent="0.25">
      <c r="A976" s="311" t="str">
        <f t="shared" si="143"/>
        <v/>
      </c>
      <c r="B976" s="312" t="str">
        <f t="shared" si="144"/>
        <v/>
      </c>
      <c r="C976" s="312" t="str">
        <f t="shared" si="144"/>
        <v/>
      </c>
      <c r="D976" s="312" t="str">
        <f t="shared" si="144"/>
        <v/>
      </c>
      <c r="E976" s="312" t="str">
        <f t="shared" si="144"/>
        <v/>
      </c>
      <c r="F976" s="312"/>
      <c r="G976" s="312"/>
      <c r="H976" s="312"/>
      <c r="I976" s="312"/>
      <c r="J976" s="312"/>
      <c r="K976" s="312"/>
      <c r="L976" s="312"/>
      <c r="M976" s="312"/>
      <c r="N976" s="312"/>
      <c r="O976" s="312"/>
      <c r="P976" s="312"/>
      <c r="Q976" s="312"/>
      <c r="R976" s="312"/>
      <c r="S976" s="312"/>
      <c r="T976" s="313"/>
    </row>
    <row r="977" spans="1:20" x14ac:dyDescent="0.25">
      <c r="A977" s="311" t="str">
        <f t="shared" si="143"/>
        <v/>
      </c>
      <c r="B977" s="312" t="str">
        <f t="shared" si="144"/>
        <v/>
      </c>
      <c r="C977" s="312" t="str">
        <f t="shared" si="144"/>
        <v/>
      </c>
      <c r="D977" s="312" t="str">
        <f t="shared" si="144"/>
        <v/>
      </c>
      <c r="E977" s="312" t="str">
        <f t="shared" si="144"/>
        <v/>
      </c>
      <c r="F977" s="312"/>
      <c r="G977" s="312"/>
      <c r="H977" s="312"/>
      <c r="I977" s="312"/>
      <c r="J977" s="312"/>
      <c r="K977" s="312"/>
      <c r="L977" s="312"/>
      <c r="M977" s="312"/>
      <c r="N977" s="312"/>
      <c r="O977" s="312"/>
      <c r="P977" s="312"/>
      <c r="Q977" s="312"/>
      <c r="R977" s="312"/>
      <c r="S977" s="312"/>
      <c r="T977" s="313"/>
    </row>
    <row r="978" spans="1:20" x14ac:dyDescent="0.25">
      <c r="A978" s="311" t="str">
        <f t="shared" si="143"/>
        <v/>
      </c>
      <c r="B978" s="312" t="str">
        <f t="shared" si="144"/>
        <v/>
      </c>
      <c r="C978" s="312" t="str">
        <f t="shared" si="144"/>
        <v/>
      </c>
      <c r="D978" s="312" t="str">
        <f t="shared" si="144"/>
        <v/>
      </c>
      <c r="E978" s="312" t="str">
        <f t="shared" si="144"/>
        <v/>
      </c>
      <c r="F978" s="312"/>
      <c r="G978" s="312"/>
      <c r="H978" s="312"/>
      <c r="I978" s="312"/>
      <c r="J978" s="312"/>
      <c r="K978" s="312"/>
      <c r="L978" s="312"/>
      <c r="M978" s="312"/>
      <c r="N978" s="312"/>
      <c r="O978" s="312"/>
      <c r="P978" s="312"/>
      <c r="Q978" s="312"/>
      <c r="R978" s="312"/>
      <c r="S978" s="312"/>
      <c r="T978" s="313"/>
    </row>
    <row r="979" spans="1:20" x14ac:dyDescent="0.25">
      <c r="A979" s="311" t="str">
        <f t="shared" si="143"/>
        <v/>
      </c>
      <c r="B979" s="312" t="str">
        <f t="shared" si="144"/>
        <v/>
      </c>
      <c r="C979" s="312" t="str">
        <f t="shared" si="144"/>
        <v/>
      </c>
      <c r="D979" s="312" t="str">
        <f t="shared" si="144"/>
        <v/>
      </c>
      <c r="E979" s="312" t="str">
        <f t="shared" si="144"/>
        <v/>
      </c>
      <c r="F979" s="312"/>
      <c r="G979" s="312"/>
      <c r="H979" s="312"/>
      <c r="I979" s="312"/>
      <c r="J979" s="312"/>
      <c r="K979" s="312"/>
      <c r="L979" s="312"/>
      <c r="M979" s="312"/>
      <c r="N979" s="312"/>
      <c r="O979" s="312"/>
      <c r="P979" s="312"/>
      <c r="Q979" s="312"/>
      <c r="R979" s="312"/>
      <c r="S979" s="312"/>
      <c r="T979" s="313"/>
    </row>
    <row r="980" spans="1:20" x14ac:dyDescent="0.25">
      <c r="A980" s="311" t="str">
        <f t="shared" si="143"/>
        <v/>
      </c>
      <c r="B980" s="312" t="str">
        <f t="shared" si="144"/>
        <v/>
      </c>
      <c r="C980" s="312" t="str">
        <f t="shared" si="144"/>
        <v/>
      </c>
      <c r="D980" s="312" t="str">
        <f t="shared" si="144"/>
        <v/>
      </c>
      <c r="E980" s="312" t="str">
        <f t="shared" si="144"/>
        <v/>
      </c>
      <c r="F980" s="312"/>
      <c r="G980" s="312"/>
      <c r="H980" s="312"/>
      <c r="I980" s="312"/>
      <c r="J980" s="312"/>
      <c r="K980" s="312"/>
      <c r="L980" s="312"/>
      <c r="M980" s="312"/>
      <c r="N980" s="312"/>
      <c r="O980" s="312"/>
      <c r="P980" s="312"/>
      <c r="Q980" s="312"/>
      <c r="R980" s="312"/>
      <c r="S980" s="312"/>
      <c r="T980" s="313"/>
    </row>
    <row r="981" spans="1:20" x14ac:dyDescent="0.25">
      <c r="A981" s="311" t="str">
        <f t="shared" si="143"/>
        <v/>
      </c>
      <c r="B981" s="312" t="str">
        <f t="shared" si="144"/>
        <v/>
      </c>
      <c r="C981" s="312" t="str">
        <f t="shared" si="144"/>
        <v/>
      </c>
      <c r="D981" s="312" t="str">
        <f t="shared" si="144"/>
        <v/>
      </c>
      <c r="E981" s="312" t="str">
        <f t="shared" si="144"/>
        <v/>
      </c>
      <c r="F981" s="312"/>
      <c r="G981" s="312"/>
      <c r="H981" s="312"/>
      <c r="I981" s="312"/>
      <c r="J981" s="312"/>
      <c r="K981" s="312"/>
      <c r="L981" s="312"/>
      <c r="M981" s="312"/>
      <c r="N981" s="312"/>
      <c r="O981" s="312"/>
      <c r="P981" s="312"/>
      <c r="Q981" s="312"/>
      <c r="R981" s="312"/>
      <c r="S981" s="312"/>
      <c r="T981" s="313"/>
    </row>
    <row r="982" spans="1:20" x14ac:dyDescent="0.25">
      <c r="A982" s="311" t="str">
        <f t="shared" si="143"/>
        <v/>
      </c>
      <c r="B982" s="312" t="str">
        <f t="shared" si="144"/>
        <v/>
      </c>
      <c r="C982" s="312" t="str">
        <f t="shared" si="144"/>
        <v/>
      </c>
      <c r="D982" s="312" t="str">
        <f t="shared" si="144"/>
        <v/>
      </c>
      <c r="E982" s="312" t="str">
        <f t="shared" si="144"/>
        <v/>
      </c>
      <c r="F982" s="312"/>
      <c r="G982" s="312"/>
      <c r="H982" s="312"/>
      <c r="I982" s="312"/>
      <c r="J982" s="312"/>
      <c r="K982" s="312"/>
      <c r="L982" s="312"/>
      <c r="M982" s="312"/>
      <c r="N982" s="312"/>
      <c r="O982" s="312"/>
      <c r="P982" s="312"/>
      <c r="Q982" s="312"/>
      <c r="R982" s="312"/>
      <c r="S982" s="312"/>
      <c r="T982" s="313"/>
    </row>
    <row r="983" spans="1:20" x14ac:dyDescent="0.25">
      <c r="A983" s="311" t="str">
        <f t="shared" si="143"/>
        <v/>
      </c>
      <c r="B983" s="312" t="str">
        <f t="shared" si="144"/>
        <v/>
      </c>
      <c r="C983" s="312" t="str">
        <f t="shared" si="144"/>
        <v/>
      </c>
      <c r="D983" s="312" t="str">
        <f t="shared" si="144"/>
        <v/>
      </c>
      <c r="E983" s="312" t="str">
        <f t="shared" si="144"/>
        <v/>
      </c>
      <c r="F983" s="312"/>
      <c r="G983" s="312"/>
      <c r="H983" s="312"/>
      <c r="I983" s="312"/>
      <c r="J983" s="312"/>
      <c r="K983" s="312"/>
      <c r="L983" s="312"/>
      <c r="M983" s="312"/>
      <c r="N983" s="312"/>
      <c r="O983" s="312"/>
      <c r="P983" s="312"/>
      <c r="Q983" s="312"/>
      <c r="R983" s="312"/>
      <c r="S983" s="312"/>
      <c r="T983" s="313"/>
    </row>
    <row r="984" spans="1:20" x14ac:dyDescent="0.25">
      <c r="A984" s="311" t="str">
        <f t="shared" si="143"/>
        <v/>
      </c>
      <c r="B984" s="312" t="str">
        <f t="shared" si="144"/>
        <v/>
      </c>
      <c r="C984" s="312" t="str">
        <f t="shared" si="144"/>
        <v/>
      </c>
      <c r="D984" s="312" t="str">
        <f t="shared" si="144"/>
        <v/>
      </c>
      <c r="E984" s="312" t="str">
        <f t="shared" si="144"/>
        <v/>
      </c>
      <c r="F984" s="312"/>
      <c r="G984" s="312"/>
      <c r="H984" s="312"/>
      <c r="I984" s="312"/>
      <c r="J984" s="312"/>
      <c r="K984" s="312"/>
      <c r="L984" s="312"/>
      <c r="M984" s="312"/>
      <c r="N984" s="312"/>
      <c r="O984" s="312"/>
      <c r="P984" s="312"/>
      <c r="Q984" s="312"/>
      <c r="R984" s="312"/>
      <c r="S984" s="312"/>
      <c r="T984" s="313"/>
    </row>
    <row r="985" spans="1:20" x14ac:dyDescent="0.25">
      <c r="A985" s="311" t="str">
        <f t="shared" si="143"/>
        <v/>
      </c>
      <c r="B985" s="312" t="str">
        <f t="shared" si="144"/>
        <v/>
      </c>
      <c r="C985" s="312" t="str">
        <f t="shared" si="144"/>
        <v/>
      </c>
      <c r="D985" s="312" t="str">
        <f t="shared" si="144"/>
        <v/>
      </c>
      <c r="E985" s="312" t="str">
        <f t="shared" si="144"/>
        <v/>
      </c>
      <c r="F985" s="312"/>
      <c r="G985" s="312"/>
      <c r="H985" s="312"/>
      <c r="I985" s="312"/>
      <c r="J985" s="312"/>
      <c r="K985" s="312"/>
      <c r="L985" s="312"/>
      <c r="M985" s="312"/>
      <c r="N985" s="312"/>
      <c r="O985" s="312"/>
      <c r="P985" s="312"/>
      <c r="Q985" s="312"/>
      <c r="R985" s="312"/>
      <c r="S985" s="312"/>
      <c r="T985" s="313"/>
    </row>
    <row r="986" spans="1:20" x14ac:dyDescent="0.25">
      <c r="A986" s="311" t="str">
        <f t="shared" si="143"/>
        <v/>
      </c>
      <c r="B986" s="312" t="str">
        <f t="shared" si="144"/>
        <v/>
      </c>
      <c r="C986" s="312" t="str">
        <f t="shared" si="144"/>
        <v/>
      </c>
      <c r="D986" s="312" t="str">
        <f t="shared" si="144"/>
        <v/>
      </c>
      <c r="E986" s="312" t="str">
        <f t="shared" si="144"/>
        <v/>
      </c>
      <c r="F986" s="312"/>
      <c r="G986" s="312"/>
      <c r="H986" s="312"/>
      <c r="I986" s="312"/>
      <c r="J986" s="312"/>
      <c r="K986" s="312"/>
      <c r="L986" s="312"/>
      <c r="M986" s="312"/>
      <c r="N986" s="312"/>
      <c r="O986" s="312"/>
      <c r="P986" s="312"/>
      <c r="Q986" s="312"/>
      <c r="R986" s="312"/>
      <c r="S986" s="312"/>
      <c r="T986" s="313"/>
    </row>
    <row r="987" spans="1:20" x14ac:dyDescent="0.25">
      <c r="A987" s="311" t="str">
        <f t="shared" si="143"/>
        <v/>
      </c>
      <c r="B987" s="312" t="str">
        <f t="shared" si="144"/>
        <v/>
      </c>
      <c r="C987" s="312" t="str">
        <f t="shared" si="144"/>
        <v/>
      </c>
      <c r="D987" s="312" t="str">
        <f t="shared" si="144"/>
        <v/>
      </c>
      <c r="E987" s="312" t="str">
        <f t="shared" si="144"/>
        <v/>
      </c>
      <c r="F987" s="312"/>
      <c r="G987" s="312"/>
      <c r="H987" s="312"/>
      <c r="I987" s="312"/>
      <c r="J987" s="312"/>
      <c r="K987" s="312"/>
      <c r="L987" s="312"/>
      <c r="M987" s="312"/>
      <c r="N987" s="312"/>
      <c r="O987" s="312"/>
      <c r="P987" s="312"/>
      <c r="Q987" s="312"/>
      <c r="R987" s="312"/>
      <c r="S987" s="312"/>
      <c r="T987" s="313"/>
    </row>
    <row r="988" spans="1:20" x14ac:dyDescent="0.25">
      <c r="A988" s="311" t="str">
        <f t="shared" si="143"/>
        <v/>
      </c>
      <c r="B988" s="312" t="str">
        <f t="shared" si="144"/>
        <v/>
      </c>
      <c r="C988" s="312" t="str">
        <f t="shared" si="144"/>
        <v/>
      </c>
      <c r="D988" s="312" t="str">
        <f t="shared" si="144"/>
        <v/>
      </c>
      <c r="E988" s="312" t="str">
        <f t="shared" si="144"/>
        <v/>
      </c>
      <c r="F988" s="312"/>
      <c r="G988" s="312"/>
      <c r="H988" s="312"/>
      <c r="I988" s="312"/>
      <c r="J988" s="312"/>
      <c r="K988" s="312"/>
      <c r="L988" s="312"/>
      <c r="M988" s="312"/>
      <c r="N988" s="312"/>
      <c r="O988" s="312"/>
      <c r="P988" s="312"/>
      <c r="Q988" s="312"/>
      <c r="R988" s="312"/>
      <c r="S988" s="312"/>
      <c r="T988" s="313"/>
    </row>
    <row r="989" spans="1:20" x14ac:dyDescent="0.25">
      <c r="A989" s="311" t="str">
        <f t="shared" si="143"/>
        <v/>
      </c>
      <c r="B989" s="312" t="str">
        <f t="shared" si="144"/>
        <v/>
      </c>
      <c r="C989" s="312" t="str">
        <f t="shared" si="144"/>
        <v/>
      </c>
      <c r="D989" s="312" t="str">
        <f t="shared" si="144"/>
        <v/>
      </c>
      <c r="E989" s="312" t="str">
        <f t="shared" si="144"/>
        <v/>
      </c>
      <c r="F989" s="312"/>
      <c r="G989" s="312"/>
      <c r="H989" s="312"/>
      <c r="I989" s="312"/>
      <c r="J989" s="312"/>
      <c r="K989" s="312"/>
      <c r="L989" s="312"/>
      <c r="M989" s="312"/>
      <c r="N989" s="312"/>
      <c r="O989" s="312"/>
      <c r="P989" s="312"/>
      <c r="Q989" s="312"/>
      <c r="R989" s="312"/>
      <c r="S989" s="312"/>
      <c r="T989" s="313"/>
    </row>
    <row r="990" spans="1:20" x14ac:dyDescent="0.25">
      <c r="A990" s="311" t="str">
        <f t="shared" si="143"/>
        <v/>
      </c>
      <c r="B990" s="312" t="str">
        <f t="shared" si="144"/>
        <v/>
      </c>
      <c r="C990" s="312" t="str">
        <f t="shared" si="144"/>
        <v/>
      </c>
      <c r="D990" s="312" t="str">
        <f t="shared" si="144"/>
        <v/>
      </c>
      <c r="E990" s="312" t="str">
        <f t="shared" si="144"/>
        <v/>
      </c>
      <c r="F990" s="312"/>
      <c r="G990" s="312"/>
      <c r="H990" s="312"/>
      <c r="I990" s="312"/>
      <c r="J990" s="312"/>
      <c r="K990" s="312"/>
      <c r="L990" s="312"/>
      <c r="M990" s="312"/>
      <c r="N990" s="312"/>
      <c r="O990" s="312"/>
      <c r="P990" s="312"/>
      <c r="Q990" s="312"/>
      <c r="R990" s="312"/>
      <c r="S990" s="312"/>
      <c r="T990" s="313"/>
    </row>
    <row r="991" spans="1:20" x14ac:dyDescent="0.25">
      <c r="A991" s="311" t="str">
        <f t="shared" si="143"/>
        <v/>
      </c>
      <c r="B991" s="312" t="str">
        <f t="shared" si="144"/>
        <v/>
      </c>
      <c r="C991" s="312" t="str">
        <f t="shared" si="144"/>
        <v/>
      </c>
      <c r="D991" s="312" t="str">
        <f t="shared" si="144"/>
        <v/>
      </c>
      <c r="E991" s="312" t="str">
        <f t="shared" si="144"/>
        <v/>
      </c>
      <c r="F991" s="312"/>
      <c r="G991" s="312"/>
      <c r="H991" s="312"/>
      <c r="I991" s="312"/>
      <c r="J991" s="312"/>
      <c r="K991" s="312"/>
      <c r="L991" s="312"/>
      <c r="M991" s="312"/>
      <c r="N991" s="312"/>
      <c r="O991" s="312"/>
      <c r="P991" s="312"/>
      <c r="Q991" s="312"/>
      <c r="R991" s="312"/>
      <c r="S991" s="312"/>
      <c r="T991" s="313"/>
    </row>
    <row r="992" spans="1:20" x14ac:dyDescent="0.25">
      <c r="A992" s="311" t="str">
        <f t="shared" si="143"/>
        <v/>
      </c>
      <c r="B992" s="312" t="str">
        <f t="shared" si="144"/>
        <v/>
      </c>
      <c r="C992" s="312" t="str">
        <f t="shared" si="144"/>
        <v/>
      </c>
      <c r="D992" s="312" t="str">
        <f t="shared" si="144"/>
        <v/>
      </c>
      <c r="E992" s="312" t="str">
        <f t="shared" si="144"/>
        <v/>
      </c>
      <c r="F992" s="312"/>
      <c r="G992" s="312"/>
      <c r="H992" s="312"/>
      <c r="I992" s="312"/>
      <c r="J992" s="312"/>
      <c r="K992" s="312"/>
      <c r="L992" s="312"/>
      <c r="M992" s="312"/>
      <c r="N992" s="312"/>
      <c r="O992" s="312"/>
      <c r="P992" s="312"/>
      <c r="Q992" s="312"/>
      <c r="R992" s="312"/>
      <c r="S992" s="312"/>
      <c r="T992" s="313"/>
    </row>
    <row r="993" spans="1:20" x14ac:dyDescent="0.25">
      <c r="A993" s="311" t="str">
        <f t="shared" si="143"/>
        <v/>
      </c>
      <c r="B993" s="312" t="str">
        <f t="shared" si="144"/>
        <v/>
      </c>
      <c r="C993" s="312" t="str">
        <f t="shared" si="144"/>
        <v/>
      </c>
      <c r="D993" s="312" t="str">
        <f t="shared" si="144"/>
        <v/>
      </c>
      <c r="E993" s="312" t="str">
        <f t="shared" si="144"/>
        <v/>
      </c>
      <c r="F993" s="312"/>
      <c r="G993" s="312"/>
      <c r="H993" s="312"/>
      <c r="I993" s="312"/>
      <c r="J993" s="312"/>
      <c r="K993" s="312"/>
      <c r="L993" s="312"/>
      <c r="M993" s="312"/>
      <c r="N993" s="312"/>
      <c r="O993" s="312"/>
      <c r="P993" s="312"/>
      <c r="Q993" s="312"/>
      <c r="R993" s="312"/>
      <c r="S993" s="312"/>
      <c r="T993" s="313"/>
    </row>
    <row r="994" spans="1:20" x14ac:dyDescent="0.25">
      <c r="A994" s="311" t="str">
        <f t="shared" si="143"/>
        <v/>
      </c>
      <c r="B994" s="312" t="str">
        <f t="shared" si="144"/>
        <v/>
      </c>
      <c r="C994" s="312" t="str">
        <f t="shared" si="144"/>
        <v/>
      </c>
      <c r="D994" s="312" t="str">
        <f t="shared" si="144"/>
        <v/>
      </c>
      <c r="E994" s="312" t="str">
        <f t="shared" si="144"/>
        <v/>
      </c>
      <c r="F994" s="312"/>
      <c r="G994" s="312"/>
      <c r="H994" s="312"/>
      <c r="I994" s="312"/>
      <c r="J994" s="312"/>
      <c r="K994" s="312"/>
      <c r="L994" s="312"/>
      <c r="M994" s="312"/>
      <c r="N994" s="312"/>
      <c r="O994" s="312"/>
      <c r="P994" s="312"/>
      <c r="Q994" s="312"/>
      <c r="R994" s="312"/>
      <c r="S994" s="312"/>
      <c r="T994" s="313"/>
    </row>
    <row r="995" spans="1:20" x14ac:dyDescent="0.25">
      <c r="A995" s="311" t="str">
        <f t="shared" si="143"/>
        <v/>
      </c>
      <c r="B995" s="312" t="str">
        <f t="shared" si="144"/>
        <v/>
      </c>
      <c r="C995" s="312" t="str">
        <f t="shared" si="144"/>
        <v/>
      </c>
      <c r="D995" s="312" t="str">
        <f t="shared" si="144"/>
        <v/>
      </c>
      <c r="E995" s="312" t="str">
        <f t="shared" si="144"/>
        <v/>
      </c>
      <c r="F995" s="312"/>
      <c r="G995" s="312"/>
      <c r="H995" s="312"/>
      <c r="I995" s="312"/>
      <c r="J995" s="312"/>
      <c r="K995" s="312"/>
      <c r="L995" s="312"/>
      <c r="M995" s="312"/>
      <c r="N995" s="312"/>
      <c r="O995" s="312"/>
      <c r="P995" s="312"/>
      <c r="Q995" s="312"/>
      <c r="R995" s="312"/>
      <c r="S995" s="312"/>
      <c r="T995" s="313"/>
    </row>
    <row r="996" spans="1:20" x14ac:dyDescent="0.25">
      <c r="A996" s="311" t="str">
        <f t="shared" si="143"/>
        <v/>
      </c>
      <c r="B996" s="312" t="str">
        <f t="shared" si="144"/>
        <v/>
      </c>
      <c r="C996" s="312" t="str">
        <f t="shared" si="144"/>
        <v/>
      </c>
      <c r="D996" s="312" t="str">
        <f t="shared" si="144"/>
        <v/>
      </c>
      <c r="E996" s="312" t="str">
        <f t="shared" si="144"/>
        <v/>
      </c>
      <c r="F996" s="312"/>
      <c r="G996" s="312"/>
      <c r="H996" s="312"/>
      <c r="I996" s="312"/>
      <c r="J996" s="312"/>
      <c r="K996" s="312"/>
      <c r="L996" s="312"/>
      <c r="M996" s="312"/>
      <c r="N996" s="312"/>
      <c r="O996" s="312"/>
      <c r="P996" s="312"/>
      <c r="Q996" s="312"/>
      <c r="R996" s="312"/>
      <c r="S996" s="312"/>
      <c r="T996" s="313"/>
    </row>
    <row r="997" spans="1:20" x14ac:dyDescent="0.25">
      <c r="A997" s="311" t="str">
        <f t="shared" si="143"/>
        <v/>
      </c>
      <c r="B997" s="312" t="str">
        <f t="shared" si="144"/>
        <v/>
      </c>
      <c r="C997" s="312" t="str">
        <f t="shared" si="144"/>
        <v/>
      </c>
      <c r="D997" s="312" t="str">
        <f t="shared" si="144"/>
        <v/>
      </c>
      <c r="E997" s="312" t="str">
        <f t="shared" si="144"/>
        <v/>
      </c>
      <c r="F997" s="312"/>
      <c r="G997" s="312"/>
      <c r="H997" s="312"/>
      <c r="I997" s="312"/>
      <c r="J997" s="312"/>
      <c r="K997" s="312"/>
      <c r="L997" s="312"/>
      <c r="M997" s="312"/>
      <c r="N997" s="312"/>
      <c r="O997" s="312"/>
      <c r="P997" s="312"/>
      <c r="Q997" s="312"/>
      <c r="R997" s="312"/>
      <c r="S997" s="312"/>
      <c r="T997" s="313"/>
    </row>
    <row r="998" spans="1:20" x14ac:dyDescent="0.25">
      <c r="A998" s="311" t="str">
        <f t="shared" si="143"/>
        <v/>
      </c>
      <c r="B998" s="312" t="str">
        <f t="shared" si="144"/>
        <v/>
      </c>
      <c r="C998" s="312" t="str">
        <f t="shared" si="144"/>
        <v/>
      </c>
      <c r="D998" s="312" t="str">
        <f t="shared" si="144"/>
        <v/>
      </c>
      <c r="E998" s="312" t="str">
        <f t="shared" si="144"/>
        <v/>
      </c>
      <c r="F998" s="312"/>
      <c r="G998" s="312"/>
      <c r="H998" s="312"/>
      <c r="I998" s="312"/>
      <c r="J998" s="312"/>
      <c r="K998" s="312"/>
      <c r="L998" s="312"/>
      <c r="M998" s="312"/>
      <c r="N998" s="312"/>
      <c r="O998" s="312"/>
      <c r="P998" s="312"/>
      <c r="Q998" s="312"/>
      <c r="R998" s="312"/>
      <c r="S998" s="312"/>
      <c r="T998" s="313"/>
    </row>
    <row r="999" spans="1:20" x14ac:dyDescent="0.25">
      <c r="A999" s="311" t="str">
        <f t="shared" si="143"/>
        <v/>
      </c>
      <c r="B999" s="312" t="str">
        <f t="shared" si="144"/>
        <v/>
      </c>
      <c r="C999" s="312" t="str">
        <f t="shared" si="144"/>
        <v/>
      </c>
      <c r="D999" s="312" t="str">
        <f t="shared" si="144"/>
        <v/>
      </c>
      <c r="E999" s="312" t="str">
        <f t="shared" si="144"/>
        <v/>
      </c>
      <c r="F999" s="312"/>
      <c r="G999" s="312"/>
      <c r="H999" s="312"/>
      <c r="I999" s="312"/>
      <c r="J999" s="312"/>
      <c r="K999" s="312"/>
      <c r="L999" s="312"/>
      <c r="M999" s="312"/>
      <c r="N999" s="312"/>
      <c r="O999" s="312"/>
      <c r="P999" s="312"/>
      <c r="Q999" s="312"/>
      <c r="R999" s="312"/>
      <c r="S999" s="312"/>
      <c r="T999" s="313"/>
    </row>
    <row r="1000" spans="1:20" x14ac:dyDescent="0.25">
      <c r="A1000" s="311" t="str">
        <f t="shared" si="143"/>
        <v/>
      </c>
      <c r="B1000" s="312" t="str">
        <f t="shared" si="144"/>
        <v/>
      </c>
      <c r="C1000" s="312" t="str">
        <f t="shared" si="144"/>
        <v/>
      </c>
      <c r="D1000" s="312" t="str">
        <f t="shared" si="144"/>
        <v/>
      </c>
      <c r="E1000" s="312" t="str">
        <f t="shared" si="144"/>
        <v/>
      </c>
      <c r="F1000" s="312"/>
      <c r="G1000" s="312"/>
      <c r="H1000" s="312"/>
      <c r="I1000" s="312"/>
      <c r="J1000" s="312"/>
      <c r="K1000" s="312"/>
      <c r="L1000" s="312"/>
      <c r="M1000" s="312"/>
      <c r="N1000" s="312"/>
      <c r="O1000" s="312"/>
      <c r="P1000" s="312"/>
      <c r="Q1000" s="312"/>
      <c r="R1000" s="312"/>
      <c r="S1000" s="312"/>
      <c r="T1000" s="313"/>
    </row>
    <row r="1001" spans="1:20" x14ac:dyDescent="0.25">
      <c r="A1001" s="311" t="str">
        <f t="shared" si="143"/>
        <v/>
      </c>
      <c r="B1001" s="312" t="str">
        <f t="shared" si="144"/>
        <v/>
      </c>
      <c r="C1001" s="312" t="str">
        <f t="shared" si="144"/>
        <v/>
      </c>
      <c r="D1001" s="312" t="str">
        <f t="shared" si="144"/>
        <v/>
      </c>
      <c r="E1001" s="312" t="str">
        <f t="shared" si="144"/>
        <v/>
      </c>
      <c r="F1001" s="312"/>
      <c r="G1001" s="312"/>
      <c r="H1001" s="312"/>
      <c r="I1001" s="312"/>
      <c r="J1001" s="312"/>
      <c r="K1001" s="312"/>
      <c r="L1001" s="312"/>
      <c r="M1001" s="312"/>
      <c r="N1001" s="312"/>
      <c r="O1001" s="312"/>
      <c r="P1001" s="312"/>
      <c r="Q1001" s="312"/>
      <c r="R1001" s="312"/>
      <c r="S1001" s="312"/>
      <c r="T1001" s="313"/>
    </row>
    <row r="1002" spans="1:20" x14ac:dyDescent="0.25">
      <c r="A1002" s="311" t="str">
        <f t="shared" si="143"/>
        <v/>
      </c>
      <c r="B1002" s="312" t="str">
        <f t="shared" si="144"/>
        <v/>
      </c>
      <c r="C1002" s="312" t="str">
        <f t="shared" si="144"/>
        <v/>
      </c>
      <c r="D1002" s="312" t="str">
        <f t="shared" si="144"/>
        <v/>
      </c>
      <c r="E1002" s="312" t="str">
        <f t="shared" si="144"/>
        <v/>
      </c>
      <c r="F1002" s="312"/>
      <c r="G1002" s="312"/>
      <c r="H1002" s="312"/>
      <c r="I1002" s="312"/>
      <c r="J1002" s="312"/>
      <c r="K1002" s="312"/>
      <c r="L1002" s="312"/>
      <c r="M1002" s="312"/>
      <c r="N1002" s="312"/>
      <c r="O1002" s="312"/>
      <c r="P1002" s="312"/>
      <c r="Q1002" s="312"/>
      <c r="R1002" s="312"/>
      <c r="S1002" s="312"/>
      <c r="T1002" s="313"/>
    </row>
    <row r="1003" spans="1:20" x14ac:dyDescent="0.25">
      <c r="A1003" s="311" t="str">
        <f t="shared" si="143"/>
        <v/>
      </c>
      <c r="B1003" s="312" t="str">
        <f t="shared" si="144"/>
        <v/>
      </c>
      <c r="C1003" s="312" t="str">
        <f t="shared" si="144"/>
        <v/>
      </c>
      <c r="D1003" s="312" t="str">
        <f t="shared" si="144"/>
        <v/>
      </c>
      <c r="E1003" s="312" t="str">
        <f t="shared" si="144"/>
        <v/>
      </c>
      <c r="F1003" s="312"/>
      <c r="G1003" s="312"/>
      <c r="H1003" s="312"/>
      <c r="I1003" s="312"/>
      <c r="J1003" s="312"/>
      <c r="K1003" s="312"/>
      <c r="L1003" s="312"/>
      <c r="M1003" s="312"/>
      <c r="N1003" s="312"/>
      <c r="O1003" s="312"/>
      <c r="P1003" s="312"/>
      <c r="Q1003" s="312"/>
      <c r="R1003" s="312"/>
      <c r="S1003" s="312"/>
      <c r="T1003" s="313"/>
    </row>
    <row r="1004" spans="1:20" x14ac:dyDescent="0.25">
      <c r="A1004" s="311" t="str">
        <f t="shared" si="143"/>
        <v/>
      </c>
      <c r="B1004" s="312" t="str">
        <f t="shared" si="144"/>
        <v/>
      </c>
      <c r="C1004" s="312" t="str">
        <f t="shared" si="144"/>
        <v/>
      </c>
      <c r="D1004" s="312" t="str">
        <f t="shared" si="144"/>
        <v/>
      </c>
      <c r="E1004" s="312" t="str">
        <f t="shared" si="144"/>
        <v/>
      </c>
      <c r="F1004" s="312"/>
      <c r="G1004" s="312"/>
      <c r="H1004" s="312"/>
      <c r="I1004" s="312"/>
      <c r="J1004" s="312"/>
      <c r="K1004" s="312"/>
      <c r="L1004" s="312"/>
      <c r="M1004" s="312"/>
      <c r="N1004" s="312"/>
      <c r="O1004" s="312"/>
      <c r="P1004" s="312"/>
      <c r="Q1004" s="312"/>
      <c r="R1004" s="312"/>
      <c r="S1004" s="312"/>
      <c r="T1004" s="313"/>
    </row>
    <row r="1005" spans="1:20" x14ac:dyDescent="0.25">
      <c r="A1005" s="311" t="str">
        <f t="shared" si="143"/>
        <v/>
      </c>
      <c r="B1005" s="312" t="str">
        <f t="shared" si="144"/>
        <v/>
      </c>
      <c r="C1005" s="312" t="str">
        <f t="shared" si="144"/>
        <v/>
      </c>
      <c r="D1005" s="312" t="str">
        <f t="shared" si="144"/>
        <v/>
      </c>
      <c r="E1005" s="312" t="str">
        <f t="shared" si="144"/>
        <v/>
      </c>
      <c r="F1005" s="312"/>
      <c r="G1005" s="312"/>
      <c r="H1005" s="312"/>
      <c r="I1005" s="312"/>
      <c r="J1005" s="312"/>
      <c r="K1005" s="312"/>
      <c r="L1005" s="312"/>
      <c r="M1005" s="312"/>
      <c r="N1005" s="312"/>
      <c r="O1005" s="312"/>
      <c r="P1005" s="312"/>
      <c r="Q1005" s="312"/>
      <c r="R1005" s="312"/>
      <c r="S1005" s="312"/>
      <c r="T1005" s="313"/>
    </row>
    <row r="1006" spans="1:20" x14ac:dyDescent="0.25">
      <c r="A1006" s="311" t="str">
        <f t="shared" si="143"/>
        <v/>
      </c>
      <c r="B1006" s="312" t="str">
        <f t="shared" si="144"/>
        <v/>
      </c>
      <c r="C1006" s="312" t="str">
        <f t="shared" si="144"/>
        <v/>
      </c>
      <c r="D1006" s="312" t="str">
        <f t="shared" si="144"/>
        <v/>
      </c>
      <c r="E1006" s="312" t="str">
        <f t="shared" si="144"/>
        <v/>
      </c>
      <c r="F1006" s="312"/>
      <c r="G1006" s="312"/>
      <c r="H1006" s="312"/>
      <c r="I1006" s="312"/>
      <c r="J1006" s="312"/>
      <c r="K1006" s="312"/>
      <c r="L1006" s="312"/>
      <c r="M1006" s="312"/>
      <c r="N1006" s="312"/>
      <c r="O1006" s="312"/>
      <c r="P1006" s="312"/>
      <c r="Q1006" s="312"/>
      <c r="R1006" s="312"/>
      <c r="S1006" s="312"/>
      <c r="T1006" s="313"/>
    </row>
    <row r="1007" spans="1:20" x14ac:dyDescent="0.25">
      <c r="A1007" s="311" t="str">
        <f t="shared" si="143"/>
        <v/>
      </c>
      <c r="B1007" s="312" t="str">
        <f t="shared" si="144"/>
        <v/>
      </c>
      <c r="C1007" s="312" t="str">
        <f t="shared" si="144"/>
        <v/>
      </c>
      <c r="D1007" s="312" t="str">
        <f t="shared" si="144"/>
        <v/>
      </c>
      <c r="E1007" s="312" t="str">
        <f t="shared" si="144"/>
        <v/>
      </c>
      <c r="F1007" s="312"/>
      <c r="G1007" s="312"/>
      <c r="H1007" s="312"/>
      <c r="I1007" s="312"/>
      <c r="J1007" s="312"/>
      <c r="K1007" s="312"/>
      <c r="L1007" s="312"/>
      <c r="M1007" s="312"/>
      <c r="N1007" s="312"/>
      <c r="O1007" s="312"/>
      <c r="P1007" s="312"/>
      <c r="Q1007" s="312"/>
      <c r="R1007" s="312"/>
      <c r="S1007" s="312"/>
      <c r="T1007" s="313"/>
    </row>
    <row r="1008" spans="1:20" x14ac:dyDescent="0.25">
      <c r="A1008" s="311" t="str">
        <f t="shared" si="143"/>
        <v/>
      </c>
      <c r="B1008" s="312" t="str">
        <f t="shared" si="144"/>
        <v/>
      </c>
      <c r="C1008" s="312" t="str">
        <f t="shared" si="144"/>
        <v/>
      </c>
      <c r="D1008" s="312" t="str">
        <f t="shared" si="144"/>
        <v/>
      </c>
      <c r="E1008" s="312" t="str">
        <f t="shared" si="144"/>
        <v/>
      </c>
      <c r="F1008" s="312"/>
      <c r="G1008" s="312"/>
      <c r="H1008" s="312"/>
      <c r="I1008" s="312"/>
      <c r="J1008" s="312"/>
      <c r="K1008" s="312"/>
      <c r="L1008" s="312"/>
      <c r="M1008" s="312"/>
      <c r="N1008" s="312"/>
      <c r="O1008" s="312"/>
      <c r="P1008" s="312"/>
      <c r="Q1008" s="312"/>
      <c r="R1008" s="312"/>
      <c r="S1008" s="312"/>
      <c r="T1008" s="313"/>
    </row>
    <row r="1009" spans="1:20" x14ac:dyDescent="0.25">
      <c r="A1009" s="311" t="str">
        <f t="shared" si="143"/>
        <v/>
      </c>
      <c r="B1009" s="312" t="str">
        <f t="shared" si="144"/>
        <v/>
      </c>
      <c r="C1009" s="312" t="str">
        <f t="shared" si="144"/>
        <v/>
      </c>
      <c r="D1009" s="312" t="str">
        <f t="shared" si="144"/>
        <v/>
      </c>
      <c r="E1009" s="312" t="str">
        <f t="shared" si="144"/>
        <v/>
      </c>
      <c r="F1009" s="312"/>
      <c r="G1009" s="312"/>
      <c r="H1009" s="312"/>
      <c r="I1009" s="312"/>
      <c r="J1009" s="312"/>
      <c r="K1009" s="312"/>
      <c r="L1009" s="312"/>
      <c r="M1009" s="312"/>
      <c r="N1009" s="312"/>
      <c r="O1009" s="312"/>
      <c r="P1009" s="312"/>
      <c r="Q1009" s="312"/>
      <c r="R1009" s="312"/>
      <c r="S1009" s="312"/>
      <c r="T1009" s="313"/>
    </row>
    <row r="1010" spans="1:20" x14ac:dyDescent="0.25">
      <c r="A1010" s="311" t="str">
        <f t="shared" si="143"/>
        <v/>
      </c>
      <c r="B1010" s="312" t="str">
        <f t="shared" si="144"/>
        <v/>
      </c>
      <c r="C1010" s="312" t="str">
        <f t="shared" si="144"/>
        <v/>
      </c>
      <c r="D1010" s="312" t="str">
        <f t="shared" si="144"/>
        <v/>
      </c>
      <c r="E1010" s="312" t="str">
        <f t="shared" si="144"/>
        <v/>
      </c>
      <c r="F1010" s="312"/>
      <c r="G1010" s="312"/>
      <c r="H1010" s="312"/>
      <c r="I1010" s="312"/>
      <c r="J1010" s="312"/>
      <c r="K1010" s="312"/>
      <c r="L1010" s="312"/>
      <c r="M1010" s="312"/>
      <c r="N1010" s="312"/>
      <c r="O1010" s="312"/>
      <c r="P1010" s="312"/>
      <c r="Q1010" s="312"/>
      <c r="R1010" s="312"/>
      <c r="S1010" s="312"/>
      <c r="T1010" s="313"/>
    </row>
    <row r="1011" spans="1:20" x14ac:dyDescent="0.25">
      <c r="A1011" s="311" t="str">
        <f t="shared" si="143"/>
        <v/>
      </c>
      <c r="B1011" s="312" t="str">
        <f t="shared" si="144"/>
        <v/>
      </c>
      <c r="C1011" s="312" t="str">
        <f t="shared" si="144"/>
        <v/>
      </c>
      <c r="D1011" s="312" t="str">
        <f t="shared" si="144"/>
        <v/>
      </c>
      <c r="E1011" s="312" t="str">
        <f t="shared" si="144"/>
        <v/>
      </c>
      <c r="F1011" s="312"/>
      <c r="G1011" s="312"/>
      <c r="H1011" s="312"/>
      <c r="I1011" s="312"/>
      <c r="J1011" s="312"/>
      <c r="K1011" s="312"/>
      <c r="L1011" s="312"/>
      <c r="M1011" s="312"/>
      <c r="N1011" s="312"/>
      <c r="O1011" s="312"/>
      <c r="P1011" s="312"/>
      <c r="Q1011" s="312"/>
      <c r="R1011" s="312"/>
      <c r="S1011" s="312"/>
      <c r="T1011" s="313"/>
    </row>
    <row r="1012" spans="1:20" x14ac:dyDescent="0.25">
      <c r="A1012" s="311" t="str">
        <f t="shared" si="143"/>
        <v/>
      </c>
      <c r="B1012" s="312" t="str">
        <f t="shared" si="144"/>
        <v/>
      </c>
      <c r="C1012" s="312" t="str">
        <f t="shared" si="144"/>
        <v/>
      </c>
      <c r="D1012" s="312" t="str">
        <f t="shared" si="144"/>
        <v/>
      </c>
      <c r="E1012" s="312" t="str">
        <f t="shared" si="144"/>
        <v/>
      </c>
      <c r="F1012" s="312"/>
      <c r="G1012" s="312"/>
      <c r="H1012" s="312"/>
      <c r="I1012" s="312"/>
      <c r="J1012" s="312"/>
      <c r="K1012" s="312"/>
      <c r="L1012" s="312"/>
      <c r="M1012" s="312"/>
      <c r="N1012" s="312"/>
      <c r="O1012" s="312"/>
      <c r="P1012" s="312"/>
      <c r="Q1012" s="312"/>
      <c r="R1012" s="312"/>
      <c r="S1012" s="312"/>
      <c r="T1012" s="313"/>
    </row>
    <row r="1013" spans="1:20" x14ac:dyDescent="0.25">
      <c r="A1013" s="311" t="str">
        <f t="shared" si="143"/>
        <v/>
      </c>
      <c r="B1013" s="312" t="str">
        <f t="shared" si="144"/>
        <v/>
      </c>
      <c r="C1013" s="312" t="str">
        <f t="shared" si="144"/>
        <v/>
      </c>
      <c r="D1013" s="312" t="str">
        <f t="shared" si="144"/>
        <v/>
      </c>
      <c r="E1013" s="312" t="str">
        <f t="shared" si="144"/>
        <v/>
      </c>
      <c r="F1013" s="312"/>
      <c r="G1013" s="312"/>
      <c r="H1013" s="312"/>
      <c r="I1013" s="312"/>
      <c r="J1013" s="312"/>
      <c r="K1013" s="312"/>
      <c r="L1013" s="312"/>
      <c r="M1013" s="312"/>
      <c r="N1013" s="312"/>
      <c r="O1013" s="312"/>
      <c r="P1013" s="312"/>
      <c r="Q1013" s="312"/>
      <c r="R1013" s="312"/>
      <c r="S1013" s="312"/>
      <c r="T1013" s="313"/>
    </row>
    <row r="1014" spans="1:20" x14ac:dyDescent="0.25">
      <c r="A1014" s="311" t="str">
        <f t="shared" si="143"/>
        <v/>
      </c>
      <c r="B1014" s="312" t="str">
        <f t="shared" si="144"/>
        <v/>
      </c>
      <c r="C1014" s="312" t="str">
        <f t="shared" si="144"/>
        <v/>
      </c>
      <c r="D1014" s="312" t="str">
        <f t="shared" si="144"/>
        <v/>
      </c>
      <c r="E1014" s="312" t="str">
        <f t="shared" si="144"/>
        <v/>
      </c>
      <c r="F1014" s="312"/>
      <c r="G1014" s="312"/>
      <c r="H1014" s="312"/>
      <c r="I1014" s="312"/>
      <c r="J1014" s="312"/>
      <c r="K1014" s="312"/>
      <c r="L1014" s="312"/>
      <c r="M1014" s="312"/>
      <c r="N1014" s="312"/>
      <c r="O1014" s="312"/>
      <c r="P1014" s="312"/>
      <c r="Q1014" s="312"/>
      <c r="R1014" s="312"/>
      <c r="S1014" s="312"/>
      <c r="T1014" s="313"/>
    </row>
    <row r="1015" spans="1:20" x14ac:dyDescent="0.25">
      <c r="A1015" s="311" t="str">
        <f t="shared" si="143"/>
        <v/>
      </c>
      <c r="B1015" s="312" t="str">
        <f t="shared" si="144"/>
        <v/>
      </c>
      <c r="C1015" s="312" t="str">
        <f t="shared" si="144"/>
        <v/>
      </c>
      <c r="D1015" s="312" t="str">
        <f t="shared" si="144"/>
        <v/>
      </c>
      <c r="E1015" s="312" t="str">
        <f t="shared" si="144"/>
        <v/>
      </c>
      <c r="F1015" s="312"/>
      <c r="G1015" s="312"/>
      <c r="H1015" s="312"/>
      <c r="I1015" s="312"/>
      <c r="J1015" s="312"/>
      <c r="K1015" s="312"/>
      <c r="L1015" s="312"/>
      <c r="M1015" s="312"/>
      <c r="N1015" s="312"/>
      <c r="O1015" s="312"/>
      <c r="P1015" s="312"/>
      <c r="Q1015" s="312"/>
      <c r="R1015" s="312"/>
      <c r="S1015" s="312"/>
      <c r="T1015" s="313"/>
    </row>
    <row r="1016" spans="1:20" x14ac:dyDescent="0.25">
      <c r="A1016" s="311" t="str">
        <f t="shared" si="143"/>
        <v/>
      </c>
      <c r="B1016" s="312" t="str">
        <f t="shared" si="144"/>
        <v/>
      </c>
      <c r="C1016" s="312" t="str">
        <f t="shared" si="144"/>
        <v/>
      </c>
      <c r="D1016" s="312" t="str">
        <f t="shared" si="144"/>
        <v/>
      </c>
      <c r="E1016" s="312" t="str">
        <f t="shared" si="144"/>
        <v/>
      </c>
      <c r="F1016" s="312"/>
      <c r="G1016" s="312"/>
      <c r="H1016" s="312"/>
      <c r="I1016" s="312"/>
      <c r="J1016" s="312"/>
      <c r="K1016" s="312"/>
      <c r="L1016" s="312"/>
      <c r="M1016" s="312"/>
      <c r="N1016" s="312"/>
      <c r="O1016" s="312"/>
      <c r="P1016" s="312"/>
      <c r="Q1016" s="312"/>
      <c r="R1016" s="312"/>
      <c r="S1016" s="312"/>
      <c r="T1016" s="313"/>
    </row>
    <row r="1017" spans="1:20" x14ac:dyDescent="0.25">
      <c r="A1017" s="311" t="str">
        <f t="shared" si="143"/>
        <v/>
      </c>
      <c r="B1017" s="312" t="str">
        <f t="shared" si="144"/>
        <v/>
      </c>
      <c r="C1017" s="312" t="str">
        <f t="shared" si="144"/>
        <v/>
      </c>
      <c r="D1017" s="312" t="str">
        <f t="shared" si="144"/>
        <v/>
      </c>
      <c r="E1017" s="312" t="str">
        <f t="shared" si="144"/>
        <v/>
      </c>
      <c r="F1017" s="312"/>
      <c r="G1017" s="312"/>
      <c r="H1017" s="312"/>
      <c r="I1017" s="312"/>
      <c r="J1017" s="312"/>
      <c r="K1017" s="312"/>
      <c r="L1017" s="312"/>
      <c r="M1017" s="312"/>
      <c r="N1017" s="312"/>
      <c r="O1017" s="312"/>
      <c r="P1017" s="312"/>
      <c r="Q1017" s="312"/>
      <c r="R1017" s="312"/>
      <c r="S1017" s="312"/>
      <c r="T1017" s="313"/>
    </row>
    <row r="1018" spans="1:20" x14ac:dyDescent="0.25">
      <c r="A1018" s="311" t="str">
        <f t="shared" si="143"/>
        <v/>
      </c>
      <c r="B1018" s="312" t="str">
        <f t="shared" si="144"/>
        <v/>
      </c>
      <c r="C1018" s="312" t="str">
        <f t="shared" si="144"/>
        <v/>
      </c>
      <c r="D1018" s="312" t="str">
        <f t="shared" si="144"/>
        <v/>
      </c>
      <c r="E1018" s="312" t="str">
        <f t="shared" si="144"/>
        <v/>
      </c>
      <c r="F1018" s="312"/>
      <c r="G1018" s="312"/>
      <c r="H1018" s="312"/>
      <c r="I1018" s="312"/>
      <c r="J1018" s="312"/>
      <c r="K1018" s="312"/>
      <c r="L1018" s="312"/>
      <c r="M1018" s="312"/>
      <c r="N1018" s="312"/>
      <c r="O1018" s="312"/>
      <c r="P1018" s="312"/>
      <c r="Q1018" s="312"/>
      <c r="R1018" s="312"/>
      <c r="S1018" s="312"/>
      <c r="T1018" s="313"/>
    </row>
    <row r="1019" spans="1:20" x14ac:dyDescent="0.25">
      <c r="A1019" s="311" t="str">
        <f t="shared" si="143"/>
        <v/>
      </c>
      <c r="B1019" s="312" t="str">
        <f t="shared" si="144"/>
        <v/>
      </c>
      <c r="C1019" s="312" t="str">
        <f t="shared" si="144"/>
        <v/>
      </c>
      <c r="D1019" s="312" t="str">
        <f t="shared" si="144"/>
        <v/>
      </c>
      <c r="E1019" s="312" t="str">
        <f t="shared" si="144"/>
        <v/>
      </c>
      <c r="F1019" s="312"/>
      <c r="G1019" s="312"/>
      <c r="H1019" s="312"/>
      <c r="I1019" s="312"/>
      <c r="J1019" s="312"/>
      <c r="K1019" s="312"/>
      <c r="L1019" s="312"/>
      <c r="M1019" s="312"/>
      <c r="N1019" s="312"/>
      <c r="O1019" s="312"/>
      <c r="P1019" s="312"/>
      <c r="Q1019" s="312"/>
      <c r="R1019" s="312"/>
      <c r="S1019" s="312"/>
      <c r="T1019" s="313"/>
    </row>
    <row r="1020" spans="1:20" x14ac:dyDescent="0.25">
      <c r="A1020" s="311" t="str">
        <f t="shared" si="143"/>
        <v/>
      </c>
      <c r="B1020" s="312" t="str">
        <f t="shared" si="144"/>
        <v/>
      </c>
      <c r="C1020" s="312" t="str">
        <f t="shared" si="144"/>
        <v/>
      </c>
      <c r="D1020" s="312" t="str">
        <f t="shared" si="144"/>
        <v/>
      </c>
      <c r="E1020" s="312" t="str">
        <f t="shared" si="144"/>
        <v/>
      </c>
      <c r="F1020" s="312"/>
      <c r="G1020" s="312"/>
      <c r="H1020" s="312"/>
      <c r="I1020" s="312"/>
      <c r="J1020" s="312"/>
      <c r="K1020" s="312"/>
      <c r="L1020" s="312"/>
      <c r="M1020" s="312"/>
      <c r="N1020" s="312"/>
      <c r="O1020" s="312"/>
      <c r="P1020" s="312"/>
      <c r="Q1020" s="312"/>
      <c r="R1020" s="312"/>
      <c r="S1020" s="312"/>
      <c r="T1020" s="313"/>
    </row>
    <row r="1021" spans="1:20" x14ac:dyDescent="0.25">
      <c r="A1021" s="311" t="str">
        <f t="shared" si="143"/>
        <v/>
      </c>
      <c r="B1021" s="312" t="str">
        <f t="shared" si="144"/>
        <v/>
      </c>
      <c r="C1021" s="312" t="str">
        <f t="shared" si="144"/>
        <v/>
      </c>
      <c r="D1021" s="312" t="str">
        <f t="shared" si="144"/>
        <v/>
      </c>
      <c r="E1021" s="312" t="str">
        <f t="shared" si="144"/>
        <v/>
      </c>
      <c r="F1021" s="312"/>
      <c r="G1021" s="312"/>
      <c r="H1021" s="312"/>
      <c r="I1021" s="312"/>
      <c r="J1021" s="312"/>
      <c r="K1021" s="312"/>
      <c r="L1021" s="312"/>
      <c r="M1021" s="312"/>
      <c r="N1021" s="312"/>
      <c r="O1021" s="312"/>
      <c r="P1021" s="312"/>
      <c r="Q1021" s="312"/>
      <c r="R1021" s="312"/>
      <c r="S1021" s="312"/>
      <c r="T1021" s="313"/>
    </row>
    <row r="1022" spans="1:20" x14ac:dyDescent="0.25">
      <c r="A1022" s="311" t="str">
        <f t="shared" si="143"/>
        <v/>
      </c>
      <c r="B1022" s="312" t="str">
        <f t="shared" si="144"/>
        <v/>
      </c>
      <c r="C1022" s="312" t="str">
        <f t="shared" si="144"/>
        <v/>
      </c>
      <c r="D1022" s="312" t="str">
        <f t="shared" si="144"/>
        <v/>
      </c>
      <c r="E1022" s="312" t="str">
        <f t="shared" si="144"/>
        <v/>
      </c>
      <c r="F1022" s="312"/>
      <c r="G1022" s="312"/>
      <c r="H1022" s="312"/>
      <c r="I1022" s="312"/>
      <c r="J1022" s="312"/>
      <c r="K1022" s="312"/>
      <c r="L1022" s="312"/>
      <c r="M1022" s="312"/>
      <c r="N1022" s="312"/>
      <c r="O1022" s="312"/>
      <c r="P1022" s="312"/>
      <c r="Q1022" s="312"/>
      <c r="R1022" s="312"/>
      <c r="S1022" s="312"/>
      <c r="T1022" s="313"/>
    </row>
    <row r="1023" spans="1:20" x14ac:dyDescent="0.25">
      <c r="A1023" s="311" t="str">
        <f t="shared" si="143"/>
        <v/>
      </c>
      <c r="B1023" s="312" t="str">
        <f t="shared" si="144"/>
        <v/>
      </c>
      <c r="C1023" s="312" t="str">
        <f t="shared" si="144"/>
        <v/>
      </c>
      <c r="D1023" s="312" t="str">
        <f t="shared" si="144"/>
        <v/>
      </c>
      <c r="E1023" s="312" t="str">
        <f t="shared" si="144"/>
        <v/>
      </c>
      <c r="F1023" s="312"/>
      <c r="G1023" s="312"/>
      <c r="H1023" s="312"/>
      <c r="I1023" s="312"/>
      <c r="J1023" s="312"/>
      <c r="K1023" s="312"/>
      <c r="L1023" s="312"/>
      <c r="M1023" s="312"/>
      <c r="N1023" s="312"/>
      <c r="O1023" s="312"/>
      <c r="P1023" s="312"/>
      <c r="Q1023" s="312"/>
      <c r="R1023" s="312"/>
      <c r="S1023" s="312"/>
      <c r="T1023" s="313"/>
    </row>
    <row r="1024" spans="1:20" x14ac:dyDescent="0.25">
      <c r="A1024" s="311" t="str">
        <f t="shared" si="143"/>
        <v/>
      </c>
      <c r="B1024" s="312" t="str">
        <f t="shared" si="144"/>
        <v/>
      </c>
      <c r="C1024" s="312" t="str">
        <f t="shared" si="144"/>
        <v/>
      </c>
      <c r="D1024" s="312" t="str">
        <f t="shared" si="144"/>
        <v/>
      </c>
      <c r="E1024" s="312" t="str">
        <f t="shared" si="144"/>
        <v/>
      </c>
      <c r="F1024" s="312"/>
      <c r="G1024" s="312"/>
      <c r="H1024" s="312"/>
      <c r="I1024" s="312"/>
      <c r="J1024" s="312"/>
      <c r="K1024" s="312"/>
      <c r="L1024" s="312"/>
      <c r="M1024" s="312"/>
      <c r="N1024" s="312"/>
      <c r="O1024" s="312"/>
      <c r="P1024" s="312"/>
      <c r="Q1024" s="312"/>
      <c r="R1024" s="312"/>
      <c r="S1024" s="312"/>
      <c r="T1024" s="313"/>
    </row>
    <row r="1025" spans="1:20" x14ac:dyDescent="0.25">
      <c r="A1025" s="311" t="str">
        <f t="shared" si="143"/>
        <v/>
      </c>
      <c r="B1025" s="312" t="str">
        <f t="shared" si="144"/>
        <v/>
      </c>
      <c r="C1025" s="312" t="str">
        <f t="shared" si="144"/>
        <v/>
      </c>
      <c r="D1025" s="312" t="str">
        <f t="shared" si="144"/>
        <v/>
      </c>
      <c r="E1025" s="312" t="str">
        <f t="shared" si="144"/>
        <v/>
      </c>
      <c r="F1025" s="312"/>
      <c r="G1025" s="312"/>
      <c r="H1025" s="312"/>
      <c r="I1025" s="312"/>
      <c r="J1025" s="312"/>
      <c r="K1025" s="312"/>
      <c r="L1025" s="312"/>
      <c r="M1025" s="312"/>
      <c r="N1025" s="312"/>
      <c r="O1025" s="312"/>
      <c r="P1025" s="312"/>
      <c r="Q1025" s="312"/>
      <c r="R1025" s="312"/>
      <c r="S1025" s="312"/>
      <c r="T1025" s="313"/>
    </row>
    <row r="1026" spans="1:20" x14ac:dyDescent="0.25">
      <c r="A1026" s="311" t="str">
        <f t="shared" si="143"/>
        <v/>
      </c>
      <c r="B1026" s="312" t="str">
        <f t="shared" si="144"/>
        <v/>
      </c>
      <c r="C1026" s="312" t="str">
        <f t="shared" si="144"/>
        <v/>
      </c>
      <c r="D1026" s="312" t="str">
        <f t="shared" si="144"/>
        <v/>
      </c>
      <c r="E1026" s="312" t="str">
        <f t="shared" si="144"/>
        <v/>
      </c>
      <c r="F1026" s="312"/>
      <c r="G1026" s="312"/>
      <c r="H1026" s="312"/>
      <c r="I1026" s="312"/>
      <c r="J1026" s="312"/>
      <c r="K1026" s="312"/>
      <c r="L1026" s="312"/>
      <c r="M1026" s="312"/>
      <c r="N1026" s="312"/>
      <c r="O1026" s="312"/>
      <c r="P1026" s="312"/>
      <c r="Q1026" s="312"/>
      <c r="R1026" s="312"/>
      <c r="S1026" s="312"/>
      <c r="T1026" s="313"/>
    </row>
    <row r="1027" spans="1:20" x14ac:dyDescent="0.25">
      <c r="A1027" s="311" t="str">
        <f t="shared" si="143"/>
        <v/>
      </c>
      <c r="B1027" s="312" t="str">
        <f t="shared" si="144"/>
        <v/>
      </c>
      <c r="C1027" s="312" t="str">
        <f t="shared" si="144"/>
        <v/>
      </c>
      <c r="D1027" s="312" t="str">
        <f t="shared" si="144"/>
        <v/>
      </c>
      <c r="E1027" s="312" t="str">
        <f t="shared" si="144"/>
        <v/>
      </c>
      <c r="F1027" s="312"/>
      <c r="G1027" s="312"/>
      <c r="H1027" s="312"/>
      <c r="I1027" s="312"/>
      <c r="J1027" s="312"/>
      <c r="K1027" s="312"/>
      <c r="L1027" s="312"/>
      <c r="M1027" s="312"/>
      <c r="N1027" s="312"/>
      <c r="O1027" s="312"/>
      <c r="P1027" s="312"/>
      <c r="Q1027" s="312"/>
      <c r="R1027" s="312"/>
      <c r="S1027" s="312"/>
      <c r="T1027" s="313"/>
    </row>
    <row r="1028" spans="1:20" x14ac:dyDescent="0.25">
      <c r="A1028" s="311" t="str">
        <f t="shared" si="143"/>
        <v/>
      </c>
      <c r="B1028" s="312" t="str">
        <f t="shared" si="144"/>
        <v/>
      </c>
      <c r="C1028" s="312" t="str">
        <f t="shared" si="144"/>
        <v/>
      </c>
      <c r="D1028" s="312" t="str">
        <f t="shared" si="144"/>
        <v/>
      </c>
      <c r="E1028" s="312" t="str">
        <f t="shared" si="144"/>
        <v/>
      </c>
      <c r="F1028" s="312"/>
      <c r="G1028" s="312"/>
      <c r="H1028" s="312"/>
      <c r="I1028" s="312"/>
      <c r="J1028" s="312"/>
      <c r="K1028" s="312"/>
      <c r="L1028" s="312"/>
      <c r="M1028" s="312"/>
      <c r="N1028" s="312"/>
      <c r="O1028" s="312"/>
      <c r="P1028" s="312"/>
      <c r="Q1028" s="312"/>
      <c r="R1028" s="312"/>
      <c r="S1028" s="312"/>
      <c r="T1028" s="313"/>
    </row>
    <row r="1029" spans="1:20" x14ac:dyDescent="0.25">
      <c r="A1029" s="311" t="str">
        <f t="shared" si="143"/>
        <v/>
      </c>
      <c r="B1029" s="312" t="str">
        <f t="shared" si="144"/>
        <v/>
      </c>
      <c r="C1029" s="312" t="str">
        <f t="shared" si="144"/>
        <v/>
      </c>
      <c r="D1029" s="312" t="str">
        <f t="shared" si="144"/>
        <v/>
      </c>
      <c r="E1029" s="312" t="str">
        <f t="shared" si="144"/>
        <v/>
      </c>
      <c r="F1029" s="312"/>
      <c r="G1029" s="312"/>
      <c r="H1029" s="312"/>
      <c r="I1029" s="312"/>
      <c r="J1029" s="312"/>
      <c r="K1029" s="312"/>
      <c r="L1029" s="312"/>
      <c r="M1029" s="312"/>
      <c r="N1029" s="312"/>
      <c r="O1029" s="312"/>
      <c r="P1029" s="312"/>
      <c r="Q1029" s="312"/>
      <c r="R1029" s="312"/>
      <c r="S1029" s="312"/>
      <c r="T1029" s="313"/>
    </row>
    <row r="1030" spans="1:20" x14ac:dyDescent="0.25">
      <c r="A1030" s="311" t="str">
        <f t="shared" ref="A1030:B1093" si="145">IF(AR1030&gt;0,ROW(),"")</f>
        <v/>
      </c>
      <c r="B1030" s="312" t="str">
        <f t="shared" si="145"/>
        <v/>
      </c>
      <c r="C1030" s="312" t="str">
        <f t="shared" si="144"/>
        <v/>
      </c>
      <c r="D1030" s="312" t="str">
        <f t="shared" si="144"/>
        <v/>
      </c>
      <c r="E1030" s="312" t="str">
        <f t="shared" si="144"/>
        <v/>
      </c>
      <c r="F1030" s="312"/>
      <c r="G1030" s="312"/>
      <c r="H1030" s="312"/>
      <c r="I1030" s="312"/>
      <c r="J1030" s="312"/>
      <c r="K1030" s="312"/>
      <c r="L1030" s="312"/>
      <c r="M1030" s="312"/>
      <c r="N1030" s="312"/>
      <c r="O1030" s="312"/>
      <c r="P1030" s="312"/>
      <c r="Q1030" s="312"/>
      <c r="R1030" s="312"/>
      <c r="S1030" s="312"/>
      <c r="T1030" s="313"/>
    </row>
    <row r="1031" spans="1:20" x14ac:dyDescent="0.25">
      <c r="A1031" s="311" t="str">
        <f t="shared" si="145"/>
        <v/>
      </c>
      <c r="B1031" s="312" t="str">
        <f t="shared" ref="B1031:E1094" si="146">IF(AS1031&gt;0,ROW(),"")</f>
        <v/>
      </c>
      <c r="C1031" s="312" t="str">
        <f t="shared" si="146"/>
        <v/>
      </c>
      <c r="D1031" s="312" t="str">
        <f t="shared" si="146"/>
        <v/>
      </c>
      <c r="E1031" s="312" t="str">
        <f t="shared" si="146"/>
        <v/>
      </c>
      <c r="F1031" s="312"/>
      <c r="G1031" s="312"/>
      <c r="H1031" s="312"/>
      <c r="I1031" s="312"/>
      <c r="J1031" s="312"/>
      <c r="K1031" s="312"/>
      <c r="L1031" s="312"/>
      <c r="M1031" s="312"/>
      <c r="N1031" s="312"/>
      <c r="O1031" s="312"/>
      <c r="P1031" s="312"/>
      <c r="Q1031" s="312"/>
      <c r="R1031" s="312"/>
      <c r="S1031" s="312"/>
      <c r="T1031" s="313"/>
    </row>
    <row r="1032" spans="1:20" x14ac:dyDescent="0.25">
      <c r="A1032" s="311" t="str">
        <f t="shared" si="145"/>
        <v/>
      </c>
      <c r="B1032" s="312" t="str">
        <f t="shared" si="146"/>
        <v/>
      </c>
      <c r="C1032" s="312" t="str">
        <f t="shared" si="146"/>
        <v/>
      </c>
      <c r="D1032" s="312" t="str">
        <f t="shared" si="146"/>
        <v/>
      </c>
      <c r="E1032" s="312" t="str">
        <f t="shared" si="146"/>
        <v/>
      </c>
      <c r="F1032" s="312"/>
      <c r="G1032" s="312"/>
      <c r="H1032" s="312"/>
      <c r="I1032" s="312"/>
      <c r="J1032" s="312"/>
      <c r="K1032" s="312"/>
      <c r="L1032" s="312"/>
      <c r="M1032" s="312"/>
      <c r="N1032" s="312"/>
      <c r="O1032" s="312"/>
      <c r="P1032" s="312"/>
      <c r="Q1032" s="312"/>
      <c r="R1032" s="312"/>
      <c r="S1032" s="312"/>
      <c r="T1032" s="313"/>
    </row>
    <row r="1033" spans="1:20" x14ac:dyDescent="0.25">
      <c r="A1033" s="311" t="str">
        <f t="shared" si="145"/>
        <v/>
      </c>
      <c r="B1033" s="312" t="str">
        <f t="shared" si="146"/>
        <v/>
      </c>
      <c r="C1033" s="312" t="str">
        <f t="shared" si="146"/>
        <v/>
      </c>
      <c r="D1033" s="312" t="str">
        <f t="shared" si="146"/>
        <v/>
      </c>
      <c r="E1033" s="312" t="str">
        <f t="shared" si="146"/>
        <v/>
      </c>
      <c r="F1033" s="312"/>
      <c r="G1033" s="312"/>
      <c r="H1033" s="312"/>
      <c r="I1033" s="312"/>
      <c r="J1033" s="312"/>
      <c r="K1033" s="312"/>
      <c r="L1033" s="312"/>
      <c r="M1033" s="312"/>
      <c r="N1033" s="312"/>
      <c r="O1033" s="312"/>
      <c r="P1033" s="312"/>
      <c r="Q1033" s="312"/>
      <c r="R1033" s="312"/>
      <c r="S1033" s="312"/>
      <c r="T1033" s="313"/>
    </row>
    <row r="1034" spans="1:20" x14ac:dyDescent="0.25">
      <c r="A1034" s="311" t="str">
        <f t="shared" si="145"/>
        <v/>
      </c>
      <c r="B1034" s="312" t="str">
        <f t="shared" si="146"/>
        <v/>
      </c>
      <c r="C1034" s="312" t="str">
        <f t="shared" si="146"/>
        <v/>
      </c>
      <c r="D1034" s="312" t="str">
        <f t="shared" si="146"/>
        <v/>
      </c>
      <c r="E1034" s="312" t="str">
        <f t="shared" si="146"/>
        <v/>
      </c>
      <c r="F1034" s="312"/>
      <c r="G1034" s="312"/>
      <c r="H1034" s="312"/>
      <c r="I1034" s="312"/>
      <c r="J1034" s="312"/>
      <c r="K1034" s="312"/>
      <c r="L1034" s="312"/>
      <c r="M1034" s="312"/>
      <c r="N1034" s="312"/>
      <c r="O1034" s="312"/>
      <c r="P1034" s="312"/>
      <c r="Q1034" s="312"/>
      <c r="R1034" s="312"/>
      <c r="S1034" s="312"/>
      <c r="T1034" s="313"/>
    </row>
    <row r="1035" spans="1:20" x14ac:dyDescent="0.25">
      <c r="A1035" s="311" t="str">
        <f t="shared" si="145"/>
        <v/>
      </c>
      <c r="B1035" s="312" t="str">
        <f t="shared" si="146"/>
        <v/>
      </c>
      <c r="C1035" s="312" t="str">
        <f t="shared" si="146"/>
        <v/>
      </c>
      <c r="D1035" s="312" t="str">
        <f t="shared" si="146"/>
        <v/>
      </c>
      <c r="E1035" s="312" t="str">
        <f t="shared" si="146"/>
        <v/>
      </c>
      <c r="F1035" s="312"/>
      <c r="G1035" s="312"/>
      <c r="H1035" s="312"/>
      <c r="I1035" s="312"/>
      <c r="J1035" s="312"/>
      <c r="K1035" s="312"/>
      <c r="L1035" s="312"/>
      <c r="M1035" s="312"/>
      <c r="N1035" s="312"/>
      <c r="O1035" s="312"/>
      <c r="P1035" s="312"/>
      <c r="Q1035" s="312"/>
      <c r="R1035" s="312"/>
      <c r="S1035" s="312"/>
      <c r="T1035" s="313"/>
    </row>
    <row r="1036" spans="1:20" x14ac:dyDescent="0.25">
      <c r="A1036" s="311" t="str">
        <f t="shared" si="145"/>
        <v/>
      </c>
      <c r="B1036" s="312" t="str">
        <f t="shared" si="146"/>
        <v/>
      </c>
      <c r="C1036" s="312" t="str">
        <f t="shared" si="146"/>
        <v/>
      </c>
      <c r="D1036" s="312" t="str">
        <f t="shared" si="146"/>
        <v/>
      </c>
      <c r="E1036" s="312" t="str">
        <f t="shared" si="146"/>
        <v/>
      </c>
      <c r="F1036" s="312"/>
      <c r="G1036" s="312"/>
      <c r="H1036" s="312"/>
      <c r="I1036" s="312"/>
      <c r="J1036" s="312"/>
      <c r="K1036" s="312"/>
      <c r="L1036" s="312"/>
      <c r="M1036" s="312"/>
      <c r="N1036" s="312"/>
      <c r="O1036" s="312"/>
      <c r="P1036" s="312"/>
      <c r="Q1036" s="312"/>
      <c r="R1036" s="312"/>
      <c r="S1036" s="312"/>
      <c r="T1036" s="313"/>
    </row>
    <row r="1037" spans="1:20" x14ac:dyDescent="0.25">
      <c r="A1037" s="311" t="str">
        <f t="shared" si="145"/>
        <v/>
      </c>
      <c r="B1037" s="312" t="str">
        <f t="shared" si="146"/>
        <v/>
      </c>
      <c r="C1037" s="312" t="str">
        <f t="shared" si="146"/>
        <v/>
      </c>
      <c r="D1037" s="312" t="str">
        <f t="shared" si="146"/>
        <v/>
      </c>
      <c r="E1037" s="312" t="str">
        <f t="shared" si="146"/>
        <v/>
      </c>
      <c r="F1037" s="312"/>
      <c r="G1037" s="312"/>
      <c r="H1037" s="312"/>
      <c r="I1037" s="312"/>
      <c r="J1037" s="312"/>
      <c r="K1037" s="312"/>
      <c r="L1037" s="312"/>
      <c r="M1037" s="312"/>
      <c r="N1037" s="312"/>
      <c r="O1037" s="312"/>
      <c r="P1037" s="312"/>
      <c r="Q1037" s="312"/>
      <c r="R1037" s="312"/>
      <c r="S1037" s="312"/>
      <c r="T1037" s="313"/>
    </row>
    <row r="1038" spans="1:20" x14ac:dyDescent="0.25">
      <c r="A1038" s="311" t="str">
        <f t="shared" si="145"/>
        <v/>
      </c>
      <c r="B1038" s="312" t="str">
        <f t="shared" si="146"/>
        <v/>
      </c>
      <c r="C1038" s="312" t="str">
        <f t="shared" si="146"/>
        <v/>
      </c>
      <c r="D1038" s="312" t="str">
        <f t="shared" si="146"/>
        <v/>
      </c>
      <c r="E1038" s="312" t="str">
        <f t="shared" si="146"/>
        <v/>
      </c>
      <c r="F1038" s="312"/>
      <c r="G1038" s="312"/>
      <c r="H1038" s="312"/>
      <c r="I1038" s="312"/>
      <c r="J1038" s="312"/>
      <c r="K1038" s="312"/>
      <c r="L1038" s="312"/>
      <c r="M1038" s="312"/>
      <c r="N1038" s="312"/>
      <c r="O1038" s="312"/>
      <c r="P1038" s="312"/>
      <c r="Q1038" s="312"/>
      <c r="R1038" s="312"/>
      <c r="S1038" s="312"/>
      <c r="T1038" s="313"/>
    </row>
    <row r="1039" spans="1:20" x14ac:dyDescent="0.25">
      <c r="A1039" s="311" t="str">
        <f t="shared" si="145"/>
        <v/>
      </c>
      <c r="B1039" s="312" t="str">
        <f t="shared" si="146"/>
        <v/>
      </c>
      <c r="C1039" s="312" t="str">
        <f t="shared" si="146"/>
        <v/>
      </c>
      <c r="D1039" s="312" t="str">
        <f t="shared" si="146"/>
        <v/>
      </c>
      <c r="E1039" s="312" t="str">
        <f t="shared" si="146"/>
        <v/>
      </c>
      <c r="F1039" s="312"/>
      <c r="G1039" s="312"/>
      <c r="H1039" s="312"/>
      <c r="I1039" s="312"/>
      <c r="J1039" s="312"/>
      <c r="K1039" s="312"/>
      <c r="L1039" s="312"/>
      <c r="M1039" s="312"/>
      <c r="N1039" s="312"/>
      <c r="O1039" s="312"/>
      <c r="P1039" s="312"/>
      <c r="Q1039" s="312"/>
      <c r="R1039" s="312"/>
      <c r="S1039" s="312"/>
      <c r="T1039" s="313"/>
    </row>
    <row r="1040" spans="1:20" x14ac:dyDescent="0.25">
      <c r="A1040" s="311" t="str">
        <f t="shared" si="145"/>
        <v/>
      </c>
      <c r="B1040" s="312" t="str">
        <f t="shared" si="146"/>
        <v/>
      </c>
      <c r="C1040" s="312" t="str">
        <f t="shared" si="146"/>
        <v/>
      </c>
      <c r="D1040" s="312" t="str">
        <f t="shared" si="146"/>
        <v/>
      </c>
      <c r="E1040" s="312" t="str">
        <f t="shared" si="146"/>
        <v/>
      </c>
      <c r="F1040" s="312"/>
      <c r="G1040" s="312"/>
      <c r="H1040" s="312"/>
      <c r="I1040" s="312"/>
      <c r="J1040" s="312"/>
      <c r="K1040" s="312"/>
      <c r="L1040" s="312"/>
      <c r="M1040" s="312"/>
      <c r="N1040" s="312"/>
      <c r="O1040" s="312"/>
      <c r="P1040" s="312"/>
      <c r="Q1040" s="312"/>
      <c r="R1040" s="312"/>
      <c r="S1040" s="312"/>
      <c r="T1040" s="313"/>
    </row>
    <row r="1041" spans="1:20" x14ac:dyDescent="0.25">
      <c r="A1041" s="311" t="str">
        <f t="shared" si="145"/>
        <v/>
      </c>
      <c r="B1041" s="312" t="str">
        <f t="shared" si="146"/>
        <v/>
      </c>
      <c r="C1041" s="312" t="str">
        <f t="shared" si="146"/>
        <v/>
      </c>
      <c r="D1041" s="312" t="str">
        <f t="shared" si="146"/>
        <v/>
      </c>
      <c r="E1041" s="312" t="str">
        <f t="shared" si="146"/>
        <v/>
      </c>
      <c r="F1041" s="312"/>
      <c r="G1041" s="312"/>
      <c r="H1041" s="312"/>
      <c r="I1041" s="312"/>
      <c r="J1041" s="312"/>
      <c r="K1041" s="312"/>
      <c r="L1041" s="312"/>
      <c r="M1041" s="312"/>
      <c r="N1041" s="312"/>
      <c r="O1041" s="312"/>
      <c r="P1041" s="312"/>
      <c r="Q1041" s="312"/>
      <c r="R1041" s="312"/>
      <c r="S1041" s="312"/>
      <c r="T1041" s="313"/>
    </row>
    <row r="1042" spans="1:20" x14ac:dyDescent="0.25">
      <c r="A1042" s="311" t="str">
        <f t="shared" si="145"/>
        <v/>
      </c>
      <c r="B1042" s="312" t="str">
        <f t="shared" si="146"/>
        <v/>
      </c>
      <c r="C1042" s="312" t="str">
        <f t="shared" si="146"/>
        <v/>
      </c>
      <c r="D1042" s="312" t="str">
        <f t="shared" si="146"/>
        <v/>
      </c>
      <c r="E1042" s="312" t="str">
        <f t="shared" si="146"/>
        <v/>
      </c>
      <c r="F1042" s="312"/>
      <c r="G1042" s="312"/>
      <c r="H1042" s="312"/>
      <c r="I1042" s="312"/>
      <c r="J1042" s="312"/>
      <c r="K1042" s="312"/>
      <c r="L1042" s="312"/>
      <c r="M1042" s="312"/>
      <c r="N1042" s="312"/>
      <c r="O1042" s="312"/>
      <c r="P1042" s="312"/>
      <c r="Q1042" s="312"/>
      <c r="R1042" s="312"/>
      <c r="S1042" s="312"/>
      <c r="T1042" s="313"/>
    </row>
    <row r="1043" spans="1:20" x14ac:dyDescent="0.25">
      <c r="A1043" s="311" t="str">
        <f t="shared" si="145"/>
        <v/>
      </c>
      <c r="B1043" s="312" t="str">
        <f t="shared" si="146"/>
        <v/>
      </c>
      <c r="C1043" s="312" t="str">
        <f t="shared" si="146"/>
        <v/>
      </c>
      <c r="D1043" s="312" t="str">
        <f t="shared" si="146"/>
        <v/>
      </c>
      <c r="E1043" s="312" t="str">
        <f t="shared" si="146"/>
        <v/>
      </c>
      <c r="F1043" s="312"/>
      <c r="G1043" s="312"/>
      <c r="H1043" s="312"/>
      <c r="I1043" s="312"/>
      <c r="J1043" s="312"/>
      <c r="K1043" s="312"/>
      <c r="L1043" s="312"/>
      <c r="M1043" s="312"/>
      <c r="N1043" s="312"/>
      <c r="O1043" s="312"/>
      <c r="P1043" s="312"/>
      <c r="Q1043" s="312"/>
      <c r="R1043" s="312"/>
      <c r="S1043" s="312"/>
      <c r="T1043" s="313"/>
    </row>
    <row r="1044" spans="1:20" x14ac:dyDescent="0.25">
      <c r="A1044" s="311" t="str">
        <f t="shared" si="145"/>
        <v/>
      </c>
      <c r="B1044" s="312" t="str">
        <f t="shared" si="146"/>
        <v/>
      </c>
      <c r="C1044" s="312" t="str">
        <f t="shared" si="146"/>
        <v/>
      </c>
      <c r="D1044" s="312" t="str">
        <f t="shared" si="146"/>
        <v/>
      </c>
      <c r="E1044" s="312" t="str">
        <f t="shared" si="146"/>
        <v/>
      </c>
      <c r="F1044" s="312"/>
      <c r="G1044" s="312"/>
      <c r="H1044" s="312"/>
      <c r="I1044" s="312"/>
      <c r="J1044" s="312"/>
      <c r="K1044" s="312"/>
      <c r="L1044" s="312"/>
      <c r="M1044" s="312"/>
      <c r="N1044" s="312"/>
      <c r="O1044" s="312"/>
      <c r="P1044" s="312"/>
      <c r="Q1044" s="312"/>
      <c r="R1044" s="312"/>
      <c r="S1044" s="312"/>
      <c r="T1044" s="313"/>
    </row>
    <row r="1045" spans="1:20" x14ac:dyDescent="0.25">
      <c r="A1045" s="311" t="str">
        <f t="shared" si="145"/>
        <v/>
      </c>
      <c r="B1045" s="312" t="str">
        <f t="shared" si="146"/>
        <v/>
      </c>
      <c r="C1045" s="312" t="str">
        <f t="shared" si="146"/>
        <v/>
      </c>
      <c r="D1045" s="312" t="str">
        <f t="shared" si="146"/>
        <v/>
      </c>
      <c r="E1045" s="312" t="str">
        <f t="shared" si="146"/>
        <v/>
      </c>
      <c r="F1045" s="312"/>
      <c r="G1045" s="312"/>
      <c r="H1045" s="312"/>
      <c r="I1045" s="312"/>
      <c r="J1045" s="312"/>
      <c r="K1045" s="312"/>
      <c r="L1045" s="312"/>
      <c r="M1045" s="312"/>
      <c r="N1045" s="312"/>
      <c r="O1045" s="312"/>
      <c r="P1045" s="312"/>
      <c r="Q1045" s="312"/>
      <c r="R1045" s="312"/>
      <c r="S1045" s="312"/>
      <c r="T1045" s="313"/>
    </row>
    <row r="1046" spans="1:20" x14ac:dyDescent="0.25">
      <c r="A1046" s="311" t="str">
        <f t="shared" si="145"/>
        <v/>
      </c>
      <c r="B1046" s="312" t="str">
        <f t="shared" si="146"/>
        <v/>
      </c>
      <c r="C1046" s="312" t="str">
        <f t="shared" si="146"/>
        <v/>
      </c>
      <c r="D1046" s="312" t="str">
        <f t="shared" si="146"/>
        <v/>
      </c>
      <c r="E1046" s="312" t="str">
        <f t="shared" si="146"/>
        <v/>
      </c>
      <c r="F1046" s="312"/>
      <c r="G1046" s="312"/>
      <c r="H1046" s="312"/>
      <c r="I1046" s="312"/>
      <c r="J1046" s="312"/>
      <c r="K1046" s="312"/>
      <c r="L1046" s="312"/>
      <c r="M1046" s="312"/>
      <c r="N1046" s="312"/>
      <c r="O1046" s="312"/>
      <c r="P1046" s="312"/>
      <c r="Q1046" s="312"/>
      <c r="R1046" s="312"/>
      <c r="S1046" s="312"/>
      <c r="T1046" s="313"/>
    </row>
    <row r="1047" spans="1:20" x14ac:dyDescent="0.25">
      <c r="A1047" s="311" t="str">
        <f t="shared" si="145"/>
        <v/>
      </c>
      <c r="B1047" s="312" t="str">
        <f t="shared" si="146"/>
        <v/>
      </c>
      <c r="C1047" s="312" t="str">
        <f t="shared" si="146"/>
        <v/>
      </c>
      <c r="D1047" s="312" t="str">
        <f t="shared" si="146"/>
        <v/>
      </c>
      <c r="E1047" s="312" t="str">
        <f t="shared" si="146"/>
        <v/>
      </c>
      <c r="F1047" s="312"/>
      <c r="G1047" s="312"/>
      <c r="H1047" s="312"/>
      <c r="I1047" s="312"/>
      <c r="J1047" s="312"/>
      <c r="K1047" s="312"/>
      <c r="L1047" s="312"/>
      <c r="M1047" s="312"/>
      <c r="N1047" s="312"/>
      <c r="O1047" s="312"/>
      <c r="P1047" s="312"/>
      <c r="Q1047" s="312"/>
      <c r="R1047" s="312"/>
      <c r="S1047" s="312"/>
      <c r="T1047" s="313"/>
    </row>
    <row r="1048" spans="1:20" x14ac:dyDescent="0.25">
      <c r="A1048" s="311" t="str">
        <f t="shared" si="145"/>
        <v/>
      </c>
      <c r="B1048" s="312" t="str">
        <f t="shared" si="146"/>
        <v/>
      </c>
      <c r="C1048" s="312" t="str">
        <f t="shared" si="146"/>
        <v/>
      </c>
      <c r="D1048" s="312" t="str">
        <f t="shared" si="146"/>
        <v/>
      </c>
      <c r="E1048" s="312" t="str">
        <f t="shared" si="146"/>
        <v/>
      </c>
      <c r="F1048" s="312"/>
      <c r="G1048" s="312"/>
      <c r="H1048" s="312"/>
      <c r="I1048" s="312"/>
      <c r="J1048" s="312"/>
      <c r="K1048" s="312"/>
      <c r="L1048" s="312"/>
      <c r="M1048" s="312"/>
      <c r="N1048" s="312"/>
      <c r="O1048" s="312"/>
      <c r="P1048" s="312"/>
      <c r="Q1048" s="312"/>
      <c r="R1048" s="312"/>
      <c r="S1048" s="312"/>
      <c r="T1048" s="313"/>
    </row>
    <row r="1049" spans="1:20" x14ac:dyDescent="0.25">
      <c r="A1049" s="311" t="str">
        <f t="shared" si="145"/>
        <v/>
      </c>
      <c r="B1049" s="312" t="str">
        <f t="shared" si="146"/>
        <v/>
      </c>
      <c r="C1049" s="312" t="str">
        <f t="shared" si="146"/>
        <v/>
      </c>
      <c r="D1049" s="312" t="str">
        <f t="shared" si="146"/>
        <v/>
      </c>
      <c r="E1049" s="312" t="str">
        <f t="shared" si="146"/>
        <v/>
      </c>
      <c r="F1049" s="312"/>
      <c r="G1049" s="312"/>
      <c r="H1049" s="312"/>
      <c r="I1049" s="312"/>
      <c r="J1049" s="312"/>
      <c r="K1049" s="312"/>
      <c r="L1049" s="312"/>
      <c r="M1049" s="312"/>
      <c r="N1049" s="312"/>
      <c r="O1049" s="312"/>
      <c r="P1049" s="312"/>
      <c r="Q1049" s="312"/>
      <c r="R1049" s="312"/>
      <c r="S1049" s="312"/>
      <c r="T1049" s="313"/>
    </row>
    <row r="1050" spans="1:20" x14ac:dyDescent="0.25">
      <c r="A1050" s="311" t="str">
        <f t="shared" si="145"/>
        <v/>
      </c>
      <c r="B1050" s="312" t="str">
        <f t="shared" si="146"/>
        <v/>
      </c>
      <c r="C1050" s="312" t="str">
        <f t="shared" si="146"/>
        <v/>
      </c>
      <c r="D1050" s="312" t="str">
        <f t="shared" si="146"/>
        <v/>
      </c>
      <c r="E1050" s="312" t="str">
        <f t="shared" si="146"/>
        <v/>
      </c>
      <c r="F1050" s="312"/>
      <c r="G1050" s="312"/>
      <c r="H1050" s="312"/>
      <c r="I1050" s="312"/>
      <c r="J1050" s="312"/>
      <c r="K1050" s="312"/>
      <c r="L1050" s="312"/>
      <c r="M1050" s="312"/>
      <c r="N1050" s="312"/>
      <c r="O1050" s="312"/>
      <c r="P1050" s="312"/>
      <c r="Q1050" s="312"/>
      <c r="R1050" s="312"/>
      <c r="S1050" s="312"/>
      <c r="T1050" s="313"/>
    </row>
    <row r="1051" spans="1:20" x14ac:dyDescent="0.25">
      <c r="A1051" s="311" t="str">
        <f t="shared" si="145"/>
        <v/>
      </c>
      <c r="B1051" s="312" t="str">
        <f t="shared" si="146"/>
        <v/>
      </c>
      <c r="C1051" s="312" t="str">
        <f t="shared" si="146"/>
        <v/>
      </c>
      <c r="D1051" s="312" t="str">
        <f t="shared" si="146"/>
        <v/>
      </c>
      <c r="E1051" s="312" t="str">
        <f t="shared" si="146"/>
        <v/>
      </c>
      <c r="F1051" s="312"/>
      <c r="G1051" s="312"/>
      <c r="H1051" s="312"/>
      <c r="I1051" s="312"/>
      <c r="J1051" s="312"/>
      <c r="K1051" s="312"/>
      <c r="L1051" s="312"/>
      <c r="M1051" s="312"/>
      <c r="N1051" s="312"/>
      <c r="O1051" s="312"/>
      <c r="P1051" s="312"/>
      <c r="Q1051" s="312"/>
      <c r="R1051" s="312"/>
      <c r="S1051" s="312"/>
      <c r="T1051" s="313"/>
    </row>
    <row r="1052" spans="1:20" x14ac:dyDescent="0.25">
      <c r="A1052" s="311" t="str">
        <f t="shared" si="145"/>
        <v/>
      </c>
      <c r="B1052" s="312" t="str">
        <f t="shared" si="146"/>
        <v/>
      </c>
      <c r="C1052" s="312" t="str">
        <f t="shared" si="146"/>
        <v/>
      </c>
      <c r="D1052" s="312" t="str">
        <f t="shared" si="146"/>
        <v/>
      </c>
      <c r="E1052" s="312" t="str">
        <f t="shared" si="146"/>
        <v/>
      </c>
      <c r="F1052" s="312"/>
      <c r="G1052" s="312"/>
      <c r="H1052" s="312"/>
      <c r="I1052" s="312"/>
      <c r="J1052" s="312"/>
      <c r="K1052" s="312"/>
      <c r="L1052" s="312"/>
      <c r="M1052" s="312"/>
      <c r="N1052" s="312"/>
      <c r="O1052" s="312"/>
      <c r="P1052" s="312"/>
      <c r="Q1052" s="312"/>
      <c r="R1052" s="312"/>
      <c r="S1052" s="312"/>
      <c r="T1052" s="313"/>
    </row>
    <row r="1053" spans="1:20" x14ac:dyDescent="0.25">
      <c r="A1053" s="311" t="str">
        <f t="shared" si="145"/>
        <v/>
      </c>
      <c r="B1053" s="312" t="str">
        <f t="shared" si="146"/>
        <v/>
      </c>
      <c r="C1053" s="312" t="str">
        <f t="shared" si="146"/>
        <v/>
      </c>
      <c r="D1053" s="312" t="str">
        <f t="shared" si="146"/>
        <v/>
      </c>
      <c r="E1053" s="312" t="str">
        <f t="shared" si="146"/>
        <v/>
      </c>
      <c r="F1053" s="312"/>
      <c r="G1053" s="312"/>
      <c r="H1053" s="312"/>
      <c r="I1053" s="312"/>
      <c r="J1053" s="312"/>
      <c r="K1053" s="312"/>
      <c r="L1053" s="312"/>
      <c r="M1053" s="312"/>
      <c r="N1053" s="312"/>
      <c r="O1053" s="312"/>
      <c r="P1053" s="312"/>
      <c r="Q1053" s="312"/>
      <c r="R1053" s="312"/>
      <c r="S1053" s="312"/>
      <c r="T1053" s="313"/>
    </row>
    <row r="1054" spans="1:20" x14ac:dyDescent="0.25">
      <c r="A1054" s="311" t="str">
        <f t="shared" si="145"/>
        <v/>
      </c>
      <c r="B1054" s="312" t="str">
        <f t="shared" si="146"/>
        <v/>
      </c>
      <c r="C1054" s="312" t="str">
        <f t="shared" si="146"/>
        <v/>
      </c>
      <c r="D1054" s="312" t="str">
        <f t="shared" si="146"/>
        <v/>
      </c>
      <c r="E1054" s="312" t="str">
        <f t="shared" si="146"/>
        <v/>
      </c>
      <c r="F1054" s="312"/>
      <c r="G1054" s="312"/>
      <c r="H1054" s="312"/>
      <c r="I1054" s="312"/>
      <c r="J1054" s="312"/>
      <c r="K1054" s="312"/>
      <c r="L1054" s="312"/>
      <c r="M1054" s="312"/>
      <c r="N1054" s="312"/>
      <c r="O1054" s="312"/>
      <c r="P1054" s="312"/>
      <c r="Q1054" s="312"/>
      <c r="R1054" s="312"/>
      <c r="S1054" s="312"/>
      <c r="T1054" s="313"/>
    </row>
    <row r="1055" spans="1:20" x14ac:dyDescent="0.25">
      <c r="A1055" s="311" t="str">
        <f t="shared" si="145"/>
        <v/>
      </c>
      <c r="B1055" s="312" t="str">
        <f t="shared" si="146"/>
        <v/>
      </c>
      <c r="C1055" s="312" t="str">
        <f t="shared" si="146"/>
        <v/>
      </c>
      <c r="D1055" s="312" t="str">
        <f t="shared" si="146"/>
        <v/>
      </c>
      <c r="E1055" s="312" t="str">
        <f t="shared" si="146"/>
        <v/>
      </c>
      <c r="F1055" s="312"/>
      <c r="G1055" s="312"/>
      <c r="H1055" s="312"/>
      <c r="I1055" s="312"/>
      <c r="J1055" s="312"/>
      <c r="K1055" s="312"/>
      <c r="L1055" s="312"/>
      <c r="M1055" s="312"/>
      <c r="N1055" s="312"/>
      <c r="O1055" s="312"/>
      <c r="P1055" s="312"/>
      <c r="Q1055" s="312"/>
      <c r="R1055" s="312"/>
      <c r="S1055" s="312"/>
      <c r="T1055" s="313"/>
    </row>
    <row r="1056" spans="1:20" x14ac:dyDescent="0.25">
      <c r="A1056" s="311" t="str">
        <f t="shared" si="145"/>
        <v/>
      </c>
      <c r="B1056" s="312" t="str">
        <f t="shared" si="146"/>
        <v/>
      </c>
      <c r="C1056" s="312" t="str">
        <f t="shared" si="146"/>
        <v/>
      </c>
      <c r="D1056" s="312" t="str">
        <f t="shared" si="146"/>
        <v/>
      </c>
      <c r="E1056" s="312" t="str">
        <f t="shared" si="146"/>
        <v/>
      </c>
      <c r="F1056" s="312"/>
      <c r="G1056" s="312"/>
      <c r="H1056" s="312"/>
      <c r="I1056" s="312"/>
      <c r="J1056" s="312"/>
      <c r="K1056" s="312"/>
      <c r="L1056" s="312"/>
      <c r="M1056" s="312"/>
      <c r="N1056" s="312"/>
      <c r="O1056" s="312"/>
      <c r="P1056" s="312"/>
      <c r="Q1056" s="312"/>
      <c r="R1056" s="312"/>
      <c r="S1056" s="312"/>
      <c r="T1056" s="313"/>
    </row>
    <row r="1057" spans="1:20" x14ac:dyDescent="0.25">
      <c r="A1057" s="311" t="str">
        <f t="shared" si="145"/>
        <v/>
      </c>
      <c r="B1057" s="312" t="str">
        <f t="shared" si="146"/>
        <v/>
      </c>
      <c r="C1057" s="312" t="str">
        <f t="shared" si="146"/>
        <v/>
      </c>
      <c r="D1057" s="312" t="str">
        <f t="shared" si="146"/>
        <v/>
      </c>
      <c r="E1057" s="312" t="str">
        <f t="shared" si="146"/>
        <v/>
      </c>
      <c r="F1057" s="312"/>
      <c r="G1057" s="312"/>
      <c r="H1057" s="312"/>
      <c r="I1057" s="312"/>
      <c r="J1057" s="312"/>
      <c r="K1057" s="312"/>
      <c r="L1057" s="312"/>
      <c r="M1057" s="312"/>
      <c r="N1057" s="312"/>
      <c r="O1057" s="312"/>
      <c r="P1057" s="312"/>
      <c r="Q1057" s="312"/>
      <c r="R1057" s="312"/>
      <c r="S1057" s="312"/>
      <c r="T1057" s="313"/>
    </row>
    <row r="1058" spans="1:20" x14ac:dyDescent="0.25">
      <c r="A1058" s="311" t="str">
        <f t="shared" si="145"/>
        <v/>
      </c>
      <c r="B1058" s="312" t="str">
        <f t="shared" si="146"/>
        <v/>
      </c>
      <c r="C1058" s="312" t="str">
        <f t="shared" si="146"/>
        <v/>
      </c>
      <c r="D1058" s="312" t="str">
        <f t="shared" si="146"/>
        <v/>
      </c>
      <c r="E1058" s="312" t="str">
        <f t="shared" si="146"/>
        <v/>
      </c>
      <c r="F1058" s="312"/>
      <c r="G1058" s="312"/>
      <c r="H1058" s="312"/>
      <c r="I1058" s="312"/>
      <c r="J1058" s="312"/>
      <c r="K1058" s="312"/>
      <c r="L1058" s="312"/>
      <c r="M1058" s="312"/>
      <c r="N1058" s="312"/>
      <c r="O1058" s="312"/>
      <c r="P1058" s="312"/>
      <c r="Q1058" s="312"/>
      <c r="R1058" s="312"/>
      <c r="S1058" s="312"/>
      <c r="T1058" s="313"/>
    </row>
    <row r="1059" spans="1:20" x14ac:dyDescent="0.25">
      <c r="A1059" s="311" t="str">
        <f t="shared" si="145"/>
        <v/>
      </c>
      <c r="B1059" s="312" t="str">
        <f t="shared" si="146"/>
        <v/>
      </c>
      <c r="C1059" s="312" t="str">
        <f t="shared" si="146"/>
        <v/>
      </c>
      <c r="D1059" s="312" t="str">
        <f t="shared" si="146"/>
        <v/>
      </c>
      <c r="E1059" s="312" t="str">
        <f t="shared" si="146"/>
        <v/>
      </c>
      <c r="F1059" s="312"/>
      <c r="G1059" s="312"/>
      <c r="H1059" s="312"/>
      <c r="I1059" s="312"/>
      <c r="J1059" s="312"/>
      <c r="K1059" s="312"/>
      <c r="L1059" s="312"/>
      <c r="M1059" s="312"/>
      <c r="N1059" s="312"/>
      <c r="O1059" s="312"/>
      <c r="P1059" s="312"/>
      <c r="Q1059" s="312"/>
      <c r="R1059" s="312"/>
      <c r="S1059" s="312"/>
      <c r="T1059" s="313"/>
    </row>
    <row r="1060" spans="1:20" x14ac:dyDescent="0.25">
      <c r="A1060" s="311" t="str">
        <f t="shared" si="145"/>
        <v/>
      </c>
      <c r="B1060" s="312" t="str">
        <f t="shared" si="146"/>
        <v/>
      </c>
      <c r="C1060" s="312" t="str">
        <f t="shared" si="146"/>
        <v/>
      </c>
      <c r="D1060" s="312" t="str">
        <f t="shared" si="146"/>
        <v/>
      </c>
      <c r="E1060" s="312" t="str">
        <f t="shared" si="146"/>
        <v/>
      </c>
      <c r="F1060" s="312"/>
      <c r="G1060" s="312"/>
      <c r="H1060" s="312"/>
      <c r="I1060" s="312"/>
      <c r="J1060" s="312"/>
      <c r="K1060" s="312"/>
      <c r="L1060" s="312"/>
      <c r="M1060" s="312"/>
      <c r="N1060" s="312"/>
      <c r="O1060" s="312"/>
      <c r="P1060" s="312"/>
      <c r="Q1060" s="312"/>
      <c r="R1060" s="312"/>
      <c r="S1060" s="312"/>
      <c r="T1060" s="313"/>
    </row>
    <row r="1061" spans="1:20" x14ac:dyDescent="0.25">
      <c r="A1061" s="311" t="str">
        <f t="shared" si="145"/>
        <v/>
      </c>
      <c r="B1061" s="312" t="str">
        <f t="shared" si="146"/>
        <v/>
      </c>
      <c r="C1061" s="312" t="str">
        <f t="shared" si="146"/>
        <v/>
      </c>
      <c r="D1061" s="312" t="str">
        <f t="shared" si="146"/>
        <v/>
      </c>
      <c r="E1061" s="312" t="str">
        <f t="shared" si="146"/>
        <v/>
      </c>
      <c r="F1061" s="312"/>
      <c r="G1061" s="312"/>
      <c r="H1061" s="312"/>
      <c r="I1061" s="312"/>
      <c r="J1061" s="312"/>
      <c r="K1061" s="312"/>
      <c r="L1061" s="312"/>
      <c r="M1061" s="312"/>
      <c r="N1061" s="312"/>
      <c r="O1061" s="312"/>
      <c r="P1061" s="312"/>
      <c r="Q1061" s="312"/>
      <c r="R1061" s="312"/>
      <c r="S1061" s="312"/>
      <c r="T1061" s="313"/>
    </row>
    <row r="1062" spans="1:20" x14ac:dyDescent="0.25">
      <c r="A1062" s="311" t="str">
        <f t="shared" si="145"/>
        <v/>
      </c>
      <c r="B1062" s="312" t="str">
        <f t="shared" si="146"/>
        <v/>
      </c>
      <c r="C1062" s="312" t="str">
        <f t="shared" si="146"/>
        <v/>
      </c>
      <c r="D1062" s="312" t="str">
        <f t="shared" si="146"/>
        <v/>
      </c>
      <c r="E1062" s="312" t="str">
        <f t="shared" si="146"/>
        <v/>
      </c>
      <c r="F1062" s="312"/>
      <c r="G1062" s="312"/>
      <c r="H1062" s="312"/>
      <c r="I1062" s="312"/>
      <c r="J1062" s="312"/>
      <c r="K1062" s="312"/>
      <c r="L1062" s="312"/>
      <c r="M1062" s="312"/>
      <c r="N1062" s="312"/>
      <c r="O1062" s="312"/>
      <c r="P1062" s="312"/>
      <c r="Q1062" s="312"/>
      <c r="R1062" s="312"/>
      <c r="S1062" s="312"/>
      <c r="T1062" s="313"/>
    </row>
    <row r="1063" spans="1:20" x14ac:dyDescent="0.25">
      <c r="A1063" s="311" t="str">
        <f t="shared" si="145"/>
        <v/>
      </c>
      <c r="B1063" s="312" t="str">
        <f t="shared" si="146"/>
        <v/>
      </c>
      <c r="C1063" s="312" t="str">
        <f t="shared" si="146"/>
        <v/>
      </c>
      <c r="D1063" s="312" t="str">
        <f t="shared" si="146"/>
        <v/>
      </c>
      <c r="E1063" s="312" t="str">
        <f t="shared" si="146"/>
        <v/>
      </c>
      <c r="F1063" s="312"/>
      <c r="G1063" s="312"/>
      <c r="H1063" s="312"/>
      <c r="I1063" s="312"/>
      <c r="J1063" s="312"/>
      <c r="K1063" s="312"/>
      <c r="L1063" s="312"/>
      <c r="M1063" s="312"/>
      <c r="N1063" s="312"/>
      <c r="O1063" s="312"/>
      <c r="P1063" s="312"/>
      <c r="Q1063" s="312"/>
      <c r="R1063" s="312"/>
      <c r="S1063" s="312"/>
      <c r="T1063" s="313"/>
    </row>
    <row r="1064" spans="1:20" x14ac:dyDescent="0.25">
      <c r="A1064" s="311" t="str">
        <f t="shared" si="145"/>
        <v/>
      </c>
      <c r="B1064" s="312" t="str">
        <f t="shared" si="146"/>
        <v/>
      </c>
      <c r="C1064" s="312" t="str">
        <f t="shared" si="146"/>
        <v/>
      </c>
      <c r="D1064" s="312" t="str">
        <f t="shared" si="146"/>
        <v/>
      </c>
      <c r="E1064" s="312" t="str">
        <f t="shared" si="146"/>
        <v/>
      </c>
      <c r="F1064" s="312"/>
      <c r="G1064" s="312"/>
      <c r="H1064" s="312"/>
      <c r="I1064" s="312"/>
      <c r="J1064" s="312"/>
      <c r="K1064" s="312"/>
      <c r="L1064" s="312"/>
      <c r="M1064" s="312"/>
      <c r="N1064" s="312"/>
      <c r="O1064" s="312"/>
      <c r="P1064" s="312"/>
      <c r="Q1064" s="312"/>
      <c r="R1064" s="312"/>
      <c r="S1064" s="312"/>
      <c r="T1064" s="313"/>
    </row>
    <row r="1065" spans="1:20" x14ac:dyDescent="0.25">
      <c r="A1065" s="311" t="str">
        <f t="shared" si="145"/>
        <v/>
      </c>
      <c r="B1065" s="312" t="str">
        <f t="shared" si="146"/>
        <v/>
      </c>
      <c r="C1065" s="312" t="str">
        <f t="shared" si="146"/>
        <v/>
      </c>
      <c r="D1065" s="312" t="str">
        <f t="shared" si="146"/>
        <v/>
      </c>
      <c r="E1065" s="312" t="str">
        <f t="shared" si="146"/>
        <v/>
      </c>
      <c r="F1065" s="312"/>
      <c r="G1065" s="312"/>
      <c r="H1065" s="312"/>
      <c r="I1065" s="312"/>
      <c r="J1065" s="312"/>
      <c r="K1065" s="312"/>
      <c r="L1065" s="312"/>
      <c r="M1065" s="312"/>
      <c r="N1065" s="312"/>
      <c r="O1065" s="312"/>
      <c r="P1065" s="312"/>
      <c r="Q1065" s="312"/>
      <c r="R1065" s="312"/>
      <c r="S1065" s="312"/>
      <c r="T1065" s="313"/>
    </row>
    <row r="1066" spans="1:20" x14ac:dyDescent="0.25">
      <c r="A1066" s="311" t="str">
        <f t="shared" si="145"/>
        <v/>
      </c>
      <c r="B1066" s="312" t="str">
        <f t="shared" si="146"/>
        <v/>
      </c>
      <c r="C1066" s="312" t="str">
        <f t="shared" si="146"/>
        <v/>
      </c>
      <c r="D1066" s="312" t="str">
        <f t="shared" si="146"/>
        <v/>
      </c>
      <c r="E1066" s="312" t="str">
        <f t="shared" si="146"/>
        <v/>
      </c>
      <c r="F1066" s="312"/>
      <c r="G1066" s="312"/>
      <c r="H1066" s="312"/>
      <c r="I1066" s="312"/>
      <c r="J1066" s="312"/>
      <c r="K1066" s="312"/>
      <c r="L1066" s="312"/>
      <c r="M1066" s="312"/>
      <c r="N1066" s="312"/>
      <c r="O1066" s="312"/>
      <c r="P1066" s="312"/>
      <c r="Q1066" s="312"/>
      <c r="R1066" s="312"/>
      <c r="S1066" s="312"/>
      <c r="T1066" s="313"/>
    </row>
    <row r="1067" spans="1:20" x14ac:dyDescent="0.25">
      <c r="A1067" s="311" t="str">
        <f t="shared" si="145"/>
        <v/>
      </c>
      <c r="B1067" s="312" t="str">
        <f t="shared" si="146"/>
        <v/>
      </c>
      <c r="C1067" s="312" t="str">
        <f t="shared" si="146"/>
        <v/>
      </c>
      <c r="D1067" s="312" t="str">
        <f t="shared" si="146"/>
        <v/>
      </c>
      <c r="E1067" s="312" t="str">
        <f t="shared" si="146"/>
        <v/>
      </c>
      <c r="F1067" s="312"/>
      <c r="G1067" s="312"/>
      <c r="H1067" s="312"/>
      <c r="I1067" s="312"/>
      <c r="J1067" s="312"/>
      <c r="K1067" s="312"/>
      <c r="L1067" s="312"/>
      <c r="M1067" s="312"/>
      <c r="N1067" s="312"/>
      <c r="O1067" s="312"/>
      <c r="P1067" s="312"/>
      <c r="Q1067" s="312"/>
      <c r="R1067" s="312"/>
      <c r="S1067" s="312"/>
      <c r="T1067" s="313"/>
    </row>
    <row r="1068" spans="1:20" x14ac:dyDescent="0.25">
      <c r="A1068" s="311" t="str">
        <f t="shared" si="145"/>
        <v/>
      </c>
      <c r="B1068" s="312" t="str">
        <f t="shared" si="146"/>
        <v/>
      </c>
      <c r="C1068" s="312" t="str">
        <f t="shared" si="146"/>
        <v/>
      </c>
      <c r="D1068" s="312" t="str">
        <f t="shared" si="146"/>
        <v/>
      </c>
      <c r="E1068" s="312" t="str">
        <f t="shared" si="146"/>
        <v/>
      </c>
      <c r="F1068" s="312"/>
      <c r="G1068" s="312"/>
      <c r="H1068" s="312"/>
      <c r="I1068" s="312"/>
      <c r="J1068" s="312"/>
      <c r="K1068" s="312"/>
      <c r="L1068" s="312"/>
      <c r="M1068" s="312"/>
      <c r="N1068" s="312"/>
      <c r="O1068" s="312"/>
      <c r="P1068" s="312"/>
      <c r="Q1068" s="312"/>
      <c r="R1068" s="312"/>
      <c r="S1068" s="312"/>
      <c r="T1068" s="313"/>
    </row>
    <row r="1069" spans="1:20" x14ac:dyDescent="0.25">
      <c r="A1069" s="311" t="str">
        <f t="shared" si="145"/>
        <v/>
      </c>
      <c r="B1069" s="312" t="str">
        <f t="shared" si="146"/>
        <v/>
      </c>
      <c r="C1069" s="312" t="str">
        <f t="shared" si="146"/>
        <v/>
      </c>
      <c r="D1069" s="312" t="str">
        <f t="shared" si="146"/>
        <v/>
      </c>
      <c r="E1069" s="312" t="str">
        <f t="shared" si="146"/>
        <v/>
      </c>
      <c r="F1069" s="312"/>
      <c r="G1069" s="312"/>
      <c r="H1069" s="312"/>
      <c r="I1069" s="312"/>
      <c r="J1069" s="312"/>
      <c r="K1069" s="312"/>
      <c r="L1069" s="312"/>
      <c r="M1069" s="312"/>
      <c r="N1069" s="312"/>
      <c r="O1069" s="312"/>
      <c r="P1069" s="312"/>
      <c r="Q1069" s="312"/>
      <c r="R1069" s="312"/>
      <c r="S1069" s="312"/>
      <c r="T1069" s="313"/>
    </row>
    <row r="1070" spans="1:20" x14ac:dyDescent="0.25">
      <c r="A1070" s="311" t="str">
        <f t="shared" si="145"/>
        <v/>
      </c>
      <c r="B1070" s="312" t="str">
        <f t="shared" si="146"/>
        <v/>
      </c>
      <c r="C1070" s="312" t="str">
        <f t="shared" si="146"/>
        <v/>
      </c>
      <c r="D1070" s="312" t="str">
        <f t="shared" si="146"/>
        <v/>
      </c>
      <c r="E1070" s="312" t="str">
        <f t="shared" si="146"/>
        <v/>
      </c>
      <c r="F1070" s="312"/>
      <c r="G1070" s="312"/>
      <c r="H1070" s="312"/>
      <c r="I1070" s="312"/>
      <c r="J1070" s="312"/>
      <c r="K1070" s="312"/>
      <c r="L1070" s="312"/>
      <c r="M1070" s="312"/>
      <c r="N1070" s="312"/>
      <c r="O1070" s="312"/>
      <c r="P1070" s="312"/>
      <c r="Q1070" s="312"/>
      <c r="R1070" s="312"/>
      <c r="S1070" s="312"/>
      <c r="T1070" s="313"/>
    </row>
    <row r="1071" spans="1:20" x14ac:dyDescent="0.25">
      <c r="A1071" s="311" t="str">
        <f t="shared" si="145"/>
        <v/>
      </c>
      <c r="B1071" s="312" t="str">
        <f t="shared" si="146"/>
        <v/>
      </c>
      <c r="C1071" s="312" t="str">
        <f t="shared" si="146"/>
        <v/>
      </c>
      <c r="D1071" s="312" t="str">
        <f t="shared" si="146"/>
        <v/>
      </c>
      <c r="E1071" s="312" t="str">
        <f t="shared" si="146"/>
        <v/>
      </c>
      <c r="F1071" s="312"/>
      <c r="G1071" s="312"/>
      <c r="H1071" s="312"/>
      <c r="I1071" s="312"/>
      <c r="J1071" s="312"/>
      <c r="K1071" s="312"/>
      <c r="L1071" s="312"/>
      <c r="M1071" s="312"/>
      <c r="N1071" s="312"/>
      <c r="O1071" s="312"/>
      <c r="P1071" s="312"/>
      <c r="Q1071" s="312"/>
      <c r="R1071" s="312"/>
      <c r="S1071" s="312"/>
      <c r="T1071" s="313"/>
    </row>
    <row r="1072" spans="1:20" x14ac:dyDescent="0.25">
      <c r="A1072" s="311" t="str">
        <f t="shared" si="145"/>
        <v/>
      </c>
      <c r="B1072" s="312" t="str">
        <f t="shared" si="146"/>
        <v/>
      </c>
      <c r="C1072" s="312" t="str">
        <f t="shared" si="146"/>
        <v/>
      </c>
      <c r="D1072" s="312" t="str">
        <f t="shared" si="146"/>
        <v/>
      </c>
      <c r="E1072" s="312" t="str">
        <f t="shared" si="146"/>
        <v/>
      </c>
      <c r="F1072" s="312"/>
      <c r="G1072" s="312"/>
      <c r="H1072" s="312"/>
      <c r="I1072" s="312"/>
      <c r="J1072" s="312"/>
      <c r="K1072" s="312"/>
      <c r="L1072" s="312"/>
      <c r="M1072" s="312"/>
      <c r="N1072" s="312"/>
      <c r="O1072" s="312"/>
      <c r="P1072" s="312"/>
      <c r="Q1072" s="312"/>
      <c r="R1072" s="312"/>
      <c r="S1072" s="312"/>
      <c r="T1072" s="313"/>
    </row>
    <row r="1073" spans="1:20" x14ac:dyDescent="0.25">
      <c r="A1073" s="311" t="str">
        <f t="shared" si="145"/>
        <v/>
      </c>
      <c r="B1073" s="312" t="str">
        <f t="shared" si="146"/>
        <v/>
      </c>
      <c r="C1073" s="312" t="str">
        <f t="shared" si="146"/>
        <v/>
      </c>
      <c r="D1073" s="312" t="str">
        <f t="shared" si="146"/>
        <v/>
      </c>
      <c r="E1073" s="312" t="str">
        <f t="shared" si="146"/>
        <v/>
      </c>
      <c r="F1073" s="312"/>
      <c r="G1073" s="312"/>
      <c r="H1073" s="312"/>
      <c r="I1073" s="312"/>
      <c r="J1073" s="312"/>
      <c r="K1073" s="312"/>
      <c r="L1073" s="312"/>
      <c r="M1073" s="312"/>
      <c r="N1073" s="312"/>
      <c r="O1073" s="312"/>
      <c r="P1073" s="312"/>
      <c r="Q1073" s="312"/>
      <c r="R1073" s="312"/>
      <c r="S1073" s="312"/>
      <c r="T1073" s="313"/>
    </row>
    <row r="1074" spans="1:20" x14ac:dyDescent="0.25">
      <c r="A1074" s="311" t="str">
        <f t="shared" si="145"/>
        <v/>
      </c>
      <c r="B1074" s="312" t="str">
        <f t="shared" si="146"/>
        <v/>
      </c>
      <c r="C1074" s="312" t="str">
        <f t="shared" si="146"/>
        <v/>
      </c>
      <c r="D1074" s="312" t="str">
        <f t="shared" si="146"/>
        <v/>
      </c>
      <c r="E1074" s="312" t="str">
        <f t="shared" si="146"/>
        <v/>
      </c>
      <c r="F1074" s="312"/>
      <c r="G1074" s="312"/>
      <c r="H1074" s="312"/>
      <c r="I1074" s="312"/>
      <c r="J1074" s="312"/>
      <c r="K1074" s="312"/>
      <c r="L1074" s="312"/>
      <c r="M1074" s="312"/>
      <c r="N1074" s="312"/>
      <c r="O1074" s="312"/>
      <c r="P1074" s="312"/>
      <c r="Q1074" s="312"/>
      <c r="R1074" s="312"/>
      <c r="S1074" s="312"/>
      <c r="T1074" s="313"/>
    </row>
    <row r="1075" spans="1:20" x14ac:dyDescent="0.25">
      <c r="A1075" s="311" t="str">
        <f t="shared" si="145"/>
        <v/>
      </c>
      <c r="B1075" s="312" t="str">
        <f t="shared" si="146"/>
        <v/>
      </c>
      <c r="C1075" s="312" t="str">
        <f t="shared" si="146"/>
        <v/>
      </c>
      <c r="D1075" s="312" t="str">
        <f t="shared" si="146"/>
        <v/>
      </c>
      <c r="E1075" s="312" t="str">
        <f t="shared" si="146"/>
        <v/>
      </c>
      <c r="F1075" s="312"/>
      <c r="G1075" s="312"/>
      <c r="H1075" s="312"/>
      <c r="I1075" s="312"/>
      <c r="J1075" s="312"/>
      <c r="K1075" s="312"/>
      <c r="L1075" s="312"/>
      <c r="M1075" s="312"/>
      <c r="N1075" s="312"/>
      <c r="O1075" s="312"/>
      <c r="P1075" s="312"/>
      <c r="Q1075" s="312"/>
      <c r="R1075" s="312"/>
      <c r="S1075" s="312"/>
      <c r="T1075" s="313"/>
    </row>
    <row r="1076" spans="1:20" x14ac:dyDescent="0.25">
      <c r="A1076" s="311" t="str">
        <f t="shared" si="145"/>
        <v/>
      </c>
      <c r="B1076" s="312" t="str">
        <f t="shared" si="146"/>
        <v/>
      </c>
      <c r="C1076" s="312" t="str">
        <f t="shared" si="146"/>
        <v/>
      </c>
      <c r="D1076" s="312" t="str">
        <f t="shared" si="146"/>
        <v/>
      </c>
      <c r="E1076" s="312" t="str">
        <f t="shared" si="146"/>
        <v/>
      </c>
      <c r="F1076" s="312"/>
      <c r="G1076" s="312"/>
      <c r="H1076" s="312"/>
      <c r="I1076" s="312"/>
      <c r="J1076" s="312"/>
      <c r="K1076" s="312"/>
      <c r="L1076" s="312"/>
      <c r="M1076" s="312"/>
      <c r="N1076" s="312"/>
      <c r="O1076" s="312"/>
      <c r="P1076" s="312"/>
      <c r="Q1076" s="312"/>
      <c r="R1076" s="312"/>
      <c r="S1076" s="312"/>
      <c r="T1076" s="313"/>
    </row>
    <row r="1077" spans="1:20" x14ac:dyDescent="0.25">
      <c r="A1077" s="311" t="str">
        <f t="shared" si="145"/>
        <v/>
      </c>
      <c r="B1077" s="312" t="str">
        <f t="shared" si="146"/>
        <v/>
      </c>
      <c r="C1077" s="312" t="str">
        <f t="shared" si="146"/>
        <v/>
      </c>
      <c r="D1077" s="312" t="str">
        <f t="shared" si="146"/>
        <v/>
      </c>
      <c r="E1077" s="312" t="str">
        <f t="shared" si="146"/>
        <v/>
      </c>
      <c r="F1077" s="312"/>
      <c r="G1077" s="312"/>
      <c r="H1077" s="312"/>
      <c r="I1077" s="312"/>
      <c r="J1077" s="312"/>
      <c r="K1077" s="312"/>
      <c r="L1077" s="312"/>
      <c r="M1077" s="312"/>
      <c r="N1077" s="312"/>
      <c r="O1077" s="312"/>
      <c r="P1077" s="312"/>
      <c r="Q1077" s="312"/>
      <c r="R1077" s="312"/>
      <c r="S1077" s="312"/>
      <c r="T1077" s="313"/>
    </row>
    <row r="1078" spans="1:20" x14ac:dyDescent="0.25">
      <c r="A1078" s="311" t="str">
        <f t="shared" si="145"/>
        <v/>
      </c>
      <c r="B1078" s="312" t="str">
        <f t="shared" si="146"/>
        <v/>
      </c>
      <c r="C1078" s="312" t="str">
        <f t="shared" si="146"/>
        <v/>
      </c>
      <c r="D1078" s="312" t="str">
        <f t="shared" si="146"/>
        <v/>
      </c>
      <c r="E1078" s="312" t="str">
        <f t="shared" si="146"/>
        <v/>
      </c>
      <c r="F1078" s="312"/>
      <c r="G1078" s="312"/>
      <c r="H1078" s="312"/>
      <c r="I1078" s="312"/>
      <c r="J1078" s="312"/>
      <c r="K1078" s="312"/>
      <c r="L1078" s="312"/>
      <c r="M1078" s="312"/>
      <c r="N1078" s="312"/>
      <c r="O1078" s="312"/>
      <c r="P1078" s="312"/>
      <c r="Q1078" s="312"/>
      <c r="R1078" s="312"/>
      <c r="S1078" s="312"/>
      <c r="T1078" s="313"/>
    </row>
    <row r="1079" spans="1:20" x14ac:dyDescent="0.25">
      <c r="A1079" s="311" t="str">
        <f t="shared" si="145"/>
        <v/>
      </c>
      <c r="B1079" s="312" t="str">
        <f t="shared" si="146"/>
        <v/>
      </c>
      <c r="C1079" s="312" t="str">
        <f t="shared" si="146"/>
        <v/>
      </c>
      <c r="D1079" s="312" t="str">
        <f t="shared" si="146"/>
        <v/>
      </c>
      <c r="E1079" s="312" t="str">
        <f t="shared" si="146"/>
        <v/>
      </c>
      <c r="F1079" s="312"/>
      <c r="G1079" s="312"/>
      <c r="H1079" s="312"/>
      <c r="I1079" s="312"/>
      <c r="J1079" s="312"/>
      <c r="K1079" s="312"/>
      <c r="L1079" s="312"/>
      <c r="M1079" s="312"/>
      <c r="N1079" s="312"/>
      <c r="O1079" s="312"/>
      <c r="P1079" s="312"/>
      <c r="Q1079" s="312"/>
      <c r="R1079" s="312"/>
      <c r="S1079" s="312"/>
      <c r="T1079" s="313"/>
    </row>
    <row r="1080" spans="1:20" x14ac:dyDescent="0.25">
      <c r="A1080" s="311" t="str">
        <f t="shared" si="145"/>
        <v/>
      </c>
      <c r="B1080" s="312" t="str">
        <f t="shared" si="146"/>
        <v/>
      </c>
      <c r="C1080" s="312" t="str">
        <f t="shared" si="146"/>
        <v/>
      </c>
      <c r="D1080" s="312" t="str">
        <f t="shared" si="146"/>
        <v/>
      </c>
      <c r="E1080" s="312" t="str">
        <f t="shared" si="146"/>
        <v/>
      </c>
      <c r="F1080" s="312"/>
      <c r="G1080" s="312"/>
      <c r="H1080" s="312"/>
      <c r="I1080" s="312"/>
      <c r="J1080" s="312"/>
      <c r="K1080" s="312"/>
      <c r="L1080" s="312"/>
      <c r="M1080" s="312"/>
      <c r="N1080" s="312"/>
      <c r="O1080" s="312"/>
      <c r="P1080" s="312"/>
      <c r="Q1080" s="312"/>
      <c r="R1080" s="312"/>
      <c r="S1080" s="312"/>
      <c r="T1080" s="313"/>
    </row>
    <row r="1081" spans="1:20" x14ac:dyDescent="0.25">
      <c r="A1081" s="311" t="str">
        <f t="shared" si="145"/>
        <v/>
      </c>
      <c r="B1081" s="312" t="str">
        <f t="shared" si="146"/>
        <v/>
      </c>
      <c r="C1081" s="312" t="str">
        <f t="shared" si="146"/>
        <v/>
      </c>
      <c r="D1081" s="312" t="str">
        <f t="shared" si="146"/>
        <v/>
      </c>
      <c r="E1081" s="312" t="str">
        <f t="shared" si="146"/>
        <v/>
      </c>
      <c r="F1081" s="312"/>
      <c r="G1081" s="312"/>
      <c r="H1081" s="312"/>
      <c r="I1081" s="312"/>
      <c r="J1081" s="312"/>
      <c r="K1081" s="312"/>
      <c r="L1081" s="312"/>
      <c r="M1081" s="312"/>
      <c r="N1081" s="312"/>
      <c r="O1081" s="312"/>
      <c r="P1081" s="312"/>
      <c r="Q1081" s="312"/>
      <c r="R1081" s="312"/>
      <c r="S1081" s="312"/>
      <c r="T1081" s="313"/>
    </row>
    <row r="1082" spans="1:20" x14ac:dyDescent="0.25">
      <c r="A1082" s="311" t="str">
        <f t="shared" si="145"/>
        <v/>
      </c>
      <c r="B1082" s="312" t="str">
        <f t="shared" si="146"/>
        <v/>
      </c>
      <c r="C1082" s="312" t="str">
        <f t="shared" si="146"/>
        <v/>
      </c>
      <c r="D1082" s="312" t="str">
        <f t="shared" si="146"/>
        <v/>
      </c>
      <c r="E1082" s="312" t="str">
        <f t="shared" si="146"/>
        <v/>
      </c>
      <c r="F1082" s="312"/>
      <c r="G1082" s="312"/>
      <c r="H1082" s="312"/>
      <c r="I1082" s="312"/>
      <c r="J1082" s="312"/>
      <c r="K1082" s="312"/>
      <c r="L1082" s="312"/>
      <c r="M1082" s="312"/>
      <c r="N1082" s="312"/>
      <c r="O1082" s="312"/>
      <c r="P1082" s="312"/>
      <c r="Q1082" s="312"/>
      <c r="R1082" s="312"/>
      <c r="S1082" s="312"/>
      <c r="T1082" s="313"/>
    </row>
    <row r="1083" spans="1:20" x14ac:dyDescent="0.25">
      <c r="A1083" s="311" t="str">
        <f t="shared" si="145"/>
        <v/>
      </c>
      <c r="B1083" s="312" t="str">
        <f t="shared" si="146"/>
        <v/>
      </c>
      <c r="C1083" s="312" t="str">
        <f t="shared" si="146"/>
        <v/>
      </c>
      <c r="D1083" s="312" t="str">
        <f t="shared" si="146"/>
        <v/>
      </c>
      <c r="E1083" s="312" t="str">
        <f t="shared" si="146"/>
        <v/>
      </c>
      <c r="F1083" s="312"/>
      <c r="G1083" s="312"/>
      <c r="H1083" s="312"/>
      <c r="I1083" s="312"/>
      <c r="J1083" s="312"/>
      <c r="K1083" s="312"/>
      <c r="L1083" s="312"/>
      <c r="M1083" s="312"/>
      <c r="N1083" s="312"/>
      <c r="O1083" s="312"/>
      <c r="P1083" s="312"/>
      <c r="Q1083" s="312"/>
      <c r="R1083" s="312"/>
      <c r="S1083" s="312"/>
      <c r="T1083" s="313"/>
    </row>
    <row r="1084" spans="1:20" x14ac:dyDescent="0.25">
      <c r="A1084" s="311" t="str">
        <f t="shared" si="145"/>
        <v/>
      </c>
      <c r="B1084" s="312" t="str">
        <f t="shared" si="146"/>
        <v/>
      </c>
      <c r="C1084" s="312" t="str">
        <f t="shared" si="146"/>
        <v/>
      </c>
      <c r="D1084" s="312" t="str">
        <f t="shared" si="146"/>
        <v/>
      </c>
      <c r="E1084" s="312" t="str">
        <f t="shared" si="146"/>
        <v/>
      </c>
      <c r="F1084" s="312"/>
      <c r="G1084" s="312"/>
      <c r="H1084" s="312"/>
      <c r="I1084" s="312"/>
      <c r="J1084" s="312"/>
      <c r="K1084" s="312"/>
      <c r="L1084" s="312"/>
      <c r="M1084" s="312"/>
      <c r="N1084" s="312"/>
      <c r="O1084" s="312"/>
      <c r="P1084" s="312"/>
      <c r="Q1084" s="312"/>
      <c r="R1084" s="312"/>
      <c r="S1084" s="312"/>
      <c r="T1084" s="313"/>
    </row>
    <row r="1085" spans="1:20" x14ac:dyDescent="0.25">
      <c r="A1085" s="311" t="str">
        <f t="shared" si="145"/>
        <v/>
      </c>
      <c r="B1085" s="312" t="str">
        <f t="shared" si="146"/>
        <v/>
      </c>
      <c r="C1085" s="312" t="str">
        <f t="shared" si="146"/>
        <v/>
      </c>
      <c r="D1085" s="312" t="str">
        <f t="shared" si="146"/>
        <v/>
      </c>
      <c r="E1085" s="312" t="str">
        <f t="shared" si="146"/>
        <v/>
      </c>
      <c r="F1085" s="312"/>
      <c r="G1085" s="312"/>
      <c r="H1085" s="312"/>
      <c r="I1085" s="312"/>
      <c r="J1085" s="312"/>
      <c r="K1085" s="312"/>
      <c r="L1085" s="312"/>
      <c r="M1085" s="312"/>
      <c r="N1085" s="312"/>
      <c r="O1085" s="312"/>
      <c r="P1085" s="312"/>
      <c r="Q1085" s="312"/>
      <c r="R1085" s="312"/>
      <c r="S1085" s="312"/>
      <c r="T1085" s="313"/>
    </row>
    <row r="1086" spans="1:20" x14ac:dyDescent="0.25">
      <c r="A1086" s="311" t="str">
        <f t="shared" si="145"/>
        <v/>
      </c>
      <c r="B1086" s="312" t="str">
        <f t="shared" si="146"/>
        <v/>
      </c>
      <c r="C1086" s="312" t="str">
        <f t="shared" si="146"/>
        <v/>
      </c>
      <c r="D1086" s="312" t="str">
        <f t="shared" si="146"/>
        <v/>
      </c>
      <c r="E1086" s="312" t="str">
        <f t="shared" si="146"/>
        <v/>
      </c>
      <c r="F1086" s="312"/>
      <c r="G1086" s="312"/>
      <c r="H1086" s="312"/>
      <c r="I1086" s="312"/>
      <c r="J1086" s="312"/>
      <c r="K1086" s="312"/>
      <c r="L1086" s="312"/>
      <c r="M1086" s="312"/>
      <c r="N1086" s="312"/>
      <c r="O1086" s="312"/>
      <c r="P1086" s="312"/>
      <c r="Q1086" s="312"/>
      <c r="R1086" s="312"/>
      <c r="S1086" s="312"/>
      <c r="T1086" s="313"/>
    </row>
    <row r="1087" spans="1:20" x14ac:dyDescent="0.25">
      <c r="A1087" s="311" t="str">
        <f t="shared" si="145"/>
        <v/>
      </c>
      <c r="B1087" s="312" t="str">
        <f t="shared" si="146"/>
        <v/>
      </c>
      <c r="C1087" s="312" t="str">
        <f t="shared" si="146"/>
        <v/>
      </c>
      <c r="D1087" s="312" t="str">
        <f t="shared" si="146"/>
        <v/>
      </c>
      <c r="E1087" s="312" t="str">
        <f t="shared" si="146"/>
        <v/>
      </c>
      <c r="F1087" s="312"/>
      <c r="G1087" s="312"/>
      <c r="H1087" s="312"/>
      <c r="I1087" s="312"/>
      <c r="J1087" s="312"/>
      <c r="K1087" s="312"/>
      <c r="L1087" s="312"/>
      <c r="M1087" s="312"/>
      <c r="N1087" s="312"/>
      <c r="O1087" s="312"/>
      <c r="P1087" s="312"/>
      <c r="Q1087" s="312"/>
      <c r="R1087" s="312"/>
      <c r="S1087" s="312"/>
      <c r="T1087" s="313"/>
    </row>
    <row r="1088" spans="1:20" x14ac:dyDescent="0.25">
      <c r="A1088" s="311" t="str">
        <f t="shared" si="145"/>
        <v/>
      </c>
      <c r="B1088" s="312" t="str">
        <f t="shared" si="146"/>
        <v/>
      </c>
      <c r="C1088" s="312" t="str">
        <f t="shared" si="146"/>
        <v/>
      </c>
      <c r="D1088" s="312" t="str">
        <f t="shared" si="146"/>
        <v/>
      </c>
      <c r="E1088" s="312" t="str">
        <f t="shared" si="146"/>
        <v/>
      </c>
      <c r="F1088" s="312"/>
      <c r="G1088" s="312"/>
      <c r="H1088" s="312"/>
      <c r="I1088" s="312"/>
      <c r="J1088" s="312"/>
      <c r="K1088" s="312"/>
      <c r="L1088" s="312"/>
      <c r="M1088" s="312"/>
      <c r="N1088" s="312"/>
      <c r="O1088" s="312"/>
      <c r="P1088" s="312"/>
      <c r="Q1088" s="312"/>
      <c r="R1088" s="312"/>
      <c r="S1088" s="312"/>
      <c r="T1088" s="313"/>
    </row>
    <row r="1089" spans="1:20" x14ac:dyDescent="0.25">
      <c r="A1089" s="311" t="str">
        <f t="shared" si="145"/>
        <v/>
      </c>
      <c r="B1089" s="312" t="str">
        <f t="shared" si="146"/>
        <v/>
      </c>
      <c r="C1089" s="312" t="str">
        <f t="shared" si="146"/>
        <v/>
      </c>
      <c r="D1089" s="312" t="str">
        <f t="shared" si="146"/>
        <v/>
      </c>
      <c r="E1089" s="312" t="str">
        <f t="shared" si="146"/>
        <v/>
      </c>
      <c r="F1089" s="312"/>
      <c r="G1089" s="312"/>
      <c r="H1089" s="312"/>
      <c r="I1089" s="312"/>
      <c r="J1089" s="312"/>
      <c r="K1089" s="312"/>
      <c r="L1089" s="312"/>
      <c r="M1089" s="312"/>
      <c r="N1089" s="312"/>
      <c r="O1089" s="312"/>
      <c r="P1089" s="312"/>
      <c r="Q1089" s="312"/>
      <c r="R1089" s="312"/>
      <c r="S1089" s="312"/>
      <c r="T1089" s="313"/>
    </row>
    <row r="1090" spans="1:20" x14ac:dyDescent="0.25">
      <c r="A1090" s="311" t="str">
        <f t="shared" si="145"/>
        <v/>
      </c>
      <c r="B1090" s="312" t="str">
        <f t="shared" si="146"/>
        <v/>
      </c>
      <c r="C1090" s="312" t="str">
        <f t="shared" si="146"/>
        <v/>
      </c>
      <c r="D1090" s="312" t="str">
        <f t="shared" si="146"/>
        <v/>
      </c>
      <c r="E1090" s="312" t="str">
        <f t="shared" si="146"/>
        <v/>
      </c>
      <c r="F1090" s="312"/>
      <c r="G1090" s="312"/>
      <c r="H1090" s="312"/>
      <c r="I1090" s="312"/>
      <c r="J1090" s="312"/>
      <c r="K1090" s="312"/>
      <c r="L1090" s="312"/>
      <c r="M1090" s="312"/>
      <c r="N1090" s="312"/>
      <c r="O1090" s="312"/>
      <c r="P1090" s="312"/>
      <c r="Q1090" s="312"/>
      <c r="R1090" s="312"/>
      <c r="S1090" s="312"/>
      <c r="T1090" s="313"/>
    </row>
    <row r="1091" spans="1:20" x14ac:dyDescent="0.25">
      <c r="A1091" s="311" t="str">
        <f t="shared" si="145"/>
        <v/>
      </c>
      <c r="B1091" s="312" t="str">
        <f t="shared" si="146"/>
        <v/>
      </c>
      <c r="C1091" s="312" t="str">
        <f t="shared" si="146"/>
        <v/>
      </c>
      <c r="D1091" s="312" t="str">
        <f t="shared" si="146"/>
        <v/>
      </c>
      <c r="E1091" s="312" t="str">
        <f t="shared" si="146"/>
        <v/>
      </c>
      <c r="F1091" s="312"/>
      <c r="G1091" s="312"/>
      <c r="H1091" s="312"/>
      <c r="I1091" s="312"/>
      <c r="J1091" s="312"/>
      <c r="K1091" s="312"/>
      <c r="L1091" s="312"/>
      <c r="M1091" s="312"/>
      <c r="N1091" s="312"/>
      <c r="O1091" s="312"/>
      <c r="P1091" s="312"/>
      <c r="Q1091" s="312"/>
      <c r="R1091" s="312"/>
      <c r="S1091" s="312"/>
      <c r="T1091" s="313"/>
    </row>
    <row r="1092" spans="1:20" x14ac:dyDescent="0.25">
      <c r="A1092" s="311" t="str">
        <f t="shared" si="145"/>
        <v/>
      </c>
      <c r="B1092" s="312" t="str">
        <f t="shared" si="146"/>
        <v/>
      </c>
      <c r="C1092" s="312" t="str">
        <f t="shared" si="146"/>
        <v/>
      </c>
      <c r="D1092" s="312" t="str">
        <f t="shared" si="146"/>
        <v/>
      </c>
      <c r="E1092" s="312" t="str">
        <f t="shared" si="146"/>
        <v/>
      </c>
      <c r="F1092" s="312"/>
      <c r="G1092" s="312"/>
      <c r="H1092" s="312"/>
      <c r="I1092" s="312"/>
      <c r="J1092" s="312"/>
      <c r="K1092" s="312"/>
      <c r="L1092" s="312"/>
      <c r="M1092" s="312"/>
      <c r="N1092" s="312"/>
      <c r="O1092" s="312"/>
      <c r="P1092" s="312"/>
      <c r="Q1092" s="312"/>
      <c r="R1092" s="312"/>
      <c r="S1092" s="312"/>
      <c r="T1092" s="313"/>
    </row>
    <row r="1093" spans="1:20" x14ac:dyDescent="0.25">
      <c r="A1093" s="311" t="str">
        <f t="shared" si="145"/>
        <v/>
      </c>
      <c r="B1093" s="312" t="str">
        <f t="shared" si="146"/>
        <v/>
      </c>
      <c r="C1093" s="312" t="str">
        <f t="shared" si="146"/>
        <v/>
      </c>
      <c r="D1093" s="312" t="str">
        <f t="shared" si="146"/>
        <v/>
      </c>
      <c r="E1093" s="312" t="str">
        <f t="shared" si="146"/>
        <v/>
      </c>
      <c r="F1093" s="312"/>
      <c r="G1093" s="312"/>
      <c r="H1093" s="312"/>
      <c r="I1093" s="312"/>
      <c r="J1093" s="312"/>
      <c r="K1093" s="312"/>
      <c r="L1093" s="312"/>
      <c r="M1093" s="312"/>
      <c r="N1093" s="312"/>
      <c r="O1093" s="312"/>
      <c r="P1093" s="312"/>
      <c r="Q1093" s="312"/>
      <c r="R1093" s="312"/>
      <c r="S1093" s="312"/>
      <c r="T1093" s="313"/>
    </row>
    <row r="1094" spans="1:20" x14ac:dyDescent="0.25">
      <c r="A1094" s="311" t="str">
        <f t="shared" ref="A1094:B1157" si="147">IF(AR1094&gt;0,ROW(),"")</f>
        <v/>
      </c>
      <c r="B1094" s="312" t="str">
        <f t="shared" si="147"/>
        <v/>
      </c>
      <c r="C1094" s="312" t="str">
        <f t="shared" si="146"/>
        <v/>
      </c>
      <c r="D1094" s="312" t="str">
        <f t="shared" si="146"/>
        <v/>
      </c>
      <c r="E1094" s="312" t="str">
        <f t="shared" si="146"/>
        <v/>
      </c>
      <c r="F1094" s="312"/>
      <c r="G1094" s="312"/>
      <c r="H1094" s="312"/>
      <c r="I1094" s="312"/>
      <c r="J1094" s="312"/>
      <c r="K1094" s="312"/>
      <c r="L1094" s="312"/>
      <c r="M1094" s="312"/>
      <c r="N1094" s="312"/>
      <c r="O1094" s="312"/>
      <c r="P1094" s="312"/>
      <c r="Q1094" s="312"/>
      <c r="R1094" s="312"/>
      <c r="S1094" s="312"/>
      <c r="T1094" s="313"/>
    </row>
    <row r="1095" spans="1:20" x14ac:dyDescent="0.25">
      <c r="A1095" s="311" t="str">
        <f t="shared" si="147"/>
        <v/>
      </c>
      <c r="B1095" s="312" t="str">
        <f t="shared" ref="B1095:E1158" si="148">IF(AS1095&gt;0,ROW(),"")</f>
        <v/>
      </c>
      <c r="C1095" s="312" t="str">
        <f t="shared" si="148"/>
        <v/>
      </c>
      <c r="D1095" s="312" t="str">
        <f t="shared" si="148"/>
        <v/>
      </c>
      <c r="E1095" s="312" t="str">
        <f t="shared" si="148"/>
        <v/>
      </c>
      <c r="F1095" s="312"/>
      <c r="G1095" s="312"/>
      <c r="H1095" s="312"/>
      <c r="I1095" s="312"/>
      <c r="J1095" s="312"/>
      <c r="K1095" s="312"/>
      <c r="L1095" s="312"/>
      <c r="M1095" s="312"/>
      <c r="N1095" s="312"/>
      <c r="O1095" s="312"/>
      <c r="P1095" s="312"/>
      <c r="Q1095" s="312"/>
      <c r="R1095" s="312"/>
      <c r="S1095" s="312"/>
      <c r="T1095" s="313"/>
    </row>
    <row r="1096" spans="1:20" x14ac:dyDescent="0.25">
      <c r="A1096" s="311" t="str">
        <f t="shared" si="147"/>
        <v/>
      </c>
      <c r="B1096" s="312" t="str">
        <f t="shared" si="148"/>
        <v/>
      </c>
      <c r="C1096" s="312" t="str">
        <f t="shared" si="148"/>
        <v/>
      </c>
      <c r="D1096" s="312" t="str">
        <f t="shared" si="148"/>
        <v/>
      </c>
      <c r="E1096" s="312" t="str">
        <f t="shared" si="148"/>
        <v/>
      </c>
      <c r="F1096" s="312"/>
      <c r="G1096" s="312"/>
      <c r="H1096" s="312"/>
      <c r="I1096" s="312"/>
      <c r="J1096" s="312"/>
      <c r="K1096" s="312"/>
      <c r="L1096" s="312"/>
      <c r="M1096" s="312"/>
      <c r="N1096" s="312"/>
      <c r="O1096" s="312"/>
      <c r="P1096" s="312"/>
      <c r="Q1096" s="312"/>
      <c r="R1096" s="312"/>
      <c r="S1096" s="312"/>
      <c r="T1096" s="313"/>
    </row>
    <row r="1097" spans="1:20" x14ac:dyDescent="0.25">
      <c r="A1097" s="311" t="str">
        <f t="shared" si="147"/>
        <v/>
      </c>
      <c r="B1097" s="312" t="str">
        <f t="shared" si="148"/>
        <v/>
      </c>
      <c r="C1097" s="312" t="str">
        <f t="shared" si="148"/>
        <v/>
      </c>
      <c r="D1097" s="312" t="str">
        <f t="shared" si="148"/>
        <v/>
      </c>
      <c r="E1097" s="312" t="str">
        <f t="shared" si="148"/>
        <v/>
      </c>
      <c r="F1097" s="312"/>
      <c r="G1097" s="312"/>
      <c r="H1097" s="312"/>
      <c r="I1097" s="312"/>
      <c r="J1097" s="312"/>
      <c r="K1097" s="312"/>
      <c r="L1097" s="312"/>
      <c r="M1097" s="312"/>
      <c r="N1097" s="312"/>
      <c r="O1097" s="312"/>
      <c r="P1097" s="312"/>
      <c r="Q1097" s="312"/>
      <c r="R1097" s="312"/>
      <c r="S1097" s="312"/>
      <c r="T1097" s="313"/>
    </row>
    <row r="1098" spans="1:20" x14ac:dyDescent="0.25">
      <c r="A1098" s="311" t="str">
        <f t="shared" si="147"/>
        <v/>
      </c>
      <c r="B1098" s="312" t="str">
        <f t="shared" si="148"/>
        <v/>
      </c>
      <c r="C1098" s="312" t="str">
        <f t="shared" si="148"/>
        <v/>
      </c>
      <c r="D1098" s="312" t="str">
        <f t="shared" si="148"/>
        <v/>
      </c>
      <c r="E1098" s="312" t="str">
        <f t="shared" si="148"/>
        <v/>
      </c>
      <c r="F1098" s="312"/>
      <c r="G1098" s="312"/>
      <c r="H1098" s="312"/>
      <c r="I1098" s="312"/>
      <c r="J1098" s="312"/>
      <c r="K1098" s="312"/>
      <c r="L1098" s="312"/>
      <c r="M1098" s="312"/>
      <c r="N1098" s="312"/>
      <c r="O1098" s="312"/>
      <c r="P1098" s="312"/>
      <c r="Q1098" s="312"/>
      <c r="R1098" s="312"/>
      <c r="S1098" s="312"/>
      <c r="T1098" s="313"/>
    </row>
    <row r="1099" spans="1:20" x14ac:dyDescent="0.25">
      <c r="A1099" s="311" t="str">
        <f t="shared" si="147"/>
        <v/>
      </c>
      <c r="B1099" s="312" t="str">
        <f t="shared" si="148"/>
        <v/>
      </c>
      <c r="C1099" s="312" t="str">
        <f t="shared" si="148"/>
        <v/>
      </c>
      <c r="D1099" s="312" t="str">
        <f t="shared" si="148"/>
        <v/>
      </c>
      <c r="E1099" s="312" t="str">
        <f t="shared" si="148"/>
        <v/>
      </c>
      <c r="F1099" s="312"/>
      <c r="G1099" s="312"/>
      <c r="H1099" s="312"/>
      <c r="I1099" s="312"/>
      <c r="J1099" s="312"/>
      <c r="K1099" s="312"/>
      <c r="L1099" s="312"/>
      <c r="M1099" s="312"/>
      <c r="N1099" s="312"/>
      <c r="O1099" s="312"/>
      <c r="P1099" s="312"/>
      <c r="Q1099" s="312"/>
      <c r="R1099" s="312"/>
      <c r="S1099" s="312"/>
      <c r="T1099" s="313"/>
    </row>
    <row r="1100" spans="1:20" x14ac:dyDescent="0.25">
      <c r="A1100" s="311" t="str">
        <f t="shared" si="147"/>
        <v/>
      </c>
      <c r="B1100" s="312" t="str">
        <f t="shared" si="148"/>
        <v/>
      </c>
      <c r="C1100" s="312" t="str">
        <f t="shared" si="148"/>
        <v/>
      </c>
      <c r="D1100" s="312" t="str">
        <f t="shared" si="148"/>
        <v/>
      </c>
      <c r="E1100" s="312" t="str">
        <f t="shared" si="148"/>
        <v/>
      </c>
      <c r="F1100" s="312"/>
      <c r="G1100" s="312"/>
      <c r="H1100" s="312"/>
      <c r="I1100" s="312"/>
      <c r="J1100" s="312"/>
      <c r="K1100" s="312"/>
      <c r="L1100" s="312"/>
      <c r="M1100" s="312"/>
      <c r="N1100" s="312"/>
      <c r="O1100" s="312"/>
      <c r="P1100" s="312"/>
      <c r="Q1100" s="312"/>
      <c r="R1100" s="312"/>
      <c r="S1100" s="312"/>
      <c r="T1100" s="313"/>
    </row>
    <row r="1101" spans="1:20" x14ac:dyDescent="0.25">
      <c r="A1101" s="311" t="str">
        <f t="shared" si="147"/>
        <v/>
      </c>
      <c r="B1101" s="312" t="str">
        <f t="shared" si="148"/>
        <v/>
      </c>
      <c r="C1101" s="312" t="str">
        <f t="shared" si="148"/>
        <v/>
      </c>
      <c r="D1101" s="312" t="str">
        <f t="shared" si="148"/>
        <v/>
      </c>
      <c r="E1101" s="312" t="str">
        <f t="shared" si="148"/>
        <v/>
      </c>
      <c r="F1101" s="312"/>
      <c r="G1101" s="312"/>
      <c r="H1101" s="312"/>
      <c r="I1101" s="312"/>
      <c r="J1101" s="312"/>
      <c r="K1101" s="312"/>
      <c r="L1101" s="312"/>
      <c r="M1101" s="312"/>
      <c r="N1101" s="312"/>
      <c r="O1101" s="312"/>
      <c r="P1101" s="312"/>
      <c r="Q1101" s="312"/>
      <c r="R1101" s="312"/>
      <c r="S1101" s="312"/>
      <c r="T1101" s="313"/>
    </row>
    <row r="1102" spans="1:20" x14ac:dyDescent="0.25">
      <c r="A1102" s="311" t="str">
        <f t="shared" si="147"/>
        <v/>
      </c>
      <c r="B1102" s="312" t="str">
        <f t="shared" si="148"/>
        <v/>
      </c>
      <c r="C1102" s="312" t="str">
        <f t="shared" si="148"/>
        <v/>
      </c>
      <c r="D1102" s="312" t="str">
        <f t="shared" si="148"/>
        <v/>
      </c>
      <c r="E1102" s="312" t="str">
        <f t="shared" si="148"/>
        <v/>
      </c>
      <c r="F1102" s="312"/>
      <c r="G1102" s="312"/>
      <c r="H1102" s="312"/>
      <c r="I1102" s="312"/>
      <c r="J1102" s="312"/>
      <c r="K1102" s="312"/>
      <c r="L1102" s="312"/>
      <c r="M1102" s="312"/>
      <c r="N1102" s="312"/>
      <c r="O1102" s="312"/>
      <c r="P1102" s="312"/>
      <c r="Q1102" s="312"/>
      <c r="R1102" s="312"/>
      <c r="S1102" s="312"/>
      <c r="T1102" s="313"/>
    </row>
    <row r="1103" spans="1:20" x14ac:dyDescent="0.25">
      <c r="A1103" s="311" t="str">
        <f t="shared" si="147"/>
        <v/>
      </c>
      <c r="B1103" s="312" t="str">
        <f t="shared" si="148"/>
        <v/>
      </c>
      <c r="C1103" s="312" t="str">
        <f t="shared" si="148"/>
        <v/>
      </c>
      <c r="D1103" s="312" t="str">
        <f t="shared" si="148"/>
        <v/>
      </c>
      <c r="E1103" s="312" t="str">
        <f t="shared" si="148"/>
        <v/>
      </c>
      <c r="F1103" s="312"/>
      <c r="G1103" s="312"/>
      <c r="H1103" s="312"/>
      <c r="I1103" s="312"/>
      <c r="J1103" s="312"/>
      <c r="K1103" s="312"/>
      <c r="L1103" s="312"/>
      <c r="M1103" s="312"/>
      <c r="N1103" s="312"/>
      <c r="O1103" s="312"/>
      <c r="P1103" s="312"/>
      <c r="Q1103" s="312"/>
      <c r="R1103" s="312"/>
      <c r="S1103" s="312"/>
      <c r="T1103" s="313"/>
    </row>
    <row r="1104" spans="1:20" x14ac:dyDescent="0.25">
      <c r="A1104" s="311" t="str">
        <f t="shared" si="147"/>
        <v/>
      </c>
      <c r="B1104" s="312" t="str">
        <f t="shared" si="148"/>
        <v/>
      </c>
      <c r="C1104" s="312" t="str">
        <f t="shared" si="148"/>
        <v/>
      </c>
      <c r="D1104" s="312" t="str">
        <f t="shared" si="148"/>
        <v/>
      </c>
      <c r="E1104" s="312" t="str">
        <f t="shared" si="148"/>
        <v/>
      </c>
      <c r="F1104" s="312"/>
      <c r="G1104" s="312"/>
      <c r="H1104" s="312"/>
      <c r="I1104" s="312"/>
      <c r="J1104" s="312"/>
      <c r="K1104" s="312"/>
      <c r="L1104" s="312"/>
      <c r="M1104" s="312"/>
      <c r="N1104" s="312"/>
      <c r="O1104" s="312"/>
      <c r="P1104" s="312"/>
      <c r="Q1104" s="312"/>
      <c r="R1104" s="312"/>
      <c r="S1104" s="312"/>
      <c r="T1104" s="313"/>
    </row>
    <row r="1105" spans="1:20" x14ac:dyDescent="0.25">
      <c r="A1105" s="311" t="str">
        <f t="shared" si="147"/>
        <v/>
      </c>
      <c r="B1105" s="312" t="str">
        <f t="shared" si="148"/>
        <v/>
      </c>
      <c r="C1105" s="312" t="str">
        <f t="shared" si="148"/>
        <v/>
      </c>
      <c r="D1105" s="312" t="str">
        <f t="shared" si="148"/>
        <v/>
      </c>
      <c r="E1105" s="312" t="str">
        <f t="shared" si="148"/>
        <v/>
      </c>
      <c r="F1105" s="312"/>
      <c r="G1105" s="312"/>
      <c r="H1105" s="312"/>
      <c r="I1105" s="312"/>
      <c r="J1105" s="312"/>
      <c r="K1105" s="312"/>
      <c r="L1105" s="312"/>
      <c r="M1105" s="312"/>
      <c r="N1105" s="312"/>
      <c r="O1105" s="312"/>
      <c r="P1105" s="312"/>
      <c r="Q1105" s="312"/>
      <c r="R1105" s="312"/>
      <c r="S1105" s="312"/>
      <c r="T1105" s="313"/>
    </row>
    <row r="1106" spans="1:20" x14ac:dyDescent="0.25">
      <c r="A1106" s="311" t="str">
        <f t="shared" si="147"/>
        <v/>
      </c>
      <c r="B1106" s="312" t="str">
        <f t="shared" si="148"/>
        <v/>
      </c>
      <c r="C1106" s="312" t="str">
        <f t="shared" si="148"/>
        <v/>
      </c>
      <c r="D1106" s="312" t="str">
        <f t="shared" si="148"/>
        <v/>
      </c>
      <c r="E1106" s="312" t="str">
        <f t="shared" si="148"/>
        <v/>
      </c>
      <c r="F1106" s="312"/>
      <c r="G1106" s="312"/>
      <c r="H1106" s="312"/>
      <c r="I1106" s="312"/>
      <c r="J1106" s="312"/>
      <c r="K1106" s="312"/>
      <c r="L1106" s="312"/>
      <c r="M1106" s="312"/>
      <c r="N1106" s="312"/>
      <c r="O1106" s="312"/>
      <c r="P1106" s="312"/>
      <c r="Q1106" s="312"/>
      <c r="R1106" s="312"/>
      <c r="S1106" s="312"/>
      <c r="T1106" s="313"/>
    </row>
    <row r="1107" spans="1:20" x14ac:dyDescent="0.25">
      <c r="A1107" s="311" t="str">
        <f t="shared" si="147"/>
        <v/>
      </c>
      <c r="B1107" s="312" t="str">
        <f t="shared" si="148"/>
        <v/>
      </c>
      <c r="C1107" s="312" t="str">
        <f t="shared" si="148"/>
        <v/>
      </c>
      <c r="D1107" s="312" t="str">
        <f t="shared" si="148"/>
        <v/>
      </c>
      <c r="E1107" s="312" t="str">
        <f t="shared" si="148"/>
        <v/>
      </c>
      <c r="F1107" s="312"/>
      <c r="G1107" s="312"/>
      <c r="H1107" s="312"/>
      <c r="I1107" s="312"/>
      <c r="J1107" s="312"/>
      <c r="K1107" s="312"/>
      <c r="L1107" s="312"/>
      <c r="M1107" s="312"/>
      <c r="N1107" s="312"/>
      <c r="O1107" s="312"/>
      <c r="P1107" s="312"/>
      <c r="Q1107" s="312"/>
      <c r="R1107" s="312"/>
      <c r="S1107" s="312"/>
      <c r="T1107" s="313"/>
    </row>
    <row r="1108" spans="1:20" x14ac:dyDescent="0.25">
      <c r="A1108" s="311" t="str">
        <f t="shared" si="147"/>
        <v/>
      </c>
      <c r="B1108" s="312" t="str">
        <f t="shared" si="148"/>
        <v/>
      </c>
      <c r="C1108" s="312" t="str">
        <f t="shared" si="148"/>
        <v/>
      </c>
      <c r="D1108" s="312" t="str">
        <f t="shared" si="148"/>
        <v/>
      </c>
      <c r="E1108" s="312" t="str">
        <f t="shared" si="148"/>
        <v/>
      </c>
      <c r="F1108" s="312"/>
      <c r="G1108" s="312"/>
      <c r="H1108" s="312"/>
      <c r="I1108" s="312"/>
      <c r="J1108" s="312"/>
      <c r="K1108" s="312"/>
      <c r="L1108" s="312"/>
      <c r="M1108" s="312"/>
      <c r="N1108" s="312"/>
      <c r="O1108" s="312"/>
      <c r="P1108" s="312"/>
      <c r="Q1108" s="312"/>
      <c r="R1108" s="312"/>
      <c r="S1108" s="312"/>
      <c r="T1108" s="313"/>
    </row>
    <row r="1109" spans="1:20" x14ac:dyDescent="0.25">
      <c r="A1109" s="311" t="str">
        <f t="shared" si="147"/>
        <v/>
      </c>
      <c r="B1109" s="312" t="str">
        <f t="shared" si="148"/>
        <v/>
      </c>
      <c r="C1109" s="312" t="str">
        <f t="shared" si="148"/>
        <v/>
      </c>
      <c r="D1109" s="312" t="str">
        <f t="shared" si="148"/>
        <v/>
      </c>
      <c r="E1109" s="312" t="str">
        <f t="shared" si="148"/>
        <v/>
      </c>
      <c r="F1109" s="312"/>
      <c r="G1109" s="312"/>
      <c r="H1109" s="312"/>
      <c r="I1109" s="312"/>
      <c r="J1109" s="312"/>
      <c r="K1109" s="312"/>
      <c r="L1109" s="312"/>
      <c r="M1109" s="312"/>
      <c r="N1109" s="312"/>
      <c r="O1109" s="312"/>
      <c r="P1109" s="312"/>
      <c r="Q1109" s="312"/>
      <c r="R1109" s="312"/>
      <c r="S1109" s="312"/>
      <c r="T1109" s="313"/>
    </row>
    <row r="1110" spans="1:20" x14ac:dyDescent="0.25">
      <c r="A1110" s="311" t="str">
        <f t="shared" si="147"/>
        <v/>
      </c>
      <c r="B1110" s="312" t="str">
        <f t="shared" si="148"/>
        <v/>
      </c>
      <c r="C1110" s="312" t="str">
        <f t="shared" si="148"/>
        <v/>
      </c>
      <c r="D1110" s="312" t="str">
        <f t="shared" si="148"/>
        <v/>
      </c>
      <c r="E1110" s="312" t="str">
        <f t="shared" si="148"/>
        <v/>
      </c>
      <c r="F1110" s="312"/>
      <c r="G1110" s="312"/>
      <c r="H1110" s="312"/>
      <c r="I1110" s="312"/>
      <c r="J1110" s="312"/>
      <c r="K1110" s="312"/>
      <c r="L1110" s="312"/>
      <c r="M1110" s="312"/>
      <c r="N1110" s="312"/>
      <c r="O1110" s="312"/>
      <c r="P1110" s="312"/>
      <c r="Q1110" s="312"/>
      <c r="R1110" s="312"/>
      <c r="S1110" s="312"/>
      <c r="T1110" s="313"/>
    </row>
    <row r="1111" spans="1:20" x14ac:dyDescent="0.25">
      <c r="A1111" s="311" t="str">
        <f t="shared" si="147"/>
        <v/>
      </c>
      <c r="B1111" s="312" t="str">
        <f t="shared" si="148"/>
        <v/>
      </c>
      <c r="C1111" s="312" t="str">
        <f t="shared" si="148"/>
        <v/>
      </c>
      <c r="D1111" s="312" t="str">
        <f t="shared" si="148"/>
        <v/>
      </c>
      <c r="E1111" s="312" t="str">
        <f t="shared" si="148"/>
        <v/>
      </c>
      <c r="F1111" s="312"/>
      <c r="G1111" s="312"/>
      <c r="H1111" s="312"/>
      <c r="I1111" s="312"/>
      <c r="J1111" s="312"/>
      <c r="K1111" s="312"/>
      <c r="L1111" s="312"/>
      <c r="M1111" s="312"/>
      <c r="N1111" s="312"/>
      <c r="O1111" s="312"/>
      <c r="P1111" s="312"/>
      <c r="Q1111" s="312"/>
      <c r="R1111" s="312"/>
      <c r="S1111" s="312"/>
      <c r="T1111" s="313"/>
    </row>
    <row r="1112" spans="1:20" x14ac:dyDescent="0.25">
      <c r="A1112" s="311" t="str">
        <f t="shared" si="147"/>
        <v/>
      </c>
      <c r="B1112" s="312" t="str">
        <f t="shared" si="148"/>
        <v/>
      </c>
      <c r="C1112" s="312" t="str">
        <f t="shared" si="148"/>
        <v/>
      </c>
      <c r="D1112" s="312" t="str">
        <f t="shared" si="148"/>
        <v/>
      </c>
      <c r="E1112" s="312" t="str">
        <f t="shared" si="148"/>
        <v/>
      </c>
      <c r="F1112" s="312"/>
      <c r="G1112" s="312"/>
      <c r="H1112" s="312"/>
      <c r="I1112" s="312"/>
      <c r="J1112" s="312"/>
      <c r="K1112" s="312"/>
      <c r="L1112" s="312"/>
      <c r="M1112" s="312"/>
      <c r="N1112" s="312"/>
      <c r="O1112" s="312"/>
      <c r="P1112" s="312"/>
      <c r="Q1112" s="312"/>
      <c r="R1112" s="312"/>
      <c r="S1112" s="312"/>
      <c r="T1112" s="313"/>
    </row>
    <row r="1113" spans="1:20" x14ac:dyDescent="0.25">
      <c r="A1113" s="311" t="str">
        <f t="shared" si="147"/>
        <v/>
      </c>
      <c r="B1113" s="312" t="str">
        <f t="shared" si="148"/>
        <v/>
      </c>
      <c r="C1113" s="312" t="str">
        <f t="shared" si="148"/>
        <v/>
      </c>
      <c r="D1113" s="312" t="str">
        <f t="shared" si="148"/>
        <v/>
      </c>
      <c r="E1113" s="312" t="str">
        <f t="shared" si="148"/>
        <v/>
      </c>
      <c r="F1113" s="312"/>
      <c r="G1113" s="312"/>
      <c r="H1113" s="312"/>
      <c r="I1113" s="312"/>
      <c r="J1113" s="312"/>
      <c r="K1113" s="312"/>
      <c r="L1113" s="312"/>
      <c r="M1113" s="312"/>
      <c r="N1113" s="312"/>
      <c r="O1113" s="312"/>
      <c r="P1113" s="312"/>
      <c r="Q1113" s="312"/>
      <c r="R1113" s="312"/>
      <c r="S1113" s="312"/>
      <c r="T1113" s="313"/>
    </row>
    <row r="1114" spans="1:20" x14ac:dyDescent="0.25">
      <c r="A1114" s="311" t="str">
        <f t="shared" si="147"/>
        <v/>
      </c>
      <c r="B1114" s="312" t="str">
        <f t="shared" si="148"/>
        <v/>
      </c>
      <c r="C1114" s="312" t="str">
        <f t="shared" si="148"/>
        <v/>
      </c>
      <c r="D1114" s="312" t="str">
        <f t="shared" si="148"/>
        <v/>
      </c>
      <c r="E1114" s="312" t="str">
        <f t="shared" si="148"/>
        <v/>
      </c>
      <c r="F1114" s="312"/>
      <c r="G1114" s="312"/>
      <c r="H1114" s="312"/>
      <c r="I1114" s="312"/>
      <c r="J1114" s="312"/>
      <c r="K1114" s="312"/>
      <c r="L1114" s="312"/>
      <c r="M1114" s="312"/>
      <c r="N1114" s="312"/>
      <c r="O1114" s="312"/>
      <c r="P1114" s="312"/>
      <c r="Q1114" s="312"/>
      <c r="R1114" s="312"/>
      <c r="S1114" s="312"/>
      <c r="T1114" s="313"/>
    </row>
    <row r="1115" spans="1:20" x14ac:dyDescent="0.25">
      <c r="A1115" s="311" t="str">
        <f t="shared" si="147"/>
        <v/>
      </c>
      <c r="B1115" s="312" t="str">
        <f t="shared" si="148"/>
        <v/>
      </c>
      <c r="C1115" s="312" t="str">
        <f t="shared" si="148"/>
        <v/>
      </c>
      <c r="D1115" s="312" t="str">
        <f t="shared" si="148"/>
        <v/>
      </c>
      <c r="E1115" s="312" t="str">
        <f t="shared" si="148"/>
        <v/>
      </c>
      <c r="F1115" s="312"/>
      <c r="G1115" s="312"/>
      <c r="H1115" s="312"/>
      <c r="I1115" s="312"/>
      <c r="J1115" s="312"/>
      <c r="K1115" s="312"/>
      <c r="L1115" s="312"/>
      <c r="M1115" s="312"/>
      <c r="N1115" s="312"/>
      <c r="O1115" s="312"/>
      <c r="P1115" s="312"/>
      <c r="Q1115" s="312"/>
      <c r="R1115" s="312"/>
      <c r="S1115" s="312"/>
      <c r="T1115" s="313"/>
    </row>
    <row r="1116" spans="1:20" x14ac:dyDescent="0.25">
      <c r="A1116" s="311" t="str">
        <f t="shared" si="147"/>
        <v/>
      </c>
      <c r="B1116" s="312" t="str">
        <f t="shared" si="148"/>
        <v/>
      </c>
      <c r="C1116" s="312" t="str">
        <f t="shared" si="148"/>
        <v/>
      </c>
      <c r="D1116" s="312" t="str">
        <f t="shared" si="148"/>
        <v/>
      </c>
      <c r="E1116" s="312" t="str">
        <f t="shared" si="148"/>
        <v/>
      </c>
      <c r="F1116" s="312"/>
      <c r="G1116" s="312"/>
      <c r="H1116" s="312"/>
      <c r="I1116" s="312"/>
      <c r="J1116" s="312"/>
      <c r="K1116" s="312"/>
      <c r="L1116" s="312"/>
      <c r="M1116" s="312"/>
      <c r="N1116" s="312"/>
      <c r="O1116" s="312"/>
      <c r="P1116" s="312"/>
      <c r="Q1116" s="312"/>
      <c r="R1116" s="312"/>
      <c r="S1116" s="312"/>
      <c r="T1116" s="313"/>
    </row>
    <row r="1117" spans="1:20" x14ac:dyDescent="0.25">
      <c r="A1117" s="311" t="str">
        <f t="shared" si="147"/>
        <v/>
      </c>
      <c r="B1117" s="312" t="str">
        <f t="shared" si="148"/>
        <v/>
      </c>
      <c r="C1117" s="312" t="str">
        <f t="shared" si="148"/>
        <v/>
      </c>
      <c r="D1117" s="312" t="str">
        <f t="shared" si="148"/>
        <v/>
      </c>
      <c r="E1117" s="312" t="str">
        <f t="shared" si="148"/>
        <v/>
      </c>
      <c r="F1117" s="312"/>
      <c r="G1117" s="312"/>
      <c r="H1117" s="312"/>
      <c r="I1117" s="312"/>
      <c r="J1117" s="312"/>
      <c r="K1117" s="312"/>
      <c r="L1117" s="312"/>
      <c r="M1117" s="312"/>
      <c r="N1117" s="312"/>
      <c r="O1117" s="312"/>
      <c r="P1117" s="312"/>
      <c r="Q1117" s="312"/>
      <c r="R1117" s="312"/>
      <c r="S1117" s="312"/>
      <c r="T1117" s="313"/>
    </row>
    <row r="1118" spans="1:20" x14ac:dyDescent="0.25">
      <c r="A1118" s="311" t="str">
        <f t="shared" si="147"/>
        <v/>
      </c>
      <c r="B1118" s="312" t="str">
        <f t="shared" si="148"/>
        <v/>
      </c>
      <c r="C1118" s="312" t="str">
        <f t="shared" si="148"/>
        <v/>
      </c>
      <c r="D1118" s="312" t="str">
        <f t="shared" si="148"/>
        <v/>
      </c>
      <c r="E1118" s="312" t="str">
        <f t="shared" si="148"/>
        <v/>
      </c>
      <c r="F1118" s="312"/>
      <c r="G1118" s="312"/>
      <c r="H1118" s="312"/>
      <c r="I1118" s="312"/>
      <c r="J1118" s="312"/>
      <c r="K1118" s="312"/>
      <c r="L1118" s="312"/>
      <c r="M1118" s="312"/>
      <c r="N1118" s="312"/>
      <c r="O1118" s="312"/>
      <c r="P1118" s="312"/>
      <c r="Q1118" s="312"/>
      <c r="R1118" s="312"/>
      <c r="S1118" s="312"/>
      <c r="T1118" s="313"/>
    </row>
    <row r="1119" spans="1:20" x14ac:dyDescent="0.25">
      <c r="A1119" s="311" t="str">
        <f t="shared" si="147"/>
        <v/>
      </c>
      <c r="B1119" s="312" t="str">
        <f t="shared" si="148"/>
        <v/>
      </c>
      <c r="C1119" s="312" t="str">
        <f t="shared" si="148"/>
        <v/>
      </c>
      <c r="D1119" s="312" t="str">
        <f t="shared" si="148"/>
        <v/>
      </c>
      <c r="E1119" s="312" t="str">
        <f t="shared" si="148"/>
        <v/>
      </c>
      <c r="F1119" s="312"/>
      <c r="G1119" s="312"/>
      <c r="H1119" s="312"/>
      <c r="I1119" s="312"/>
      <c r="J1119" s="312"/>
      <c r="K1119" s="312"/>
      <c r="L1119" s="312"/>
      <c r="M1119" s="312"/>
      <c r="N1119" s="312"/>
      <c r="O1119" s="312"/>
      <c r="P1119" s="312"/>
      <c r="Q1119" s="312"/>
      <c r="R1119" s="312"/>
      <c r="S1119" s="312"/>
      <c r="T1119" s="313"/>
    </row>
    <row r="1120" spans="1:20" x14ac:dyDescent="0.25">
      <c r="A1120" s="311" t="str">
        <f t="shared" si="147"/>
        <v/>
      </c>
      <c r="B1120" s="312" t="str">
        <f t="shared" si="148"/>
        <v/>
      </c>
      <c r="C1120" s="312" t="str">
        <f t="shared" si="148"/>
        <v/>
      </c>
      <c r="D1120" s="312" t="str">
        <f t="shared" si="148"/>
        <v/>
      </c>
      <c r="E1120" s="312" t="str">
        <f t="shared" si="148"/>
        <v/>
      </c>
      <c r="F1120" s="312"/>
      <c r="G1120" s="312"/>
      <c r="H1120" s="312"/>
      <c r="I1120" s="312"/>
      <c r="J1120" s="312"/>
      <c r="K1120" s="312"/>
      <c r="L1120" s="312"/>
      <c r="M1120" s="312"/>
      <c r="N1120" s="312"/>
      <c r="O1120" s="312"/>
      <c r="P1120" s="312"/>
      <c r="Q1120" s="312"/>
      <c r="R1120" s="312"/>
      <c r="S1120" s="312"/>
      <c r="T1120" s="313"/>
    </row>
    <row r="1121" spans="1:20" x14ac:dyDescent="0.25">
      <c r="A1121" s="311" t="str">
        <f t="shared" si="147"/>
        <v/>
      </c>
      <c r="B1121" s="312" t="str">
        <f t="shared" si="148"/>
        <v/>
      </c>
      <c r="C1121" s="312" t="str">
        <f t="shared" si="148"/>
        <v/>
      </c>
      <c r="D1121" s="312" t="str">
        <f t="shared" si="148"/>
        <v/>
      </c>
      <c r="E1121" s="312" t="str">
        <f t="shared" si="148"/>
        <v/>
      </c>
      <c r="F1121" s="312"/>
      <c r="G1121" s="312"/>
      <c r="H1121" s="312"/>
      <c r="I1121" s="312"/>
      <c r="J1121" s="312"/>
      <c r="K1121" s="312"/>
      <c r="L1121" s="312"/>
      <c r="M1121" s="312"/>
      <c r="N1121" s="312"/>
      <c r="O1121" s="312"/>
      <c r="P1121" s="312"/>
      <c r="Q1121" s="312"/>
      <c r="R1121" s="312"/>
      <c r="S1121" s="312"/>
      <c r="T1121" s="313"/>
    </row>
    <row r="1122" spans="1:20" x14ac:dyDescent="0.25">
      <c r="A1122" s="311" t="str">
        <f t="shared" si="147"/>
        <v/>
      </c>
      <c r="B1122" s="312" t="str">
        <f t="shared" si="148"/>
        <v/>
      </c>
      <c r="C1122" s="312" t="str">
        <f t="shared" si="148"/>
        <v/>
      </c>
      <c r="D1122" s="312" t="str">
        <f t="shared" si="148"/>
        <v/>
      </c>
      <c r="E1122" s="312" t="str">
        <f t="shared" si="148"/>
        <v/>
      </c>
      <c r="F1122" s="312"/>
      <c r="G1122" s="312"/>
      <c r="H1122" s="312"/>
      <c r="I1122" s="312"/>
      <c r="J1122" s="312"/>
      <c r="K1122" s="312"/>
      <c r="L1122" s="312"/>
      <c r="M1122" s="312"/>
      <c r="N1122" s="312"/>
      <c r="O1122" s="312"/>
      <c r="P1122" s="312"/>
      <c r="Q1122" s="312"/>
      <c r="R1122" s="312"/>
      <c r="S1122" s="312"/>
      <c r="T1122" s="313"/>
    </row>
    <row r="1123" spans="1:20" x14ac:dyDescent="0.25">
      <c r="A1123" s="311" t="str">
        <f t="shared" si="147"/>
        <v/>
      </c>
      <c r="B1123" s="312" t="str">
        <f t="shared" si="148"/>
        <v/>
      </c>
      <c r="C1123" s="312" t="str">
        <f t="shared" si="148"/>
        <v/>
      </c>
      <c r="D1123" s="312" t="str">
        <f t="shared" si="148"/>
        <v/>
      </c>
      <c r="E1123" s="312" t="str">
        <f t="shared" si="148"/>
        <v/>
      </c>
      <c r="F1123" s="312"/>
      <c r="G1123" s="312"/>
      <c r="H1123" s="312"/>
      <c r="I1123" s="312"/>
      <c r="J1123" s="312"/>
      <c r="K1123" s="312"/>
      <c r="L1123" s="312"/>
      <c r="M1123" s="312"/>
      <c r="N1123" s="312"/>
      <c r="O1123" s="312"/>
      <c r="P1123" s="312"/>
      <c r="Q1123" s="312"/>
      <c r="R1123" s="312"/>
      <c r="S1123" s="312"/>
      <c r="T1123" s="313"/>
    </row>
    <row r="1124" spans="1:20" x14ac:dyDescent="0.25">
      <c r="A1124" s="311" t="str">
        <f t="shared" si="147"/>
        <v/>
      </c>
      <c r="B1124" s="312" t="str">
        <f t="shared" si="148"/>
        <v/>
      </c>
      <c r="C1124" s="312" t="str">
        <f t="shared" si="148"/>
        <v/>
      </c>
      <c r="D1124" s="312" t="str">
        <f t="shared" si="148"/>
        <v/>
      </c>
      <c r="E1124" s="312" t="str">
        <f t="shared" si="148"/>
        <v/>
      </c>
      <c r="F1124" s="312"/>
      <c r="G1124" s="312"/>
      <c r="H1124" s="312"/>
      <c r="I1124" s="312"/>
      <c r="J1124" s="312"/>
      <c r="K1124" s="312"/>
      <c r="L1124" s="312"/>
      <c r="M1124" s="312"/>
      <c r="N1124" s="312"/>
      <c r="O1124" s="312"/>
      <c r="P1124" s="312"/>
      <c r="Q1124" s="312"/>
      <c r="R1124" s="312"/>
      <c r="S1124" s="312"/>
      <c r="T1124" s="313"/>
    </row>
    <row r="1125" spans="1:20" x14ac:dyDescent="0.25">
      <c r="A1125" s="311" t="str">
        <f t="shared" si="147"/>
        <v/>
      </c>
      <c r="B1125" s="312" t="str">
        <f t="shared" si="148"/>
        <v/>
      </c>
      <c r="C1125" s="312" t="str">
        <f t="shared" si="148"/>
        <v/>
      </c>
      <c r="D1125" s="312" t="str">
        <f t="shared" si="148"/>
        <v/>
      </c>
      <c r="E1125" s="312" t="str">
        <f t="shared" si="148"/>
        <v/>
      </c>
      <c r="F1125" s="312"/>
      <c r="G1125" s="312"/>
      <c r="H1125" s="312"/>
      <c r="I1125" s="312"/>
      <c r="J1125" s="312"/>
      <c r="K1125" s="312"/>
      <c r="L1125" s="312"/>
      <c r="M1125" s="312"/>
      <c r="N1125" s="312"/>
      <c r="O1125" s="312"/>
      <c r="P1125" s="312"/>
      <c r="Q1125" s="312"/>
      <c r="R1125" s="312"/>
      <c r="S1125" s="312"/>
      <c r="T1125" s="313"/>
    </row>
    <row r="1126" spans="1:20" x14ac:dyDescent="0.25">
      <c r="A1126" s="311" t="str">
        <f t="shared" si="147"/>
        <v/>
      </c>
      <c r="B1126" s="312" t="str">
        <f t="shared" si="148"/>
        <v/>
      </c>
      <c r="C1126" s="312" t="str">
        <f t="shared" si="148"/>
        <v/>
      </c>
      <c r="D1126" s="312" t="str">
        <f t="shared" si="148"/>
        <v/>
      </c>
      <c r="E1126" s="312" t="str">
        <f t="shared" si="148"/>
        <v/>
      </c>
      <c r="F1126" s="312"/>
      <c r="G1126" s="312"/>
      <c r="H1126" s="312"/>
      <c r="I1126" s="312"/>
      <c r="J1126" s="312"/>
      <c r="K1126" s="312"/>
      <c r="L1126" s="312"/>
      <c r="M1126" s="312"/>
      <c r="N1126" s="312"/>
      <c r="O1126" s="312"/>
      <c r="P1126" s="312"/>
      <c r="Q1126" s="312"/>
      <c r="R1126" s="312"/>
      <c r="S1126" s="312"/>
      <c r="T1126" s="313"/>
    </row>
    <row r="1127" spans="1:20" x14ac:dyDescent="0.25">
      <c r="A1127" s="311" t="str">
        <f t="shared" si="147"/>
        <v/>
      </c>
      <c r="B1127" s="312" t="str">
        <f t="shared" si="148"/>
        <v/>
      </c>
      <c r="C1127" s="312" t="str">
        <f t="shared" si="148"/>
        <v/>
      </c>
      <c r="D1127" s="312" t="str">
        <f t="shared" si="148"/>
        <v/>
      </c>
      <c r="E1127" s="312" t="str">
        <f t="shared" si="148"/>
        <v/>
      </c>
      <c r="F1127" s="312"/>
      <c r="G1127" s="312"/>
      <c r="H1127" s="312"/>
      <c r="I1127" s="312"/>
      <c r="J1127" s="312"/>
      <c r="K1127" s="312"/>
      <c r="L1127" s="312"/>
      <c r="M1127" s="312"/>
      <c r="N1127" s="312"/>
      <c r="O1127" s="312"/>
      <c r="P1127" s="312"/>
      <c r="Q1127" s="312"/>
      <c r="R1127" s="312"/>
      <c r="S1127" s="312"/>
      <c r="T1127" s="313"/>
    </row>
    <row r="1128" spans="1:20" x14ac:dyDescent="0.25">
      <c r="A1128" s="311" t="str">
        <f t="shared" si="147"/>
        <v/>
      </c>
      <c r="B1128" s="312" t="str">
        <f t="shared" si="148"/>
        <v/>
      </c>
      <c r="C1128" s="312" t="str">
        <f t="shared" si="148"/>
        <v/>
      </c>
      <c r="D1128" s="312" t="str">
        <f t="shared" si="148"/>
        <v/>
      </c>
      <c r="E1128" s="312" t="str">
        <f t="shared" si="148"/>
        <v/>
      </c>
      <c r="F1128" s="312"/>
      <c r="G1128" s="312"/>
      <c r="H1128" s="312"/>
      <c r="I1128" s="312"/>
      <c r="J1128" s="312"/>
      <c r="K1128" s="312"/>
      <c r="L1128" s="312"/>
      <c r="M1128" s="312"/>
      <c r="N1128" s="312"/>
      <c r="O1128" s="312"/>
      <c r="P1128" s="312"/>
      <c r="Q1128" s="312"/>
      <c r="R1128" s="312"/>
      <c r="S1128" s="312"/>
      <c r="T1128" s="313"/>
    </row>
    <row r="1129" spans="1:20" x14ac:dyDescent="0.25">
      <c r="A1129" s="311" t="str">
        <f t="shared" si="147"/>
        <v/>
      </c>
      <c r="B1129" s="312" t="str">
        <f t="shared" si="148"/>
        <v/>
      </c>
      <c r="C1129" s="312" t="str">
        <f t="shared" si="148"/>
        <v/>
      </c>
      <c r="D1129" s="312" t="str">
        <f t="shared" si="148"/>
        <v/>
      </c>
      <c r="E1129" s="312" t="str">
        <f t="shared" si="148"/>
        <v/>
      </c>
      <c r="F1129" s="312"/>
      <c r="G1129" s="312"/>
      <c r="H1129" s="312"/>
      <c r="I1129" s="312"/>
      <c r="J1129" s="312"/>
      <c r="K1129" s="312"/>
      <c r="L1129" s="312"/>
      <c r="M1129" s="312"/>
      <c r="N1129" s="312"/>
      <c r="O1129" s="312"/>
      <c r="P1129" s="312"/>
      <c r="Q1129" s="312"/>
      <c r="R1129" s="312"/>
      <c r="S1129" s="312"/>
      <c r="T1129" s="313"/>
    </row>
    <row r="1130" spans="1:20" x14ac:dyDescent="0.25">
      <c r="A1130" s="311" t="str">
        <f t="shared" si="147"/>
        <v/>
      </c>
      <c r="B1130" s="312" t="str">
        <f t="shared" si="148"/>
        <v/>
      </c>
      <c r="C1130" s="312" t="str">
        <f t="shared" si="148"/>
        <v/>
      </c>
      <c r="D1130" s="312" t="str">
        <f t="shared" si="148"/>
        <v/>
      </c>
      <c r="E1130" s="312" t="str">
        <f t="shared" si="148"/>
        <v/>
      </c>
      <c r="F1130" s="312"/>
      <c r="G1130" s="312"/>
      <c r="H1130" s="312"/>
      <c r="I1130" s="312"/>
      <c r="J1130" s="312"/>
      <c r="K1130" s="312"/>
      <c r="L1130" s="312"/>
      <c r="M1130" s="312"/>
      <c r="N1130" s="312"/>
      <c r="O1130" s="312"/>
      <c r="P1130" s="312"/>
      <c r="Q1130" s="312"/>
      <c r="R1130" s="312"/>
      <c r="S1130" s="312"/>
      <c r="T1130" s="313"/>
    </row>
    <row r="1131" spans="1:20" x14ac:dyDescent="0.25">
      <c r="A1131" s="311" t="str">
        <f t="shared" si="147"/>
        <v/>
      </c>
      <c r="B1131" s="312" t="str">
        <f t="shared" si="148"/>
        <v/>
      </c>
      <c r="C1131" s="312" t="str">
        <f t="shared" si="148"/>
        <v/>
      </c>
      <c r="D1131" s="312" t="str">
        <f t="shared" si="148"/>
        <v/>
      </c>
      <c r="E1131" s="312" t="str">
        <f t="shared" si="148"/>
        <v/>
      </c>
      <c r="F1131" s="312"/>
      <c r="G1131" s="312"/>
      <c r="H1131" s="312"/>
      <c r="I1131" s="312"/>
      <c r="J1131" s="312"/>
      <c r="K1131" s="312"/>
      <c r="L1131" s="312"/>
      <c r="M1131" s="312"/>
      <c r="N1131" s="312"/>
      <c r="O1131" s="312"/>
      <c r="P1131" s="312"/>
      <c r="Q1131" s="312"/>
      <c r="R1131" s="312"/>
      <c r="S1131" s="312"/>
      <c r="T1131" s="313"/>
    </row>
    <row r="1132" spans="1:20" x14ac:dyDescent="0.25">
      <c r="A1132" s="311" t="str">
        <f t="shared" si="147"/>
        <v/>
      </c>
      <c r="B1132" s="312" t="str">
        <f t="shared" si="148"/>
        <v/>
      </c>
      <c r="C1132" s="312" t="str">
        <f t="shared" si="148"/>
        <v/>
      </c>
      <c r="D1132" s="312" t="str">
        <f t="shared" si="148"/>
        <v/>
      </c>
      <c r="E1132" s="312" t="str">
        <f t="shared" si="148"/>
        <v/>
      </c>
      <c r="F1132" s="312"/>
      <c r="G1132" s="312"/>
      <c r="H1132" s="312"/>
      <c r="I1132" s="312"/>
      <c r="J1132" s="312"/>
      <c r="K1132" s="312"/>
      <c r="L1132" s="312"/>
      <c r="M1132" s="312"/>
      <c r="N1132" s="312"/>
      <c r="O1132" s="312"/>
      <c r="P1132" s="312"/>
      <c r="Q1132" s="312"/>
      <c r="R1132" s="312"/>
      <c r="S1132" s="312"/>
      <c r="T1132" s="313"/>
    </row>
    <row r="1133" spans="1:20" x14ac:dyDescent="0.25">
      <c r="A1133" s="311" t="str">
        <f t="shared" si="147"/>
        <v/>
      </c>
      <c r="B1133" s="312" t="str">
        <f t="shared" si="148"/>
        <v/>
      </c>
      <c r="C1133" s="312" t="str">
        <f t="shared" si="148"/>
        <v/>
      </c>
      <c r="D1133" s="312" t="str">
        <f t="shared" si="148"/>
        <v/>
      </c>
      <c r="E1133" s="312" t="str">
        <f t="shared" si="148"/>
        <v/>
      </c>
      <c r="F1133" s="312"/>
      <c r="G1133" s="312"/>
      <c r="H1133" s="312"/>
      <c r="I1133" s="312"/>
      <c r="J1133" s="312"/>
      <c r="K1133" s="312"/>
      <c r="L1133" s="312"/>
      <c r="M1133" s="312"/>
      <c r="N1133" s="312"/>
      <c r="O1133" s="312"/>
      <c r="P1133" s="312"/>
      <c r="Q1133" s="312"/>
      <c r="R1133" s="312"/>
      <c r="S1133" s="312"/>
      <c r="T1133" s="313"/>
    </row>
    <row r="1134" spans="1:20" x14ac:dyDescent="0.25">
      <c r="A1134" s="311" t="str">
        <f t="shared" si="147"/>
        <v/>
      </c>
      <c r="B1134" s="312" t="str">
        <f t="shared" si="148"/>
        <v/>
      </c>
      <c r="C1134" s="312" t="str">
        <f t="shared" si="148"/>
        <v/>
      </c>
      <c r="D1134" s="312" t="str">
        <f t="shared" si="148"/>
        <v/>
      </c>
      <c r="E1134" s="312" t="str">
        <f t="shared" si="148"/>
        <v/>
      </c>
      <c r="F1134" s="312"/>
      <c r="G1134" s="312"/>
      <c r="H1134" s="312"/>
      <c r="I1134" s="312"/>
      <c r="J1134" s="312"/>
      <c r="K1134" s="312"/>
      <c r="L1134" s="312"/>
      <c r="M1134" s="312"/>
      <c r="N1134" s="312"/>
      <c r="O1134" s="312"/>
      <c r="P1134" s="312"/>
      <c r="Q1134" s="312"/>
      <c r="R1134" s="312"/>
      <c r="S1134" s="312"/>
      <c r="T1134" s="313"/>
    </row>
    <row r="1135" spans="1:20" x14ac:dyDescent="0.25">
      <c r="A1135" s="311" t="str">
        <f t="shared" si="147"/>
        <v/>
      </c>
      <c r="B1135" s="312" t="str">
        <f t="shared" si="148"/>
        <v/>
      </c>
      <c r="C1135" s="312" t="str">
        <f t="shared" si="148"/>
        <v/>
      </c>
      <c r="D1135" s="312" t="str">
        <f t="shared" si="148"/>
        <v/>
      </c>
      <c r="E1135" s="312" t="str">
        <f t="shared" si="148"/>
        <v/>
      </c>
      <c r="F1135" s="312"/>
      <c r="G1135" s="312"/>
      <c r="H1135" s="312"/>
      <c r="I1135" s="312"/>
      <c r="J1135" s="312"/>
      <c r="K1135" s="312"/>
      <c r="L1135" s="312"/>
      <c r="M1135" s="312"/>
      <c r="N1135" s="312"/>
      <c r="O1135" s="312"/>
      <c r="P1135" s="312"/>
      <c r="Q1135" s="312"/>
      <c r="R1135" s="312"/>
      <c r="S1135" s="312"/>
      <c r="T1135" s="313"/>
    </row>
    <row r="1136" spans="1:20" x14ac:dyDescent="0.25">
      <c r="A1136" s="311" t="str">
        <f t="shared" si="147"/>
        <v/>
      </c>
      <c r="B1136" s="312" t="str">
        <f t="shared" si="148"/>
        <v/>
      </c>
      <c r="C1136" s="312" t="str">
        <f t="shared" si="148"/>
        <v/>
      </c>
      <c r="D1136" s="312" t="str">
        <f t="shared" si="148"/>
        <v/>
      </c>
      <c r="E1136" s="312" t="str">
        <f t="shared" si="148"/>
        <v/>
      </c>
      <c r="F1136" s="312"/>
      <c r="G1136" s="312"/>
      <c r="H1136" s="312"/>
      <c r="I1136" s="312"/>
      <c r="J1136" s="312"/>
      <c r="K1136" s="312"/>
      <c r="L1136" s="312"/>
      <c r="M1136" s="312"/>
      <c r="N1136" s="312"/>
      <c r="O1136" s="312"/>
      <c r="P1136" s="312"/>
      <c r="Q1136" s="312"/>
      <c r="R1136" s="312"/>
      <c r="S1136" s="312"/>
      <c r="T1136" s="313"/>
    </row>
    <row r="1137" spans="1:20" x14ac:dyDescent="0.25">
      <c r="A1137" s="311" t="str">
        <f t="shared" si="147"/>
        <v/>
      </c>
      <c r="B1137" s="312" t="str">
        <f t="shared" si="148"/>
        <v/>
      </c>
      <c r="C1137" s="312" t="str">
        <f t="shared" si="148"/>
        <v/>
      </c>
      <c r="D1137" s="312" t="str">
        <f t="shared" si="148"/>
        <v/>
      </c>
      <c r="E1137" s="312" t="str">
        <f t="shared" si="148"/>
        <v/>
      </c>
      <c r="F1137" s="312"/>
      <c r="G1137" s="312"/>
      <c r="H1137" s="312"/>
      <c r="I1137" s="312"/>
      <c r="J1137" s="312"/>
      <c r="K1137" s="312"/>
      <c r="L1137" s="312"/>
      <c r="M1137" s="312"/>
      <c r="N1137" s="312"/>
      <c r="O1137" s="312"/>
      <c r="P1137" s="312"/>
      <c r="Q1137" s="312"/>
      <c r="R1137" s="312"/>
      <c r="S1137" s="312"/>
      <c r="T1137" s="313"/>
    </row>
    <row r="1138" spans="1:20" x14ac:dyDescent="0.25">
      <c r="A1138" s="311" t="str">
        <f t="shared" si="147"/>
        <v/>
      </c>
      <c r="B1138" s="312" t="str">
        <f t="shared" si="148"/>
        <v/>
      </c>
      <c r="C1138" s="312" t="str">
        <f t="shared" si="148"/>
        <v/>
      </c>
      <c r="D1138" s="312" t="str">
        <f t="shared" si="148"/>
        <v/>
      </c>
      <c r="E1138" s="312" t="str">
        <f t="shared" si="148"/>
        <v/>
      </c>
      <c r="F1138" s="312"/>
      <c r="G1138" s="312"/>
      <c r="H1138" s="312"/>
      <c r="I1138" s="312"/>
      <c r="J1138" s="312"/>
      <c r="K1138" s="312"/>
      <c r="L1138" s="312"/>
      <c r="M1138" s="312"/>
      <c r="N1138" s="312"/>
      <c r="O1138" s="312"/>
      <c r="P1138" s="312"/>
      <c r="Q1138" s="312"/>
      <c r="R1138" s="312"/>
      <c r="S1138" s="312"/>
      <c r="T1138" s="313"/>
    </row>
    <row r="1139" spans="1:20" x14ac:dyDescent="0.25">
      <c r="A1139" s="311" t="str">
        <f t="shared" si="147"/>
        <v/>
      </c>
      <c r="B1139" s="312" t="str">
        <f t="shared" si="148"/>
        <v/>
      </c>
      <c r="C1139" s="312" t="str">
        <f t="shared" si="148"/>
        <v/>
      </c>
      <c r="D1139" s="312" t="str">
        <f t="shared" si="148"/>
        <v/>
      </c>
      <c r="E1139" s="312" t="str">
        <f t="shared" si="148"/>
        <v/>
      </c>
      <c r="F1139" s="312"/>
      <c r="G1139" s="312"/>
      <c r="H1139" s="312"/>
      <c r="I1139" s="312"/>
      <c r="J1139" s="312"/>
      <c r="K1139" s="312"/>
      <c r="L1139" s="312"/>
      <c r="M1139" s="312"/>
      <c r="N1139" s="312"/>
      <c r="O1139" s="312"/>
      <c r="P1139" s="312"/>
      <c r="Q1139" s="312"/>
      <c r="R1139" s="312"/>
      <c r="S1139" s="312"/>
      <c r="T1139" s="313"/>
    </row>
    <row r="1140" spans="1:20" x14ac:dyDescent="0.25">
      <c r="A1140" s="311" t="str">
        <f t="shared" si="147"/>
        <v/>
      </c>
      <c r="B1140" s="312" t="str">
        <f t="shared" si="148"/>
        <v/>
      </c>
      <c r="C1140" s="312" t="str">
        <f t="shared" si="148"/>
        <v/>
      </c>
      <c r="D1140" s="312" t="str">
        <f t="shared" si="148"/>
        <v/>
      </c>
      <c r="E1140" s="312" t="str">
        <f t="shared" si="148"/>
        <v/>
      </c>
      <c r="F1140" s="312"/>
      <c r="G1140" s="312"/>
      <c r="H1140" s="312"/>
      <c r="I1140" s="312"/>
      <c r="J1140" s="312"/>
      <c r="K1140" s="312"/>
      <c r="L1140" s="312"/>
      <c r="M1140" s="312"/>
      <c r="N1140" s="312"/>
      <c r="O1140" s="312"/>
      <c r="P1140" s="312"/>
      <c r="Q1140" s="312"/>
      <c r="R1140" s="312"/>
      <c r="S1140" s="312"/>
      <c r="T1140" s="313"/>
    </row>
    <row r="1141" spans="1:20" x14ac:dyDescent="0.25">
      <c r="A1141" s="311" t="str">
        <f t="shared" si="147"/>
        <v/>
      </c>
      <c r="B1141" s="312" t="str">
        <f t="shared" si="148"/>
        <v/>
      </c>
      <c r="C1141" s="312" t="str">
        <f t="shared" si="148"/>
        <v/>
      </c>
      <c r="D1141" s="312" t="str">
        <f t="shared" si="148"/>
        <v/>
      </c>
      <c r="E1141" s="312" t="str">
        <f t="shared" si="148"/>
        <v/>
      </c>
      <c r="F1141" s="312"/>
      <c r="G1141" s="312"/>
      <c r="H1141" s="312"/>
      <c r="I1141" s="312"/>
      <c r="J1141" s="312"/>
      <c r="K1141" s="312"/>
      <c r="L1141" s="312"/>
      <c r="M1141" s="312"/>
      <c r="N1141" s="312"/>
      <c r="O1141" s="312"/>
      <c r="P1141" s="312"/>
      <c r="Q1141" s="312"/>
      <c r="R1141" s="312"/>
      <c r="S1141" s="312"/>
      <c r="T1141" s="313"/>
    </row>
    <row r="1142" spans="1:20" x14ac:dyDescent="0.25">
      <c r="A1142" s="311" t="str">
        <f t="shared" si="147"/>
        <v/>
      </c>
      <c r="B1142" s="312" t="str">
        <f t="shared" si="148"/>
        <v/>
      </c>
      <c r="C1142" s="312" t="str">
        <f t="shared" si="148"/>
        <v/>
      </c>
      <c r="D1142" s="312" t="str">
        <f t="shared" si="148"/>
        <v/>
      </c>
      <c r="E1142" s="312" t="str">
        <f t="shared" si="148"/>
        <v/>
      </c>
      <c r="F1142" s="312"/>
      <c r="G1142" s="312"/>
      <c r="H1142" s="312"/>
      <c r="I1142" s="312"/>
      <c r="J1142" s="312"/>
      <c r="K1142" s="312"/>
      <c r="L1142" s="312"/>
      <c r="M1142" s="312"/>
      <c r="N1142" s="312"/>
      <c r="O1142" s="312"/>
      <c r="P1142" s="312"/>
      <c r="Q1142" s="312"/>
      <c r="R1142" s="312"/>
      <c r="S1142" s="312"/>
      <c r="T1142" s="313"/>
    </row>
    <row r="1143" spans="1:20" x14ac:dyDescent="0.25">
      <c r="A1143" s="311" t="str">
        <f t="shared" si="147"/>
        <v/>
      </c>
      <c r="B1143" s="312" t="str">
        <f t="shared" si="148"/>
        <v/>
      </c>
      <c r="C1143" s="312" t="str">
        <f t="shared" si="148"/>
        <v/>
      </c>
      <c r="D1143" s="312" t="str">
        <f t="shared" si="148"/>
        <v/>
      </c>
      <c r="E1143" s="312" t="str">
        <f t="shared" si="148"/>
        <v/>
      </c>
      <c r="F1143" s="312"/>
      <c r="G1143" s="312"/>
      <c r="H1143" s="312"/>
      <c r="I1143" s="312"/>
      <c r="J1143" s="312"/>
      <c r="K1143" s="312"/>
      <c r="L1143" s="312"/>
      <c r="M1143" s="312"/>
      <c r="N1143" s="312"/>
      <c r="O1143" s="312"/>
      <c r="P1143" s="312"/>
      <c r="Q1143" s="312"/>
      <c r="R1143" s="312"/>
      <c r="S1143" s="312"/>
      <c r="T1143" s="313"/>
    </row>
    <row r="1144" spans="1:20" x14ac:dyDescent="0.25">
      <c r="A1144" s="311" t="str">
        <f t="shared" si="147"/>
        <v/>
      </c>
      <c r="B1144" s="312" t="str">
        <f t="shared" si="148"/>
        <v/>
      </c>
      <c r="C1144" s="312" t="str">
        <f t="shared" si="148"/>
        <v/>
      </c>
      <c r="D1144" s="312" t="str">
        <f t="shared" si="148"/>
        <v/>
      </c>
      <c r="E1144" s="312" t="str">
        <f t="shared" si="148"/>
        <v/>
      </c>
      <c r="F1144" s="312"/>
      <c r="G1144" s="312"/>
      <c r="H1144" s="312"/>
      <c r="I1144" s="312"/>
      <c r="J1144" s="312"/>
      <c r="K1144" s="312"/>
      <c r="L1144" s="312"/>
      <c r="M1144" s="312"/>
      <c r="N1144" s="312"/>
      <c r="O1144" s="312"/>
      <c r="P1144" s="312"/>
      <c r="Q1144" s="312"/>
      <c r="R1144" s="312"/>
      <c r="S1144" s="312"/>
      <c r="T1144" s="313"/>
    </row>
    <row r="1145" spans="1:20" x14ac:dyDescent="0.25">
      <c r="A1145" s="311" t="str">
        <f t="shared" si="147"/>
        <v/>
      </c>
      <c r="B1145" s="312" t="str">
        <f t="shared" si="148"/>
        <v/>
      </c>
      <c r="C1145" s="312" t="str">
        <f t="shared" si="148"/>
        <v/>
      </c>
      <c r="D1145" s="312" t="str">
        <f t="shared" si="148"/>
        <v/>
      </c>
      <c r="E1145" s="312" t="str">
        <f t="shared" si="148"/>
        <v/>
      </c>
      <c r="F1145" s="312"/>
      <c r="G1145" s="312"/>
      <c r="H1145" s="312"/>
      <c r="I1145" s="312"/>
      <c r="J1145" s="312"/>
      <c r="K1145" s="312"/>
      <c r="L1145" s="312"/>
      <c r="M1145" s="312"/>
      <c r="N1145" s="312"/>
      <c r="O1145" s="312"/>
      <c r="P1145" s="312"/>
      <c r="Q1145" s="312"/>
      <c r="R1145" s="312"/>
      <c r="S1145" s="312"/>
      <c r="T1145" s="313"/>
    </row>
    <row r="1146" spans="1:20" x14ac:dyDescent="0.25">
      <c r="A1146" s="311" t="str">
        <f t="shared" si="147"/>
        <v/>
      </c>
      <c r="B1146" s="312" t="str">
        <f t="shared" si="148"/>
        <v/>
      </c>
      <c r="C1146" s="312" t="str">
        <f t="shared" si="148"/>
        <v/>
      </c>
      <c r="D1146" s="312" t="str">
        <f t="shared" si="148"/>
        <v/>
      </c>
      <c r="E1146" s="312" t="str">
        <f t="shared" si="148"/>
        <v/>
      </c>
      <c r="F1146" s="312"/>
      <c r="G1146" s="312"/>
      <c r="H1146" s="312"/>
      <c r="I1146" s="312"/>
      <c r="J1146" s="312"/>
      <c r="K1146" s="312"/>
      <c r="L1146" s="312"/>
      <c r="M1146" s="312"/>
      <c r="N1146" s="312"/>
      <c r="O1146" s="312"/>
      <c r="P1146" s="312"/>
      <c r="Q1146" s="312"/>
      <c r="R1146" s="312"/>
      <c r="S1146" s="312"/>
      <c r="T1146" s="313"/>
    </row>
    <row r="1147" spans="1:20" x14ac:dyDescent="0.25">
      <c r="A1147" s="311" t="str">
        <f t="shared" si="147"/>
        <v/>
      </c>
      <c r="B1147" s="312" t="str">
        <f t="shared" si="148"/>
        <v/>
      </c>
      <c r="C1147" s="312" t="str">
        <f t="shared" si="148"/>
        <v/>
      </c>
      <c r="D1147" s="312" t="str">
        <f t="shared" si="148"/>
        <v/>
      </c>
      <c r="E1147" s="312" t="str">
        <f t="shared" si="148"/>
        <v/>
      </c>
      <c r="F1147" s="312"/>
      <c r="G1147" s="312"/>
      <c r="H1147" s="312"/>
      <c r="I1147" s="312"/>
      <c r="J1147" s="312"/>
      <c r="K1147" s="312"/>
      <c r="L1147" s="312"/>
      <c r="M1147" s="312"/>
      <c r="N1147" s="312"/>
      <c r="O1147" s="312"/>
      <c r="P1147" s="312"/>
      <c r="Q1147" s="312"/>
      <c r="R1147" s="312"/>
      <c r="S1147" s="312"/>
      <c r="T1147" s="313"/>
    </row>
    <row r="1148" spans="1:20" x14ac:dyDescent="0.25">
      <c r="A1148" s="311" t="str">
        <f t="shared" si="147"/>
        <v/>
      </c>
      <c r="B1148" s="312" t="str">
        <f t="shared" si="148"/>
        <v/>
      </c>
      <c r="C1148" s="312" t="str">
        <f t="shared" si="148"/>
        <v/>
      </c>
      <c r="D1148" s="312" t="str">
        <f t="shared" si="148"/>
        <v/>
      </c>
      <c r="E1148" s="312" t="str">
        <f t="shared" si="148"/>
        <v/>
      </c>
      <c r="F1148" s="312"/>
      <c r="G1148" s="312"/>
      <c r="H1148" s="312"/>
      <c r="I1148" s="312"/>
      <c r="J1148" s="312"/>
      <c r="K1148" s="312"/>
      <c r="L1148" s="312"/>
      <c r="M1148" s="312"/>
      <c r="N1148" s="312"/>
      <c r="O1148" s="312"/>
      <c r="P1148" s="312"/>
      <c r="Q1148" s="312"/>
      <c r="R1148" s="312"/>
      <c r="S1148" s="312"/>
      <c r="T1148" s="313"/>
    </row>
    <row r="1149" spans="1:20" x14ac:dyDescent="0.25">
      <c r="A1149" s="311" t="str">
        <f t="shared" si="147"/>
        <v/>
      </c>
      <c r="B1149" s="312" t="str">
        <f t="shared" si="148"/>
        <v/>
      </c>
      <c r="C1149" s="312" t="str">
        <f t="shared" si="148"/>
        <v/>
      </c>
      <c r="D1149" s="312" t="str">
        <f t="shared" si="148"/>
        <v/>
      </c>
      <c r="E1149" s="312" t="str">
        <f t="shared" si="148"/>
        <v/>
      </c>
      <c r="F1149" s="312"/>
      <c r="G1149" s="312"/>
      <c r="H1149" s="312"/>
      <c r="I1149" s="312"/>
      <c r="J1149" s="312"/>
      <c r="K1149" s="312"/>
      <c r="L1149" s="312"/>
      <c r="M1149" s="312"/>
      <c r="N1149" s="312"/>
      <c r="O1149" s="312"/>
      <c r="P1149" s="312"/>
      <c r="Q1149" s="312"/>
      <c r="R1149" s="312"/>
      <c r="S1149" s="312"/>
      <c r="T1149" s="313"/>
    </row>
    <row r="1150" spans="1:20" x14ac:dyDescent="0.25">
      <c r="A1150" s="311" t="str">
        <f t="shared" si="147"/>
        <v/>
      </c>
      <c r="B1150" s="312" t="str">
        <f t="shared" si="148"/>
        <v/>
      </c>
      <c r="C1150" s="312" t="str">
        <f t="shared" si="148"/>
        <v/>
      </c>
      <c r="D1150" s="312" t="str">
        <f t="shared" si="148"/>
        <v/>
      </c>
      <c r="E1150" s="312" t="str">
        <f t="shared" si="148"/>
        <v/>
      </c>
      <c r="F1150" s="312"/>
      <c r="G1150" s="312"/>
      <c r="H1150" s="312"/>
      <c r="I1150" s="312"/>
      <c r="J1150" s="312"/>
      <c r="K1150" s="312"/>
      <c r="L1150" s="312"/>
      <c r="M1150" s="312"/>
      <c r="N1150" s="312"/>
      <c r="O1150" s="312"/>
      <c r="P1150" s="312"/>
      <c r="Q1150" s="312"/>
      <c r="R1150" s="312"/>
      <c r="S1150" s="312"/>
      <c r="T1150" s="313"/>
    </row>
    <row r="1151" spans="1:20" x14ac:dyDescent="0.25">
      <c r="A1151" s="311" t="str">
        <f t="shared" si="147"/>
        <v/>
      </c>
      <c r="B1151" s="312" t="str">
        <f t="shared" si="148"/>
        <v/>
      </c>
      <c r="C1151" s="312" t="str">
        <f t="shared" si="148"/>
        <v/>
      </c>
      <c r="D1151" s="312" t="str">
        <f t="shared" si="148"/>
        <v/>
      </c>
      <c r="E1151" s="312" t="str">
        <f t="shared" si="148"/>
        <v/>
      </c>
      <c r="F1151" s="312"/>
      <c r="G1151" s="312"/>
      <c r="H1151" s="312"/>
      <c r="I1151" s="312"/>
      <c r="J1151" s="312"/>
      <c r="K1151" s="312"/>
      <c r="L1151" s="312"/>
      <c r="M1151" s="312"/>
      <c r="N1151" s="312"/>
      <c r="O1151" s="312"/>
      <c r="P1151" s="312"/>
      <c r="Q1151" s="312"/>
      <c r="R1151" s="312"/>
      <c r="S1151" s="312"/>
      <c r="T1151" s="313"/>
    </row>
    <row r="1152" spans="1:20" x14ac:dyDescent="0.25">
      <c r="A1152" s="311" t="str">
        <f t="shared" si="147"/>
        <v/>
      </c>
      <c r="B1152" s="312" t="str">
        <f t="shared" si="148"/>
        <v/>
      </c>
      <c r="C1152" s="312" t="str">
        <f t="shared" si="148"/>
        <v/>
      </c>
      <c r="D1152" s="312" t="str">
        <f t="shared" si="148"/>
        <v/>
      </c>
      <c r="E1152" s="312" t="str">
        <f t="shared" si="148"/>
        <v/>
      </c>
      <c r="F1152" s="312"/>
      <c r="G1152" s="312"/>
      <c r="H1152" s="312"/>
      <c r="I1152" s="312"/>
      <c r="J1152" s="312"/>
      <c r="K1152" s="312"/>
      <c r="L1152" s="312"/>
      <c r="M1152" s="312"/>
      <c r="N1152" s="312"/>
      <c r="O1152" s="312"/>
      <c r="P1152" s="312"/>
      <c r="Q1152" s="312"/>
      <c r="R1152" s="312"/>
      <c r="S1152" s="312"/>
      <c r="T1152" s="313"/>
    </row>
    <row r="1153" spans="1:20" x14ac:dyDescent="0.25">
      <c r="A1153" s="311" t="str">
        <f t="shared" si="147"/>
        <v/>
      </c>
      <c r="B1153" s="312" t="str">
        <f t="shared" si="148"/>
        <v/>
      </c>
      <c r="C1153" s="312" t="str">
        <f t="shared" si="148"/>
        <v/>
      </c>
      <c r="D1153" s="312" t="str">
        <f t="shared" si="148"/>
        <v/>
      </c>
      <c r="E1153" s="312" t="str">
        <f t="shared" si="148"/>
        <v/>
      </c>
      <c r="F1153" s="312"/>
      <c r="G1153" s="312"/>
      <c r="H1153" s="312"/>
      <c r="I1153" s="312"/>
      <c r="J1153" s="312"/>
      <c r="K1153" s="312"/>
      <c r="L1153" s="312"/>
      <c r="M1153" s="312"/>
      <c r="N1153" s="312"/>
      <c r="O1153" s="312"/>
      <c r="P1153" s="312"/>
      <c r="Q1153" s="312"/>
      <c r="R1153" s="312"/>
      <c r="S1153" s="312"/>
      <c r="T1153" s="313"/>
    </row>
    <row r="1154" spans="1:20" x14ac:dyDescent="0.25">
      <c r="A1154" s="311" t="str">
        <f t="shared" si="147"/>
        <v/>
      </c>
      <c r="B1154" s="312" t="str">
        <f t="shared" si="148"/>
        <v/>
      </c>
      <c r="C1154" s="312" t="str">
        <f t="shared" si="148"/>
        <v/>
      </c>
      <c r="D1154" s="312" t="str">
        <f t="shared" si="148"/>
        <v/>
      </c>
      <c r="E1154" s="312" t="str">
        <f t="shared" si="148"/>
        <v/>
      </c>
      <c r="F1154" s="312"/>
      <c r="G1154" s="312"/>
      <c r="H1154" s="312"/>
      <c r="I1154" s="312"/>
      <c r="J1154" s="312"/>
      <c r="K1154" s="312"/>
      <c r="L1154" s="312"/>
      <c r="M1154" s="312"/>
      <c r="N1154" s="312"/>
      <c r="O1154" s="312"/>
      <c r="P1154" s="312"/>
      <c r="Q1154" s="312"/>
      <c r="R1154" s="312"/>
      <c r="S1154" s="312"/>
      <c r="T1154" s="313"/>
    </row>
    <row r="1155" spans="1:20" x14ac:dyDescent="0.25">
      <c r="A1155" s="311" t="str">
        <f t="shared" si="147"/>
        <v/>
      </c>
      <c r="B1155" s="312" t="str">
        <f t="shared" si="148"/>
        <v/>
      </c>
      <c r="C1155" s="312" t="str">
        <f t="shared" si="148"/>
        <v/>
      </c>
      <c r="D1155" s="312" t="str">
        <f t="shared" si="148"/>
        <v/>
      </c>
      <c r="E1155" s="312" t="str">
        <f t="shared" si="148"/>
        <v/>
      </c>
      <c r="F1155" s="312"/>
      <c r="G1155" s="312"/>
      <c r="H1155" s="312"/>
      <c r="I1155" s="312"/>
      <c r="J1155" s="312"/>
      <c r="K1155" s="312"/>
      <c r="L1155" s="312"/>
      <c r="M1155" s="312"/>
      <c r="N1155" s="312"/>
      <c r="O1155" s="312"/>
      <c r="P1155" s="312"/>
      <c r="Q1155" s="312"/>
      <c r="R1155" s="312"/>
      <c r="S1155" s="312"/>
      <c r="T1155" s="313"/>
    </row>
    <row r="1156" spans="1:20" x14ac:dyDescent="0.25">
      <c r="A1156" s="311" t="str">
        <f t="shared" si="147"/>
        <v/>
      </c>
      <c r="B1156" s="312" t="str">
        <f t="shared" si="148"/>
        <v/>
      </c>
      <c r="C1156" s="312" t="str">
        <f t="shared" si="148"/>
        <v/>
      </c>
      <c r="D1156" s="312" t="str">
        <f t="shared" si="148"/>
        <v/>
      </c>
      <c r="E1156" s="312" t="str">
        <f t="shared" si="148"/>
        <v/>
      </c>
      <c r="F1156" s="312"/>
      <c r="G1156" s="312"/>
      <c r="H1156" s="312"/>
      <c r="I1156" s="312"/>
      <c r="J1156" s="312"/>
      <c r="K1156" s="312"/>
      <c r="L1156" s="312"/>
      <c r="M1156" s="312"/>
      <c r="N1156" s="312"/>
      <c r="O1156" s="312"/>
      <c r="P1156" s="312"/>
      <c r="Q1156" s="312"/>
      <c r="R1156" s="312"/>
      <c r="S1156" s="312"/>
      <c r="T1156" s="313"/>
    </row>
    <row r="1157" spans="1:20" x14ac:dyDescent="0.25">
      <c r="A1157" s="311" t="str">
        <f t="shared" si="147"/>
        <v/>
      </c>
      <c r="B1157" s="312" t="str">
        <f t="shared" si="148"/>
        <v/>
      </c>
      <c r="C1157" s="312" t="str">
        <f t="shared" si="148"/>
        <v/>
      </c>
      <c r="D1157" s="312" t="str">
        <f t="shared" si="148"/>
        <v/>
      </c>
      <c r="E1157" s="312" t="str">
        <f t="shared" si="148"/>
        <v/>
      </c>
      <c r="F1157" s="312"/>
      <c r="G1157" s="312"/>
      <c r="H1157" s="312"/>
      <c r="I1157" s="312"/>
      <c r="J1157" s="312"/>
      <c r="K1157" s="312"/>
      <c r="L1157" s="312"/>
      <c r="M1157" s="312"/>
      <c r="N1157" s="312"/>
      <c r="O1157" s="312"/>
      <c r="P1157" s="312"/>
      <c r="Q1157" s="312"/>
      <c r="R1157" s="312"/>
      <c r="S1157" s="312"/>
      <c r="T1157" s="313"/>
    </row>
    <row r="1158" spans="1:20" x14ac:dyDescent="0.25">
      <c r="A1158" s="311" t="str">
        <f t="shared" ref="A1158:B1221" si="149">IF(AR1158&gt;0,ROW(),"")</f>
        <v/>
      </c>
      <c r="B1158" s="312" t="str">
        <f t="shared" si="149"/>
        <v/>
      </c>
      <c r="C1158" s="312" t="str">
        <f t="shared" si="148"/>
        <v/>
      </c>
      <c r="D1158" s="312" t="str">
        <f t="shared" si="148"/>
        <v/>
      </c>
      <c r="E1158" s="312" t="str">
        <f t="shared" si="148"/>
        <v/>
      </c>
      <c r="F1158" s="312"/>
      <c r="G1158" s="312"/>
      <c r="H1158" s="312"/>
      <c r="I1158" s="312"/>
      <c r="J1158" s="312"/>
      <c r="K1158" s="312"/>
      <c r="L1158" s="312"/>
      <c r="M1158" s="312"/>
      <c r="N1158" s="312"/>
      <c r="O1158" s="312"/>
      <c r="P1158" s="312"/>
      <c r="Q1158" s="312"/>
      <c r="R1158" s="312"/>
      <c r="S1158" s="312"/>
      <c r="T1158" s="313"/>
    </row>
    <row r="1159" spans="1:20" x14ac:dyDescent="0.25">
      <c r="A1159" s="311" t="str">
        <f t="shared" si="149"/>
        <v/>
      </c>
      <c r="B1159" s="312" t="str">
        <f t="shared" ref="B1159:E1222" si="150">IF(AS1159&gt;0,ROW(),"")</f>
        <v/>
      </c>
      <c r="C1159" s="312" t="str">
        <f t="shared" si="150"/>
        <v/>
      </c>
      <c r="D1159" s="312" t="str">
        <f t="shared" si="150"/>
        <v/>
      </c>
      <c r="E1159" s="312" t="str">
        <f t="shared" si="150"/>
        <v/>
      </c>
      <c r="F1159" s="312"/>
      <c r="G1159" s="312"/>
      <c r="H1159" s="312"/>
      <c r="I1159" s="312"/>
      <c r="J1159" s="312"/>
      <c r="K1159" s="312"/>
      <c r="L1159" s="312"/>
      <c r="M1159" s="312"/>
      <c r="N1159" s="312"/>
      <c r="O1159" s="312"/>
      <c r="P1159" s="312"/>
      <c r="Q1159" s="312"/>
      <c r="R1159" s="312"/>
      <c r="S1159" s="312"/>
      <c r="T1159" s="313"/>
    </row>
    <row r="1160" spans="1:20" x14ac:dyDescent="0.25">
      <c r="A1160" s="311" t="str">
        <f t="shared" si="149"/>
        <v/>
      </c>
      <c r="B1160" s="312" t="str">
        <f t="shared" si="150"/>
        <v/>
      </c>
      <c r="C1160" s="312" t="str">
        <f t="shared" si="150"/>
        <v/>
      </c>
      <c r="D1160" s="312" t="str">
        <f t="shared" si="150"/>
        <v/>
      </c>
      <c r="E1160" s="312" t="str">
        <f t="shared" si="150"/>
        <v/>
      </c>
      <c r="F1160" s="312"/>
      <c r="G1160" s="312"/>
      <c r="H1160" s="312"/>
      <c r="I1160" s="312"/>
      <c r="J1160" s="312"/>
      <c r="K1160" s="312"/>
      <c r="L1160" s="312"/>
      <c r="M1160" s="312"/>
      <c r="N1160" s="312"/>
      <c r="O1160" s="312"/>
      <c r="P1160" s="312"/>
      <c r="Q1160" s="312"/>
      <c r="R1160" s="312"/>
      <c r="S1160" s="312"/>
      <c r="T1160" s="313"/>
    </row>
    <row r="1161" spans="1:20" x14ac:dyDescent="0.25">
      <c r="A1161" s="311" t="str">
        <f t="shared" si="149"/>
        <v/>
      </c>
      <c r="B1161" s="312" t="str">
        <f t="shared" si="150"/>
        <v/>
      </c>
      <c r="C1161" s="312" t="str">
        <f t="shared" si="150"/>
        <v/>
      </c>
      <c r="D1161" s="312" t="str">
        <f t="shared" si="150"/>
        <v/>
      </c>
      <c r="E1161" s="312" t="str">
        <f t="shared" si="150"/>
        <v/>
      </c>
      <c r="F1161" s="312"/>
      <c r="G1161" s="312"/>
      <c r="H1161" s="312"/>
      <c r="I1161" s="312"/>
      <c r="J1161" s="312"/>
      <c r="K1161" s="312"/>
      <c r="L1161" s="312"/>
      <c r="M1161" s="312"/>
      <c r="N1161" s="312"/>
      <c r="O1161" s="312"/>
      <c r="P1161" s="312"/>
      <c r="Q1161" s="312"/>
      <c r="R1161" s="312"/>
      <c r="S1161" s="312"/>
      <c r="T1161" s="313"/>
    </row>
    <row r="1162" spans="1:20" x14ac:dyDescent="0.25">
      <c r="A1162" s="311" t="str">
        <f t="shared" si="149"/>
        <v/>
      </c>
      <c r="B1162" s="312" t="str">
        <f t="shared" si="150"/>
        <v/>
      </c>
      <c r="C1162" s="312" t="str">
        <f t="shared" si="150"/>
        <v/>
      </c>
      <c r="D1162" s="312" t="str">
        <f t="shared" si="150"/>
        <v/>
      </c>
      <c r="E1162" s="312" t="str">
        <f t="shared" si="150"/>
        <v/>
      </c>
      <c r="F1162" s="312"/>
      <c r="G1162" s="312"/>
      <c r="H1162" s="312"/>
      <c r="I1162" s="312"/>
      <c r="J1162" s="312"/>
      <c r="K1162" s="312"/>
      <c r="L1162" s="312"/>
      <c r="M1162" s="312"/>
      <c r="N1162" s="312"/>
      <c r="O1162" s="312"/>
      <c r="P1162" s="312"/>
      <c r="Q1162" s="312"/>
      <c r="R1162" s="312"/>
      <c r="S1162" s="312"/>
      <c r="T1162" s="313"/>
    </row>
    <row r="1163" spans="1:20" x14ac:dyDescent="0.25">
      <c r="A1163" s="311" t="str">
        <f t="shared" si="149"/>
        <v/>
      </c>
      <c r="B1163" s="312" t="str">
        <f t="shared" si="150"/>
        <v/>
      </c>
      <c r="C1163" s="312" t="str">
        <f t="shared" si="150"/>
        <v/>
      </c>
      <c r="D1163" s="312" t="str">
        <f t="shared" si="150"/>
        <v/>
      </c>
      <c r="E1163" s="312" t="str">
        <f t="shared" si="150"/>
        <v/>
      </c>
      <c r="F1163" s="312"/>
      <c r="G1163" s="312"/>
      <c r="H1163" s="312"/>
      <c r="I1163" s="312"/>
      <c r="J1163" s="312"/>
      <c r="K1163" s="312"/>
      <c r="L1163" s="312"/>
      <c r="M1163" s="312"/>
      <c r="N1163" s="312"/>
      <c r="O1163" s="312"/>
      <c r="P1163" s="312"/>
      <c r="Q1163" s="312"/>
      <c r="R1163" s="312"/>
      <c r="S1163" s="312"/>
      <c r="T1163" s="313"/>
    </row>
    <row r="1164" spans="1:20" x14ac:dyDescent="0.25">
      <c r="A1164" s="311" t="str">
        <f t="shared" si="149"/>
        <v/>
      </c>
      <c r="B1164" s="312" t="str">
        <f t="shared" si="150"/>
        <v/>
      </c>
      <c r="C1164" s="312" t="str">
        <f t="shared" si="150"/>
        <v/>
      </c>
      <c r="D1164" s="312" t="str">
        <f t="shared" si="150"/>
        <v/>
      </c>
      <c r="E1164" s="312" t="str">
        <f t="shared" si="150"/>
        <v/>
      </c>
      <c r="F1164" s="312"/>
      <c r="G1164" s="312"/>
      <c r="H1164" s="312"/>
      <c r="I1164" s="312"/>
      <c r="J1164" s="312"/>
      <c r="K1164" s="312"/>
      <c r="L1164" s="312"/>
      <c r="M1164" s="312"/>
      <c r="N1164" s="312"/>
      <c r="O1164" s="312"/>
      <c r="P1164" s="312"/>
      <c r="Q1164" s="312"/>
      <c r="R1164" s="312"/>
      <c r="S1164" s="312"/>
      <c r="T1164" s="313"/>
    </row>
    <row r="1165" spans="1:20" x14ac:dyDescent="0.25">
      <c r="A1165" s="311" t="str">
        <f t="shared" si="149"/>
        <v/>
      </c>
      <c r="B1165" s="312" t="str">
        <f t="shared" si="150"/>
        <v/>
      </c>
      <c r="C1165" s="312" t="str">
        <f t="shared" si="150"/>
        <v/>
      </c>
      <c r="D1165" s="312" t="str">
        <f t="shared" si="150"/>
        <v/>
      </c>
      <c r="E1165" s="312" t="str">
        <f t="shared" si="150"/>
        <v/>
      </c>
      <c r="F1165" s="312"/>
      <c r="G1165" s="312"/>
      <c r="H1165" s="312"/>
      <c r="I1165" s="312"/>
      <c r="J1165" s="312"/>
      <c r="K1165" s="312"/>
      <c r="L1165" s="312"/>
      <c r="M1165" s="312"/>
      <c r="N1165" s="312"/>
      <c r="O1165" s="312"/>
      <c r="P1165" s="312"/>
      <c r="Q1165" s="312"/>
      <c r="R1165" s="312"/>
      <c r="S1165" s="312"/>
      <c r="T1165" s="313"/>
    </row>
    <row r="1166" spans="1:20" x14ac:dyDescent="0.25">
      <c r="A1166" s="311" t="str">
        <f t="shared" si="149"/>
        <v/>
      </c>
      <c r="B1166" s="312" t="str">
        <f t="shared" si="150"/>
        <v/>
      </c>
      <c r="C1166" s="312" t="str">
        <f t="shared" si="150"/>
        <v/>
      </c>
      <c r="D1166" s="312" t="str">
        <f t="shared" si="150"/>
        <v/>
      </c>
      <c r="E1166" s="312" t="str">
        <f t="shared" si="150"/>
        <v/>
      </c>
      <c r="F1166" s="312"/>
      <c r="G1166" s="312"/>
      <c r="H1166" s="312"/>
      <c r="I1166" s="312"/>
      <c r="J1166" s="312"/>
      <c r="K1166" s="312"/>
      <c r="L1166" s="312"/>
      <c r="M1166" s="312"/>
      <c r="N1166" s="312"/>
      <c r="O1166" s="312"/>
      <c r="P1166" s="312"/>
      <c r="Q1166" s="312"/>
      <c r="R1166" s="312"/>
      <c r="S1166" s="312"/>
      <c r="T1166" s="313"/>
    </row>
    <row r="1167" spans="1:20" x14ac:dyDescent="0.25">
      <c r="A1167" s="311" t="str">
        <f t="shared" si="149"/>
        <v/>
      </c>
      <c r="B1167" s="312" t="str">
        <f t="shared" si="150"/>
        <v/>
      </c>
      <c r="C1167" s="312" t="str">
        <f t="shared" si="150"/>
        <v/>
      </c>
      <c r="D1167" s="312" t="str">
        <f t="shared" si="150"/>
        <v/>
      </c>
      <c r="E1167" s="312" t="str">
        <f t="shared" si="150"/>
        <v/>
      </c>
      <c r="F1167" s="312"/>
      <c r="G1167" s="312"/>
      <c r="H1167" s="312"/>
      <c r="I1167" s="312"/>
      <c r="J1167" s="312"/>
      <c r="K1167" s="312"/>
      <c r="L1167" s="312"/>
      <c r="M1167" s="312"/>
      <c r="N1167" s="312"/>
      <c r="O1167" s="312"/>
      <c r="P1167" s="312"/>
      <c r="Q1167" s="312"/>
      <c r="R1167" s="312"/>
      <c r="S1167" s="312"/>
      <c r="T1167" s="313"/>
    </row>
    <row r="1168" spans="1:20" x14ac:dyDescent="0.25">
      <c r="A1168" s="311" t="str">
        <f t="shared" si="149"/>
        <v/>
      </c>
      <c r="B1168" s="312" t="str">
        <f t="shared" si="150"/>
        <v/>
      </c>
      <c r="C1168" s="312" t="str">
        <f t="shared" si="150"/>
        <v/>
      </c>
      <c r="D1168" s="312" t="str">
        <f t="shared" si="150"/>
        <v/>
      </c>
      <c r="E1168" s="312" t="str">
        <f t="shared" si="150"/>
        <v/>
      </c>
      <c r="F1168" s="312"/>
      <c r="G1168" s="312"/>
      <c r="H1168" s="312"/>
      <c r="I1168" s="312"/>
      <c r="J1168" s="312"/>
      <c r="K1168" s="312"/>
      <c r="L1168" s="312"/>
      <c r="M1168" s="312"/>
      <c r="N1168" s="312"/>
      <c r="O1168" s="312"/>
      <c r="P1168" s="312"/>
      <c r="Q1168" s="312"/>
      <c r="R1168" s="312"/>
      <c r="S1168" s="312"/>
      <c r="T1168" s="313"/>
    </row>
    <row r="1169" spans="1:20" x14ac:dyDescent="0.25">
      <c r="A1169" s="311" t="str">
        <f t="shared" si="149"/>
        <v/>
      </c>
      <c r="B1169" s="312" t="str">
        <f t="shared" si="150"/>
        <v/>
      </c>
      <c r="C1169" s="312" t="str">
        <f t="shared" si="150"/>
        <v/>
      </c>
      <c r="D1169" s="312" t="str">
        <f t="shared" si="150"/>
        <v/>
      </c>
      <c r="E1169" s="312" t="str">
        <f t="shared" si="150"/>
        <v/>
      </c>
      <c r="F1169" s="312"/>
      <c r="G1169" s="312"/>
      <c r="H1169" s="312"/>
      <c r="I1169" s="312"/>
      <c r="J1169" s="312"/>
      <c r="K1169" s="312"/>
      <c r="L1169" s="312"/>
      <c r="M1169" s="312"/>
      <c r="N1169" s="312"/>
      <c r="O1169" s="312"/>
      <c r="P1169" s="312"/>
      <c r="Q1169" s="312"/>
      <c r="R1169" s="312"/>
      <c r="S1169" s="312"/>
      <c r="T1169" s="313"/>
    </row>
    <row r="1170" spans="1:20" x14ac:dyDescent="0.25">
      <c r="A1170" s="311" t="str">
        <f t="shared" si="149"/>
        <v/>
      </c>
      <c r="B1170" s="312" t="str">
        <f t="shared" si="150"/>
        <v/>
      </c>
      <c r="C1170" s="312" t="str">
        <f t="shared" si="150"/>
        <v/>
      </c>
      <c r="D1170" s="312" t="str">
        <f t="shared" si="150"/>
        <v/>
      </c>
      <c r="E1170" s="312" t="str">
        <f t="shared" si="150"/>
        <v/>
      </c>
      <c r="F1170" s="312"/>
      <c r="G1170" s="312"/>
      <c r="H1170" s="312"/>
      <c r="I1170" s="312"/>
      <c r="J1170" s="312"/>
      <c r="K1170" s="312"/>
      <c r="L1170" s="312"/>
      <c r="M1170" s="312"/>
      <c r="N1170" s="312"/>
      <c r="O1170" s="312"/>
      <c r="P1170" s="312"/>
      <c r="Q1170" s="312"/>
      <c r="R1170" s="312"/>
      <c r="S1170" s="312"/>
      <c r="T1170" s="313"/>
    </row>
    <row r="1171" spans="1:20" x14ac:dyDescent="0.25">
      <c r="A1171" s="311" t="str">
        <f t="shared" si="149"/>
        <v/>
      </c>
      <c r="B1171" s="312" t="str">
        <f t="shared" si="150"/>
        <v/>
      </c>
      <c r="C1171" s="312" t="str">
        <f t="shared" si="150"/>
        <v/>
      </c>
      <c r="D1171" s="312" t="str">
        <f t="shared" si="150"/>
        <v/>
      </c>
      <c r="E1171" s="312" t="str">
        <f t="shared" si="150"/>
        <v/>
      </c>
      <c r="F1171" s="312"/>
      <c r="G1171" s="312"/>
      <c r="H1171" s="312"/>
      <c r="I1171" s="312"/>
      <c r="J1171" s="312"/>
      <c r="K1171" s="312"/>
      <c r="L1171" s="312"/>
      <c r="M1171" s="312"/>
      <c r="N1171" s="312"/>
      <c r="O1171" s="312"/>
      <c r="P1171" s="312"/>
      <c r="Q1171" s="312"/>
      <c r="R1171" s="312"/>
      <c r="S1171" s="312"/>
      <c r="T1171" s="313"/>
    </row>
    <row r="1172" spans="1:20" x14ac:dyDescent="0.25">
      <c r="A1172" s="311" t="str">
        <f t="shared" si="149"/>
        <v/>
      </c>
      <c r="B1172" s="312" t="str">
        <f t="shared" si="150"/>
        <v/>
      </c>
      <c r="C1172" s="312" t="str">
        <f t="shared" si="150"/>
        <v/>
      </c>
      <c r="D1172" s="312" t="str">
        <f t="shared" si="150"/>
        <v/>
      </c>
      <c r="E1172" s="312" t="str">
        <f t="shared" si="150"/>
        <v/>
      </c>
      <c r="F1172" s="312"/>
      <c r="G1172" s="312"/>
      <c r="H1172" s="312"/>
      <c r="I1172" s="312"/>
      <c r="J1172" s="312"/>
      <c r="K1172" s="312"/>
      <c r="L1172" s="312"/>
      <c r="M1172" s="312"/>
      <c r="N1172" s="312"/>
      <c r="O1172" s="312"/>
      <c r="P1172" s="312"/>
      <c r="Q1172" s="312"/>
      <c r="R1172" s="312"/>
      <c r="S1172" s="312"/>
      <c r="T1172" s="313"/>
    </row>
    <row r="1173" spans="1:20" x14ac:dyDescent="0.25">
      <c r="A1173" s="311" t="str">
        <f t="shared" si="149"/>
        <v/>
      </c>
      <c r="B1173" s="312" t="str">
        <f t="shared" si="150"/>
        <v/>
      </c>
      <c r="C1173" s="312" t="str">
        <f t="shared" si="150"/>
        <v/>
      </c>
      <c r="D1173" s="312" t="str">
        <f t="shared" si="150"/>
        <v/>
      </c>
      <c r="E1173" s="312" t="str">
        <f t="shared" si="150"/>
        <v/>
      </c>
      <c r="F1173" s="312"/>
      <c r="G1173" s="312"/>
      <c r="H1173" s="312"/>
      <c r="I1173" s="312"/>
      <c r="J1173" s="312"/>
      <c r="K1173" s="312"/>
      <c r="L1173" s="312"/>
      <c r="M1173" s="312"/>
      <c r="N1173" s="312"/>
      <c r="O1173" s="312"/>
      <c r="P1173" s="312"/>
      <c r="Q1173" s="312"/>
      <c r="R1173" s="312"/>
      <c r="S1173" s="312"/>
      <c r="T1173" s="313"/>
    </row>
    <row r="1174" spans="1:20" x14ac:dyDescent="0.25">
      <c r="A1174" s="311" t="str">
        <f t="shared" si="149"/>
        <v/>
      </c>
      <c r="B1174" s="312" t="str">
        <f t="shared" si="150"/>
        <v/>
      </c>
      <c r="C1174" s="312" t="str">
        <f t="shared" si="150"/>
        <v/>
      </c>
      <c r="D1174" s="312" t="str">
        <f t="shared" si="150"/>
        <v/>
      </c>
      <c r="E1174" s="312" t="str">
        <f t="shared" si="150"/>
        <v/>
      </c>
      <c r="F1174" s="312"/>
      <c r="G1174" s="312"/>
      <c r="H1174" s="312"/>
      <c r="I1174" s="312"/>
      <c r="J1174" s="312"/>
      <c r="K1174" s="312"/>
      <c r="L1174" s="312"/>
      <c r="M1174" s="312"/>
      <c r="N1174" s="312"/>
      <c r="O1174" s="312"/>
      <c r="P1174" s="312"/>
      <c r="Q1174" s="312"/>
      <c r="R1174" s="312"/>
      <c r="S1174" s="312"/>
      <c r="T1174" s="313"/>
    </row>
    <row r="1175" spans="1:20" x14ac:dyDescent="0.25">
      <c r="A1175" s="311" t="str">
        <f t="shared" si="149"/>
        <v/>
      </c>
      <c r="B1175" s="312" t="str">
        <f t="shared" si="150"/>
        <v/>
      </c>
      <c r="C1175" s="312" t="str">
        <f t="shared" si="150"/>
        <v/>
      </c>
      <c r="D1175" s="312" t="str">
        <f t="shared" si="150"/>
        <v/>
      </c>
      <c r="E1175" s="312" t="str">
        <f t="shared" si="150"/>
        <v/>
      </c>
      <c r="F1175" s="312"/>
      <c r="G1175" s="312"/>
      <c r="H1175" s="312"/>
      <c r="I1175" s="312"/>
      <c r="J1175" s="312"/>
      <c r="K1175" s="312"/>
      <c r="L1175" s="312"/>
      <c r="M1175" s="312"/>
      <c r="N1175" s="312"/>
      <c r="O1175" s="312"/>
      <c r="P1175" s="312"/>
      <c r="Q1175" s="312"/>
      <c r="R1175" s="312"/>
      <c r="S1175" s="312"/>
      <c r="T1175" s="313"/>
    </row>
    <row r="1176" spans="1:20" x14ac:dyDescent="0.25">
      <c r="A1176" s="311" t="str">
        <f t="shared" si="149"/>
        <v/>
      </c>
      <c r="B1176" s="312" t="str">
        <f t="shared" si="150"/>
        <v/>
      </c>
      <c r="C1176" s="312" t="str">
        <f t="shared" si="150"/>
        <v/>
      </c>
      <c r="D1176" s="312" t="str">
        <f t="shared" si="150"/>
        <v/>
      </c>
      <c r="E1176" s="312" t="str">
        <f t="shared" si="150"/>
        <v/>
      </c>
      <c r="F1176" s="312"/>
      <c r="G1176" s="312"/>
      <c r="H1176" s="312"/>
      <c r="I1176" s="312"/>
      <c r="J1176" s="312"/>
      <c r="K1176" s="312"/>
      <c r="L1176" s="312"/>
      <c r="M1176" s="312"/>
      <c r="N1176" s="312"/>
      <c r="O1176" s="312"/>
      <c r="P1176" s="312"/>
      <c r="Q1176" s="312"/>
      <c r="R1176" s="312"/>
      <c r="S1176" s="312"/>
      <c r="T1176" s="313"/>
    </row>
    <row r="1177" spans="1:20" x14ac:dyDescent="0.25">
      <c r="A1177" s="311" t="str">
        <f t="shared" si="149"/>
        <v/>
      </c>
      <c r="B1177" s="312" t="str">
        <f t="shared" si="150"/>
        <v/>
      </c>
      <c r="C1177" s="312" t="str">
        <f t="shared" si="150"/>
        <v/>
      </c>
      <c r="D1177" s="312" t="str">
        <f t="shared" si="150"/>
        <v/>
      </c>
      <c r="E1177" s="312" t="str">
        <f t="shared" si="150"/>
        <v/>
      </c>
      <c r="F1177" s="312"/>
      <c r="G1177" s="312"/>
      <c r="H1177" s="312"/>
      <c r="I1177" s="312"/>
      <c r="J1177" s="312"/>
      <c r="K1177" s="312"/>
      <c r="L1177" s="312"/>
      <c r="M1177" s="312"/>
      <c r="N1177" s="312"/>
      <c r="O1177" s="312"/>
      <c r="P1177" s="312"/>
      <c r="Q1177" s="312"/>
      <c r="R1177" s="312"/>
      <c r="S1177" s="312"/>
      <c r="T1177" s="313"/>
    </row>
    <row r="1178" spans="1:20" x14ac:dyDescent="0.25">
      <c r="A1178" s="311" t="str">
        <f t="shared" si="149"/>
        <v/>
      </c>
      <c r="B1178" s="312" t="str">
        <f t="shared" si="150"/>
        <v/>
      </c>
      <c r="C1178" s="312" t="str">
        <f t="shared" si="150"/>
        <v/>
      </c>
      <c r="D1178" s="312" t="str">
        <f t="shared" si="150"/>
        <v/>
      </c>
      <c r="E1178" s="312" t="str">
        <f t="shared" si="150"/>
        <v/>
      </c>
      <c r="F1178" s="312"/>
      <c r="G1178" s="312"/>
      <c r="H1178" s="312"/>
      <c r="I1178" s="312"/>
      <c r="J1178" s="312"/>
      <c r="K1178" s="312"/>
      <c r="L1178" s="312"/>
      <c r="M1178" s="312"/>
      <c r="N1178" s="312"/>
      <c r="O1178" s="312"/>
      <c r="P1178" s="312"/>
      <c r="Q1178" s="312"/>
      <c r="R1178" s="312"/>
      <c r="S1178" s="312"/>
      <c r="T1178" s="313"/>
    </row>
    <row r="1179" spans="1:20" x14ac:dyDescent="0.25">
      <c r="A1179" s="311" t="str">
        <f t="shared" si="149"/>
        <v/>
      </c>
      <c r="B1179" s="312" t="str">
        <f t="shared" si="150"/>
        <v/>
      </c>
      <c r="C1179" s="312" t="str">
        <f t="shared" si="150"/>
        <v/>
      </c>
      <c r="D1179" s="312" t="str">
        <f t="shared" si="150"/>
        <v/>
      </c>
      <c r="E1179" s="312" t="str">
        <f t="shared" si="150"/>
        <v/>
      </c>
      <c r="F1179" s="312"/>
      <c r="G1179" s="312"/>
      <c r="H1179" s="312"/>
      <c r="I1179" s="312"/>
      <c r="J1179" s="312"/>
      <c r="K1179" s="312"/>
      <c r="L1179" s="312"/>
      <c r="M1179" s="312"/>
      <c r="N1179" s="312"/>
      <c r="O1179" s="312"/>
      <c r="P1179" s="312"/>
      <c r="Q1179" s="312"/>
      <c r="R1179" s="312"/>
      <c r="S1179" s="312"/>
      <c r="T1179" s="313"/>
    </row>
    <row r="1180" spans="1:20" x14ac:dyDescent="0.25">
      <c r="A1180" s="311" t="str">
        <f t="shared" si="149"/>
        <v/>
      </c>
      <c r="B1180" s="312" t="str">
        <f t="shared" si="150"/>
        <v/>
      </c>
      <c r="C1180" s="312" t="str">
        <f t="shared" si="150"/>
        <v/>
      </c>
      <c r="D1180" s="312" t="str">
        <f t="shared" si="150"/>
        <v/>
      </c>
      <c r="E1180" s="312" t="str">
        <f t="shared" si="150"/>
        <v/>
      </c>
      <c r="F1180" s="312"/>
      <c r="G1180" s="312"/>
      <c r="H1180" s="312"/>
      <c r="I1180" s="312"/>
      <c r="J1180" s="312"/>
      <c r="K1180" s="312"/>
      <c r="L1180" s="312"/>
      <c r="M1180" s="312"/>
      <c r="N1180" s="312"/>
      <c r="O1180" s="312"/>
      <c r="P1180" s="312"/>
      <c r="Q1180" s="312"/>
      <c r="R1180" s="312"/>
      <c r="S1180" s="312"/>
      <c r="T1180" s="313"/>
    </row>
    <row r="1181" spans="1:20" x14ac:dyDescent="0.25">
      <c r="A1181" s="311" t="str">
        <f t="shared" si="149"/>
        <v/>
      </c>
      <c r="B1181" s="312" t="str">
        <f t="shared" si="150"/>
        <v/>
      </c>
      <c r="C1181" s="312" t="str">
        <f t="shared" si="150"/>
        <v/>
      </c>
      <c r="D1181" s="312" t="str">
        <f t="shared" si="150"/>
        <v/>
      </c>
      <c r="E1181" s="312" t="str">
        <f t="shared" si="150"/>
        <v/>
      </c>
      <c r="F1181" s="312"/>
      <c r="G1181" s="312"/>
      <c r="H1181" s="312"/>
      <c r="I1181" s="312"/>
      <c r="J1181" s="312"/>
      <c r="K1181" s="312"/>
      <c r="L1181" s="312"/>
      <c r="M1181" s="312"/>
      <c r="N1181" s="312"/>
      <c r="O1181" s="312"/>
      <c r="P1181" s="312"/>
      <c r="Q1181" s="312"/>
      <c r="R1181" s="312"/>
      <c r="S1181" s="312"/>
      <c r="T1181" s="313"/>
    </row>
    <row r="1182" spans="1:20" x14ac:dyDescent="0.25">
      <c r="A1182" s="311" t="str">
        <f t="shared" si="149"/>
        <v/>
      </c>
      <c r="B1182" s="312" t="str">
        <f t="shared" si="150"/>
        <v/>
      </c>
      <c r="C1182" s="312" t="str">
        <f t="shared" si="150"/>
        <v/>
      </c>
      <c r="D1182" s="312" t="str">
        <f t="shared" si="150"/>
        <v/>
      </c>
      <c r="E1182" s="312" t="str">
        <f t="shared" si="150"/>
        <v/>
      </c>
      <c r="F1182" s="312"/>
      <c r="G1182" s="312"/>
      <c r="H1182" s="312"/>
      <c r="I1182" s="312"/>
      <c r="J1182" s="312"/>
      <c r="K1182" s="312"/>
      <c r="L1182" s="312"/>
      <c r="M1182" s="312"/>
      <c r="N1182" s="312"/>
      <c r="O1182" s="312"/>
      <c r="P1182" s="312"/>
      <c r="Q1182" s="312"/>
      <c r="R1182" s="312"/>
      <c r="S1182" s="312"/>
      <c r="T1182" s="313"/>
    </row>
    <row r="1183" spans="1:20" x14ac:dyDescent="0.25">
      <c r="A1183" s="311" t="str">
        <f t="shared" si="149"/>
        <v/>
      </c>
      <c r="B1183" s="312" t="str">
        <f t="shared" si="150"/>
        <v/>
      </c>
      <c r="C1183" s="312" t="str">
        <f t="shared" si="150"/>
        <v/>
      </c>
      <c r="D1183" s="312" t="str">
        <f t="shared" si="150"/>
        <v/>
      </c>
      <c r="E1183" s="312" t="str">
        <f t="shared" si="150"/>
        <v/>
      </c>
      <c r="F1183" s="312"/>
      <c r="G1183" s="312"/>
      <c r="H1183" s="312"/>
      <c r="I1183" s="312"/>
      <c r="J1183" s="312"/>
      <c r="K1183" s="312"/>
      <c r="L1183" s="312"/>
      <c r="M1183" s="312"/>
      <c r="N1183" s="312"/>
      <c r="O1183" s="312"/>
      <c r="P1183" s="312"/>
      <c r="Q1183" s="312"/>
      <c r="R1183" s="312"/>
      <c r="S1183" s="312"/>
      <c r="T1183" s="313"/>
    </row>
    <row r="1184" spans="1:20" x14ac:dyDescent="0.25">
      <c r="A1184" s="311" t="str">
        <f t="shared" si="149"/>
        <v/>
      </c>
      <c r="B1184" s="312" t="str">
        <f t="shared" si="150"/>
        <v/>
      </c>
      <c r="C1184" s="312" t="str">
        <f t="shared" si="150"/>
        <v/>
      </c>
      <c r="D1184" s="312" t="str">
        <f t="shared" si="150"/>
        <v/>
      </c>
      <c r="E1184" s="312" t="str">
        <f t="shared" si="150"/>
        <v/>
      </c>
      <c r="F1184" s="312"/>
      <c r="G1184" s="312"/>
      <c r="H1184" s="312"/>
      <c r="I1184" s="312"/>
      <c r="J1184" s="312"/>
      <c r="K1184" s="312"/>
      <c r="L1184" s="312"/>
      <c r="M1184" s="312"/>
      <c r="N1184" s="312"/>
      <c r="O1184" s="312"/>
      <c r="P1184" s="312"/>
      <c r="Q1184" s="312"/>
      <c r="R1184" s="312"/>
      <c r="S1184" s="312"/>
      <c r="T1184" s="313"/>
    </row>
    <row r="1185" spans="1:20" x14ac:dyDescent="0.25">
      <c r="A1185" s="311" t="str">
        <f t="shared" si="149"/>
        <v/>
      </c>
      <c r="B1185" s="312" t="str">
        <f t="shared" si="150"/>
        <v/>
      </c>
      <c r="C1185" s="312" t="str">
        <f t="shared" si="150"/>
        <v/>
      </c>
      <c r="D1185" s="312" t="str">
        <f t="shared" si="150"/>
        <v/>
      </c>
      <c r="E1185" s="312" t="str">
        <f t="shared" si="150"/>
        <v/>
      </c>
      <c r="F1185" s="312"/>
      <c r="G1185" s="312"/>
      <c r="H1185" s="312"/>
      <c r="I1185" s="312"/>
      <c r="J1185" s="312"/>
      <c r="K1185" s="312"/>
      <c r="L1185" s="312"/>
      <c r="M1185" s="312"/>
      <c r="N1185" s="312"/>
      <c r="O1185" s="312"/>
      <c r="P1185" s="312"/>
      <c r="Q1185" s="312"/>
      <c r="R1185" s="312"/>
      <c r="S1185" s="312"/>
      <c r="T1185" s="313"/>
    </row>
    <row r="1186" spans="1:20" x14ac:dyDescent="0.25">
      <c r="A1186" s="311" t="str">
        <f t="shared" si="149"/>
        <v/>
      </c>
      <c r="B1186" s="312" t="str">
        <f t="shared" si="150"/>
        <v/>
      </c>
      <c r="C1186" s="312" t="str">
        <f t="shared" si="150"/>
        <v/>
      </c>
      <c r="D1186" s="312" t="str">
        <f t="shared" si="150"/>
        <v/>
      </c>
      <c r="E1186" s="312" t="str">
        <f t="shared" si="150"/>
        <v/>
      </c>
      <c r="F1186" s="312"/>
      <c r="G1186" s="312"/>
      <c r="H1186" s="312"/>
      <c r="I1186" s="312"/>
      <c r="J1186" s="312"/>
      <c r="K1186" s="312"/>
      <c r="L1186" s="312"/>
      <c r="M1186" s="312"/>
      <c r="N1186" s="312"/>
      <c r="O1186" s="312"/>
      <c r="P1186" s="312"/>
      <c r="Q1186" s="312"/>
      <c r="R1186" s="312"/>
      <c r="S1186" s="312"/>
      <c r="T1186" s="313"/>
    </row>
    <row r="1187" spans="1:20" x14ac:dyDescent="0.25">
      <c r="A1187" s="311" t="str">
        <f t="shared" si="149"/>
        <v/>
      </c>
      <c r="B1187" s="312" t="str">
        <f t="shared" si="150"/>
        <v/>
      </c>
      <c r="C1187" s="312" t="str">
        <f t="shared" si="150"/>
        <v/>
      </c>
      <c r="D1187" s="312" t="str">
        <f t="shared" si="150"/>
        <v/>
      </c>
      <c r="E1187" s="312" t="str">
        <f t="shared" si="150"/>
        <v/>
      </c>
      <c r="F1187" s="312"/>
      <c r="G1187" s="312"/>
      <c r="H1187" s="312"/>
      <c r="I1187" s="312"/>
      <c r="J1187" s="312"/>
      <c r="K1187" s="312"/>
      <c r="L1187" s="312"/>
      <c r="M1187" s="312"/>
      <c r="N1187" s="312"/>
      <c r="O1187" s="312"/>
      <c r="P1187" s="312"/>
      <c r="Q1187" s="312"/>
      <c r="R1187" s="312"/>
      <c r="S1187" s="312"/>
      <c r="T1187" s="313"/>
    </row>
    <row r="1188" spans="1:20" x14ac:dyDescent="0.25">
      <c r="A1188" s="311" t="str">
        <f t="shared" si="149"/>
        <v/>
      </c>
      <c r="B1188" s="312" t="str">
        <f t="shared" si="150"/>
        <v/>
      </c>
      <c r="C1188" s="312" t="str">
        <f t="shared" si="150"/>
        <v/>
      </c>
      <c r="D1188" s="312" t="str">
        <f t="shared" si="150"/>
        <v/>
      </c>
      <c r="E1188" s="312" t="str">
        <f t="shared" si="150"/>
        <v/>
      </c>
      <c r="F1188" s="312"/>
      <c r="G1188" s="312"/>
      <c r="H1188" s="312"/>
      <c r="I1188" s="312"/>
      <c r="J1188" s="312"/>
      <c r="K1188" s="312"/>
      <c r="L1188" s="312"/>
      <c r="M1188" s="312"/>
      <c r="N1188" s="312"/>
      <c r="O1188" s="312"/>
      <c r="P1188" s="312"/>
      <c r="Q1188" s="312"/>
      <c r="R1188" s="312"/>
      <c r="S1188" s="312"/>
      <c r="T1188" s="313"/>
    </row>
    <row r="1189" spans="1:20" x14ac:dyDescent="0.25">
      <c r="A1189" s="311" t="str">
        <f t="shared" si="149"/>
        <v/>
      </c>
      <c r="B1189" s="312" t="str">
        <f t="shared" si="150"/>
        <v/>
      </c>
      <c r="C1189" s="312" t="str">
        <f t="shared" si="150"/>
        <v/>
      </c>
      <c r="D1189" s="312" t="str">
        <f t="shared" si="150"/>
        <v/>
      </c>
      <c r="E1189" s="312" t="str">
        <f t="shared" si="150"/>
        <v/>
      </c>
      <c r="F1189" s="312"/>
      <c r="G1189" s="312"/>
      <c r="H1189" s="312"/>
      <c r="I1189" s="312"/>
      <c r="J1189" s="312"/>
      <c r="K1189" s="312"/>
      <c r="L1189" s="312"/>
      <c r="M1189" s="312"/>
      <c r="N1189" s="312"/>
      <c r="O1189" s="312"/>
      <c r="P1189" s="312"/>
      <c r="Q1189" s="312"/>
      <c r="R1189" s="312"/>
      <c r="S1189" s="312"/>
      <c r="T1189" s="313"/>
    </row>
    <row r="1190" spans="1:20" x14ac:dyDescent="0.25">
      <c r="A1190" s="311" t="str">
        <f t="shared" si="149"/>
        <v/>
      </c>
      <c r="B1190" s="312" t="str">
        <f t="shared" si="150"/>
        <v/>
      </c>
      <c r="C1190" s="312" t="str">
        <f t="shared" si="150"/>
        <v/>
      </c>
      <c r="D1190" s="312" t="str">
        <f t="shared" si="150"/>
        <v/>
      </c>
      <c r="E1190" s="312" t="str">
        <f t="shared" si="150"/>
        <v/>
      </c>
      <c r="F1190" s="312"/>
      <c r="G1190" s="312"/>
      <c r="H1190" s="312"/>
      <c r="I1190" s="312"/>
      <c r="J1190" s="312"/>
      <c r="K1190" s="312"/>
      <c r="L1190" s="312"/>
      <c r="M1190" s="312"/>
      <c r="N1190" s="312"/>
      <c r="O1190" s="312"/>
      <c r="P1190" s="312"/>
      <c r="Q1190" s="312"/>
      <c r="R1190" s="312"/>
      <c r="S1190" s="312"/>
      <c r="T1190" s="313"/>
    </row>
    <row r="1191" spans="1:20" x14ac:dyDescent="0.25">
      <c r="A1191" s="311" t="str">
        <f t="shared" si="149"/>
        <v/>
      </c>
      <c r="B1191" s="312" t="str">
        <f t="shared" si="150"/>
        <v/>
      </c>
      <c r="C1191" s="312" t="str">
        <f t="shared" si="150"/>
        <v/>
      </c>
      <c r="D1191" s="312" t="str">
        <f t="shared" si="150"/>
        <v/>
      </c>
      <c r="E1191" s="312" t="str">
        <f t="shared" si="150"/>
        <v/>
      </c>
      <c r="F1191" s="312"/>
      <c r="G1191" s="312"/>
      <c r="H1191" s="312"/>
      <c r="I1191" s="312"/>
      <c r="J1191" s="312"/>
      <c r="K1191" s="312"/>
      <c r="L1191" s="312"/>
      <c r="M1191" s="312"/>
      <c r="N1191" s="312"/>
      <c r="O1191" s="312"/>
      <c r="P1191" s="312"/>
      <c r="Q1191" s="312"/>
      <c r="R1191" s="312"/>
      <c r="S1191" s="312"/>
      <c r="T1191" s="313"/>
    </row>
    <row r="1192" spans="1:20" x14ac:dyDescent="0.25">
      <c r="A1192" s="311" t="str">
        <f t="shared" si="149"/>
        <v/>
      </c>
      <c r="B1192" s="312" t="str">
        <f t="shared" si="150"/>
        <v/>
      </c>
      <c r="C1192" s="312" t="str">
        <f t="shared" si="150"/>
        <v/>
      </c>
      <c r="D1192" s="312" t="str">
        <f t="shared" si="150"/>
        <v/>
      </c>
      <c r="E1192" s="312" t="str">
        <f t="shared" si="150"/>
        <v/>
      </c>
      <c r="F1192" s="312"/>
      <c r="G1192" s="312"/>
      <c r="H1192" s="312"/>
      <c r="I1192" s="312"/>
      <c r="J1192" s="312"/>
      <c r="K1192" s="312"/>
      <c r="L1192" s="312"/>
      <c r="M1192" s="312"/>
      <c r="N1192" s="312"/>
      <c r="O1192" s="312"/>
      <c r="P1192" s="312"/>
      <c r="Q1192" s="312"/>
      <c r="R1192" s="312"/>
      <c r="S1192" s="312"/>
      <c r="T1192" s="313"/>
    </row>
    <row r="1193" spans="1:20" x14ac:dyDescent="0.25">
      <c r="A1193" s="311" t="str">
        <f t="shared" si="149"/>
        <v/>
      </c>
      <c r="B1193" s="312" t="str">
        <f t="shared" si="150"/>
        <v/>
      </c>
      <c r="C1193" s="312" t="str">
        <f t="shared" si="150"/>
        <v/>
      </c>
      <c r="D1193" s="312" t="str">
        <f t="shared" si="150"/>
        <v/>
      </c>
      <c r="E1193" s="312" t="str">
        <f t="shared" si="150"/>
        <v/>
      </c>
      <c r="F1193" s="312"/>
      <c r="G1193" s="312"/>
      <c r="H1193" s="312"/>
      <c r="I1193" s="312"/>
      <c r="J1193" s="312"/>
      <c r="K1193" s="312"/>
      <c r="L1193" s="312"/>
      <c r="M1193" s="312"/>
      <c r="N1193" s="312"/>
      <c r="O1193" s="312"/>
      <c r="P1193" s="312"/>
      <c r="Q1193" s="312"/>
      <c r="R1193" s="312"/>
      <c r="S1193" s="312"/>
      <c r="T1193" s="313"/>
    </row>
    <row r="1194" spans="1:20" x14ac:dyDescent="0.25">
      <c r="A1194" s="311" t="str">
        <f t="shared" si="149"/>
        <v/>
      </c>
      <c r="B1194" s="312" t="str">
        <f t="shared" si="150"/>
        <v/>
      </c>
      <c r="C1194" s="312" t="str">
        <f t="shared" si="150"/>
        <v/>
      </c>
      <c r="D1194" s="312" t="str">
        <f t="shared" si="150"/>
        <v/>
      </c>
      <c r="E1194" s="312" t="str">
        <f t="shared" si="150"/>
        <v/>
      </c>
      <c r="F1194" s="312"/>
      <c r="G1194" s="312"/>
      <c r="H1194" s="312"/>
      <c r="I1194" s="312"/>
      <c r="J1194" s="312"/>
      <c r="K1194" s="312"/>
      <c r="L1194" s="312"/>
      <c r="M1194" s="312"/>
      <c r="N1194" s="312"/>
      <c r="O1194" s="312"/>
      <c r="P1194" s="312"/>
      <c r="Q1194" s="312"/>
      <c r="R1194" s="312"/>
      <c r="S1194" s="312"/>
      <c r="T1194" s="313"/>
    </row>
    <row r="1195" spans="1:20" x14ac:dyDescent="0.25">
      <c r="A1195" s="311" t="str">
        <f t="shared" si="149"/>
        <v/>
      </c>
      <c r="B1195" s="312" t="str">
        <f t="shared" si="150"/>
        <v/>
      </c>
      <c r="C1195" s="312" t="str">
        <f t="shared" si="150"/>
        <v/>
      </c>
      <c r="D1195" s="312" t="str">
        <f t="shared" si="150"/>
        <v/>
      </c>
      <c r="E1195" s="312" t="str">
        <f t="shared" si="150"/>
        <v/>
      </c>
      <c r="F1195" s="312"/>
      <c r="G1195" s="312"/>
      <c r="H1195" s="312"/>
      <c r="I1195" s="312"/>
      <c r="J1195" s="312"/>
      <c r="K1195" s="312"/>
      <c r="L1195" s="312"/>
      <c r="M1195" s="312"/>
      <c r="N1195" s="312"/>
      <c r="O1195" s="312"/>
      <c r="P1195" s="312"/>
      <c r="Q1195" s="312"/>
      <c r="R1195" s="312"/>
      <c r="S1195" s="312"/>
      <c r="T1195" s="313"/>
    </row>
    <row r="1196" spans="1:20" x14ac:dyDescent="0.25">
      <c r="A1196" s="311" t="str">
        <f t="shared" si="149"/>
        <v/>
      </c>
      <c r="B1196" s="312" t="str">
        <f t="shared" si="150"/>
        <v/>
      </c>
      <c r="C1196" s="312" t="str">
        <f t="shared" si="150"/>
        <v/>
      </c>
      <c r="D1196" s="312" t="str">
        <f t="shared" si="150"/>
        <v/>
      </c>
      <c r="E1196" s="312" t="str">
        <f t="shared" si="150"/>
        <v/>
      </c>
      <c r="F1196" s="312"/>
      <c r="G1196" s="312"/>
      <c r="H1196" s="312"/>
      <c r="I1196" s="312"/>
      <c r="J1196" s="312"/>
      <c r="K1196" s="312"/>
      <c r="L1196" s="312"/>
      <c r="M1196" s="312"/>
      <c r="N1196" s="312"/>
      <c r="O1196" s="312"/>
      <c r="P1196" s="312"/>
      <c r="Q1196" s="312"/>
      <c r="R1196" s="312"/>
      <c r="S1196" s="312"/>
      <c r="T1196" s="313"/>
    </row>
    <row r="1197" spans="1:20" x14ac:dyDescent="0.25">
      <c r="A1197" s="311" t="str">
        <f t="shared" si="149"/>
        <v/>
      </c>
      <c r="B1197" s="312" t="str">
        <f t="shared" si="150"/>
        <v/>
      </c>
      <c r="C1197" s="312" t="str">
        <f t="shared" si="150"/>
        <v/>
      </c>
      <c r="D1197" s="312" t="str">
        <f t="shared" si="150"/>
        <v/>
      </c>
      <c r="E1197" s="312" t="str">
        <f t="shared" si="150"/>
        <v/>
      </c>
      <c r="F1197" s="312"/>
      <c r="G1197" s="312"/>
      <c r="H1197" s="312"/>
      <c r="I1197" s="312"/>
      <c r="J1197" s="312"/>
      <c r="K1197" s="312"/>
      <c r="L1197" s="312"/>
      <c r="M1197" s="312"/>
      <c r="N1197" s="312"/>
      <c r="O1197" s="312"/>
      <c r="P1197" s="312"/>
      <c r="Q1197" s="312"/>
      <c r="R1197" s="312"/>
      <c r="S1197" s="312"/>
      <c r="T1197" s="313"/>
    </row>
    <row r="1198" spans="1:20" x14ac:dyDescent="0.25">
      <c r="A1198" s="311" t="str">
        <f t="shared" si="149"/>
        <v/>
      </c>
      <c r="B1198" s="312" t="str">
        <f t="shared" si="150"/>
        <v/>
      </c>
      <c r="C1198" s="312" t="str">
        <f t="shared" si="150"/>
        <v/>
      </c>
      <c r="D1198" s="312" t="str">
        <f t="shared" si="150"/>
        <v/>
      </c>
      <c r="E1198" s="312" t="str">
        <f t="shared" si="150"/>
        <v/>
      </c>
      <c r="F1198" s="312"/>
      <c r="G1198" s="312"/>
      <c r="H1198" s="312"/>
      <c r="I1198" s="312"/>
      <c r="J1198" s="312"/>
      <c r="K1198" s="312"/>
      <c r="L1198" s="312"/>
      <c r="M1198" s="312"/>
      <c r="N1198" s="312"/>
      <c r="O1198" s="312"/>
      <c r="P1198" s="312"/>
      <c r="Q1198" s="312"/>
      <c r="R1198" s="312"/>
      <c r="S1198" s="312"/>
      <c r="T1198" s="313"/>
    </row>
    <row r="1199" spans="1:20" x14ac:dyDescent="0.25">
      <c r="A1199" s="311" t="str">
        <f t="shared" si="149"/>
        <v/>
      </c>
      <c r="B1199" s="312" t="str">
        <f t="shared" si="150"/>
        <v/>
      </c>
      <c r="C1199" s="312" t="str">
        <f t="shared" si="150"/>
        <v/>
      </c>
      <c r="D1199" s="312" t="str">
        <f t="shared" si="150"/>
        <v/>
      </c>
      <c r="E1199" s="312" t="str">
        <f t="shared" si="150"/>
        <v/>
      </c>
      <c r="F1199" s="312"/>
      <c r="G1199" s="312"/>
      <c r="H1199" s="312"/>
      <c r="I1199" s="312"/>
      <c r="J1199" s="312"/>
      <c r="K1199" s="312"/>
      <c r="L1199" s="312"/>
      <c r="M1199" s="312"/>
      <c r="N1199" s="312"/>
      <c r="O1199" s="312"/>
      <c r="P1199" s="312"/>
      <c r="Q1199" s="312"/>
      <c r="R1199" s="312"/>
      <c r="S1199" s="312"/>
      <c r="T1199" s="313"/>
    </row>
    <row r="1200" spans="1:20" x14ac:dyDescent="0.25">
      <c r="A1200" s="311" t="str">
        <f t="shared" si="149"/>
        <v/>
      </c>
      <c r="B1200" s="312" t="str">
        <f t="shared" si="150"/>
        <v/>
      </c>
      <c r="C1200" s="312" t="str">
        <f t="shared" si="150"/>
        <v/>
      </c>
      <c r="D1200" s="312" t="str">
        <f t="shared" si="150"/>
        <v/>
      </c>
      <c r="E1200" s="312" t="str">
        <f t="shared" si="150"/>
        <v/>
      </c>
      <c r="F1200" s="312"/>
      <c r="G1200" s="312"/>
      <c r="H1200" s="312"/>
      <c r="I1200" s="312"/>
      <c r="J1200" s="312"/>
      <c r="K1200" s="312"/>
      <c r="L1200" s="312"/>
      <c r="M1200" s="312"/>
      <c r="N1200" s="312"/>
      <c r="O1200" s="312"/>
      <c r="P1200" s="312"/>
      <c r="Q1200" s="312"/>
      <c r="R1200" s="312"/>
      <c r="S1200" s="312"/>
      <c r="T1200" s="313"/>
    </row>
    <row r="1201" spans="1:20" x14ac:dyDescent="0.25">
      <c r="A1201" s="311" t="str">
        <f t="shared" si="149"/>
        <v/>
      </c>
      <c r="B1201" s="312" t="str">
        <f t="shared" si="150"/>
        <v/>
      </c>
      <c r="C1201" s="312" t="str">
        <f t="shared" si="150"/>
        <v/>
      </c>
      <c r="D1201" s="312" t="str">
        <f t="shared" si="150"/>
        <v/>
      </c>
      <c r="E1201" s="312" t="str">
        <f t="shared" si="150"/>
        <v/>
      </c>
      <c r="F1201" s="312"/>
      <c r="G1201" s="312"/>
      <c r="H1201" s="312"/>
      <c r="I1201" s="312"/>
      <c r="J1201" s="312"/>
      <c r="K1201" s="312"/>
      <c r="L1201" s="312"/>
      <c r="M1201" s="312"/>
      <c r="N1201" s="312"/>
      <c r="O1201" s="312"/>
      <c r="P1201" s="312"/>
      <c r="Q1201" s="312"/>
      <c r="R1201" s="312"/>
      <c r="S1201" s="312"/>
      <c r="T1201" s="313"/>
    </row>
    <row r="1202" spans="1:20" x14ac:dyDescent="0.25">
      <c r="A1202" s="311" t="str">
        <f t="shared" si="149"/>
        <v/>
      </c>
      <c r="B1202" s="312" t="str">
        <f t="shared" si="150"/>
        <v/>
      </c>
      <c r="C1202" s="312" t="str">
        <f t="shared" si="150"/>
        <v/>
      </c>
      <c r="D1202" s="312" t="str">
        <f t="shared" si="150"/>
        <v/>
      </c>
      <c r="E1202" s="312" t="str">
        <f t="shared" si="150"/>
        <v/>
      </c>
      <c r="F1202" s="312"/>
      <c r="G1202" s="312"/>
      <c r="H1202" s="312"/>
      <c r="I1202" s="312"/>
      <c r="J1202" s="312"/>
      <c r="K1202" s="312"/>
      <c r="L1202" s="312"/>
      <c r="M1202" s="312"/>
      <c r="N1202" s="312"/>
      <c r="O1202" s="312"/>
      <c r="P1202" s="312"/>
      <c r="Q1202" s="312"/>
      <c r="R1202" s="312"/>
      <c r="S1202" s="312"/>
      <c r="T1202" s="313"/>
    </row>
    <row r="1203" spans="1:20" x14ac:dyDescent="0.25">
      <c r="A1203" s="311" t="str">
        <f t="shared" si="149"/>
        <v/>
      </c>
      <c r="B1203" s="312" t="str">
        <f t="shared" si="150"/>
        <v/>
      </c>
      <c r="C1203" s="312" t="str">
        <f t="shared" si="150"/>
        <v/>
      </c>
      <c r="D1203" s="312" t="str">
        <f t="shared" si="150"/>
        <v/>
      </c>
      <c r="E1203" s="312" t="str">
        <f t="shared" si="150"/>
        <v/>
      </c>
      <c r="F1203" s="312"/>
      <c r="G1203" s="312"/>
      <c r="H1203" s="312"/>
      <c r="I1203" s="312"/>
      <c r="J1203" s="312"/>
      <c r="K1203" s="312"/>
      <c r="L1203" s="312"/>
      <c r="M1203" s="312"/>
      <c r="N1203" s="312"/>
      <c r="O1203" s="312"/>
      <c r="P1203" s="312"/>
      <c r="Q1203" s="312"/>
      <c r="R1203" s="312"/>
      <c r="S1203" s="312"/>
      <c r="T1203" s="313"/>
    </row>
    <row r="1204" spans="1:20" x14ac:dyDescent="0.25">
      <c r="A1204" s="311" t="str">
        <f t="shared" si="149"/>
        <v/>
      </c>
      <c r="B1204" s="312" t="str">
        <f t="shared" si="150"/>
        <v/>
      </c>
      <c r="C1204" s="312" t="str">
        <f t="shared" si="150"/>
        <v/>
      </c>
      <c r="D1204" s="312" t="str">
        <f t="shared" si="150"/>
        <v/>
      </c>
      <c r="E1204" s="312" t="str">
        <f t="shared" si="150"/>
        <v/>
      </c>
      <c r="F1204" s="312"/>
      <c r="G1204" s="312"/>
      <c r="H1204" s="312"/>
      <c r="I1204" s="312"/>
      <c r="J1204" s="312"/>
      <c r="K1204" s="312"/>
      <c r="L1204" s="312"/>
      <c r="M1204" s="312"/>
      <c r="N1204" s="312"/>
      <c r="O1204" s="312"/>
      <c r="P1204" s="312"/>
      <c r="Q1204" s="312"/>
      <c r="R1204" s="312"/>
      <c r="S1204" s="312"/>
      <c r="T1204" s="313"/>
    </row>
    <row r="1205" spans="1:20" x14ac:dyDescent="0.25">
      <c r="A1205" s="311" t="str">
        <f t="shared" si="149"/>
        <v/>
      </c>
      <c r="B1205" s="312" t="str">
        <f t="shared" si="150"/>
        <v/>
      </c>
      <c r="C1205" s="312" t="str">
        <f t="shared" si="150"/>
        <v/>
      </c>
      <c r="D1205" s="312" t="str">
        <f t="shared" si="150"/>
        <v/>
      </c>
      <c r="E1205" s="312" t="str">
        <f t="shared" si="150"/>
        <v/>
      </c>
      <c r="F1205" s="312"/>
      <c r="G1205" s="312"/>
      <c r="H1205" s="312"/>
      <c r="I1205" s="312"/>
      <c r="J1205" s="312"/>
      <c r="K1205" s="312"/>
      <c r="L1205" s="312"/>
      <c r="M1205" s="312"/>
      <c r="N1205" s="312"/>
      <c r="O1205" s="312"/>
      <c r="P1205" s="312"/>
      <c r="Q1205" s="312"/>
      <c r="R1205" s="312"/>
      <c r="S1205" s="312"/>
      <c r="T1205" s="313"/>
    </row>
    <row r="1206" spans="1:20" x14ac:dyDescent="0.25">
      <c r="A1206" s="311" t="str">
        <f t="shared" si="149"/>
        <v/>
      </c>
      <c r="B1206" s="312" t="str">
        <f t="shared" si="150"/>
        <v/>
      </c>
      <c r="C1206" s="312" t="str">
        <f t="shared" si="150"/>
        <v/>
      </c>
      <c r="D1206" s="312" t="str">
        <f t="shared" si="150"/>
        <v/>
      </c>
      <c r="E1206" s="312" t="str">
        <f t="shared" si="150"/>
        <v/>
      </c>
      <c r="F1206" s="312"/>
      <c r="G1206" s="312"/>
      <c r="H1206" s="312"/>
      <c r="I1206" s="312"/>
      <c r="J1206" s="312"/>
      <c r="K1206" s="312"/>
      <c r="L1206" s="312"/>
      <c r="M1206" s="312"/>
      <c r="N1206" s="312"/>
      <c r="O1206" s="312"/>
      <c r="P1206" s="312"/>
      <c r="Q1206" s="312"/>
      <c r="R1206" s="312"/>
      <c r="S1206" s="312"/>
      <c r="T1206" s="313"/>
    </row>
    <row r="1207" spans="1:20" x14ac:dyDescent="0.25">
      <c r="A1207" s="311" t="str">
        <f t="shared" si="149"/>
        <v/>
      </c>
      <c r="B1207" s="312" t="str">
        <f t="shared" si="150"/>
        <v/>
      </c>
      <c r="C1207" s="312" t="str">
        <f t="shared" si="150"/>
        <v/>
      </c>
      <c r="D1207" s="312" t="str">
        <f t="shared" si="150"/>
        <v/>
      </c>
      <c r="E1207" s="312" t="str">
        <f t="shared" si="150"/>
        <v/>
      </c>
      <c r="F1207" s="312"/>
      <c r="G1207" s="312"/>
      <c r="H1207" s="312"/>
      <c r="I1207" s="312"/>
      <c r="J1207" s="312"/>
      <c r="K1207" s="312"/>
      <c r="L1207" s="312"/>
      <c r="M1207" s="312"/>
      <c r="N1207" s="312"/>
      <c r="O1207" s="312"/>
      <c r="P1207" s="312"/>
      <c r="Q1207" s="312"/>
      <c r="R1207" s="312"/>
      <c r="S1207" s="312"/>
      <c r="T1207" s="313"/>
    </row>
    <row r="1208" spans="1:20" x14ac:dyDescent="0.25">
      <c r="A1208" s="311" t="str">
        <f t="shared" si="149"/>
        <v/>
      </c>
      <c r="B1208" s="312" t="str">
        <f t="shared" si="150"/>
        <v/>
      </c>
      <c r="C1208" s="312" t="str">
        <f t="shared" si="150"/>
        <v/>
      </c>
      <c r="D1208" s="312" t="str">
        <f t="shared" si="150"/>
        <v/>
      </c>
      <c r="E1208" s="312" t="str">
        <f t="shared" si="150"/>
        <v/>
      </c>
      <c r="F1208" s="312"/>
      <c r="G1208" s="312"/>
      <c r="H1208" s="312"/>
      <c r="I1208" s="312"/>
      <c r="J1208" s="312"/>
      <c r="K1208" s="312"/>
      <c r="L1208" s="312"/>
      <c r="M1208" s="312"/>
      <c r="N1208" s="312"/>
      <c r="O1208" s="312"/>
      <c r="P1208" s="312"/>
      <c r="Q1208" s="312"/>
      <c r="R1208" s="312"/>
      <c r="S1208" s="312"/>
      <c r="T1208" s="313"/>
    </row>
    <row r="1209" spans="1:20" x14ac:dyDescent="0.25">
      <c r="A1209" s="311" t="str">
        <f t="shared" si="149"/>
        <v/>
      </c>
      <c r="B1209" s="312" t="str">
        <f t="shared" si="150"/>
        <v/>
      </c>
      <c r="C1209" s="312" t="str">
        <f t="shared" si="150"/>
        <v/>
      </c>
      <c r="D1209" s="312" t="str">
        <f t="shared" si="150"/>
        <v/>
      </c>
      <c r="E1209" s="312" t="str">
        <f t="shared" si="150"/>
        <v/>
      </c>
      <c r="F1209" s="312"/>
      <c r="G1209" s="312"/>
      <c r="H1209" s="312"/>
      <c r="I1209" s="312"/>
      <c r="J1209" s="312"/>
      <c r="K1209" s="312"/>
      <c r="L1209" s="312"/>
      <c r="M1209" s="312"/>
      <c r="N1209" s="312"/>
      <c r="O1209" s="312"/>
      <c r="P1209" s="312"/>
      <c r="Q1209" s="312"/>
      <c r="R1209" s="312"/>
      <c r="S1209" s="312"/>
      <c r="T1209" s="313"/>
    </row>
    <row r="1210" spans="1:20" x14ac:dyDescent="0.25">
      <c r="A1210" s="311" t="str">
        <f t="shared" si="149"/>
        <v/>
      </c>
      <c r="B1210" s="312" t="str">
        <f t="shared" si="150"/>
        <v/>
      </c>
      <c r="C1210" s="312" t="str">
        <f t="shared" si="150"/>
        <v/>
      </c>
      <c r="D1210" s="312" t="str">
        <f t="shared" si="150"/>
        <v/>
      </c>
      <c r="E1210" s="312" t="str">
        <f t="shared" si="150"/>
        <v/>
      </c>
      <c r="F1210" s="312"/>
      <c r="G1210" s="312"/>
      <c r="H1210" s="312"/>
      <c r="I1210" s="312"/>
      <c r="J1210" s="312"/>
      <c r="K1210" s="312"/>
      <c r="L1210" s="312"/>
      <c r="M1210" s="312"/>
      <c r="N1210" s="312"/>
      <c r="O1210" s="312"/>
      <c r="P1210" s="312"/>
      <c r="Q1210" s="312"/>
      <c r="R1210" s="312"/>
      <c r="S1210" s="312"/>
      <c r="T1210" s="313"/>
    </row>
    <row r="1211" spans="1:20" x14ac:dyDescent="0.25">
      <c r="A1211" s="311" t="str">
        <f t="shared" si="149"/>
        <v/>
      </c>
      <c r="B1211" s="312" t="str">
        <f t="shared" si="150"/>
        <v/>
      </c>
      <c r="C1211" s="312" t="str">
        <f t="shared" si="150"/>
        <v/>
      </c>
      <c r="D1211" s="312" t="str">
        <f t="shared" si="150"/>
        <v/>
      </c>
      <c r="E1211" s="312" t="str">
        <f t="shared" si="150"/>
        <v/>
      </c>
      <c r="F1211" s="312"/>
      <c r="G1211" s="312"/>
      <c r="H1211" s="312"/>
      <c r="I1211" s="312"/>
      <c r="J1211" s="312"/>
      <c r="K1211" s="312"/>
      <c r="L1211" s="312"/>
      <c r="M1211" s="312"/>
      <c r="N1211" s="312"/>
      <c r="O1211" s="312"/>
      <c r="P1211" s="312"/>
      <c r="Q1211" s="312"/>
      <c r="R1211" s="312"/>
      <c r="S1211" s="312"/>
      <c r="T1211" s="313"/>
    </row>
    <row r="1212" spans="1:20" x14ac:dyDescent="0.25">
      <c r="A1212" s="311" t="str">
        <f t="shared" si="149"/>
        <v/>
      </c>
      <c r="B1212" s="312" t="str">
        <f t="shared" si="150"/>
        <v/>
      </c>
      <c r="C1212" s="312" t="str">
        <f t="shared" si="150"/>
        <v/>
      </c>
      <c r="D1212" s="312" t="str">
        <f t="shared" si="150"/>
        <v/>
      </c>
      <c r="E1212" s="312" t="str">
        <f t="shared" si="150"/>
        <v/>
      </c>
      <c r="F1212" s="312"/>
      <c r="G1212" s="312"/>
      <c r="H1212" s="312"/>
      <c r="I1212" s="312"/>
      <c r="J1212" s="312"/>
      <c r="K1212" s="312"/>
      <c r="L1212" s="312"/>
      <c r="M1212" s="312"/>
      <c r="N1212" s="312"/>
      <c r="O1212" s="312"/>
      <c r="P1212" s="312"/>
      <c r="Q1212" s="312"/>
      <c r="R1212" s="312"/>
      <c r="S1212" s="312"/>
      <c r="T1212" s="313"/>
    </row>
    <row r="1213" spans="1:20" x14ac:dyDescent="0.25">
      <c r="A1213" s="311" t="str">
        <f t="shared" si="149"/>
        <v/>
      </c>
      <c r="B1213" s="312" t="str">
        <f t="shared" si="150"/>
        <v/>
      </c>
      <c r="C1213" s="312" t="str">
        <f t="shared" si="150"/>
        <v/>
      </c>
      <c r="D1213" s="312" t="str">
        <f t="shared" si="150"/>
        <v/>
      </c>
      <c r="E1213" s="312" t="str">
        <f t="shared" si="150"/>
        <v/>
      </c>
      <c r="F1213" s="312"/>
      <c r="G1213" s="312"/>
      <c r="H1213" s="312"/>
      <c r="I1213" s="312"/>
      <c r="J1213" s="312"/>
      <c r="K1213" s="312"/>
      <c r="L1213" s="312"/>
      <c r="M1213" s="312"/>
      <c r="N1213" s="312"/>
      <c r="O1213" s="312"/>
      <c r="P1213" s="312"/>
      <c r="Q1213" s="312"/>
      <c r="R1213" s="312"/>
      <c r="S1213" s="312"/>
      <c r="T1213" s="313"/>
    </row>
    <row r="1214" spans="1:20" x14ac:dyDescent="0.25">
      <c r="A1214" s="311" t="str">
        <f t="shared" si="149"/>
        <v/>
      </c>
      <c r="B1214" s="312" t="str">
        <f t="shared" si="150"/>
        <v/>
      </c>
      <c r="C1214" s="312" t="str">
        <f t="shared" si="150"/>
        <v/>
      </c>
      <c r="D1214" s="312" t="str">
        <f t="shared" si="150"/>
        <v/>
      </c>
      <c r="E1214" s="312" t="str">
        <f t="shared" si="150"/>
        <v/>
      </c>
      <c r="F1214" s="312"/>
      <c r="G1214" s="312"/>
      <c r="H1214" s="312"/>
      <c r="I1214" s="312"/>
      <c r="J1214" s="312"/>
      <c r="K1214" s="312"/>
      <c r="L1214" s="312"/>
      <c r="M1214" s="312"/>
      <c r="N1214" s="312"/>
      <c r="O1214" s="312"/>
      <c r="P1214" s="312"/>
      <c r="Q1214" s="312"/>
      <c r="R1214" s="312"/>
      <c r="S1214" s="312"/>
      <c r="T1214" s="313"/>
    </row>
    <row r="1215" spans="1:20" x14ac:dyDescent="0.25">
      <c r="A1215" s="311" t="str">
        <f t="shared" si="149"/>
        <v/>
      </c>
      <c r="B1215" s="312" t="str">
        <f t="shared" si="150"/>
        <v/>
      </c>
      <c r="C1215" s="312" t="str">
        <f t="shared" si="150"/>
        <v/>
      </c>
      <c r="D1215" s="312" t="str">
        <f t="shared" si="150"/>
        <v/>
      </c>
      <c r="E1215" s="312" t="str">
        <f t="shared" si="150"/>
        <v/>
      </c>
      <c r="F1215" s="312"/>
      <c r="G1215" s="312"/>
      <c r="H1215" s="312"/>
      <c r="I1215" s="312"/>
      <c r="J1215" s="312"/>
      <c r="K1215" s="312"/>
      <c r="L1215" s="312"/>
      <c r="M1215" s="312"/>
      <c r="N1215" s="312"/>
      <c r="O1215" s="312"/>
      <c r="P1215" s="312"/>
      <c r="Q1215" s="312"/>
      <c r="R1215" s="312"/>
      <c r="S1215" s="312"/>
      <c r="T1215" s="313"/>
    </row>
    <row r="1216" spans="1:20" x14ac:dyDescent="0.25">
      <c r="A1216" s="311" t="str">
        <f t="shared" si="149"/>
        <v/>
      </c>
      <c r="B1216" s="312" t="str">
        <f t="shared" si="150"/>
        <v/>
      </c>
      <c r="C1216" s="312" t="str">
        <f t="shared" si="150"/>
        <v/>
      </c>
      <c r="D1216" s="312" t="str">
        <f t="shared" si="150"/>
        <v/>
      </c>
      <c r="E1216" s="312" t="str">
        <f t="shared" si="150"/>
        <v/>
      </c>
      <c r="F1216" s="312"/>
      <c r="G1216" s="312"/>
      <c r="H1216" s="312"/>
      <c r="I1216" s="312"/>
      <c r="J1216" s="312"/>
      <c r="K1216" s="312"/>
      <c r="L1216" s="312"/>
      <c r="M1216" s="312"/>
      <c r="N1216" s="312"/>
      <c r="O1216" s="312"/>
      <c r="P1216" s="312"/>
      <c r="Q1216" s="312"/>
      <c r="R1216" s="312"/>
      <c r="S1216" s="312"/>
      <c r="T1216" s="313"/>
    </row>
    <row r="1217" spans="1:20" x14ac:dyDescent="0.25">
      <c r="A1217" s="311" t="str">
        <f t="shared" si="149"/>
        <v/>
      </c>
      <c r="B1217" s="312" t="str">
        <f t="shared" si="150"/>
        <v/>
      </c>
      <c r="C1217" s="312" t="str">
        <f t="shared" si="150"/>
        <v/>
      </c>
      <c r="D1217" s="312" t="str">
        <f t="shared" si="150"/>
        <v/>
      </c>
      <c r="E1217" s="312" t="str">
        <f t="shared" si="150"/>
        <v/>
      </c>
      <c r="F1217" s="312"/>
      <c r="G1217" s="312"/>
      <c r="H1217" s="312"/>
      <c r="I1217" s="312"/>
      <c r="J1217" s="312"/>
      <c r="K1217" s="312"/>
      <c r="L1217" s="312"/>
      <c r="M1217" s="312"/>
      <c r="N1217" s="312"/>
      <c r="O1217" s="312"/>
      <c r="P1217" s="312"/>
      <c r="Q1217" s="312"/>
      <c r="R1217" s="312"/>
      <c r="S1217" s="312"/>
      <c r="T1217" s="313"/>
    </row>
    <row r="1218" spans="1:20" x14ac:dyDescent="0.25">
      <c r="A1218" s="311" t="str">
        <f t="shared" si="149"/>
        <v/>
      </c>
      <c r="B1218" s="312" t="str">
        <f t="shared" si="150"/>
        <v/>
      </c>
      <c r="C1218" s="312" t="str">
        <f t="shared" si="150"/>
        <v/>
      </c>
      <c r="D1218" s="312" t="str">
        <f t="shared" si="150"/>
        <v/>
      </c>
      <c r="E1218" s="312" t="str">
        <f t="shared" si="150"/>
        <v/>
      </c>
      <c r="F1218" s="312"/>
      <c r="G1218" s="312"/>
      <c r="H1218" s="312"/>
      <c r="I1218" s="312"/>
      <c r="J1218" s="312"/>
      <c r="K1218" s="312"/>
      <c r="L1218" s="312"/>
      <c r="M1218" s="312"/>
      <c r="N1218" s="312"/>
      <c r="O1218" s="312"/>
      <c r="P1218" s="312"/>
      <c r="Q1218" s="312"/>
      <c r="R1218" s="312"/>
      <c r="S1218" s="312"/>
      <c r="T1218" s="313"/>
    </row>
    <row r="1219" spans="1:20" x14ac:dyDescent="0.25">
      <c r="A1219" s="311" t="str">
        <f t="shared" si="149"/>
        <v/>
      </c>
      <c r="B1219" s="312" t="str">
        <f t="shared" si="150"/>
        <v/>
      </c>
      <c r="C1219" s="312" t="str">
        <f t="shared" si="150"/>
        <v/>
      </c>
      <c r="D1219" s="312" t="str">
        <f t="shared" si="150"/>
        <v/>
      </c>
      <c r="E1219" s="312" t="str">
        <f t="shared" si="150"/>
        <v/>
      </c>
      <c r="F1219" s="312"/>
      <c r="G1219" s="312"/>
      <c r="H1219" s="312"/>
      <c r="I1219" s="312"/>
      <c r="J1219" s="312"/>
      <c r="K1219" s="312"/>
      <c r="L1219" s="312"/>
      <c r="M1219" s="312"/>
      <c r="N1219" s="312"/>
      <c r="O1219" s="312"/>
      <c r="P1219" s="312"/>
      <c r="Q1219" s="312"/>
      <c r="R1219" s="312"/>
      <c r="S1219" s="312"/>
      <c r="T1219" s="313"/>
    </row>
    <row r="1220" spans="1:20" x14ac:dyDescent="0.25">
      <c r="A1220" s="311" t="str">
        <f t="shared" si="149"/>
        <v/>
      </c>
      <c r="B1220" s="312" t="str">
        <f t="shared" si="150"/>
        <v/>
      </c>
      <c r="C1220" s="312" t="str">
        <f t="shared" si="150"/>
        <v/>
      </c>
      <c r="D1220" s="312" t="str">
        <f t="shared" si="150"/>
        <v/>
      </c>
      <c r="E1220" s="312" t="str">
        <f t="shared" si="150"/>
        <v/>
      </c>
      <c r="F1220" s="312"/>
      <c r="G1220" s="312"/>
      <c r="H1220" s="312"/>
      <c r="I1220" s="312"/>
      <c r="J1220" s="312"/>
      <c r="K1220" s="312"/>
      <c r="L1220" s="312"/>
      <c r="M1220" s="312"/>
      <c r="N1220" s="312"/>
      <c r="O1220" s="312"/>
      <c r="P1220" s="312"/>
      <c r="Q1220" s="312"/>
      <c r="R1220" s="312"/>
      <c r="S1220" s="312"/>
      <c r="T1220" s="313"/>
    </row>
    <row r="1221" spans="1:20" x14ac:dyDescent="0.25">
      <c r="A1221" s="311" t="str">
        <f t="shared" si="149"/>
        <v/>
      </c>
      <c r="B1221" s="312" t="str">
        <f t="shared" si="150"/>
        <v/>
      </c>
      <c r="C1221" s="312" t="str">
        <f t="shared" si="150"/>
        <v/>
      </c>
      <c r="D1221" s="312" t="str">
        <f t="shared" si="150"/>
        <v/>
      </c>
      <c r="E1221" s="312" t="str">
        <f t="shared" si="150"/>
        <v/>
      </c>
      <c r="F1221" s="312"/>
      <c r="G1221" s="312"/>
      <c r="H1221" s="312"/>
      <c r="I1221" s="312"/>
      <c r="J1221" s="312"/>
      <c r="K1221" s="312"/>
      <c r="L1221" s="312"/>
      <c r="M1221" s="312"/>
      <c r="N1221" s="312"/>
      <c r="O1221" s="312"/>
      <c r="P1221" s="312"/>
      <c r="Q1221" s="312"/>
      <c r="R1221" s="312"/>
      <c r="S1221" s="312"/>
      <c r="T1221" s="313"/>
    </row>
    <row r="1222" spans="1:20" x14ac:dyDescent="0.25">
      <c r="A1222" s="311" t="str">
        <f t="shared" ref="A1222:B1285" si="151">IF(AR1222&gt;0,ROW(),"")</f>
        <v/>
      </c>
      <c r="B1222" s="312" t="str">
        <f t="shared" si="151"/>
        <v/>
      </c>
      <c r="C1222" s="312" t="str">
        <f t="shared" si="150"/>
        <v/>
      </c>
      <c r="D1222" s="312" t="str">
        <f t="shared" si="150"/>
        <v/>
      </c>
      <c r="E1222" s="312" t="str">
        <f t="shared" si="150"/>
        <v/>
      </c>
      <c r="F1222" s="312"/>
      <c r="G1222" s="312"/>
      <c r="H1222" s="312"/>
      <c r="I1222" s="312"/>
      <c r="J1222" s="312"/>
      <c r="K1222" s="312"/>
      <c r="L1222" s="312"/>
      <c r="M1222" s="312"/>
      <c r="N1222" s="312"/>
      <c r="O1222" s="312"/>
      <c r="P1222" s="312"/>
      <c r="Q1222" s="312"/>
      <c r="R1222" s="312"/>
      <c r="S1222" s="312"/>
      <c r="T1222" s="313"/>
    </row>
    <row r="1223" spans="1:20" x14ac:dyDescent="0.25">
      <c r="A1223" s="311" t="str">
        <f t="shared" si="151"/>
        <v/>
      </c>
      <c r="B1223" s="312" t="str">
        <f t="shared" ref="B1223:E1286" si="152">IF(AS1223&gt;0,ROW(),"")</f>
        <v/>
      </c>
      <c r="C1223" s="312" t="str">
        <f t="shared" si="152"/>
        <v/>
      </c>
      <c r="D1223" s="312" t="str">
        <f t="shared" si="152"/>
        <v/>
      </c>
      <c r="E1223" s="312" t="str">
        <f t="shared" si="152"/>
        <v/>
      </c>
      <c r="F1223" s="312"/>
      <c r="G1223" s="312"/>
      <c r="H1223" s="312"/>
      <c r="I1223" s="312"/>
      <c r="J1223" s="312"/>
      <c r="K1223" s="312"/>
      <c r="L1223" s="312"/>
      <c r="M1223" s="312"/>
      <c r="N1223" s="312"/>
      <c r="O1223" s="312"/>
      <c r="P1223" s="312"/>
      <c r="Q1223" s="312"/>
      <c r="R1223" s="312"/>
      <c r="S1223" s="312"/>
      <c r="T1223" s="313"/>
    </row>
    <row r="1224" spans="1:20" x14ac:dyDescent="0.25">
      <c r="A1224" s="311" t="str">
        <f t="shared" si="151"/>
        <v/>
      </c>
      <c r="B1224" s="312" t="str">
        <f t="shared" si="152"/>
        <v/>
      </c>
      <c r="C1224" s="312" t="str">
        <f t="shared" si="152"/>
        <v/>
      </c>
      <c r="D1224" s="312" t="str">
        <f t="shared" si="152"/>
        <v/>
      </c>
      <c r="E1224" s="312" t="str">
        <f t="shared" si="152"/>
        <v/>
      </c>
      <c r="F1224" s="312"/>
      <c r="G1224" s="312"/>
      <c r="H1224" s="312"/>
      <c r="I1224" s="312"/>
      <c r="J1224" s="312"/>
      <c r="K1224" s="312"/>
      <c r="L1224" s="312"/>
      <c r="M1224" s="312"/>
      <c r="N1224" s="312"/>
      <c r="O1224" s="312"/>
      <c r="P1224" s="312"/>
      <c r="Q1224" s="312"/>
      <c r="R1224" s="312"/>
      <c r="S1224" s="312"/>
      <c r="T1224" s="313"/>
    </row>
    <row r="1225" spans="1:20" x14ac:dyDescent="0.25">
      <c r="A1225" s="311" t="str">
        <f t="shared" si="151"/>
        <v/>
      </c>
      <c r="B1225" s="312" t="str">
        <f t="shared" si="152"/>
        <v/>
      </c>
      <c r="C1225" s="312" t="str">
        <f t="shared" si="152"/>
        <v/>
      </c>
      <c r="D1225" s="312" t="str">
        <f t="shared" si="152"/>
        <v/>
      </c>
      <c r="E1225" s="312" t="str">
        <f t="shared" si="152"/>
        <v/>
      </c>
      <c r="F1225" s="312"/>
      <c r="G1225" s="312"/>
      <c r="H1225" s="312"/>
      <c r="I1225" s="312"/>
      <c r="J1225" s="312"/>
      <c r="K1225" s="312"/>
      <c r="L1225" s="312"/>
      <c r="M1225" s="312"/>
      <c r="N1225" s="312"/>
      <c r="O1225" s="312"/>
      <c r="P1225" s="312"/>
      <c r="Q1225" s="312"/>
      <c r="R1225" s="312"/>
      <c r="S1225" s="312"/>
      <c r="T1225" s="313"/>
    </row>
    <row r="1226" spans="1:20" x14ac:dyDescent="0.25">
      <c r="A1226" s="311" t="str">
        <f t="shared" si="151"/>
        <v/>
      </c>
      <c r="B1226" s="312" t="str">
        <f t="shared" si="152"/>
        <v/>
      </c>
      <c r="C1226" s="312" t="str">
        <f t="shared" si="152"/>
        <v/>
      </c>
      <c r="D1226" s="312" t="str">
        <f t="shared" si="152"/>
        <v/>
      </c>
      <c r="E1226" s="312" t="str">
        <f t="shared" si="152"/>
        <v/>
      </c>
      <c r="F1226" s="312"/>
      <c r="G1226" s="312"/>
      <c r="H1226" s="312"/>
      <c r="I1226" s="312"/>
      <c r="J1226" s="312"/>
      <c r="K1226" s="312"/>
      <c r="L1226" s="312"/>
      <c r="M1226" s="312"/>
      <c r="N1226" s="312"/>
      <c r="O1226" s="312"/>
      <c r="P1226" s="312"/>
      <c r="Q1226" s="312"/>
      <c r="R1226" s="312"/>
      <c r="S1226" s="312"/>
      <c r="T1226" s="313"/>
    </row>
    <row r="1227" spans="1:20" x14ac:dyDescent="0.25">
      <c r="A1227" s="311" t="str">
        <f t="shared" si="151"/>
        <v/>
      </c>
      <c r="B1227" s="312" t="str">
        <f t="shared" si="152"/>
        <v/>
      </c>
      <c r="C1227" s="312" t="str">
        <f t="shared" si="152"/>
        <v/>
      </c>
      <c r="D1227" s="312" t="str">
        <f t="shared" si="152"/>
        <v/>
      </c>
      <c r="E1227" s="312" t="str">
        <f t="shared" si="152"/>
        <v/>
      </c>
      <c r="F1227" s="312"/>
      <c r="G1227" s="312"/>
      <c r="H1227" s="312"/>
      <c r="I1227" s="312"/>
      <c r="J1227" s="312"/>
      <c r="K1227" s="312"/>
      <c r="L1227" s="312"/>
      <c r="M1227" s="312"/>
      <c r="N1227" s="312"/>
      <c r="O1227" s="312"/>
      <c r="P1227" s="312"/>
      <c r="Q1227" s="312"/>
      <c r="R1227" s="312"/>
      <c r="S1227" s="312"/>
      <c r="T1227" s="313"/>
    </row>
    <row r="1228" spans="1:20" x14ac:dyDescent="0.25">
      <c r="A1228" s="311" t="str">
        <f t="shared" si="151"/>
        <v/>
      </c>
      <c r="B1228" s="312" t="str">
        <f t="shared" si="152"/>
        <v/>
      </c>
      <c r="C1228" s="312" t="str">
        <f t="shared" si="152"/>
        <v/>
      </c>
      <c r="D1228" s="312" t="str">
        <f t="shared" si="152"/>
        <v/>
      </c>
      <c r="E1228" s="312" t="str">
        <f t="shared" si="152"/>
        <v/>
      </c>
      <c r="F1228" s="312"/>
      <c r="G1228" s="312"/>
      <c r="H1228" s="312"/>
      <c r="I1228" s="312"/>
      <c r="J1228" s="312"/>
      <c r="K1228" s="312"/>
      <c r="L1228" s="312"/>
      <c r="M1228" s="312"/>
      <c r="N1228" s="312"/>
      <c r="O1228" s="312"/>
      <c r="P1228" s="312"/>
      <c r="Q1228" s="312"/>
      <c r="R1228" s="312"/>
      <c r="S1228" s="312"/>
      <c r="T1228" s="313"/>
    </row>
    <row r="1229" spans="1:20" x14ac:dyDescent="0.25">
      <c r="A1229" s="311" t="str">
        <f t="shared" si="151"/>
        <v/>
      </c>
      <c r="B1229" s="312" t="str">
        <f t="shared" si="152"/>
        <v/>
      </c>
      <c r="C1229" s="312" t="str">
        <f t="shared" si="152"/>
        <v/>
      </c>
      <c r="D1229" s="312" t="str">
        <f t="shared" si="152"/>
        <v/>
      </c>
      <c r="E1229" s="312" t="str">
        <f t="shared" si="152"/>
        <v/>
      </c>
      <c r="F1229" s="312"/>
      <c r="G1229" s="312"/>
      <c r="H1229" s="312"/>
      <c r="I1229" s="312"/>
      <c r="J1229" s="312"/>
      <c r="K1229" s="312"/>
      <c r="L1229" s="312"/>
      <c r="M1229" s="312"/>
      <c r="N1229" s="312"/>
      <c r="O1229" s="312"/>
      <c r="P1229" s="312"/>
      <c r="Q1229" s="312"/>
      <c r="R1229" s="312"/>
      <c r="S1229" s="312"/>
      <c r="T1229" s="313"/>
    </row>
    <row r="1230" spans="1:20" x14ac:dyDescent="0.25">
      <c r="A1230" s="311" t="str">
        <f t="shared" si="151"/>
        <v/>
      </c>
      <c r="B1230" s="312" t="str">
        <f t="shared" si="152"/>
        <v/>
      </c>
      <c r="C1230" s="312" t="str">
        <f t="shared" si="152"/>
        <v/>
      </c>
      <c r="D1230" s="312" t="str">
        <f t="shared" si="152"/>
        <v/>
      </c>
      <c r="E1230" s="312" t="str">
        <f t="shared" si="152"/>
        <v/>
      </c>
      <c r="F1230" s="312"/>
      <c r="G1230" s="312"/>
      <c r="H1230" s="312"/>
      <c r="I1230" s="312"/>
      <c r="J1230" s="312"/>
      <c r="K1230" s="312"/>
      <c r="L1230" s="312"/>
      <c r="M1230" s="312"/>
      <c r="N1230" s="312"/>
      <c r="O1230" s="312"/>
      <c r="P1230" s="312"/>
      <c r="Q1230" s="312"/>
      <c r="R1230" s="312"/>
      <c r="S1230" s="312"/>
      <c r="T1230" s="313"/>
    </row>
    <row r="1231" spans="1:20" x14ac:dyDescent="0.25">
      <c r="A1231" s="311" t="str">
        <f t="shared" si="151"/>
        <v/>
      </c>
      <c r="B1231" s="312" t="str">
        <f t="shared" si="152"/>
        <v/>
      </c>
      <c r="C1231" s="312" t="str">
        <f t="shared" si="152"/>
        <v/>
      </c>
      <c r="D1231" s="312" t="str">
        <f t="shared" si="152"/>
        <v/>
      </c>
      <c r="E1231" s="312" t="str">
        <f t="shared" si="152"/>
        <v/>
      </c>
      <c r="F1231" s="312"/>
      <c r="G1231" s="312"/>
      <c r="H1231" s="312"/>
      <c r="I1231" s="312"/>
      <c r="J1231" s="312"/>
      <c r="K1231" s="312"/>
      <c r="L1231" s="312"/>
      <c r="M1231" s="312"/>
      <c r="N1231" s="312"/>
      <c r="O1231" s="312"/>
      <c r="P1231" s="312"/>
      <c r="Q1231" s="312"/>
      <c r="R1231" s="312"/>
      <c r="S1231" s="312"/>
      <c r="T1231" s="313"/>
    </row>
    <row r="1232" spans="1:20" x14ac:dyDescent="0.25">
      <c r="A1232" s="311" t="str">
        <f t="shared" si="151"/>
        <v/>
      </c>
      <c r="B1232" s="312" t="str">
        <f t="shared" si="152"/>
        <v/>
      </c>
      <c r="C1232" s="312" t="str">
        <f t="shared" si="152"/>
        <v/>
      </c>
      <c r="D1232" s="312" t="str">
        <f t="shared" si="152"/>
        <v/>
      </c>
      <c r="E1232" s="312" t="str">
        <f t="shared" si="152"/>
        <v/>
      </c>
      <c r="F1232" s="312"/>
      <c r="G1232" s="312"/>
      <c r="H1232" s="312"/>
      <c r="I1232" s="312"/>
      <c r="J1232" s="312"/>
      <c r="K1232" s="312"/>
      <c r="L1232" s="312"/>
      <c r="M1232" s="312"/>
      <c r="N1232" s="312"/>
      <c r="O1232" s="312"/>
      <c r="P1232" s="312"/>
      <c r="Q1232" s="312"/>
      <c r="R1232" s="312"/>
      <c r="S1232" s="312"/>
      <c r="T1232" s="313"/>
    </row>
    <row r="1233" spans="1:20" x14ac:dyDescent="0.25">
      <c r="A1233" s="311" t="str">
        <f t="shared" si="151"/>
        <v/>
      </c>
      <c r="B1233" s="312" t="str">
        <f t="shared" si="152"/>
        <v/>
      </c>
      <c r="C1233" s="312" t="str">
        <f t="shared" si="152"/>
        <v/>
      </c>
      <c r="D1233" s="312" t="str">
        <f t="shared" si="152"/>
        <v/>
      </c>
      <c r="E1233" s="312" t="str">
        <f t="shared" si="152"/>
        <v/>
      </c>
      <c r="F1233" s="312"/>
      <c r="G1233" s="312"/>
      <c r="H1233" s="312"/>
      <c r="I1233" s="312"/>
      <c r="J1233" s="312"/>
      <c r="K1233" s="312"/>
      <c r="L1233" s="312"/>
      <c r="M1233" s="312"/>
      <c r="N1233" s="312"/>
      <c r="O1233" s="312"/>
      <c r="P1233" s="312"/>
      <c r="Q1233" s="312"/>
      <c r="R1233" s="312"/>
      <c r="S1233" s="312"/>
      <c r="T1233" s="313"/>
    </row>
    <row r="1234" spans="1:20" x14ac:dyDescent="0.25">
      <c r="A1234" s="311" t="str">
        <f t="shared" si="151"/>
        <v/>
      </c>
      <c r="B1234" s="312" t="str">
        <f t="shared" si="152"/>
        <v/>
      </c>
      <c r="C1234" s="312" t="str">
        <f t="shared" si="152"/>
        <v/>
      </c>
      <c r="D1234" s="312" t="str">
        <f t="shared" si="152"/>
        <v/>
      </c>
      <c r="E1234" s="312" t="str">
        <f t="shared" si="152"/>
        <v/>
      </c>
      <c r="F1234" s="312"/>
      <c r="G1234" s="312"/>
      <c r="H1234" s="312"/>
      <c r="I1234" s="312"/>
      <c r="J1234" s="312"/>
      <c r="K1234" s="312"/>
      <c r="L1234" s="312"/>
      <c r="M1234" s="312"/>
      <c r="N1234" s="312"/>
      <c r="O1234" s="312"/>
      <c r="P1234" s="312"/>
      <c r="Q1234" s="312"/>
      <c r="R1234" s="312"/>
      <c r="S1234" s="312"/>
      <c r="T1234" s="313"/>
    </row>
    <row r="1235" spans="1:20" x14ac:dyDescent="0.25">
      <c r="A1235" s="311" t="str">
        <f t="shared" si="151"/>
        <v/>
      </c>
      <c r="B1235" s="312" t="str">
        <f t="shared" si="152"/>
        <v/>
      </c>
      <c r="C1235" s="312" t="str">
        <f t="shared" si="152"/>
        <v/>
      </c>
      <c r="D1235" s="312" t="str">
        <f t="shared" si="152"/>
        <v/>
      </c>
      <c r="E1235" s="312" t="str">
        <f t="shared" si="152"/>
        <v/>
      </c>
      <c r="F1235" s="312"/>
      <c r="G1235" s="312"/>
      <c r="H1235" s="312"/>
      <c r="I1235" s="312"/>
      <c r="J1235" s="312"/>
      <c r="K1235" s="312"/>
      <c r="L1235" s="312"/>
      <c r="M1235" s="312"/>
      <c r="N1235" s="312"/>
      <c r="O1235" s="312"/>
      <c r="P1235" s="312"/>
      <c r="Q1235" s="312"/>
      <c r="R1235" s="312"/>
      <c r="S1235" s="312"/>
      <c r="T1235" s="313"/>
    </row>
    <row r="1236" spans="1:20" x14ac:dyDescent="0.25">
      <c r="A1236" s="311" t="str">
        <f t="shared" si="151"/>
        <v/>
      </c>
      <c r="B1236" s="312" t="str">
        <f t="shared" si="152"/>
        <v/>
      </c>
      <c r="C1236" s="312" t="str">
        <f t="shared" si="152"/>
        <v/>
      </c>
      <c r="D1236" s="312" t="str">
        <f t="shared" si="152"/>
        <v/>
      </c>
      <c r="E1236" s="312" t="str">
        <f t="shared" si="152"/>
        <v/>
      </c>
      <c r="F1236" s="312"/>
      <c r="G1236" s="312"/>
      <c r="H1236" s="312"/>
      <c r="I1236" s="312"/>
      <c r="J1236" s="312"/>
      <c r="K1236" s="312"/>
      <c r="L1236" s="312"/>
      <c r="M1236" s="312"/>
      <c r="N1236" s="312"/>
      <c r="O1236" s="312"/>
      <c r="P1236" s="312"/>
      <c r="Q1236" s="312"/>
      <c r="R1236" s="312"/>
      <c r="S1236" s="312"/>
      <c r="T1236" s="313"/>
    </row>
    <row r="1237" spans="1:20" x14ac:dyDescent="0.25">
      <c r="A1237" s="311" t="str">
        <f t="shared" si="151"/>
        <v/>
      </c>
      <c r="B1237" s="312" t="str">
        <f t="shared" si="152"/>
        <v/>
      </c>
      <c r="C1237" s="312" t="str">
        <f t="shared" si="152"/>
        <v/>
      </c>
      <c r="D1237" s="312" t="str">
        <f t="shared" si="152"/>
        <v/>
      </c>
      <c r="E1237" s="312" t="str">
        <f t="shared" si="152"/>
        <v/>
      </c>
      <c r="F1237" s="312"/>
      <c r="G1237" s="312"/>
      <c r="H1237" s="312"/>
      <c r="I1237" s="312"/>
      <c r="J1237" s="312"/>
      <c r="K1237" s="312"/>
      <c r="L1237" s="312"/>
      <c r="M1237" s="312"/>
      <c r="N1237" s="312"/>
      <c r="O1237" s="312"/>
      <c r="P1237" s="312"/>
      <c r="Q1237" s="312"/>
      <c r="R1237" s="312"/>
      <c r="S1237" s="312"/>
      <c r="T1237" s="313"/>
    </row>
    <row r="1238" spans="1:20" x14ac:dyDescent="0.25">
      <c r="A1238" s="311" t="str">
        <f t="shared" si="151"/>
        <v/>
      </c>
      <c r="B1238" s="312" t="str">
        <f t="shared" si="152"/>
        <v/>
      </c>
      <c r="C1238" s="312" t="str">
        <f t="shared" si="152"/>
        <v/>
      </c>
      <c r="D1238" s="312" t="str">
        <f t="shared" si="152"/>
        <v/>
      </c>
      <c r="E1238" s="312" t="str">
        <f t="shared" si="152"/>
        <v/>
      </c>
      <c r="F1238" s="312"/>
      <c r="G1238" s="312"/>
      <c r="H1238" s="312"/>
      <c r="I1238" s="312"/>
      <c r="J1238" s="312"/>
      <c r="K1238" s="312"/>
      <c r="L1238" s="312"/>
      <c r="M1238" s="312"/>
      <c r="N1238" s="312"/>
      <c r="O1238" s="312"/>
      <c r="P1238" s="312"/>
      <c r="Q1238" s="312"/>
      <c r="R1238" s="312"/>
      <c r="S1238" s="312"/>
      <c r="T1238" s="313"/>
    </row>
    <row r="1239" spans="1:20" x14ac:dyDescent="0.25">
      <c r="A1239" s="311" t="str">
        <f t="shared" si="151"/>
        <v/>
      </c>
      <c r="B1239" s="312" t="str">
        <f t="shared" si="152"/>
        <v/>
      </c>
      <c r="C1239" s="312" t="str">
        <f t="shared" si="152"/>
        <v/>
      </c>
      <c r="D1239" s="312" t="str">
        <f t="shared" si="152"/>
        <v/>
      </c>
      <c r="E1239" s="312" t="str">
        <f t="shared" si="152"/>
        <v/>
      </c>
      <c r="F1239" s="312"/>
      <c r="G1239" s="312"/>
      <c r="H1239" s="312"/>
      <c r="I1239" s="312"/>
      <c r="J1239" s="312"/>
      <c r="K1239" s="312"/>
      <c r="L1239" s="312"/>
      <c r="M1239" s="312"/>
      <c r="N1239" s="312"/>
      <c r="O1239" s="312"/>
      <c r="P1239" s="312"/>
      <c r="Q1239" s="312"/>
      <c r="R1239" s="312"/>
      <c r="S1239" s="312"/>
      <c r="T1239" s="313"/>
    </row>
    <row r="1240" spans="1:20" x14ac:dyDescent="0.25">
      <c r="A1240" s="311" t="str">
        <f t="shared" si="151"/>
        <v/>
      </c>
      <c r="B1240" s="312" t="str">
        <f t="shared" si="152"/>
        <v/>
      </c>
      <c r="C1240" s="312" t="str">
        <f t="shared" si="152"/>
        <v/>
      </c>
      <c r="D1240" s="312" t="str">
        <f t="shared" si="152"/>
        <v/>
      </c>
      <c r="E1240" s="312" t="str">
        <f t="shared" si="152"/>
        <v/>
      </c>
      <c r="F1240" s="312"/>
      <c r="G1240" s="312"/>
      <c r="H1240" s="312"/>
      <c r="I1240" s="312"/>
      <c r="J1240" s="312"/>
      <c r="K1240" s="312"/>
      <c r="L1240" s="312"/>
      <c r="M1240" s="312"/>
      <c r="N1240" s="312"/>
      <c r="O1240" s="312"/>
      <c r="P1240" s="312"/>
      <c r="Q1240" s="312"/>
      <c r="R1240" s="312"/>
      <c r="S1240" s="312"/>
      <c r="T1240" s="313"/>
    </row>
    <row r="1241" spans="1:20" x14ac:dyDescent="0.25">
      <c r="A1241" s="311" t="str">
        <f t="shared" si="151"/>
        <v/>
      </c>
      <c r="B1241" s="312" t="str">
        <f t="shared" si="152"/>
        <v/>
      </c>
      <c r="C1241" s="312" t="str">
        <f t="shared" si="152"/>
        <v/>
      </c>
      <c r="D1241" s="312" t="str">
        <f t="shared" si="152"/>
        <v/>
      </c>
      <c r="E1241" s="312" t="str">
        <f t="shared" si="152"/>
        <v/>
      </c>
      <c r="F1241" s="312"/>
      <c r="G1241" s="312"/>
      <c r="H1241" s="312"/>
      <c r="I1241" s="312"/>
      <c r="J1241" s="312"/>
      <c r="K1241" s="312"/>
      <c r="L1241" s="312"/>
      <c r="M1241" s="312"/>
      <c r="N1241" s="312"/>
      <c r="O1241" s="312"/>
      <c r="P1241" s="312"/>
      <c r="Q1241" s="312"/>
      <c r="R1241" s="312"/>
      <c r="S1241" s="312"/>
      <c r="T1241" s="313"/>
    </row>
    <row r="1242" spans="1:20" x14ac:dyDescent="0.25">
      <c r="A1242" s="311" t="str">
        <f t="shared" si="151"/>
        <v/>
      </c>
      <c r="B1242" s="312" t="str">
        <f t="shared" si="152"/>
        <v/>
      </c>
      <c r="C1242" s="312" t="str">
        <f t="shared" si="152"/>
        <v/>
      </c>
      <c r="D1242" s="312" t="str">
        <f t="shared" si="152"/>
        <v/>
      </c>
      <c r="E1242" s="312" t="str">
        <f t="shared" si="152"/>
        <v/>
      </c>
      <c r="F1242" s="312"/>
      <c r="G1242" s="312"/>
      <c r="H1242" s="312"/>
      <c r="I1242" s="312"/>
      <c r="J1242" s="312"/>
      <c r="K1242" s="312"/>
      <c r="L1242" s="312"/>
      <c r="M1242" s="312"/>
      <c r="N1242" s="312"/>
      <c r="O1242" s="312"/>
      <c r="P1242" s="312"/>
      <c r="Q1242" s="312"/>
      <c r="R1242" s="312"/>
      <c r="S1242" s="312"/>
      <c r="T1242" s="313"/>
    </row>
    <row r="1243" spans="1:20" x14ac:dyDescent="0.25">
      <c r="A1243" s="311" t="str">
        <f t="shared" si="151"/>
        <v/>
      </c>
      <c r="B1243" s="312" t="str">
        <f t="shared" si="152"/>
        <v/>
      </c>
      <c r="C1243" s="312" t="str">
        <f t="shared" si="152"/>
        <v/>
      </c>
      <c r="D1243" s="312" t="str">
        <f t="shared" si="152"/>
        <v/>
      </c>
      <c r="E1243" s="312" t="str">
        <f t="shared" si="152"/>
        <v/>
      </c>
      <c r="F1243" s="312"/>
      <c r="G1243" s="312"/>
      <c r="H1243" s="312"/>
      <c r="I1243" s="312"/>
      <c r="J1243" s="312"/>
      <c r="K1243" s="312"/>
      <c r="L1243" s="312"/>
      <c r="M1243" s="312"/>
      <c r="N1243" s="312"/>
      <c r="O1243" s="312"/>
      <c r="P1243" s="312"/>
      <c r="Q1243" s="312"/>
      <c r="R1243" s="312"/>
      <c r="S1243" s="312"/>
      <c r="T1243" s="313"/>
    </row>
    <row r="1244" spans="1:20" x14ac:dyDescent="0.25">
      <c r="A1244" s="311" t="str">
        <f t="shared" si="151"/>
        <v/>
      </c>
      <c r="B1244" s="312" t="str">
        <f t="shared" si="152"/>
        <v/>
      </c>
      <c r="C1244" s="312" t="str">
        <f t="shared" si="152"/>
        <v/>
      </c>
      <c r="D1244" s="312" t="str">
        <f t="shared" si="152"/>
        <v/>
      </c>
      <c r="E1244" s="312" t="str">
        <f t="shared" si="152"/>
        <v/>
      </c>
      <c r="F1244" s="312"/>
      <c r="G1244" s="312"/>
      <c r="H1244" s="312"/>
      <c r="I1244" s="312"/>
      <c r="J1244" s="312"/>
      <c r="K1244" s="312"/>
      <c r="L1244" s="312"/>
      <c r="M1244" s="312"/>
      <c r="N1244" s="312"/>
      <c r="O1244" s="312"/>
      <c r="P1244" s="312"/>
      <c r="Q1244" s="312"/>
      <c r="R1244" s="312"/>
      <c r="S1244" s="312"/>
      <c r="T1244" s="313"/>
    </row>
    <row r="1245" spans="1:20" x14ac:dyDescent="0.25">
      <c r="A1245" s="311" t="str">
        <f t="shared" si="151"/>
        <v/>
      </c>
      <c r="B1245" s="312" t="str">
        <f t="shared" si="152"/>
        <v/>
      </c>
      <c r="C1245" s="312" t="str">
        <f t="shared" si="152"/>
        <v/>
      </c>
      <c r="D1245" s="312" t="str">
        <f t="shared" si="152"/>
        <v/>
      </c>
      <c r="E1245" s="312" t="str">
        <f t="shared" si="152"/>
        <v/>
      </c>
      <c r="F1245" s="312"/>
      <c r="G1245" s="312"/>
      <c r="H1245" s="312"/>
      <c r="I1245" s="312"/>
      <c r="J1245" s="312"/>
      <c r="K1245" s="312"/>
      <c r="L1245" s="312"/>
      <c r="M1245" s="312"/>
      <c r="N1245" s="312"/>
      <c r="O1245" s="312"/>
      <c r="P1245" s="312"/>
      <c r="Q1245" s="312"/>
      <c r="R1245" s="312"/>
      <c r="S1245" s="312"/>
      <c r="T1245" s="313"/>
    </row>
    <row r="1246" spans="1:20" x14ac:dyDescent="0.25">
      <c r="A1246" s="311" t="str">
        <f t="shared" si="151"/>
        <v/>
      </c>
      <c r="B1246" s="312" t="str">
        <f t="shared" si="152"/>
        <v/>
      </c>
      <c r="C1246" s="312" t="str">
        <f t="shared" si="152"/>
        <v/>
      </c>
      <c r="D1246" s="312" t="str">
        <f t="shared" si="152"/>
        <v/>
      </c>
      <c r="E1246" s="312" t="str">
        <f t="shared" si="152"/>
        <v/>
      </c>
      <c r="F1246" s="312"/>
      <c r="G1246" s="312"/>
      <c r="H1246" s="312"/>
      <c r="I1246" s="312"/>
      <c r="J1246" s="312"/>
      <c r="K1246" s="312"/>
      <c r="L1246" s="312"/>
      <c r="M1246" s="312"/>
      <c r="N1246" s="312"/>
      <c r="O1246" s="312"/>
      <c r="P1246" s="312"/>
      <c r="Q1246" s="312"/>
      <c r="R1246" s="312"/>
      <c r="S1246" s="312"/>
      <c r="T1246" s="313"/>
    </row>
    <row r="1247" spans="1:20" x14ac:dyDescent="0.25">
      <c r="A1247" s="311" t="str">
        <f t="shared" si="151"/>
        <v/>
      </c>
      <c r="B1247" s="312" t="str">
        <f t="shared" si="152"/>
        <v/>
      </c>
      <c r="C1247" s="312" t="str">
        <f t="shared" si="152"/>
        <v/>
      </c>
      <c r="D1247" s="312" t="str">
        <f t="shared" si="152"/>
        <v/>
      </c>
      <c r="E1247" s="312" t="str">
        <f t="shared" si="152"/>
        <v/>
      </c>
      <c r="F1247" s="312"/>
      <c r="G1247" s="312"/>
      <c r="H1247" s="312"/>
      <c r="I1247" s="312"/>
      <c r="J1247" s="312"/>
      <c r="K1247" s="312"/>
      <c r="L1247" s="312"/>
      <c r="M1247" s="312"/>
      <c r="N1247" s="312"/>
      <c r="O1247" s="312"/>
      <c r="P1247" s="312"/>
      <c r="Q1247" s="312"/>
      <c r="R1247" s="312"/>
      <c r="S1247" s="312"/>
      <c r="T1247" s="313"/>
    </row>
    <row r="1248" spans="1:20" x14ac:dyDescent="0.25">
      <c r="A1248" s="311" t="str">
        <f t="shared" si="151"/>
        <v/>
      </c>
      <c r="B1248" s="312" t="str">
        <f t="shared" si="152"/>
        <v/>
      </c>
      <c r="C1248" s="312" t="str">
        <f t="shared" si="152"/>
        <v/>
      </c>
      <c r="D1248" s="312" t="str">
        <f t="shared" si="152"/>
        <v/>
      </c>
      <c r="E1248" s="312" t="str">
        <f t="shared" si="152"/>
        <v/>
      </c>
      <c r="F1248" s="312"/>
      <c r="G1248" s="312"/>
      <c r="H1248" s="312"/>
      <c r="I1248" s="312"/>
      <c r="J1248" s="312"/>
      <c r="K1248" s="312"/>
      <c r="L1248" s="312"/>
      <c r="M1248" s="312"/>
      <c r="N1248" s="312"/>
      <c r="O1248" s="312"/>
      <c r="P1248" s="312"/>
      <c r="Q1248" s="312"/>
      <c r="R1248" s="312"/>
      <c r="S1248" s="312"/>
      <c r="T1248" s="313"/>
    </row>
    <row r="1249" spans="1:20" x14ac:dyDescent="0.25">
      <c r="A1249" s="311" t="str">
        <f t="shared" si="151"/>
        <v/>
      </c>
      <c r="B1249" s="312" t="str">
        <f t="shared" si="152"/>
        <v/>
      </c>
      <c r="C1249" s="312" t="str">
        <f t="shared" si="152"/>
        <v/>
      </c>
      <c r="D1249" s="312" t="str">
        <f t="shared" si="152"/>
        <v/>
      </c>
      <c r="E1249" s="312" t="str">
        <f t="shared" si="152"/>
        <v/>
      </c>
      <c r="F1249" s="312"/>
      <c r="G1249" s="312"/>
      <c r="H1249" s="312"/>
      <c r="I1249" s="312"/>
      <c r="J1249" s="312"/>
      <c r="K1249" s="312"/>
      <c r="L1249" s="312"/>
      <c r="M1249" s="312"/>
      <c r="N1249" s="312"/>
      <c r="O1249" s="312"/>
      <c r="P1249" s="312"/>
      <c r="Q1249" s="312"/>
      <c r="R1249" s="312"/>
      <c r="S1249" s="312"/>
      <c r="T1249" s="313"/>
    </row>
    <row r="1250" spans="1:20" x14ac:dyDescent="0.25">
      <c r="A1250" s="311" t="str">
        <f t="shared" si="151"/>
        <v/>
      </c>
      <c r="B1250" s="312" t="str">
        <f t="shared" si="152"/>
        <v/>
      </c>
      <c r="C1250" s="312" t="str">
        <f t="shared" si="152"/>
        <v/>
      </c>
      <c r="D1250" s="312" t="str">
        <f t="shared" si="152"/>
        <v/>
      </c>
      <c r="E1250" s="312" t="str">
        <f t="shared" si="152"/>
        <v/>
      </c>
      <c r="F1250" s="312"/>
      <c r="G1250" s="312"/>
      <c r="H1250" s="312"/>
      <c r="I1250" s="312"/>
      <c r="J1250" s="312"/>
      <c r="K1250" s="312"/>
      <c r="L1250" s="312"/>
      <c r="M1250" s="312"/>
      <c r="N1250" s="312"/>
      <c r="O1250" s="312"/>
      <c r="P1250" s="312"/>
      <c r="Q1250" s="312"/>
      <c r="R1250" s="312"/>
      <c r="S1250" s="312"/>
      <c r="T1250" s="313"/>
    </row>
    <row r="1251" spans="1:20" x14ac:dyDescent="0.25">
      <c r="A1251" s="311" t="str">
        <f t="shared" si="151"/>
        <v/>
      </c>
      <c r="B1251" s="312" t="str">
        <f t="shared" si="152"/>
        <v/>
      </c>
      <c r="C1251" s="312" t="str">
        <f t="shared" si="152"/>
        <v/>
      </c>
      <c r="D1251" s="312" t="str">
        <f t="shared" si="152"/>
        <v/>
      </c>
      <c r="E1251" s="312" t="str">
        <f t="shared" si="152"/>
        <v/>
      </c>
      <c r="F1251" s="312"/>
      <c r="G1251" s="312"/>
      <c r="H1251" s="312"/>
      <c r="I1251" s="312"/>
      <c r="J1251" s="312"/>
      <c r="K1251" s="312"/>
      <c r="L1251" s="312"/>
      <c r="M1251" s="312"/>
      <c r="N1251" s="312"/>
      <c r="O1251" s="312"/>
      <c r="P1251" s="312"/>
      <c r="Q1251" s="312"/>
      <c r="R1251" s="312"/>
      <c r="S1251" s="312"/>
      <c r="T1251" s="313"/>
    </row>
    <row r="1252" spans="1:20" ht="16.5" thickBot="1" x14ac:dyDescent="0.3">
      <c r="A1252" s="318" t="str">
        <f t="shared" si="151"/>
        <v/>
      </c>
      <c r="B1252" s="319" t="str">
        <f t="shared" si="152"/>
        <v/>
      </c>
      <c r="C1252" s="319" t="str">
        <f t="shared" si="152"/>
        <v/>
      </c>
      <c r="D1252" s="319" t="str">
        <f t="shared" si="152"/>
        <v/>
      </c>
      <c r="E1252" s="319" t="str">
        <f t="shared" si="152"/>
        <v/>
      </c>
      <c r="F1252" s="319"/>
      <c r="G1252" s="319"/>
      <c r="H1252" s="319"/>
      <c r="I1252" s="319"/>
      <c r="J1252" s="319"/>
      <c r="K1252" s="319"/>
      <c r="L1252" s="319"/>
      <c r="M1252" s="319"/>
      <c r="N1252" s="319"/>
      <c r="O1252" s="319"/>
      <c r="P1252" s="319"/>
      <c r="Q1252" s="319"/>
      <c r="R1252" s="319"/>
      <c r="S1252" s="319"/>
      <c r="T1252" s="320"/>
    </row>
    <row r="1253" spans="1:20" x14ac:dyDescent="0.25">
      <c r="A1253" s="315" t="str">
        <f t="shared" si="151"/>
        <v/>
      </c>
      <c r="B1253" s="315" t="str">
        <f t="shared" si="152"/>
        <v/>
      </c>
      <c r="C1253" s="315" t="str">
        <f t="shared" si="152"/>
        <v/>
      </c>
      <c r="D1253" s="315" t="str">
        <f t="shared" si="152"/>
        <v/>
      </c>
      <c r="E1253" s="315" t="str">
        <f t="shared" si="152"/>
        <v/>
      </c>
      <c r="F1253" s="315"/>
      <c r="G1253" s="316"/>
      <c r="H1253" s="316"/>
      <c r="I1253" s="316"/>
      <c r="J1253" s="316"/>
      <c r="K1253" s="316"/>
      <c r="L1253" s="316"/>
      <c r="M1253" s="316"/>
      <c r="N1253" s="316"/>
      <c r="O1253" s="316"/>
      <c r="P1253" s="316"/>
      <c r="Q1253" s="316"/>
      <c r="R1253" s="316"/>
      <c r="S1253" s="316"/>
      <c r="T1253" s="317"/>
    </row>
    <row r="1254" spans="1:20" x14ac:dyDescent="0.25">
      <c r="A1254" s="163" t="str">
        <f t="shared" si="151"/>
        <v/>
      </c>
      <c r="B1254" s="163" t="str">
        <f t="shared" si="152"/>
        <v/>
      </c>
      <c r="C1254" s="163" t="str">
        <f t="shared" si="152"/>
        <v/>
      </c>
      <c r="D1254" s="163" t="str">
        <f t="shared" si="152"/>
        <v/>
      </c>
      <c r="E1254" s="163" t="str">
        <f t="shared" si="152"/>
        <v/>
      </c>
    </row>
    <row r="1255" spans="1:20" x14ac:dyDescent="0.25">
      <c r="A1255" s="163" t="str">
        <f t="shared" si="151"/>
        <v/>
      </c>
      <c r="B1255" s="163" t="str">
        <f t="shared" si="152"/>
        <v/>
      </c>
      <c r="C1255" s="163" t="str">
        <f t="shared" si="152"/>
        <v/>
      </c>
      <c r="D1255" s="163" t="str">
        <f t="shared" si="152"/>
        <v/>
      </c>
      <c r="E1255" s="163" t="str">
        <f t="shared" si="152"/>
        <v/>
      </c>
    </row>
    <row r="1256" spans="1:20" x14ac:dyDescent="0.25">
      <c r="A1256" s="163" t="str">
        <f t="shared" si="151"/>
        <v/>
      </c>
      <c r="B1256" s="163" t="str">
        <f t="shared" si="152"/>
        <v/>
      </c>
      <c r="C1256" s="163" t="str">
        <f t="shared" si="152"/>
        <v/>
      </c>
      <c r="D1256" s="163" t="str">
        <f t="shared" si="152"/>
        <v/>
      </c>
      <c r="E1256" s="163" t="str">
        <f t="shared" si="152"/>
        <v/>
      </c>
    </row>
    <row r="1257" spans="1:20" x14ac:dyDescent="0.25">
      <c r="A1257" s="163" t="str">
        <f t="shared" si="151"/>
        <v/>
      </c>
      <c r="B1257" s="163" t="str">
        <f t="shared" si="152"/>
        <v/>
      </c>
      <c r="C1257" s="163" t="str">
        <f t="shared" si="152"/>
        <v/>
      </c>
      <c r="D1257" s="163" t="str">
        <f t="shared" si="152"/>
        <v/>
      </c>
      <c r="E1257" s="163" t="str">
        <f t="shared" si="152"/>
        <v/>
      </c>
    </row>
    <row r="1258" spans="1:20" x14ac:dyDescent="0.25">
      <c r="A1258" s="163" t="str">
        <f t="shared" si="151"/>
        <v/>
      </c>
      <c r="B1258" s="163" t="str">
        <f t="shared" si="152"/>
        <v/>
      </c>
      <c r="C1258" s="163" t="str">
        <f t="shared" si="152"/>
        <v/>
      </c>
      <c r="D1258" s="163" t="str">
        <f t="shared" si="152"/>
        <v/>
      </c>
      <c r="E1258" s="163" t="str">
        <f t="shared" si="152"/>
        <v/>
      </c>
    </row>
    <row r="1259" spans="1:20" x14ac:dyDescent="0.25">
      <c r="A1259" s="163" t="str">
        <f t="shared" si="151"/>
        <v/>
      </c>
      <c r="B1259" s="163" t="str">
        <f t="shared" si="152"/>
        <v/>
      </c>
      <c r="C1259" s="163" t="str">
        <f t="shared" si="152"/>
        <v/>
      </c>
      <c r="D1259" s="163" t="str">
        <f t="shared" si="152"/>
        <v/>
      </c>
      <c r="E1259" s="163" t="str">
        <f t="shared" si="152"/>
        <v/>
      </c>
    </row>
    <row r="1260" spans="1:20" x14ac:dyDescent="0.25">
      <c r="A1260" s="163" t="str">
        <f t="shared" si="151"/>
        <v/>
      </c>
      <c r="B1260" s="163" t="str">
        <f t="shared" si="152"/>
        <v/>
      </c>
      <c r="C1260" s="163" t="str">
        <f t="shared" si="152"/>
        <v/>
      </c>
      <c r="D1260" s="163" t="str">
        <f t="shared" si="152"/>
        <v/>
      </c>
      <c r="E1260" s="163" t="str">
        <f t="shared" si="152"/>
        <v/>
      </c>
    </row>
    <row r="1261" spans="1:20" x14ac:dyDescent="0.25">
      <c r="A1261" s="163" t="str">
        <f t="shared" si="151"/>
        <v/>
      </c>
      <c r="B1261" s="163" t="str">
        <f t="shared" si="152"/>
        <v/>
      </c>
      <c r="C1261" s="163" t="str">
        <f t="shared" si="152"/>
        <v/>
      </c>
      <c r="D1261" s="163" t="str">
        <f t="shared" si="152"/>
        <v/>
      </c>
      <c r="E1261" s="163" t="str">
        <f t="shared" si="152"/>
        <v/>
      </c>
    </row>
    <row r="1262" spans="1:20" x14ac:dyDescent="0.25">
      <c r="A1262" s="163" t="str">
        <f t="shared" si="151"/>
        <v/>
      </c>
      <c r="B1262" s="163" t="str">
        <f t="shared" si="152"/>
        <v/>
      </c>
      <c r="C1262" s="163" t="str">
        <f t="shared" si="152"/>
        <v/>
      </c>
      <c r="D1262" s="163" t="str">
        <f t="shared" si="152"/>
        <v/>
      </c>
      <c r="E1262" s="163" t="str">
        <f t="shared" si="152"/>
        <v/>
      </c>
    </row>
    <row r="1263" spans="1:20" x14ac:dyDescent="0.25">
      <c r="A1263" s="163" t="str">
        <f t="shared" si="151"/>
        <v/>
      </c>
      <c r="B1263" s="163" t="str">
        <f t="shared" si="152"/>
        <v/>
      </c>
      <c r="C1263" s="163" t="str">
        <f t="shared" si="152"/>
        <v/>
      </c>
      <c r="D1263" s="163" t="str">
        <f t="shared" si="152"/>
        <v/>
      </c>
      <c r="E1263" s="163" t="str">
        <f t="shared" si="152"/>
        <v/>
      </c>
    </row>
    <row r="1264" spans="1:20" x14ac:dyDescent="0.25">
      <c r="A1264" s="163" t="str">
        <f t="shared" si="151"/>
        <v/>
      </c>
      <c r="B1264" s="163" t="str">
        <f t="shared" si="152"/>
        <v/>
      </c>
      <c r="C1264" s="163" t="str">
        <f t="shared" si="152"/>
        <v/>
      </c>
      <c r="D1264" s="163" t="str">
        <f t="shared" si="152"/>
        <v/>
      </c>
      <c r="E1264" s="163" t="str">
        <f t="shared" si="152"/>
        <v/>
      </c>
    </row>
    <row r="1265" spans="1:5" x14ac:dyDescent="0.25">
      <c r="A1265" s="163" t="str">
        <f t="shared" si="151"/>
        <v/>
      </c>
      <c r="B1265" s="163" t="str">
        <f t="shared" si="152"/>
        <v/>
      </c>
      <c r="C1265" s="163" t="str">
        <f t="shared" si="152"/>
        <v/>
      </c>
      <c r="D1265" s="163" t="str">
        <f t="shared" si="152"/>
        <v/>
      </c>
      <c r="E1265" s="163" t="str">
        <f t="shared" si="152"/>
        <v/>
      </c>
    </row>
    <row r="1266" spans="1:5" x14ac:dyDescent="0.25">
      <c r="A1266" s="163" t="str">
        <f t="shared" si="151"/>
        <v/>
      </c>
      <c r="B1266" s="163" t="str">
        <f t="shared" si="152"/>
        <v/>
      </c>
      <c r="C1266" s="163" t="str">
        <f t="shared" si="152"/>
        <v/>
      </c>
      <c r="D1266" s="163" t="str">
        <f t="shared" si="152"/>
        <v/>
      </c>
      <c r="E1266" s="163" t="str">
        <f t="shared" si="152"/>
        <v/>
      </c>
    </row>
    <row r="1267" spans="1:5" x14ac:dyDescent="0.25">
      <c r="A1267" s="163" t="str">
        <f t="shared" si="151"/>
        <v/>
      </c>
      <c r="B1267" s="163" t="str">
        <f t="shared" si="152"/>
        <v/>
      </c>
      <c r="C1267" s="163" t="str">
        <f t="shared" si="152"/>
        <v/>
      </c>
      <c r="D1267" s="163" t="str">
        <f t="shared" si="152"/>
        <v/>
      </c>
      <c r="E1267" s="163" t="str">
        <f t="shared" si="152"/>
        <v/>
      </c>
    </row>
    <row r="1268" spans="1:5" x14ac:dyDescent="0.25">
      <c r="A1268" s="163" t="str">
        <f t="shared" si="151"/>
        <v/>
      </c>
      <c r="B1268" s="163" t="str">
        <f t="shared" si="152"/>
        <v/>
      </c>
      <c r="C1268" s="163" t="str">
        <f t="shared" si="152"/>
        <v/>
      </c>
      <c r="D1268" s="163" t="str">
        <f t="shared" si="152"/>
        <v/>
      </c>
      <c r="E1268" s="163" t="str">
        <f t="shared" si="152"/>
        <v/>
      </c>
    </row>
    <row r="1269" spans="1:5" x14ac:dyDescent="0.25">
      <c r="A1269" s="163" t="str">
        <f t="shared" si="151"/>
        <v/>
      </c>
      <c r="B1269" s="163" t="str">
        <f t="shared" si="152"/>
        <v/>
      </c>
      <c r="C1269" s="163" t="str">
        <f t="shared" si="152"/>
        <v/>
      </c>
      <c r="D1269" s="163" t="str">
        <f t="shared" si="152"/>
        <v/>
      </c>
      <c r="E1269" s="163" t="str">
        <f t="shared" si="152"/>
        <v/>
      </c>
    </row>
    <row r="1270" spans="1:5" x14ac:dyDescent="0.25">
      <c r="A1270" s="163" t="str">
        <f t="shared" si="151"/>
        <v/>
      </c>
      <c r="B1270" s="163" t="str">
        <f t="shared" si="152"/>
        <v/>
      </c>
      <c r="C1270" s="163" t="str">
        <f t="shared" si="152"/>
        <v/>
      </c>
      <c r="D1270" s="163" t="str">
        <f t="shared" si="152"/>
        <v/>
      </c>
      <c r="E1270" s="163" t="str">
        <f t="shared" si="152"/>
        <v/>
      </c>
    </row>
    <row r="1271" spans="1:5" x14ac:dyDescent="0.25">
      <c r="A1271" s="163" t="str">
        <f t="shared" si="151"/>
        <v/>
      </c>
      <c r="B1271" s="163" t="str">
        <f t="shared" si="152"/>
        <v/>
      </c>
      <c r="C1271" s="163" t="str">
        <f t="shared" si="152"/>
        <v/>
      </c>
      <c r="D1271" s="163" t="str">
        <f t="shared" si="152"/>
        <v/>
      </c>
      <c r="E1271" s="163" t="str">
        <f t="shared" si="152"/>
        <v/>
      </c>
    </row>
    <row r="1272" spans="1:5" x14ac:dyDescent="0.25">
      <c r="A1272" s="163" t="str">
        <f t="shared" si="151"/>
        <v/>
      </c>
      <c r="B1272" s="163" t="str">
        <f t="shared" si="152"/>
        <v/>
      </c>
      <c r="C1272" s="163" t="str">
        <f t="shared" si="152"/>
        <v/>
      </c>
      <c r="D1272" s="163" t="str">
        <f t="shared" si="152"/>
        <v/>
      </c>
      <c r="E1272" s="163" t="str">
        <f t="shared" si="152"/>
        <v/>
      </c>
    </row>
    <row r="1273" spans="1:5" x14ac:dyDescent="0.25">
      <c r="A1273" s="163" t="str">
        <f t="shared" si="151"/>
        <v/>
      </c>
      <c r="B1273" s="163" t="str">
        <f t="shared" si="152"/>
        <v/>
      </c>
      <c r="C1273" s="163" t="str">
        <f t="shared" si="152"/>
        <v/>
      </c>
      <c r="D1273" s="163" t="str">
        <f t="shared" si="152"/>
        <v/>
      </c>
      <c r="E1273" s="163" t="str">
        <f t="shared" si="152"/>
        <v/>
      </c>
    </row>
    <row r="1274" spans="1:5" x14ac:dyDescent="0.25">
      <c r="A1274" s="163" t="str">
        <f t="shared" si="151"/>
        <v/>
      </c>
      <c r="B1274" s="163" t="str">
        <f t="shared" si="152"/>
        <v/>
      </c>
      <c r="C1274" s="163" t="str">
        <f t="shared" si="152"/>
        <v/>
      </c>
      <c r="D1274" s="163" t="str">
        <f t="shared" si="152"/>
        <v/>
      </c>
      <c r="E1274" s="163" t="str">
        <f t="shared" si="152"/>
        <v/>
      </c>
    </row>
    <row r="1275" spans="1:5" x14ac:dyDescent="0.25">
      <c r="A1275" s="163" t="str">
        <f t="shared" si="151"/>
        <v/>
      </c>
      <c r="B1275" s="163" t="str">
        <f t="shared" si="152"/>
        <v/>
      </c>
      <c r="C1275" s="163" t="str">
        <f t="shared" si="152"/>
        <v/>
      </c>
      <c r="D1275" s="163" t="str">
        <f t="shared" si="152"/>
        <v/>
      </c>
      <c r="E1275" s="163" t="str">
        <f t="shared" si="152"/>
        <v/>
      </c>
    </row>
    <row r="1276" spans="1:5" x14ac:dyDescent="0.25">
      <c r="A1276" s="163" t="str">
        <f t="shared" si="151"/>
        <v/>
      </c>
      <c r="B1276" s="163" t="str">
        <f t="shared" si="152"/>
        <v/>
      </c>
      <c r="C1276" s="163" t="str">
        <f t="shared" si="152"/>
        <v/>
      </c>
      <c r="D1276" s="163" t="str">
        <f t="shared" si="152"/>
        <v/>
      </c>
      <c r="E1276" s="163" t="str">
        <f t="shared" si="152"/>
        <v/>
      </c>
    </row>
    <row r="1277" spans="1:5" x14ac:dyDescent="0.25">
      <c r="A1277" s="163" t="str">
        <f t="shared" si="151"/>
        <v/>
      </c>
      <c r="B1277" s="163" t="str">
        <f t="shared" si="152"/>
        <v/>
      </c>
      <c r="C1277" s="163" t="str">
        <f t="shared" si="152"/>
        <v/>
      </c>
      <c r="D1277" s="163" t="str">
        <f t="shared" si="152"/>
        <v/>
      </c>
      <c r="E1277" s="163" t="str">
        <f t="shared" si="152"/>
        <v/>
      </c>
    </row>
    <row r="1278" spans="1:5" x14ac:dyDescent="0.25">
      <c r="A1278" s="163" t="str">
        <f t="shared" si="151"/>
        <v/>
      </c>
      <c r="B1278" s="163" t="str">
        <f t="shared" si="152"/>
        <v/>
      </c>
      <c r="C1278" s="163" t="str">
        <f t="shared" si="152"/>
        <v/>
      </c>
      <c r="D1278" s="163" t="str">
        <f t="shared" si="152"/>
        <v/>
      </c>
      <c r="E1278" s="163" t="str">
        <f t="shared" si="152"/>
        <v/>
      </c>
    </row>
    <row r="1279" spans="1:5" x14ac:dyDescent="0.25">
      <c r="A1279" s="163" t="str">
        <f t="shared" si="151"/>
        <v/>
      </c>
      <c r="B1279" s="163" t="str">
        <f t="shared" si="152"/>
        <v/>
      </c>
      <c r="C1279" s="163" t="str">
        <f t="shared" si="152"/>
        <v/>
      </c>
      <c r="D1279" s="163" t="str">
        <f t="shared" si="152"/>
        <v/>
      </c>
      <c r="E1279" s="163" t="str">
        <f t="shared" si="152"/>
        <v/>
      </c>
    </row>
    <row r="1280" spans="1:5" x14ac:dyDescent="0.25">
      <c r="A1280" s="163" t="str">
        <f t="shared" si="151"/>
        <v/>
      </c>
      <c r="B1280" s="163" t="str">
        <f t="shared" si="152"/>
        <v/>
      </c>
      <c r="C1280" s="163" t="str">
        <f t="shared" si="152"/>
        <v/>
      </c>
      <c r="D1280" s="163" t="str">
        <f t="shared" si="152"/>
        <v/>
      </c>
      <c r="E1280" s="163" t="str">
        <f t="shared" si="152"/>
        <v/>
      </c>
    </row>
    <row r="1281" spans="1:5" x14ac:dyDescent="0.25">
      <c r="A1281" s="163" t="str">
        <f t="shared" si="151"/>
        <v/>
      </c>
      <c r="B1281" s="163" t="str">
        <f t="shared" si="152"/>
        <v/>
      </c>
      <c r="C1281" s="163" t="str">
        <f t="shared" si="152"/>
        <v/>
      </c>
      <c r="D1281" s="163" t="str">
        <f t="shared" si="152"/>
        <v/>
      </c>
      <c r="E1281" s="163" t="str">
        <f t="shared" si="152"/>
        <v/>
      </c>
    </row>
    <row r="1282" spans="1:5" x14ac:dyDescent="0.25">
      <c r="A1282" s="163" t="str">
        <f t="shared" si="151"/>
        <v/>
      </c>
      <c r="B1282" s="163" t="str">
        <f t="shared" si="152"/>
        <v/>
      </c>
      <c r="C1282" s="163" t="str">
        <f t="shared" si="152"/>
        <v/>
      </c>
      <c r="D1282" s="163" t="str">
        <f t="shared" si="152"/>
        <v/>
      </c>
      <c r="E1282" s="163" t="str">
        <f t="shared" si="152"/>
        <v/>
      </c>
    </row>
    <row r="1283" spans="1:5" x14ac:dyDescent="0.25">
      <c r="A1283" s="163" t="str">
        <f t="shared" si="151"/>
        <v/>
      </c>
      <c r="B1283" s="163" t="str">
        <f t="shared" si="152"/>
        <v/>
      </c>
      <c r="C1283" s="163" t="str">
        <f t="shared" si="152"/>
        <v/>
      </c>
      <c r="D1283" s="163" t="str">
        <f t="shared" si="152"/>
        <v/>
      </c>
      <c r="E1283" s="163" t="str">
        <f t="shared" si="152"/>
        <v/>
      </c>
    </row>
    <row r="1284" spans="1:5" x14ac:dyDescent="0.25">
      <c r="A1284" s="163" t="str">
        <f t="shared" si="151"/>
        <v/>
      </c>
      <c r="B1284" s="163" t="str">
        <f t="shared" si="152"/>
        <v/>
      </c>
      <c r="C1284" s="163" t="str">
        <f t="shared" si="152"/>
        <v/>
      </c>
      <c r="D1284" s="163" t="str">
        <f t="shared" si="152"/>
        <v/>
      </c>
      <c r="E1284" s="163" t="str">
        <f t="shared" si="152"/>
        <v/>
      </c>
    </row>
    <row r="1285" spans="1:5" x14ac:dyDescent="0.25">
      <c r="A1285" s="163" t="str">
        <f t="shared" si="151"/>
        <v/>
      </c>
      <c r="B1285" s="163" t="str">
        <f t="shared" si="152"/>
        <v/>
      </c>
      <c r="C1285" s="163" t="str">
        <f t="shared" si="152"/>
        <v/>
      </c>
      <c r="D1285" s="163" t="str">
        <f t="shared" si="152"/>
        <v/>
      </c>
      <c r="E1285" s="163" t="str">
        <f t="shared" si="152"/>
        <v/>
      </c>
    </row>
    <row r="1286" spans="1:5" x14ac:dyDescent="0.25">
      <c r="A1286" s="163" t="str">
        <f t="shared" ref="A1286:B1349" si="153">IF(AR1286&gt;0,ROW(),"")</f>
        <v/>
      </c>
      <c r="B1286" s="163" t="str">
        <f t="shared" si="153"/>
        <v/>
      </c>
      <c r="C1286" s="163" t="str">
        <f t="shared" si="152"/>
        <v/>
      </c>
      <c r="D1286" s="163" t="str">
        <f t="shared" si="152"/>
        <v/>
      </c>
      <c r="E1286" s="163" t="str">
        <f t="shared" si="152"/>
        <v/>
      </c>
    </row>
    <row r="1287" spans="1:5" x14ac:dyDescent="0.25">
      <c r="A1287" s="163" t="str">
        <f t="shared" si="153"/>
        <v/>
      </c>
      <c r="B1287" s="163" t="str">
        <f t="shared" ref="B1287:E1350" si="154">IF(AS1287&gt;0,ROW(),"")</f>
        <v/>
      </c>
      <c r="C1287" s="163" t="str">
        <f t="shared" si="154"/>
        <v/>
      </c>
      <c r="D1287" s="163" t="str">
        <f t="shared" si="154"/>
        <v/>
      </c>
      <c r="E1287" s="163" t="str">
        <f t="shared" si="154"/>
        <v/>
      </c>
    </row>
    <row r="1288" spans="1:5" x14ac:dyDescent="0.25">
      <c r="A1288" s="163" t="str">
        <f t="shared" si="153"/>
        <v/>
      </c>
      <c r="B1288" s="163" t="str">
        <f t="shared" si="154"/>
        <v/>
      </c>
      <c r="C1288" s="163" t="str">
        <f t="shared" si="154"/>
        <v/>
      </c>
      <c r="D1288" s="163" t="str">
        <f t="shared" si="154"/>
        <v/>
      </c>
      <c r="E1288" s="163" t="str">
        <f t="shared" si="154"/>
        <v/>
      </c>
    </row>
    <row r="1289" spans="1:5" x14ac:dyDescent="0.25">
      <c r="A1289" s="163" t="str">
        <f t="shared" si="153"/>
        <v/>
      </c>
      <c r="B1289" s="163" t="str">
        <f t="shared" si="154"/>
        <v/>
      </c>
      <c r="C1289" s="163" t="str">
        <f t="shared" si="154"/>
        <v/>
      </c>
      <c r="D1289" s="163" t="str">
        <f t="shared" si="154"/>
        <v/>
      </c>
      <c r="E1289" s="163" t="str">
        <f t="shared" si="154"/>
        <v/>
      </c>
    </row>
    <row r="1290" spans="1:5" x14ac:dyDescent="0.25">
      <c r="A1290" s="163" t="str">
        <f t="shared" si="153"/>
        <v/>
      </c>
      <c r="B1290" s="163" t="str">
        <f t="shared" si="154"/>
        <v/>
      </c>
      <c r="C1290" s="163" t="str">
        <f t="shared" si="154"/>
        <v/>
      </c>
      <c r="D1290" s="163" t="str">
        <f t="shared" si="154"/>
        <v/>
      </c>
      <c r="E1290" s="163" t="str">
        <f t="shared" si="154"/>
        <v/>
      </c>
    </row>
    <row r="1291" spans="1:5" x14ac:dyDescent="0.25">
      <c r="A1291" s="163" t="str">
        <f t="shared" si="153"/>
        <v/>
      </c>
      <c r="B1291" s="163" t="str">
        <f t="shared" si="154"/>
        <v/>
      </c>
      <c r="C1291" s="163" t="str">
        <f t="shared" si="154"/>
        <v/>
      </c>
      <c r="D1291" s="163" t="str">
        <f t="shared" si="154"/>
        <v/>
      </c>
      <c r="E1291" s="163" t="str">
        <f t="shared" si="154"/>
        <v/>
      </c>
    </row>
    <row r="1292" spans="1:5" x14ac:dyDescent="0.25">
      <c r="A1292" s="163" t="str">
        <f t="shared" si="153"/>
        <v/>
      </c>
      <c r="B1292" s="163" t="str">
        <f t="shared" si="154"/>
        <v/>
      </c>
      <c r="C1292" s="163" t="str">
        <f t="shared" si="154"/>
        <v/>
      </c>
      <c r="D1292" s="163" t="str">
        <f t="shared" si="154"/>
        <v/>
      </c>
      <c r="E1292" s="163" t="str">
        <f t="shared" si="154"/>
        <v/>
      </c>
    </row>
    <row r="1293" spans="1:5" x14ac:dyDescent="0.25">
      <c r="A1293" s="163" t="str">
        <f t="shared" si="153"/>
        <v/>
      </c>
      <c r="B1293" s="163" t="str">
        <f t="shared" si="154"/>
        <v/>
      </c>
      <c r="C1293" s="163" t="str">
        <f t="shared" si="154"/>
        <v/>
      </c>
      <c r="D1293" s="163" t="str">
        <f t="shared" si="154"/>
        <v/>
      </c>
      <c r="E1293" s="163" t="str">
        <f t="shared" si="154"/>
        <v/>
      </c>
    </row>
    <row r="1294" spans="1:5" x14ac:dyDescent="0.25">
      <c r="A1294" s="163" t="str">
        <f t="shared" si="153"/>
        <v/>
      </c>
      <c r="B1294" s="163" t="str">
        <f t="shared" si="154"/>
        <v/>
      </c>
      <c r="C1294" s="163" t="str">
        <f t="shared" si="154"/>
        <v/>
      </c>
      <c r="D1294" s="163" t="str">
        <f t="shared" si="154"/>
        <v/>
      </c>
      <c r="E1294" s="163" t="str">
        <f t="shared" si="154"/>
        <v/>
      </c>
    </row>
    <row r="1295" spans="1:5" x14ac:dyDescent="0.25">
      <c r="A1295" s="163" t="str">
        <f t="shared" si="153"/>
        <v/>
      </c>
      <c r="B1295" s="163" t="str">
        <f t="shared" si="154"/>
        <v/>
      </c>
      <c r="C1295" s="163" t="str">
        <f t="shared" si="154"/>
        <v/>
      </c>
      <c r="D1295" s="163" t="str">
        <f t="shared" si="154"/>
        <v/>
      </c>
      <c r="E1295" s="163" t="str">
        <f t="shared" si="154"/>
        <v/>
      </c>
    </row>
    <row r="1296" spans="1:5" x14ac:dyDescent="0.25">
      <c r="A1296" s="163" t="str">
        <f t="shared" si="153"/>
        <v/>
      </c>
      <c r="B1296" s="163" t="str">
        <f t="shared" si="154"/>
        <v/>
      </c>
      <c r="C1296" s="163" t="str">
        <f t="shared" si="154"/>
        <v/>
      </c>
      <c r="D1296" s="163" t="str">
        <f t="shared" si="154"/>
        <v/>
      </c>
      <c r="E1296" s="163" t="str">
        <f t="shared" si="154"/>
        <v/>
      </c>
    </row>
    <row r="1297" spans="1:5" x14ac:dyDescent="0.25">
      <c r="A1297" s="163" t="str">
        <f t="shared" si="153"/>
        <v/>
      </c>
      <c r="B1297" s="163" t="str">
        <f t="shared" si="154"/>
        <v/>
      </c>
      <c r="C1297" s="163" t="str">
        <f t="shared" si="154"/>
        <v/>
      </c>
      <c r="D1297" s="163" t="str">
        <f t="shared" si="154"/>
        <v/>
      </c>
      <c r="E1297" s="163" t="str">
        <f t="shared" si="154"/>
        <v/>
      </c>
    </row>
    <row r="1298" spans="1:5" x14ac:dyDescent="0.25">
      <c r="A1298" s="163" t="str">
        <f t="shared" si="153"/>
        <v/>
      </c>
      <c r="B1298" s="163" t="str">
        <f t="shared" si="154"/>
        <v/>
      </c>
      <c r="C1298" s="163" t="str">
        <f t="shared" si="154"/>
        <v/>
      </c>
      <c r="D1298" s="163" t="str">
        <f t="shared" si="154"/>
        <v/>
      </c>
      <c r="E1298" s="163" t="str">
        <f t="shared" si="154"/>
        <v/>
      </c>
    </row>
    <row r="1299" spans="1:5" x14ac:dyDescent="0.25">
      <c r="A1299" s="163" t="str">
        <f t="shared" si="153"/>
        <v/>
      </c>
      <c r="B1299" s="163" t="str">
        <f t="shared" si="154"/>
        <v/>
      </c>
      <c r="C1299" s="163" t="str">
        <f t="shared" si="154"/>
        <v/>
      </c>
      <c r="D1299" s="163" t="str">
        <f t="shared" si="154"/>
        <v/>
      </c>
      <c r="E1299" s="163" t="str">
        <f t="shared" si="154"/>
        <v/>
      </c>
    </row>
    <row r="1300" spans="1:5" x14ac:dyDescent="0.25">
      <c r="A1300" s="163" t="str">
        <f t="shared" si="153"/>
        <v/>
      </c>
      <c r="B1300" s="163" t="str">
        <f t="shared" si="154"/>
        <v/>
      </c>
      <c r="C1300" s="163" t="str">
        <f t="shared" si="154"/>
        <v/>
      </c>
      <c r="D1300" s="163" t="str">
        <f t="shared" si="154"/>
        <v/>
      </c>
      <c r="E1300" s="163" t="str">
        <f t="shared" si="154"/>
        <v/>
      </c>
    </row>
    <row r="1301" spans="1:5" x14ac:dyDescent="0.25">
      <c r="A1301" s="163" t="str">
        <f t="shared" si="153"/>
        <v/>
      </c>
      <c r="B1301" s="163" t="str">
        <f t="shared" si="154"/>
        <v/>
      </c>
      <c r="C1301" s="163" t="str">
        <f t="shared" si="154"/>
        <v/>
      </c>
      <c r="D1301" s="163" t="str">
        <f t="shared" si="154"/>
        <v/>
      </c>
      <c r="E1301" s="163" t="str">
        <f t="shared" si="154"/>
        <v/>
      </c>
    </row>
    <row r="1302" spans="1:5" x14ac:dyDescent="0.25">
      <c r="A1302" s="163" t="str">
        <f t="shared" si="153"/>
        <v/>
      </c>
      <c r="B1302" s="163" t="str">
        <f t="shared" si="154"/>
        <v/>
      </c>
      <c r="C1302" s="163" t="str">
        <f t="shared" si="154"/>
        <v/>
      </c>
      <c r="D1302" s="163" t="str">
        <f t="shared" si="154"/>
        <v/>
      </c>
      <c r="E1302" s="163" t="str">
        <f t="shared" si="154"/>
        <v/>
      </c>
    </row>
    <row r="1303" spans="1:5" x14ac:dyDescent="0.25">
      <c r="A1303" s="163" t="str">
        <f t="shared" si="153"/>
        <v/>
      </c>
      <c r="B1303" s="163" t="str">
        <f t="shared" si="154"/>
        <v/>
      </c>
      <c r="C1303" s="163" t="str">
        <f t="shared" si="154"/>
        <v/>
      </c>
      <c r="D1303" s="163" t="str">
        <f t="shared" si="154"/>
        <v/>
      </c>
      <c r="E1303" s="163" t="str">
        <f t="shared" si="154"/>
        <v/>
      </c>
    </row>
    <row r="1304" spans="1:5" x14ac:dyDescent="0.25">
      <c r="A1304" s="163" t="str">
        <f t="shared" si="153"/>
        <v/>
      </c>
      <c r="B1304" s="163" t="str">
        <f t="shared" si="154"/>
        <v/>
      </c>
      <c r="C1304" s="163" t="str">
        <f t="shared" si="154"/>
        <v/>
      </c>
      <c r="D1304" s="163" t="str">
        <f t="shared" si="154"/>
        <v/>
      </c>
      <c r="E1304" s="163" t="str">
        <f t="shared" si="154"/>
        <v/>
      </c>
    </row>
    <row r="1305" spans="1:5" x14ac:dyDescent="0.25">
      <c r="A1305" s="163" t="str">
        <f t="shared" si="153"/>
        <v/>
      </c>
      <c r="B1305" s="163" t="str">
        <f t="shared" si="154"/>
        <v/>
      </c>
      <c r="C1305" s="163" t="str">
        <f t="shared" si="154"/>
        <v/>
      </c>
      <c r="D1305" s="163" t="str">
        <f t="shared" si="154"/>
        <v/>
      </c>
      <c r="E1305" s="163" t="str">
        <f t="shared" si="154"/>
        <v/>
      </c>
    </row>
    <row r="1306" spans="1:5" x14ac:dyDescent="0.25">
      <c r="A1306" s="163" t="str">
        <f t="shared" si="153"/>
        <v/>
      </c>
      <c r="B1306" s="163" t="str">
        <f t="shared" si="154"/>
        <v/>
      </c>
      <c r="C1306" s="163" t="str">
        <f t="shared" si="154"/>
        <v/>
      </c>
      <c r="D1306" s="163" t="str">
        <f t="shared" si="154"/>
        <v/>
      </c>
      <c r="E1306" s="163" t="str">
        <f t="shared" si="154"/>
        <v/>
      </c>
    </row>
    <row r="1307" spans="1:5" x14ac:dyDescent="0.25">
      <c r="A1307" s="163" t="str">
        <f t="shared" si="153"/>
        <v/>
      </c>
      <c r="B1307" s="163" t="str">
        <f t="shared" si="154"/>
        <v/>
      </c>
      <c r="C1307" s="163" t="str">
        <f t="shared" si="154"/>
        <v/>
      </c>
      <c r="D1307" s="163" t="str">
        <f t="shared" si="154"/>
        <v/>
      </c>
      <c r="E1307" s="163" t="str">
        <f t="shared" si="154"/>
        <v/>
      </c>
    </row>
    <row r="1308" spans="1:5" x14ac:dyDescent="0.25">
      <c r="A1308" s="163" t="str">
        <f t="shared" si="153"/>
        <v/>
      </c>
      <c r="B1308" s="163" t="str">
        <f t="shared" si="154"/>
        <v/>
      </c>
      <c r="C1308" s="163" t="str">
        <f t="shared" si="154"/>
        <v/>
      </c>
      <c r="D1308" s="163" t="str">
        <f t="shared" si="154"/>
        <v/>
      </c>
      <c r="E1308" s="163" t="str">
        <f t="shared" si="154"/>
        <v/>
      </c>
    </row>
    <row r="1309" spans="1:5" x14ac:dyDescent="0.25">
      <c r="A1309" s="163" t="str">
        <f t="shared" si="153"/>
        <v/>
      </c>
      <c r="B1309" s="163" t="str">
        <f t="shared" si="154"/>
        <v/>
      </c>
      <c r="C1309" s="163" t="str">
        <f t="shared" si="154"/>
        <v/>
      </c>
      <c r="D1309" s="163" t="str">
        <f t="shared" si="154"/>
        <v/>
      </c>
      <c r="E1309" s="163" t="str">
        <f t="shared" si="154"/>
        <v/>
      </c>
    </row>
    <row r="1310" spans="1:5" x14ac:dyDescent="0.25">
      <c r="A1310" s="163" t="str">
        <f t="shared" si="153"/>
        <v/>
      </c>
      <c r="B1310" s="163" t="str">
        <f t="shared" si="154"/>
        <v/>
      </c>
      <c r="C1310" s="163" t="str">
        <f t="shared" si="154"/>
        <v/>
      </c>
      <c r="D1310" s="163" t="str">
        <f t="shared" si="154"/>
        <v/>
      </c>
      <c r="E1310" s="163" t="str">
        <f t="shared" si="154"/>
        <v/>
      </c>
    </row>
    <row r="1311" spans="1:5" x14ac:dyDescent="0.25">
      <c r="A1311" s="163" t="str">
        <f t="shared" si="153"/>
        <v/>
      </c>
      <c r="B1311" s="163" t="str">
        <f t="shared" si="154"/>
        <v/>
      </c>
      <c r="C1311" s="163" t="str">
        <f t="shared" si="154"/>
        <v/>
      </c>
      <c r="D1311" s="163" t="str">
        <f t="shared" si="154"/>
        <v/>
      </c>
      <c r="E1311" s="163" t="str">
        <f t="shared" si="154"/>
        <v/>
      </c>
    </row>
    <row r="1312" spans="1:5" x14ac:dyDescent="0.25">
      <c r="A1312" s="163" t="str">
        <f t="shared" si="153"/>
        <v/>
      </c>
      <c r="B1312" s="163" t="str">
        <f t="shared" si="154"/>
        <v/>
      </c>
      <c r="C1312" s="163" t="str">
        <f t="shared" si="154"/>
        <v/>
      </c>
      <c r="D1312" s="163" t="str">
        <f t="shared" si="154"/>
        <v/>
      </c>
      <c r="E1312" s="163" t="str">
        <f t="shared" si="154"/>
        <v/>
      </c>
    </row>
    <row r="1313" spans="1:5" x14ac:dyDescent="0.25">
      <c r="A1313" s="163" t="str">
        <f t="shared" si="153"/>
        <v/>
      </c>
      <c r="B1313" s="163" t="str">
        <f t="shared" si="154"/>
        <v/>
      </c>
      <c r="C1313" s="163" t="str">
        <f t="shared" si="154"/>
        <v/>
      </c>
      <c r="D1313" s="163" t="str">
        <f t="shared" si="154"/>
        <v/>
      </c>
      <c r="E1313" s="163" t="str">
        <f t="shared" si="154"/>
        <v/>
      </c>
    </row>
    <row r="1314" spans="1:5" x14ac:dyDescent="0.25">
      <c r="A1314" s="163" t="str">
        <f t="shared" si="153"/>
        <v/>
      </c>
      <c r="B1314" s="163" t="str">
        <f t="shared" si="154"/>
        <v/>
      </c>
      <c r="C1314" s="163" t="str">
        <f t="shared" si="154"/>
        <v/>
      </c>
      <c r="D1314" s="163" t="str">
        <f t="shared" si="154"/>
        <v/>
      </c>
      <c r="E1314" s="163" t="str">
        <f t="shared" si="154"/>
        <v/>
      </c>
    </row>
    <row r="1315" spans="1:5" x14ac:dyDescent="0.25">
      <c r="A1315" s="163" t="str">
        <f t="shared" si="153"/>
        <v/>
      </c>
      <c r="B1315" s="163" t="str">
        <f t="shared" si="154"/>
        <v/>
      </c>
      <c r="C1315" s="163" t="str">
        <f t="shared" si="154"/>
        <v/>
      </c>
      <c r="D1315" s="163" t="str">
        <f t="shared" si="154"/>
        <v/>
      </c>
      <c r="E1315" s="163" t="str">
        <f t="shared" si="154"/>
        <v/>
      </c>
    </row>
    <row r="1316" spans="1:5" x14ac:dyDescent="0.25">
      <c r="A1316" s="163" t="str">
        <f t="shared" si="153"/>
        <v/>
      </c>
      <c r="B1316" s="163" t="str">
        <f t="shared" si="154"/>
        <v/>
      </c>
      <c r="C1316" s="163" t="str">
        <f t="shared" si="154"/>
        <v/>
      </c>
      <c r="D1316" s="163" t="str">
        <f t="shared" si="154"/>
        <v/>
      </c>
      <c r="E1316" s="163" t="str">
        <f t="shared" si="154"/>
        <v/>
      </c>
    </row>
    <row r="1317" spans="1:5" x14ac:dyDescent="0.25">
      <c r="A1317" s="163" t="str">
        <f t="shared" si="153"/>
        <v/>
      </c>
      <c r="B1317" s="163" t="str">
        <f t="shared" si="154"/>
        <v/>
      </c>
      <c r="C1317" s="163" t="str">
        <f t="shared" si="154"/>
        <v/>
      </c>
      <c r="D1317" s="163" t="str">
        <f t="shared" si="154"/>
        <v/>
      </c>
      <c r="E1317" s="163" t="str">
        <f t="shared" si="154"/>
        <v/>
      </c>
    </row>
    <row r="1318" spans="1:5" x14ac:dyDescent="0.25">
      <c r="A1318" s="163" t="str">
        <f t="shared" si="153"/>
        <v/>
      </c>
      <c r="B1318" s="163" t="str">
        <f t="shared" si="154"/>
        <v/>
      </c>
      <c r="C1318" s="163" t="str">
        <f t="shared" si="154"/>
        <v/>
      </c>
      <c r="D1318" s="163" t="str">
        <f t="shared" si="154"/>
        <v/>
      </c>
      <c r="E1318" s="163" t="str">
        <f t="shared" si="154"/>
        <v/>
      </c>
    </row>
    <row r="1319" spans="1:5" x14ac:dyDescent="0.25">
      <c r="A1319" s="163" t="str">
        <f t="shared" si="153"/>
        <v/>
      </c>
      <c r="B1319" s="163" t="str">
        <f t="shared" si="154"/>
        <v/>
      </c>
      <c r="C1319" s="163" t="str">
        <f t="shared" si="154"/>
        <v/>
      </c>
      <c r="D1319" s="163" t="str">
        <f t="shared" si="154"/>
        <v/>
      </c>
      <c r="E1319" s="163" t="str">
        <f t="shared" si="154"/>
        <v/>
      </c>
    </row>
    <row r="1320" spans="1:5" x14ac:dyDescent="0.25">
      <c r="A1320" s="163" t="str">
        <f t="shared" si="153"/>
        <v/>
      </c>
      <c r="B1320" s="163" t="str">
        <f t="shared" si="154"/>
        <v/>
      </c>
      <c r="C1320" s="163" t="str">
        <f t="shared" si="154"/>
        <v/>
      </c>
      <c r="D1320" s="163" t="str">
        <f t="shared" si="154"/>
        <v/>
      </c>
      <c r="E1320" s="163" t="str">
        <f t="shared" si="154"/>
        <v/>
      </c>
    </row>
    <row r="1321" spans="1:5" x14ac:dyDescent="0.25">
      <c r="A1321" s="163" t="str">
        <f t="shared" si="153"/>
        <v/>
      </c>
      <c r="B1321" s="163" t="str">
        <f t="shared" si="154"/>
        <v/>
      </c>
      <c r="C1321" s="163" t="str">
        <f t="shared" si="154"/>
        <v/>
      </c>
      <c r="D1321" s="163" t="str">
        <f t="shared" si="154"/>
        <v/>
      </c>
      <c r="E1321" s="163" t="str">
        <f t="shared" si="154"/>
        <v/>
      </c>
    </row>
    <row r="1322" spans="1:5" x14ac:dyDescent="0.25">
      <c r="A1322" s="163" t="str">
        <f t="shared" si="153"/>
        <v/>
      </c>
      <c r="B1322" s="163" t="str">
        <f t="shared" si="154"/>
        <v/>
      </c>
      <c r="C1322" s="163" t="str">
        <f t="shared" si="154"/>
        <v/>
      </c>
      <c r="D1322" s="163" t="str">
        <f t="shared" si="154"/>
        <v/>
      </c>
      <c r="E1322" s="163" t="str">
        <f t="shared" si="154"/>
        <v/>
      </c>
    </row>
    <row r="1323" spans="1:5" x14ac:dyDescent="0.25">
      <c r="A1323" s="163" t="str">
        <f t="shared" si="153"/>
        <v/>
      </c>
      <c r="B1323" s="163" t="str">
        <f t="shared" si="154"/>
        <v/>
      </c>
      <c r="C1323" s="163" t="str">
        <f t="shared" si="154"/>
        <v/>
      </c>
      <c r="D1323" s="163" t="str">
        <f t="shared" si="154"/>
        <v/>
      </c>
      <c r="E1323" s="163" t="str">
        <f t="shared" si="154"/>
        <v/>
      </c>
    </row>
    <row r="1324" spans="1:5" x14ac:dyDescent="0.25">
      <c r="A1324" s="163" t="str">
        <f t="shared" si="153"/>
        <v/>
      </c>
      <c r="B1324" s="163" t="str">
        <f t="shared" si="154"/>
        <v/>
      </c>
      <c r="C1324" s="163" t="str">
        <f t="shared" si="154"/>
        <v/>
      </c>
      <c r="D1324" s="163" t="str">
        <f t="shared" si="154"/>
        <v/>
      </c>
      <c r="E1324" s="163" t="str">
        <f t="shared" si="154"/>
        <v/>
      </c>
    </row>
    <row r="1325" spans="1:5" x14ac:dyDescent="0.25">
      <c r="A1325" s="163" t="str">
        <f t="shared" si="153"/>
        <v/>
      </c>
      <c r="B1325" s="163" t="str">
        <f t="shared" si="154"/>
        <v/>
      </c>
      <c r="C1325" s="163" t="str">
        <f t="shared" si="154"/>
        <v/>
      </c>
      <c r="D1325" s="163" t="str">
        <f t="shared" si="154"/>
        <v/>
      </c>
      <c r="E1325" s="163" t="str">
        <f t="shared" si="154"/>
        <v/>
      </c>
    </row>
    <row r="1326" spans="1:5" x14ac:dyDescent="0.25">
      <c r="A1326" s="163" t="str">
        <f t="shared" si="153"/>
        <v/>
      </c>
      <c r="B1326" s="163" t="str">
        <f t="shared" si="154"/>
        <v/>
      </c>
      <c r="C1326" s="163" t="str">
        <f t="shared" si="154"/>
        <v/>
      </c>
      <c r="D1326" s="163" t="str">
        <f t="shared" si="154"/>
        <v/>
      </c>
      <c r="E1326" s="163" t="str">
        <f t="shared" si="154"/>
        <v/>
      </c>
    </row>
    <row r="1327" spans="1:5" x14ac:dyDescent="0.25">
      <c r="A1327" s="163" t="str">
        <f t="shared" si="153"/>
        <v/>
      </c>
      <c r="B1327" s="163" t="str">
        <f t="shared" si="154"/>
        <v/>
      </c>
      <c r="C1327" s="163" t="str">
        <f t="shared" si="154"/>
        <v/>
      </c>
      <c r="D1327" s="163" t="str">
        <f t="shared" si="154"/>
        <v/>
      </c>
      <c r="E1327" s="163" t="str">
        <f t="shared" si="154"/>
        <v/>
      </c>
    </row>
    <row r="1328" spans="1:5" x14ac:dyDescent="0.25">
      <c r="A1328" s="163" t="str">
        <f t="shared" si="153"/>
        <v/>
      </c>
      <c r="B1328" s="163" t="str">
        <f t="shared" si="154"/>
        <v/>
      </c>
      <c r="C1328" s="163" t="str">
        <f t="shared" si="154"/>
        <v/>
      </c>
      <c r="D1328" s="163" t="str">
        <f t="shared" si="154"/>
        <v/>
      </c>
      <c r="E1328" s="163" t="str">
        <f t="shared" si="154"/>
        <v/>
      </c>
    </row>
    <row r="1329" spans="1:5" x14ac:dyDescent="0.25">
      <c r="A1329" s="163" t="str">
        <f t="shared" si="153"/>
        <v/>
      </c>
      <c r="B1329" s="163" t="str">
        <f t="shared" si="154"/>
        <v/>
      </c>
      <c r="C1329" s="163" t="str">
        <f t="shared" si="154"/>
        <v/>
      </c>
      <c r="D1329" s="163" t="str">
        <f t="shared" si="154"/>
        <v/>
      </c>
      <c r="E1329" s="163" t="str">
        <f t="shared" si="154"/>
        <v/>
      </c>
    </row>
    <row r="1330" spans="1:5" x14ac:dyDescent="0.25">
      <c r="A1330" s="163" t="str">
        <f t="shared" si="153"/>
        <v/>
      </c>
      <c r="B1330" s="163" t="str">
        <f t="shared" si="154"/>
        <v/>
      </c>
      <c r="C1330" s="163" t="str">
        <f t="shared" si="154"/>
        <v/>
      </c>
      <c r="D1330" s="163" t="str">
        <f t="shared" si="154"/>
        <v/>
      </c>
      <c r="E1330" s="163" t="str">
        <f t="shared" si="154"/>
        <v/>
      </c>
    </row>
    <row r="1331" spans="1:5" x14ac:dyDescent="0.25">
      <c r="A1331" s="163" t="str">
        <f t="shared" si="153"/>
        <v/>
      </c>
      <c r="B1331" s="163" t="str">
        <f t="shared" si="154"/>
        <v/>
      </c>
      <c r="C1331" s="163" t="str">
        <f t="shared" si="154"/>
        <v/>
      </c>
      <c r="D1331" s="163" t="str">
        <f t="shared" si="154"/>
        <v/>
      </c>
      <c r="E1331" s="163" t="str">
        <f t="shared" si="154"/>
        <v/>
      </c>
    </row>
    <row r="1332" spans="1:5" x14ac:dyDescent="0.25">
      <c r="A1332" s="163" t="str">
        <f t="shared" si="153"/>
        <v/>
      </c>
      <c r="B1332" s="163" t="str">
        <f t="shared" si="154"/>
        <v/>
      </c>
      <c r="C1332" s="163" t="str">
        <f t="shared" si="154"/>
        <v/>
      </c>
      <c r="D1332" s="163" t="str">
        <f t="shared" si="154"/>
        <v/>
      </c>
      <c r="E1332" s="163" t="str">
        <f t="shared" si="154"/>
        <v/>
      </c>
    </row>
    <row r="1333" spans="1:5" x14ac:dyDescent="0.25">
      <c r="A1333" s="163" t="str">
        <f t="shared" si="153"/>
        <v/>
      </c>
      <c r="B1333" s="163" t="str">
        <f t="shared" si="154"/>
        <v/>
      </c>
      <c r="C1333" s="163" t="str">
        <f t="shared" si="154"/>
        <v/>
      </c>
      <c r="D1333" s="163" t="str">
        <f t="shared" si="154"/>
        <v/>
      </c>
      <c r="E1333" s="163" t="str">
        <f t="shared" si="154"/>
        <v/>
      </c>
    </row>
    <row r="1334" spans="1:5" x14ac:dyDescent="0.25">
      <c r="A1334" s="163" t="str">
        <f t="shared" si="153"/>
        <v/>
      </c>
      <c r="B1334" s="163" t="str">
        <f t="shared" si="154"/>
        <v/>
      </c>
      <c r="C1334" s="163" t="str">
        <f t="shared" si="154"/>
        <v/>
      </c>
      <c r="D1334" s="163" t="str">
        <f t="shared" si="154"/>
        <v/>
      </c>
      <c r="E1334" s="163" t="str">
        <f t="shared" si="154"/>
        <v/>
      </c>
    </row>
    <row r="1335" spans="1:5" x14ac:dyDescent="0.25">
      <c r="A1335" s="163" t="str">
        <f t="shared" si="153"/>
        <v/>
      </c>
      <c r="B1335" s="163" t="str">
        <f t="shared" si="154"/>
        <v/>
      </c>
      <c r="C1335" s="163" t="str">
        <f t="shared" si="154"/>
        <v/>
      </c>
      <c r="D1335" s="163" t="str">
        <f t="shared" si="154"/>
        <v/>
      </c>
      <c r="E1335" s="163" t="str">
        <f t="shared" si="154"/>
        <v/>
      </c>
    </row>
    <row r="1336" spans="1:5" x14ac:dyDescent="0.25">
      <c r="A1336" s="163" t="str">
        <f t="shared" si="153"/>
        <v/>
      </c>
      <c r="B1336" s="163" t="str">
        <f t="shared" si="154"/>
        <v/>
      </c>
      <c r="C1336" s="163" t="str">
        <f t="shared" si="154"/>
        <v/>
      </c>
      <c r="D1336" s="163" t="str">
        <f t="shared" si="154"/>
        <v/>
      </c>
      <c r="E1336" s="163" t="str">
        <f t="shared" si="154"/>
        <v/>
      </c>
    </row>
    <row r="1337" spans="1:5" x14ac:dyDescent="0.25">
      <c r="A1337" s="163" t="str">
        <f t="shared" si="153"/>
        <v/>
      </c>
      <c r="B1337" s="163" t="str">
        <f t="shared" si="154"/>
        <v/>
      </c>
      <c r="C1337" s="163" t="str">
        <f t="shared" si="154"/>
        <v/>
      </c>
      <c r="D1337" s="163" t="str">
        <f t="shared" si="154"/>
        <v/>
      </c>
      <c r="E1337" s="163" t="str">
        <f t="shared" si="154"/>
        <v/>
      </c>
    </row>
    <row r="1338" spans="1:5" x14ac:dyDescent="0.25">
      <c r="A1338" s="163" t="str">
        <f t="shared" si="153"/>
        <v/>
      </c>
      <c r="B1338" s="163" t="str">
        <f t="shared" si="154"/>
        <v/>
      </c>
      <c r="C1338" s="163" t="str">
        <f t="shared" si="154"/>
        <v/>
      </c>
      <c r="D1338" s="163" t="str">
        <f t="shared" si="154"/>
        <v/>
      </c>
      <c r="E1338" s="163" t="str">
        <f t="shared" si="154"/>
        <v/>
      </c>
    </row>
    <row r="1339" spans="1:5" x14ac:dyDescent="0.25">
      <c r="A1339" s="163" t="str">
        <f t="shared" si="153"/>
        <v/>
      </c>
      <c r="B1339" s="163" t="str">
        <f t="shared" si="154"/>
        <v/>
      </c>
      <c r="C1339" s="163" t="str">
        <f t="shared" si="154"/>
        <v/>
      </c>
      <c r="D1339" s="163" t="str">
        <f t="shared" si="154"/>
        <v/>
      </c>
      <c r="E1339" s="163" t="str">
        <f t="shared" si="154"/>
        <v/>
      </c>
    </row>
    <row r="1340" spans="1:5" x14ac:dyDescent="0.25">
      <c r="A1340" s="163" t="str">
        <f t="shared" si="153"/>
        <v/>
      </c>
      <c r="B1340" s="163" t="str">
        <f t="shared" si="154"/>
        <v/>
      </c>
      <c r="C1340" s="163" t="str">
        <f t="shared" si="154"/>
        <v/>
      </c>
      <c r="D1340" s="163" t="str">
        <f t="shared" si="154"/>
        <v/>
      </c>
      <c r="E1340" s="163" t="str">
        <f t="shared" si="154"/>
        <v/>
      </c>
    </row>
    <row r="1341" spans="1:5" x14ac:dyDescent="0.25">
      <c r="A1341" s="163" t="str">
        <f t="shared" si="153"/>
        <v/>
      </c>
      <c r="B1341" s="163" t="str">
        <f t="shared" si="154"/>
        <v/>
      </c>
      <c r="C1341" s="163" t="str">
        <f t="shared" si="154"/>
        <v/>
      </c>
      <c r="D1341" s="163" t="str">
        <f t="shared" si="154"/>
        <v/>
      </c>
      <c r="E1341" s="163" t="str">
        <f t="shared" si="154"/>
        <v/>
      </c>
    </row>
    <row r="1342" spans="1:5" x14ac:dyDescent="0.25">
      <c r="A1342" s="163" t="str">
        <f t="shared" si="153"/>
        <v/>
      </c>
      <c r="B1342" s="163" t="str">
        <f t="shared" si="154"/>
        <v/>
      </c>
      <c r="C1342" s="163" t="str">
        <f t="shared" si="154"/>
        <v/>
      </c>
      <c r="D1342" s="163" t="str">
        <f t="shared" si="154"/>
        <v/>
      </c>
      <c r="E1342" s="163" t="str">
        <f t="shared" si="154"/>
        <v/>
      </c>
    </row>
    <row r="1343" spans="1:5" x14ac:dyDescent="0.25">
      <c r="A1343" s="163" t="str">
        <f t="shared" si="153"/>
        <v/>
      </c>
      <c r="B1343" s="163" t="str">
        <f t="shared" si="154"/>
        <v/>
      </c>
      <c r="C1343" s="163" t="str">
        <f t="shared" si="154"/>
        <v/>
      </c>
      <c r="D1343" s="163" t="str">
        <f t="shared" si="154"/>
        <v/>
      </c>
      <c r="E1343" s="163" t="str">
        <f t="shared" si="154"/>
        <v/>
      </c>
    </row>
    <row r="1344" spans="1:5" x14ac:dyDescent="0.25">
      <c r="A1344" s="163" t="str">
        <f t="shared" si="153"/>
        <v/>
      </c>
      <c r="B1344" s="163" t="str">
        <f t="shared" si="154"/>
        <v/>
      </c>
      <c r="C1344" s="163" t="str">
        <f t="shared" si="154"/>
        <v/>
      </c>
      <c r="D1344" s="163" t="str">
        <f t="shared" si="154"/>
        <v/>
      </c>
      <c r="E1344" s="163" t="str">
        <f t="shared" si="154"/>
        <v/>
      </c>
    </row>
    <row r="1345" spans="1:5" x14ac:dyDescent="0.25">
      <c r="A1345" s="163" t="str">
        <f t="shared" si="153"/>
        <v/>
      </c>
      <c r="B1345" s="163" t="str">
        <f t="shared" si="154"/>
        <v/>
      </c>
      <c r="C1345" s="163" t="str">
        <f t="shared" si="154"/>
        <v/>
      </c>
      <c r="D1345" s="163" t="str">
        <f t="shared" si="154"/>
        <v/>
      </c>
      <c r="E1345" s="163" t="str">
        <f t="shared" si="154"/>
        <v/>
      </c>
    </row>
    <row r="1346" spans="1:5" x14ac:dyDescent="0.25">
      <c r="A1346" s="163" t="str">
        <f t="shared" si="153"/>
        <v/>
      </c>
      <c r="B1346" s="163" t="str">
        <f t="shared" si="154"/>
        <v/>
      </c>
      <c r="C1346" s="163" t="str">
        <f t="shared" si="154"/>
        <v/>
      </c>
      <c r="D1346" s="163" t="str">
        <f t="shared" si="154"/>
        <v/>
      </c>
      <c r="E1346" s="163" t="str">
        <f t="shared" si="154"/>
        <v/>
      </c>
    </row>
    <row r="1347" spans="1:5" x14ac:dyDescent="0.25">
      <c r="A1347" s="163" t="str">
        <f t="shared" si="153"/>
        <v/>
      </c>
      <c r="B1347" s="163" t="str">
        <f t="shared" si="154"/>
        <v/>
      </c>
      <c r="C1347" s="163" t="str">
        <f t="shared" si="154"/>
        <v/>
      </c>
      <c r="D1347" s="163" t="str">
        <f t="shared" si="154"/>
        <v/>
      </c>
      <c r="E1347" s="163" t="str">
        <f t="shared" si="154"/>
        <v/>
      </c>
    </row>
    <row r="1348" spans="1:5" x14ac:dyDescent="0.25">
      <c r="A1348" s="163" t="str">
        <f t="shared" si="153"/>
        <v/>
      </c>
      <c r="B1348" s="163" t="str">
        <f t="shared" si="154"/>
        <v/>
      </c>
      <c r="C1348" s="163" t="str">
        <f t="shared" si="154"/>
        <v/>
      </c>
      <c r="D1348" s="163" t="str">
        <f t="shared" si="154"/>
        <v/>
      </c>
      <c r="E1348" s="163" t="str">
        <f t="shared" si="154"/>
        <v/>
      </c>
    </row>
    <row r="1349" spans="1:5" x14ac:dyDescent="0.25">
      <c r="A1349" s="163" t="str">
        <f t="shared" si="153"/>
        <v/>
      </c>
      <c r="B1349" s="163" t="str">
        <f t="shared" si="154"/>
        <v/>
      </c>
      <c r="C1349" s="163" t="str">
        <f t="shared" si="154"/>
        <v/>
      </c>
      <c r="D1349" s="163" t="str">
        <f t="shared" si="154"/>
        <v/>
      </c>
      <c r="E1349" s="163" t="str">
        <f t="shared" si="154"/>
        <v/>
      </c>
    </row>
    <row r="1350" spans="1:5" x14ac:dyDescent="0.25">
      <c r="A1350" s="163" t="str">
        <f t="shared" ref="A1350:B1413" si="155">IF(AR1350&gt;0,ROW(),"")</f>
        <v/>
      </c>
      <c r="B1350" s="163" t="str">
        <f t="shared" si="155"/>
        <v/>
      </c>
      <c r="C1350" s="163" t="str">
        <f t="shared" si="154"/>
        <v/>
      </c>
      <c r="D1350" s="163" t="str">
        <f t="shared" si="154"/>
        <v/>
      </c>
      <c r="E1350" s="163" t="str">
        <f t="shared" si="154"/>
        <v/>
      </c>
    </row>
    <row r="1351" spans="1:5" x14ac:dyDescent="0.25">
      <c r="A1351" s="163" t="str">
        <f t="shared" si="155"/>
        <v/>
      </c>
      <c r="B1351" s="163" t="str">
        <f t="shared" ref="B1351:E1414" si="156">IF(AS1351&gt;0,ROW(),"")</f>
        <v/>
      </c>
      <c r="C1351" s="163" t="str">
        <f t="shared" si="156"/>
        <v/>
      </c>
      <c r="D1351" s="163" t="str">
        <f t="shared" si="156"/>
        <v/>
      </c>
      <c r="E1351" s="163" t="str">
        <f t="shared" si="156"/>
        <v/>
      </c>
    </row>
    <row r="1352" spans="1:5" x14ac:dyDescent="0.25">
      <c r="A1352" s="163" t="str">
        <f t="shared" si="155"/>
        <v/>
      </c>
      <c r="B1352" s="163" t="str">
        <f t="shared" si="156"/>
        <v/>
      </c>
      <c r="C1352" s="163" t="str">
        <f t="shared" si="156"/>
        <v/>
      </c>
      <c r="D1352" s="163" t="str">
        <f t="shared" si="156"/>
        <v/>
      </c>
      <c r="E1352" s="163" t="str">
        <f t="shared" si="156"/>
        <v/>
      </c>
    </row>
    <row r="1353" spans="1:5" x14ac:dyDescent="0.25">
      <c r="A1353" s="163" t="str">
        <f t="shared" si="155"/>
        <v/>
      </c>
      <c r="B1353" s="163" t="str">
        <f t="shared" si="156"/>
        <v/>
      </c>
      <c r="C1353" s="163" t="str">
        <f t="shared" si="156"/>
        <v/>
      </c>
      <c r="D1353" s="163" t="str">
        <f t="shared" si="156"/>
        <v/>
      </c>
      <c r="E1353" s="163" t="str">
        <f t="shared" si="156"/>
        <v/>
      </c>
    </row>
    <row r="1354" spans="1:5" x14ac:dyDescent="0.25">
      <c r="A1354" s="163" t="str">
        <f t="shared" si="155"/>
        <v/>
      </c>
      <c r="B1354" s="163" t="str">
        <f t="shared" si="156"/>
        <v/>
      </c>
      <c r="C1354" s="163" t="str">
        <f t="shared" si="156"/>
        <v/>
      </c>
      <c r="D1354" s="163" t="str">
        <f t="shared" si="156"/>
        <v/>
      </c>
      <c r="E1354" s="163" t="str">
        <f t="shared" si="156"/>
        <v/>
      </c>
    </row>
    <row r="1355" spans="1:5" x14ac:dyDescent="0.25">
      <c r="A1355" s="163" t="str">
        <f t="shared" si="155"/>
        <v/>
      </c>
      <c r="B1355" s="163" t="str">
        <f t="shared" si="156"/>
        <v/>
      </c>
      <c r="C1355" s="163" t="str">
        <f t="shared" si="156"/>
        <v/>
      </c>
      <c r="D1355" s="163" t="str">
        <f t="shared" si="156"/>
        <v/>
      </c>
      <c r="E1355" s="163" t="str">
        <f t="shared" si="156"/>
        <v/>
      </c>
    </row>
    <row r="1356" spans="1:5" x14ac:dyDescent="0.25">
      <c r="A1356" s="163" t="str">
        <f t="shared" si="155"/>
        <v/>
      </c>
      <c r="B1356" s="163" t="str">
        <f t="shared" si="156"/>
        <v/>
      </c>
      <c r="C1356" s="163" t="str">
        <f t="shared" si="156"/>
        <v/>
      </c>
      <c r="D1356" s="163" t="str">
        <f t="shared" si="156"/>
        <v/>
      </c>
      <c r="E1356" s="163" t="str">
        <f t="shared" si="156"/>
        <v/>
      </c>
    </row>
    <row r="1357" spans="1:5" x14ac:dyDescent="0.25">
      <c r="A1357" s="163" t="str">
        <f t="shared" si="155"/>
        <v/>
      </c>
      <c r="B1357" s="163" t="str">
        <f t="shared" si="156"/>
        <v/>
      </c>
      <c r="C1357" s="163" t="str">
        <f t="shared" si="156"/>
        <v/>
      </c>
      <c r="D1357" s="163" t="str">
        <f t="shared" si="156"/>
        <v/>
      </c>
      <c r="E1357" s="163" t="str">
        <f t="shared" si="156"/>
        <v/>
      </c>
    </row>
    <row r="1358" spans="1:5" x14ac:dyDescent="0.25">
      <c r="A1358" s="163" t="str">
        <f t="shared" si="155"/>
        <v/>
      </c>
      <c r="B1358" s="163" t="str">
        <f t="shared" si="156"/>
        <v/>
      </c>
      <c r="C1358" s="163" t="str">
        <f t="shared" si="156"/>
        <v/>
      </c>
      <c r="D1358" s="163" t="str">
        <f t="shared" si="156"/>
        <v/>
      </c>
      <c r="E1358" s="163" t="str">
        <f t="shared" si="156"/>
        <v/>
      </c>
    </row>
    <row r="1359" spans="1:5" x14ac:dyDescent="0.25">
      <c r="A1359" s="163" t="str">
        <f t="shared" si="155"/>
        <v/>
      </c>
      <c r="B1359" s="163" t="str">
        <f t="shared" si="156"/>
        <v/>
      </c>
      <c r="C1359" s="163" t="str">
        <f t="shared" si="156"/>
        <v/>
      </c>
      <c r="D1359" s="163" t="str">
        <f t="shared" si="156"/>
        <v/>
      </c>
      <c r="E1359" s="163" t="str">
        <f t="shared" si="156"/>
        <v/>
      </c>
    </row>
    <row r="1360" spans="1:5" x14ac:dyDescent="0.25">
      <c r="A1360" s="163" t="str">
        <f t="shared" si="155"/>
        <v/>
      </c>
      <c r="B1360" s="163" t="str">
        <f t="shared" si="156"/>
        <v/>
      </c>
      <c r="C1360" s="163" t="str">
        <f t="shared" si="156"/>
        <v/>
      </c>
      <c r="D1360" s="163" t="str">
        <f t="shared" si="156"/>
        <v/>
      </c>
      <c r="E1360" s="163" t="str">
        <f t="shared" si="156"/>
        <v/>
      </c>
    </row>
    <row r="1361" spans="1:5" x14ac:dyDescent="0.25">
      <c r="A1361" s="163" t="str">
        <f t="shared" si="155"/>
        <v/>
      </c>
      <c r="B1361" s="163" t="str">
        <f t="shared" si="156"/>
        <v/>
      </c>
      <c r="C1361" s="163" t="str">
        <f t="shared" si="156"/>
        <v/>
      </c>
      <c r="D1361" s="163" t="str">
        <f t="shared" si="156"/>
        <v/>
      </c>
      <c r="E1361" s="163" t="str">
        <f t="shared" si="156"/>
        <v/>
      </c>
    </row>
    <row r="1362" spans="1:5" x14ac:dyDescent="0.25">
      <c r="A1362" s="163" t="str">
        <f t="shared" si="155"/>
        <v/>
      </c>
      <c r="B1362" s="163" t="str">
        <f t="shared" si="156"/>
        <v/>
      </c>
      <c r="C1362" s="163" t="str">
        <f t="shared" si="156"/>
        <v/>
      </c>
      <c r="D1362" s="163" t="str">
        <f t="shared" si="156"/>
        <v/>
      </c>
      <c r="E1362" s="163" t="str">
        <f t="shared" si="156"/>
        <v/>
      </c>
    </row>
    <row r="1363" spans="1:5" x14ac:dyDescent="0.25">
      <c r="A1363" s="163" t="str">
        <f t="shared" si="155"/>
        <v/>
      </c>
      <c r="B1363" s="163" t="str">
        <f t="shared" si="156"/>
        <v/>
      </c>
      <c r="C1363" s="163" t="str">
        <f t="shared" si="156"/>
        <v/>
      </c>
      <c r="D1363" s="163" t="str">
        <f t="shared" si="156"/>
        <v/>
      </c>
      <c r="E1363" s="163" t="str">
        <f t="shared" si="156"/>
        <v/>
      </c>
    </row>
    <row r="1364" spans="1:5" x14ac:dyDescent="0.25">
      <c r="A1364" s="163" t="str">
        <f t="shared" si="155"/>
        <v/>
      </c>
      <c r="B1364" s="163" t="str">
        <f t="shared" si="156"/>
        <v/>
      </c>
      <c r="C1364" s="163" t="str">
        <f t="shared" si="156"/>
        <v/>
      </c>
      <c r="D1364" s="163" t="str">
        <f t="shared" si="156"/>
        <v/>
      </c>
      <c r="E1364" s="163" t="str">
        <f t="shared" si="156"/>
        <v/>
      </c>
    </row>
    <row r="1365" spans="1:5" x14ac:dyDescent="0.25">
      <c r="A1365" s="163" t="str">
        <f t="shared" si="155"/>
        <v/>
      </c>
      <c r="B1365" s="163" t="str">
        <f t="shared" si="156"/>
        <v/>
      </c>
      <c r="C1365" s="163" t="str">
        <f t="shared" si="156"/>
        <v/>
      </c>
      <c r="D1365" s="163" t="str">
        <f t="shared" si="156"/>
        <v/>
      </c>
      <c r="E1365" s="163" t="str">
        <f t="shared" si="156"/>
        <v/>
      </c>
    </row>
    <row r="1366" spans="1:5" x14ac:dyDescent="0.25">
      <c r="A1366" s="163" t="str">
        <f t="shared" si="155"/>
        <v/>
      </c>
      <c r="B1366" s="163" t="str">
        <f t="shared" si="156"/>
        <v/>
      </c>
      <c r="C1366" s="163" t="str">
        <f t="shared" si="156"/>
        <v/>
      </c>
      <c r="D1366" s="163" t="str">
        <f t="shared" si="156"/>
        <v/>
      </c>
      <c r="E1366" s="163" t="str">
        <f t="shared" si="156"/>
        <v/>
      </c>
    </row>
    <row r="1367" spans="1:5" x14ac:dyDescent="0.25">
      <c r="A1367" s="163" t="str">
        <f t="shared" si="155"/>
        <v/>
      </c>
      <c r="B1367" s="163" t="str">
        <f t="shared" si="156"/>
        <v/>
      </c>
      <c r="C1367" s="163" t="str">
        <f t="shared" si="156"/>
        <v/>
      </c>
      <c r="D1367" s="163" t="str">
        <f t="shared" si="156"/>
        <v/>
      </c>
      <c r="E1367" s="163" t="str">
        <f t="shared" si="156"/>
        <v/>
      </c>
    </row>
    <row r="1368" spans="1:5" x14ac:dyDescent="0.25">
      <c r="A1368" s="163" t="str">
        <f t="shared" si="155"/>
        <v/>
      </c>
      <c r="B1368" s="163" t="str">
        <f t="shared" si="156"/>
        <v/>
      </c>
      <c r="C1368" s="163" t="str">
        <f t="shared" si="156"/>
        <v/>
      </c>
      <c r="D1368" s="163" t="str">
        <f t="shared" si="156"/>
        <v/>
      </c>
      <c r="E1368" s="163" t="str">
        <f t="shared" si="156"/>
        <v/>
      </c>
    </row>
    <row r="1369" spans="1:5" x14ac:dyDescent="0.25">
      <c r="A1369" s="163" t="str">
        <f t="shared" si="155"/>
        <v/>
      </c>
      <c r="B1369" s="163" t="str">
        <f t="shared" si="156"/>
        <v/>
      </c>
      <c r="C1369" s="163" t="str">
        <f t="shared" si="156"/>
        <v/>
      </c>
      <c r="D1369" s="163" t="str">
        <f t="shared" si="156"/>
        <v/>
      </c>
      <c r="E1369" s="163" t="str">
        <f t="shared" si="156"/>
        <v/>
      </c>
    </row>
    <row r="1370" spans="1:5" x14ac:dyDescent="0.25">
      <c r="A1370" s="163" t="str">
        <f t="shared" si="155"/>
        <v/>
      </c>
      <c r="B1370" s="163" t="str">
        <f t="shared" si="156"/>
        <v/>
      </c>
      <c r="C1370" s="163" t="str">
        <f t="shared" si="156"/>
        <v/>
      </c>
      <c r="D1370" s="163" t="str">
        <f t="shared" si="156"/>
        <v/>
      </c>
      <c r="E1370" s="163" t="str">
        <f t="shared" si="156"/>
        <v/>
      </c>
    </row>
    <row r="1371" spans="1:5" x14ac:dyDescent="0.25">
      <c r="A1371" s="163" t="str">
        <f t="shared" si="155"/>
        <v/>
      </c>
      <c r="B1371" s="163" t="str">
        <f t="shared" si="156"/>
        <v/>
      </c>
      <c r="C1371" s="163" t="str">
        <f t="shared" si="156"/>
        <v/>
      </c>
      <c r="D1371" s="163" t="str">
        <f t="shared" si="156"/>
        <v/>
      </c>
      <c r="E1371" s="163" t="str">
        <f t="shared" si="156"/>
        <v/>
      </c>
    </row>
    <row r="1372" spans="1:5" x14ac:dyDescent="0.25">
      <c r="A1372" s="163" t="str">
        <f t="shared" si="155"/>
        <v/>
      </c>
      <c r="B1372" s="163" t="str">
        <f t="shared" si="156"/>
        <v/>
      </c>
      <c r="C1372" s="163" t="str">
        <f t="shared" si="156"/>
        <v/>
      </c>
      <c r="D1372" s="163" t="str">
        <f t="shared" si="156"/>
        <v/>
      </c>
      <c r="E1372" s="163" t="str">
        <f t="shared" si="156"/>
        <v/>
      </c>
    </row>
    <row r="1373" spans="1:5" x14ac:dyDescent="0.25">
      <c r="A1373" s="163" t="str">
        <f t="shared" si="155"/>
        <v/>
      </c>
      <c r="B1373" s="163" t="str">
        <f t="shared" si="156"/>
        <v/>
      </c>
      <c r="C1373" s="163" t="str">
        <f t="shared" si="156"/>
        <v/>
      </c>
      <c r="D1373" s="163" t="str">
        <f t="shared" si="156"/>
        <v/>
      </c>
      <c r="E1373" s="163" t="str">
        <f t="shared" si="156"/>
        <v/>
      </c>
    </row>
    <row r="1374" spans="1:5" x14ac:dyDescent="0.25">
      <c r="A1374" s="163" t="str">
        <f t="shared" si="155"/>
        <v/>
      </c>
      <c r="B1374" s="163" t="str">
        <f t="shared" si="156"/>
        <v/>
      </c>
      <c r="C1374" s="163" t="str">
        <f t="shared" si="156"/>
        <v/>
      </c>
      <c r="D1374" s="163" t="str">
        <f t="shared" si="156"/>
        <v/>
      </c>
      <c r="E1374" s="163" t="str">
        <f t="shared" si="156"/>
        <v/>
      </c>
    </row>
    <row r="1375" spans="1:5" x14ac:dyDescent="0.25">
      <c r="A1375" s="163" t="str">
        <f t="shared" si="155"/>
        <v/>
      </c>
      <c r="B1375" s="163" t="str">
        <f t="shared" si="156"/>
        <v/>
      </c>
      <c r="C1375" s="163" t="str">
        <f t="shared" si="156"/>
        <v/>
      </c>
      <c r="D1375" s="163" t="str">
        <f t="shared" si="156"/>
        <v/>
      </c>
      <c r="E1375" s="163" t="str">
        <f t="shared" si="156"/>
        <v/>
      </c>
    </row>
    <row r="1376" spans="1:5" x14ac:dyDescent="0.25">
      <c r="A1376" s="163" t="str">
        <f t="shared" si="155"/>
        <v/>
      </c>
      <c r="B1376" s="163" t="str">
        <f t="shared" si="156"/>
        <v/>
      </c>
      <c r="C1376" s="163" t="str">
        <f t="shared" si="156"/>
        <v/>
      </c>
      <c r="D1376" s="163" t="str">
        <f t="shared" si="156"/>
        <v/>
      </c>
      <c r="E1376" s="163" t="str">
        <f t="shared" si="156"/>
        <v/>
      </c>
    </row>
    <row r="1377" spans="1:5" x14ac:dyDescent="0.25">
      <c r="A1377" s="163" t="str">
        <f t="shared" si="155"/>
        <v/>
      </c>
      <c r="B1377" s="163" t="str">
        <f t="shared" si="156"/>
        <v/>
      </c>
      <c r="C1377" s="163" t="str">
        <f t="shared" si="156"/>
        <v/>
      </c>
      <c r="D1377" s="163" t="str">
        <f t="shared" si="156"/>
        <v/>
      </c>
      <c r="E1377" s="163" t="str">
        <f t="shared" si="156"/>
        <v/>
      </c>
    </row>
    <row r="1378" spans="1:5" x14ac:dyDescent="0.25">
      <c r="A1378" s="163" t="str">
        <f t="shared" si="155"/>
        <v/>
      </c>
      <c r="B1378" s="163" t="str">
        <f t="shared" si="156"/>
        <v/>
      </c>
      <c r="C1378" s="163" t="str">
        <f t="shared" si="156"/>
        <v/>
      </c>
      <c r="D1378" s="163" t="str">
        <f t="shared" si="156"/>
        <v/>
      </c>
      <c r="E1378" s="163" t="str">
        <f t="shared" si="156"/>
        <v/>
      </c>
    </row>
    <row r="1379" spans="1:5" x14ac:dyDescent="0.25">
      <c r="A1379" s="163" t="str">
        <f t="shared" si="155"/>
        <v/>
      </c>
      <c r="B1379" s="163" t="str">
        <f t="shared" si="156"/>
        <v/>
      </c>
      <c r="C1379" s="163" t="str">
        <f t="shared" si="156"/>
        <v/>
      </c>
      <c r="D1379" s="163" t="str">
        <f t="shared" si="156"/>
        <v/>
      </c>
      <c r="E1379" s="163" t="str">
        <f t="shared" si="156"/>
        <v/>
      </c>
    </row>
    <row r="1380" spans="1:5" x14ac:dyDescent="0.25">
      <c r="A1380" s="163" t="str">
        <f t="shared" si="155"/>
        <v/>
      </c>
      <c r="B1380" s="163" t="str">
        <f t="shared" si="156"/>
        <v/>
      </c>
      <c r="C1380" s="163" t="str">
        <f t="shared" si="156"/>
        <v/>
      </c>
      <c r="D1380" s="163" t="str">
        <f t="shared" si="156"/>
        <v/>
      </c>
      <c r="E1380" s="163" t="str">
        <f t="shared" si="156"/>
        <v/>
      </c>
    </row>
    <row r="1381" spans="1:5" x14ac:dyDescent="0.25">
      <c r="A1381" s="163" t="str">
        <f t="shared" si="155"/>
        <v/>
      </c>
      <c r="B1381" s="163" t="str">
        <f t="shared" si="156"/>
        <v/>
      </c>
      <c r="C1381" s="163" t="str">
        <f t="shared" si="156"/>
        <v/>
      </c>
      <c r="D1381" s="163" t="str">
        <f t="shared" si="156"/>
        <v/>
      </c>
      <c r="E1381" s="163" t="str">
        <f t="shared" si="156"/>
        <v/>
      </c>
    </row>
    <row r="1382" spans="1:5" x14ac:dyDescent="0.25">
      <c r="A1382" s="163" t="str">
        <f t="shared" si="155"/>
        <v/>
      </c>
      <c r="B1382" s="163" t="str">
        <f t="shared" si="156"/>
        <v/>
      </c>
      <c r="C1382" s="163" t="str">
        <f t="shared" si="156"/>
        <v/>
      </c>
      <c r="D1382" s="163" t="str">
        <f t="shared" si="156"/>
        <v/>
      </c>
      <c r="E1382" s="163" t="str">
        <f t="shared" si="156"/>
        <v/>
      </c>
    </row>
    <row r="1383" spans="1:5" x14ac:dyDescent="0.25">
      <c r="A1383" s="163" t="str">
        <f t="shared" si="155"/>
        <v/>
      </c>
      <c r="B1383" s="163" t="str">
        <f t="shared" si="156"/>
        <v/>
      </c>
      <c r="C1383" s="163" t="str">
        <f t="shared" si="156"/>
        <v/>
      </c>
      <c r="D1383" s="163" t="str">
        <f t="shared" si="156"/>
        <v/>
      </c>
      <c r="E1383" s="163" t="str">
        <f t="shared" si="156"/>
        <v/>
      </c>
    </row>
    <row r="1384" spans="1:5" x14ac:dyDescent="0.25">
      <c r="A1384" s="163" t="str">
        <f t="shared" si="155"/>
        <v/>
      </c>
      <c r="B1384" s="163" t="str">
        <f t="shared" si="156"/>
        <v/>
      </c>
      <c r="C1384" s="163" t="str">
        <f t="shared" si="156"/>
        <v/>
      </c>
      <c r="D1384" s="163" t="str">
        <f t="shared" si="156"/>
        <v/>
      </c>
      <c r="E1384" s="163" t="str">
        <f t="shared" si="156"/>
        <v/>
      </c>
    </row>
    <row r="1385" spans="1:5" x14ac:dyDescent="0.25">
      <c r="A1385" s="163" t="str">
        <f t="shared" si="155"/>
        <v/>
      </c>
      <c r="B1385" s="163" t="str">
        <f t="shared" si="156"/>
        <v/>
      </c>
      <c r="C1385" s="163" t="str">
        <f t="shared" si="156"/>
        <v/>
      </c>
      <c r="D1385" s="163" t="str">
        <f t="shared" si="156"/>
        <v/>
      </c>
      <c r="E1385" s="163" t="str">
        <f t="shared" si="156"/>
        <v/>
      </c>
    </row>
    <row r="1386" spans="1:5" x14ac:dyDescent="0.25">
      <c r="A1386" s="163" t="str">
        <f t="shared" si="155"/>
        <v/>
      </c>
      <c r="B1386" s="163" t="str">
        <f t="shared" si="156"/>
        <v/>
      </c>
      <c r="C1386" s="163" t="str">
        <f t="shared" si="156"/>
        <v/>
      </c>
      <c r="D1386" s="163" t="str">
        <f t="shared" si="156"/>
        <v/>
      </c>
      <c r="E1386" s="163" t="str">
        <f t="shared" si="156"/>
        <v/>
      </c>
    </row>
    <row r="1387" spans="1:5" x14ac:dyDescent="0.25">
      <c r="A1387" s="163" t="str">
        <f t="shared" si="155"/>
        <v/>
      </c>
      <c r="B1387" s="163" t="str">
        <f t="shared" si="156"/>
        <v/>
      </c>
      <c r="C1387" s="163" t="str">
        <f t="shared" si="156"/>
        <v/>
      </c>
      <c r="D1387" s="163" t="str">
        <f t="shared" si="156"/>
        <v/>
      </c>
      <c r="E1387" s="163" t="str">
        <f t="shared" si="156"/>
        <v/>
      </c>
    </row>
    <row r="1388" spans="1:5" x14ac:dyDescent="0.25">
      <c r="A1388" s="163" t="str">
        <f t="shared" si="155"/>
        <v/>
      </c>
      <c r="B1388" s="163" t="str">
        <f t="shared" si="156"/>
        <v/>
      </c>
      <c r="C1388" s="163" t="str">
        <f t="shared" si="156"/>
        <v/>
      </c>
      <c r="D1388" s="163" t="str">
        <f t="shared" si="156"/>
        <v/>
      </c>
      <c r="E1388" s="163" t="str">
        <f t="shared" si="156"/>
        <v/>
      </c>
    </row>
    <row r="1389" spans="1:5" x14ac:dyDescent="0.25">
      <c r="A1389" s="163" t="str">
        <f t="shared" si="155"/>
        <v/>
      </c>
      <c r="B1389" s="163" t="str">
        <f t="shared" si="156"/>
        <v/>
      </c>
      <c r="C1389" s="163" t="str">
        <f t="shared" si="156"/>
        <v/>
      </c>
      <c r="D1389" s="163" t="str">
        <f t="shared" si="156"/>
        <v/>
      </c>
      <c r="E1389" s="163" t="str">
        <f t="shared" si="156"/>
        <v/>
      </c>
    </row>
    <row r="1390" spans="1:5" x14ac:dyDescent="0.25">
      <c r="A1390" s="163" t="str">
        <f t="shared" si="155"/>
        <v/>
      </c>
      <c r="B1390" s="163" t="str">
        <f t="shared" si="156"/>
        <v/>
      </c>
      <c r="C1390" s="163" t="str">
        <f t="shared" si="156"/>
        <v/>
      </c>
      <c r="D1390" s="163" t="str">
        <f t="shared" si="156"/>
        <v/>
      </c>
      <c r="E1390" s="163" t="str">
        <f t="shared" si="156"/>
        <v/>
      </c>
    </row>
    <row r="1391" spans="1:5" x14ac:dyDescent="0.25">
      <c r="A1391" s="163" t="str">
        <f t="shared" si="155"/>
        <v/>
      </c>
      <c r="B1391" s="163" t="str">
        <f t="shared" si="156"/>
        <v/>
      </c>
      <c r="C1391" s="163" t="str">
        <f t="shared" si="156"/>
        <v/>
      </c>
      <c r="D1391" s="163" t="str">
        <f t="shared" si="156"/>
        <v/>
      </c>
      <c r="E1391" s="163" t="str">
        <f t="shared" si="156"/>
        <v/>
      </c>
    </row>
    <row r="1392" spans="1:5" x14ac:dyDescent="0.25">
      <c r="A1392" s="163" t="str">
        <f t="shared" si="155"/>
        <v/>
      </c>
      <c r="B1392" s="163" t="str">
        <f t="shared" si="156"/>
        <v/>
      </c>
      <c r="C1392" s="163" t="str">
        <f t="shared" si="156"/>
        <v/>
      </c>
      <c r="D1392" s="163" t="str">
        <f t="shared" si="156"/>
        <v/>
      </c>
      <c r="E1392" s="163" t="str">
        <f t="shared" si="156"/>
        <v/>
      </c>
    </row>
    <row r="1393" spans="1:5" x14ac:dyDescent="0.25">
      <c r="A1393" s="163" t="str">
        <f t="shared" si="155"/>
        <v/>
      </c>
      <c r="B1393" s="163" t="str">
        <f t="shared" si="156"/>
        <v/>
      </c>
      <c r="C1393" s="163" t="str">
        <f t="shared" si="156"/>
        <v/>
      </c>
      <c r="D1393" s="163" t="str">
        <f t="shared" si="156"/>
        <v/>
      </c>
      <c r="E1393" s="163" t="str">
        <f t="shared" si="156"/>
        <v/>
      </c>
    </row>
    <row r="1394" spans="1:5" x14ac:dyDescent="0.25">
      <c r="A1394" s="163" t="str">
        <f t="shared" si="155"/>
        <v/>
      </c>
      <c r="B1394" s="163" t="str">
        <f t="shared" si="156"/>
        <v/>
      </c>
      <c r="C1394" s="163" t="str">
        <f t="shared" si="156"/>
        <v/>
      </c>
      <c r="D1394" s="163" t="str">
        <f t="shared" si="156"/>
        <v/>
      </c>
      <c r="E1394" s="163" t="str">
        <f t="shared" si="156"/>
        <v/>
      </c>
    </row>
    <row r="1395" spans="1:5" x14ac:dyDescent="0.25">
      <c r="A1395" s="163" t="str">
        <f t="shared" si="155"/>
        <v/>
      </c>
      <c r="B1395" s="163" t="str">
        <f t="shared" si="156"/>
        <v/>
      </c>
      <c r="C1395" s="163" t="str">
        <f t="shared" si="156"/>
        <v/>
      </c>
      <c r="D1395" s="163" t="str">
        <f t="shared" si="156"/>
        <v/>
      </c>
      <c r="E1395" s="163" t="str">
        <f t="shared" si="156"/>
        <v/>
      </c>
    </row>
    <row r="1396" spans="1:5" x14ac:dyDescent="0.25">
      <c r="A1396" s="163" t="str">
        <f t="shared" si="155"/>
        <v/>
      </c>
      <c r="B1396" s="163" t="str">
        <f t="shared" si="156"/>
        <v/>
      </c>
      <c r="C1396" s="163" t="str">
        <f t="shared" si="156"/>
        <v/>
      </c>
      <c r="D1396" s="163" t="str">
        <f t="shared" si="156"/>
        <v/>
      </c>
      <c r="E1396" s="163" t="str">
        <f t="shared" si="156"/>
        <v/>
      </c>
    </row>
    <row r="1397" spans="1:5" x14ac:dyDescent="0.25">
      <c r="A1397" s="163" t="str">
        <f t="shared" si="155"/>
        <v/>
      </c>
      <c r="B1397" s="163" t="str">
        <f t="shared" si="156"/>
        <v/>
      </c>
      <c r="C1397" s="163" t="str">
        <f t="shared" si="156"/>
        <v/>
      </c>
      <c r="D1397" s="163" t="str">
        <f t="shared" si="156"/>
        <v/>
      </c>
      <c r="E1397" s="163" t="str">
        <f t="shared" si="156"/>
        <v/>
      </c>
    </row>
    <row r="1398" spans="1:5" x14ac:dyDescent="0.25">
      <c r="A1398" s="163" t="str">
        <f t="shared" si="155"/>
        <v/>
      </c>
      <c r="B1398" s="163" t="str">
        <f t="shared" si="156"/>
        <v/>
      </c>
      <c r="C1398" s="163" t="str">
        <f t="shared" si="156"/>
        <v/>
      </c>
      <c r="D1398" s="163" t="str">
        <f t="shared" si="156"/>
        <v/>
      </c>
      <c r="E1398" s="163" t="str">
        <f t="shared" si="156"/>
        <v/>
      </c>
    </row>
    <row r="1399" spans="1:5" x14ac:dyDescent="0.25">
      <c r="A1399" s="163" t="str">
        <f t="shared" si="155"/>
        <v/>
      </c>
      <c r="B1399" s="163" t="str">
        <f t="shared" si="156"/>
        <v/>
      </c>
      <c r="C1399" s="163" t="str">
        <f t="shared" si="156"/>
        <v/>
      </c>
      <c r="D1399" s="163" t="str">
        <f t="shared" si="156"/>
        <v/>
      </c>
      <c r="E1399" s="163" t="str">
        <f t="shared" si="156"/>
        <v/>
      </c>
    </row>
    <row r="1400" spans="1:5" x14ac:dyDescent="0.25">
      <c r="A1400" s="163" t="str">
        <f t="shared" si="155"/>
        <v/>
      </c>
      <c r="B1400" s="163" t="str">
        <f t="shared" si="156"/>
        <v/>
      </c>
      <c r="C1400" s="163" t="str">
        <f t="shared" si="156"/>
        <v/>
      </c>
      <c r="D1400" s="163" t="str">
        <f t="shared" si="156"/>
        <v/>
      </c>
      <c r="E1400" s="163" t="str">
        <f t="shared" si="156"/>
        <v/>
      </c>
    </row>
    <row r="1401" spans="1:5" x14ac:dyDescent="0.25">
      <c r="A1401" s="163" t="str">
        <f t="shared" si="155"/>
        <v/>
      </c>
      <c r="B1401" s="163" t="str">
        <f t="shared" si="156"/>
        <v/>
      </c>
      <c r="C1401" s="163" t="str">
        <f t="shared" si="156"/>
        <v/>
      </c>
      <c r="D1401" s="163" t="str">
        <f t="shared" si="156"/>
        <v/>
      </c>
      <c r="E1401" s="163" t="str">
        <f t="shared" si="156"/>
        <v/>
      </c>
    </row>
    <row r="1402" spans="1:5" x14ac:dyDescent="0.25">
      <c r="A1402" s="163" t="str">
        <f t="shared" si="155"/>
        <v/>
      </c>
      <c r="B1402" s="163" t="str">
        <f t="shared" si="156"/>
        <v/>
      </c>
      <c r="C1402" s="163" t="str">
        <f t="shared" si="156"/>
        <v/>
      </c>
      <c r="D1402" s="163" t="str">
        <f t="shared" si="156"/>
        <v/>
      </c>
      <c r="E1402" s="163" t="str">
        <f t="shared" si="156"/>
        <v/>
      </c>
    </row>
    <row r="1403" spans="1:5" x14ac:dyDescent="0.25">
      <c r="A1403" s="163" t="str">
        <f t="shared" si="155"/>
        <v/>
      </c>
      <c r="B1403" s="163" t="str">
        <f t="shared" si="156"/>
        <v/>
      </c>
      <c r="C1403" s="163" t="str">
        <f t="shared" si="156"/>
        <v/>
      </c>
      <c r="D1403" s="163" t="str">
        <f t="shared" si="156"/>
        <v/>
      </c>
      <c r="E1403" s="163" t="str">
        <f t="shared" si="156"/>
        <v/>
      </c>
    </row>
    <row r="1404" spans="1:5" x14ac:dyDescent="0.25">
      <c r="A1404" s="163" t="str">
        <f t="shared" si="155"/>
        <v/>
      </c>
      <c r="B1404" s="163" t="str">
        <f t="shared" si="156"/>
        <v/>
      </c>
      <c r="C1404" s="163" t="str">
        <f t="shared" si="156"/>
        <v/>
      </c>
      <c r="D1404" s="163" t="str">
        <f t="shared" si="156"/>
        <v/>
      </c>
      <c r="E1404" s="163" t="str">
        <f t="shared" si="156"/>
        <v/>
      </c>
    </row>
    <row r="1405" spans="1:5" x14ac:dyDescent="0.25">
      <c r="A1405" s="163" t="str">
        <f t="shared" si="155"/>
        <v/>
      </c>
      <c r="B1405" s="163" t="str">
        <f t="shared" si="156"/>
        <v/>
      </c>
      <c r="C1405" s="163" t="str">
        <f t="shared" si="156"/>
        <v/>
      </c>
      <c r="D1405" s="163" t="str">
        <f t="shared" si="156"/>
        <v/>
      </c>
      <c r="E1405" s="163" t="str">
        <f t="shared" si="156"/>
        <v/>
      </c>
    </row>
    <row r="1406" spans="1:5" x14ac:dyDescent="0.25">
      <c r="A1406" s="163" t="str">
        <f t="shared" si="155"/>
        <v/>
      </c>
      <c r="B1406" s="163" t="str">
        <f t="shared" si="156"/>
        <v/>
      </c>
      <c r="C1406" s="163" t="str">
        <f t="shared" si="156"/>
        <v/>
      </c>
      <c r="D1406" s="163" t="str">
        <f t="shared" si="156"/>
        <v/>
      </c>
      <c r="E1406" s="163" t="str">
        <f t="shared" si="156"/>
        <v/>
      </c>
    </row>
    <row r="1407" spans="1:5" x14ac:dyDescent="0.25">
      <c r="A1407" s="163" t="str">
        <f t="shared" si="155"/>
        <v/>
      </c>
      <c r="B1407" s="163" t="str">
        <f t="shared" si="156"/>
        <v/>
      </c>
      <c r="C1407" s="163" t="str">
        <f t="shared" si="156"/>
        <v/>
      </c>
      <c r="D1407" s="163" t="str">
        <f t="shared" si="156"/>
        <v/>
      </c>
      <c r="E1407" s="163" t="str">
        <f t="shared" si="156"/>
        <v/>
      </c>
    </row>
    <row r="1408" spans="1:5" x14ac:dyDescent="0.25">
      <c r="A1408" s="163" t="str">
        <f t="shared" si="155"/>
        <v/>
      </c>
      <c r="B1408" s="163" t="str">
        <f t="shared" si="156"/>
        <v/>
      </c>
      <c r="C1408" s="163" t="str">
        <f t="shared" si="156"/>
        <v/>
      </c>
      <c r="D1408" s="163" t="str">
        <f t="shared" si="156"/>
        <v/>
      </c>
      <c r="E1408" s="163" t="str">
        <f t="shared" si="156"/>
        <v/>
      </c>
    </row>
    <row r="1409" spans="1:5" x14ac:dyDescent="0.25">
      <c r="A1409" s="163" t="str">
        <f t="shared" si="155"/>
        <v/>
      </c>
      <c r="B1409" s="163" t="str">
        <f t="shared" si="156"/>
        <v/>
      </c>
      <c r="C1409" s="163" t="str">
        <f t="shared" si="156"/>
        <v/>
      </c>
      <c r="D1409" s="163" t="str">
        <f t="shared" si="156"/>
        <v/>
      </c>
      <c r="E1409" s="163" t="str">
        <f t="shared" si="156"/>
        <v/>
      </c>
    </row>
    <row r="1410" spans="1:5" x14ac:dyDescent="0.25">
      <c r="A1410" s="163" t="str">
        <f t="shared" si="155"/>
        <v/>
      </c>
      <c r="B1410" s="163" t="str">
        <f t="shared" si="156"/>
        <v/>
      </c>
      <c r="C1410" s="163" t="str">
        <f t="shared" si="156"/>
        <v/>
      </c>
      <c r="D1410" s="163" t="str">
        <f t="shared" si="156"/>
        <v/>
      </c>
      <c r="E1410" s="163" t="str">
        <f t="shared" si="156"/>
        <v/>
      </c>
    </row>
    <row r="1411" spans="1:5" x14ac:dyDescent="0.25">
      <c r="A1411" s="163" t="str">
        <f t="shared" si="155"/>
        <v/>
      </c>
      <c r="B1411" s="163" t="str">
        <f t="shared" si="156"/>
        <v/>
      </c>
      <c r="C1411" s="163" t="str">
        <f t="shared" si="156"/>
        <v/>
      </c>
      <c r="D1411" s="163" t="str">
        <f t="shared" si="156"/>
        <v/>
      </c>
      <c r="E1411" s="163" t="str">
        <f t="shared" si="156"/>
        <v/>
      </c>
    </row>
    <row r="1412" spans="1:5" x14ac:dyDescent="0.25">
      <c r="A1412" s="163" t="str">
        <f t="shared" si="155"/>
        <v/>
      </c>
      <c r="B1412" s="163" t="str">
        <f t="shared" si="156"/>
        <v/>
      </c>
      <c r="C1412" s="163" t="str">
        <f t="shared" si="156"/>
        <v/>
      </c>
      <c r="D1412" s="163" t="str">
        <f t="shared" si="156"/>
        <v/>
      </c>
      <c r="E1412" s="163" t="str">
        <f t="shared" si="156"/>
        <v/>
      </c>
    </row>
    <row r="1413" spans="1:5" x14ac:dyDescent="0.25">
      <c r="A1413" s="163" t="str">
        <f t="shared" si="155"/>
        <v/>
      </c>
      <c r="B1413" s="163" t="str">
        <f t="shared" si="156"/>
        <v/>
      </c>
      <c r="C1413" s="163" t="str">
        <f t="shared" si="156"/>
        <v/>
      </c>
      <c r="D1413" s="163" t="str">
        <f t="shared" si="156"/>
        <v/>
      </c>
      <c r="E1413" s="163" t="str">
        <f t="shared" si="156"/>
        <v/>
      </c>
    </row>
    <row r="1414" spans="1:5" x14ac:dyDescent="0.25">
      <c r="A1414" s="163" t="str">
        <f t="shared" ref="A1414:B1477" si="157">IF(AR1414&gt;0,ROW(),"")</f>
        <v/>
      </c>
      <c r="B1414" s="163" t="str">
        <f t="shared" si="157"/>
        <v/>
      </c>
      <c r="C1414" s="163" t="str">
        <f t="shared" si="156"/>
        <v/>
      </c>
      <c r="D1414" s="163" t="str">
        <f t="shared" si="156"/>
        <v/>
      </c>
      <c r="E1414" s="163" t="str">
        <f t="shared" si="156"/>
        <v/>
      </c>
    </row>
    <row r="1415" spans="1:5" x14ac:dyDescent="0.25">
      <c r="A1415" s="163" t="str">
        <f t="shared" si="157"/>
        <v/>
      </c>
      <c r="B1415" s="163" t="str">
        <f t="shared" ref="B1415:E1478" si="158">IF(AS1415&gt;0,ROW(),"")</f>
        <v/>
      </c>
      <c r="C1415" s="163" t="str">
        <f t="shared" si="158"/>
        <v/>
      </c>
      <c r="D1415" s="163" t="str">
        <f t="shared" si="158"/>
        <v/>
      </c>
      <c r="E1415" s="163" t="str">
        <f t="shared" si="158"/>
        <v/>
      </c>
    </row>
    <row r="1416" spans="1:5" x14ac:dyDescent="0.25">
      <c r="A1416" s="163" t="str">
        <f t="shared" si="157"/>
        <v/>
      </c>
      <c r="B1416" s="163" t="str">
        <f t="shared" si="158"/>
        <v/>
      </c>
      <c r="C1416" s="163" t="str">
        <f t="shared" si="158"/>
        <v/>
      </c>
      <c r="D1416" s="163" t="str">
        <f t="shared" si="158"/>
        <v/>
      </c>
      <c r="E1416" s="163" t="str">
        <f t="shared" si="158"/>
        <v/>
      </c>
    </row>
    <row r="1417" spans="1:5" x14ac:dyDescent="0.25">
      <c r="A1417" s="163" t="str">
        <f t="shared" si="157"/>
        <v/>
      </c>
      <c r="B1417" s="163" t="str">
        <f t="shared" si="158"/>
        <v/>
      </c>
      <c r="C1417" s="163" t="str">
        <f t="shared" si="158"/>
        <v/>
      </c>
      <c r="D1417" s="163" t="str">
        <f t="shared" si="158"/>
        <v/>
      </c>
      <c r="E1417" s="163" t="str">
        <f t="shared" si="158"/>
        <v/>
      </c>
    </row>
    <row r="1418" spans="1:5" x14ac:dyDescent="0.25">
      <c r="A1418" s="163" t="str">
        <f t="shared" si="157"/>
        <v/>
      </c>
      <c r="B1418" s="163" t="str">
        <f t="shared" si="158"/>
        <v/>
      </c>
      <c r="C1418" s="163" t="str">
        <f t="shared" si="158"/>
        <v/>
      </c>
      <c r="D1418" s="163" t="str">
        <f t="shared" si="158"/>
        <v/>
      </c>
      <c r="E1418" s="163" t="str">
        <f t="shared" si="158"/>
        <v/>
      </c>
    </row>
    <row r="1419" spans="1:5" x14ac:dyDescent="0.25">
      <c r="A1419" s="163" t="str">
        <f t="shared" si="157"/>
        <v/>
      </c>
      <c r="B1419" s="163" t="str">
        <f t="shared" si="158"/>
        <v/>
      </c>
      <c r="C1419" s="163" t="str">
        <f t="shared" si="158"/>
        <v/>
      </c>
      <c r="D1419" s="163" t="str">
        <f t="shared" si="158"/>
        <v/>
      </c>
      <c r="E1419" s="163" t="str">
        <f t="shared" si="158"/>
        <v/>
      </c>
    </row>
    <row r="1420" spans="1:5" x14ac:dyDescent="0.25">
      <c r="A1420" s="163" t="str">
        <f t="shared" si="157"/>
        <v/>
      </c>
      <c r="B1420" s="163" t="str">
        <f t="shared" si="158"/>
        <v/>
      </c>
      <c r="C1420" s="163" t="str">
        <f t="shared" si="158"/>
        <v/>
      </c>
      <c r="D1420" s="163" t="str">
        <f t="shared" si="158"/>
        <v/>
      </c>
      <c r="E1420" s="163" t="str">
        <f t="shared" si="158"/>
        <v/>
      </c>
    </row>
    <row r="1421" spans="1:5" x14ac:dyDescent="0.25">
      <c r="A1421" s="163" t="str">
        <f t="shared" si="157"/>
        <v/>
      </c>
      <c r="B1421" s="163" t="str">
        <f t="shared" si="158"/>
        <v/>
      </c>
      <c r="C1421" s="163" t="str">
        <f t="shared" si="158"/>
        <v/>
      </c>
      <c r="D1421" s="163" t="str">
        <f t="shared" si="158"/>
        <v/>
      </c>
      <c r="E1421" s="163" t="str">
        <f t="shared" si="158"/>
        <v/>
      </c>
    </row>
    <row r="1422" spans="1:5" x14ac:dyDescent="0.25">
      <c r="A1422" s="163" t="str">
        <f t="shared" si="157"/>
        <v/>
      </c>
      <c r="B1422" s="163" t="str">
        <f t="shared" si="158"/>
        <v/>
      </c>
      <c r="C1422" s="163" t="str">
        <f t="shared" si="158"/>
        <v/>
      </c>
      <c r="D1422" s="163" t="str">
        <f t="shared" si="158"/>
        <v/>
      </c>
      <c r="E1422" s="163" t="str">
        <f t="shared" si="158"/>
        <v/>
      </c>
    </row>
    <row r="1423" spans="1:5" x14ac:dyDescent="0.25">
      <c r="A1423" s="163" t="str">
        <f t="shared" si="157"/>
        <v/>
      </c>
      <c r="B1423" s="163" t="str">
        <f t="shared" si="158"/>
        <v/>
      </c>
      <c r="C1423" s="163" t="str">
        <f t="shared" si="158"/>
        <v/>
      </c>
      <c r="D1423" s="163" t="str">
        <f t="shared" si="158"/>
        <v/>
      </c>
      <c r="E1423" s="163" t="str">
        <f t="shared" si="158"/>
        <v/>
      </c>
    </row>
    <row r="1424" spans="1:5" x14ac:dyDescent="0.25">
      <c r="A1424" s="163" t="str">
        <f t="shared" si="157"/>
        <v/>
      </c>
      <c r="B1424" s="163" t="str">
        <f t="shared" si="158"/>
        <v/>
      </c>
      <c r="C1424" s="163" t="str">
        <f t="shared" si="158"/>
        <v/>
      </c>
      <c r="D1424" s="163" t="str">
        <f t="shared" si="158"/>
        <v/>
      </c>
      <c r="E1424" s="163" t="str">
        <f t="shared" si="158"/>
        <v/>
      </c>
    </row>
    <row r="1425" spans="1:5" x14ac:dyDescent="0.25">
      <c r="A1425" s="163" t="str">
        <f t="shared" si="157"/>
        <v/>
      </c>
      <c r="B1425" s="163" t="str">
        <f t="shared" si="158"/>
        <v/>
      </c>
      <c r="C1425" s="163" t="str">
        <f t="shared" si="158"/>
        <v/>
      </c>
      <c r="D1425" s="163" t="str">
        <f t="shared" si="158"/>
        <v/>
      </c>
      <c r="E1425" s="163" t="str">
        <f t="shared" si="158"/>
        <v/>
      </c>
    </row>
    <row r="1426" spans="1:5" x14ac:dyDescent="0.25">
      <c r="A1426" s="163" t="str">
        <f t="shared" si="157"/>
        <v/>
      </c>
      <c r="B1426" s="163" t="str">
        <f t="shared" si="158"/>
        <v/>
      </c>
      <c r="C1426" s="163" t="str">
        <f t="shared" si="158"/>
        <v/>
      </c>
      <c r="D1426" s="163" t="str">
        <f t="shared" si="158"/>
        <v/>
      </c>
      <c r="E1426" s="163" t="str">
        <f t="shared" si="158"/>
        <v/>
      </c>
    </row>
    <row r="1427" spans="1:5" x14ac:dyDescent="0.25">
      <c r="A1427" s="163" t="str">
        <f t="shared" si="157"/>
        <v/>
      </c>
      <c r="B1427" s="163" t="str">
        <f t="shared" si="158"/>
        <v/>
      </c>
      <c r="C1427" s="163" t="str">
        <f t="shared" si="158"/>
        <v/>
      </c>
      <c r="D1427" s="163" t="str">
        <f t="shared" si="158"/>
        <v/>
      </c>
      <c r="E1427" s="163" t="str">
        <f t="shared" si="158"/>
        <v/>
      </c>
    </row>
    <row r="1428" spans="1:5" x14ac:dyDescent="0.25">
      <c r="A1428" s="163" t="str">
        <f t="shared" si="157"/>
        <v/>
      </c>
      <c r="B1428" s="163" t="str">
        <f t="shared" si="158"/>
        <v/>
      </c>
      <c r="C1428" s="163" t="str">
        <f t="shared" si="158"/>
        <v/>
      </c>
      <c r="D1428" s="163" t="str">
        <f t="shared" si="158"/>
        <v/>
      </c>
      <c r="E1428" s="163" t="str">
        <f t="shared" si="158"/>
        <v/>
      </c>
    </row>
    <row r="1429" spans="1:5" x14ac:dyDescent="0.25">
      <c r="A1429" s="163" t="str">
        <f t="shared" si="157"/>
        <v/>
      </c>
      <c r="B1429" s="163" t="str">
        <f t="shared" si="158"/>
        <v/>
      </c>
      <c r="C1429" s="163" t="str">
        <f t="shared" si="158"/>
        <v/>
      </c>
      <c r="D1429" s="163" t="str">
        <f t="shared" si="158"/>
        <v/>
      </c>
      <c r="E1429" s="163" t="str">
        <f t="shared" si="158"/>
        <v/>
      </c>
    </row>
    <row r="1430" spans="1:5" x14ac:dyDescent="0.25">
      <c r="A1430" s="163" t="str">
        <f t="shared" si="157"/>
        <v/>
      </c>
      <c r="B1430" s="163" t="str">
        <f t="shared" si="158"/>
        <v/>
      </c>
      <c r="C1430" s="163" t="str">
        <f t="shared" si="158"/>
        <v/>
      </c>
      <c r="D1430" s="163" t="str">
        <f t="shared" si="158"/>
        <v/>
      </c>
      <c r="E1430" s="163" t="str">
        <f t="shared" si="158"/>
        <v/>
      </c>
    </row>
    <row r="1431" spans="1:5" x14ac:dyDescent="0.25">
      <c r="A1431" s="163" t="str">
        <f t="shared" si="157"/>
        <v/>
      </c>
      <c r="B1431" s="163" t="str">
        <f t="shared" si="158"/>
        <v/>
      </c>
      <c r="C1431" s="163" t="str">
        <f t="shared" si="158"/>
        <v/>
      </c>
      <c r="D1431" s="163" t="str">
        <f t="shared" si="158"/>
        <v/>
      </c>
      <c r="E1431" s="163" t="str">
        <f t="shared" si="158"/>
        <v/>
      </c>
    </row>
    <row r="1432" spans="1:5" x14ac:dyDescent="0.25">
      <c r="A1432" s="163" t="str">
        <f t="shared" si="157"/>
        <v/>
      </c>
      <c r="B1432" s="163" t="str">
        <f t="shared" si="158"/>
        <v/>
      </c>
      <c r="C1432" s="163" t="str">
        <f t="shared" si="158"/>
        <v/>
      </c>
      <c r="D1432" s="163" t="str">
        <f t="shared" si="158"/>
        <v/>
      </c>
      <c r="E1432" s="163" t="str">
        <f t="shared" si="158"/>
        <v/>
      </c>
    </row>
    <row r="1433" spans="1:5" x14ac:dyDescent="0.25">
      <c r="A1433" s="163" t="str">
        <f t="shared" si="157"/>
        <v/>
      </c>
      <c r="B1433" s="163" t="str">
        <f t="shared" si="158"/>
        <v/>
      </c>
      <c r="C1433" s="163" t="str">
        <f t="shared" si="158"/>
        <v/>
      </c>
      <c r="D1433" s="163" t="str">
        <f t="shared" si="158"/>
        <v/>
      </c>
      <c r="E1433" s="163" t="str">
        <f t="shared" si="158"/>
        <v/>
      </c>
    </row>
    <row r="1434" spans="1:5" x14ac:dyDescent="0.25">
      <c r="A1434" s="163" t="str">
        <f t="shared" si="157"/>
        <v/>
      </c>
      <c r="B1434" s="163" t="str">
        <f t="shared" si="158"/>
        <v/>
      </c>
      <c r="C1434" s="163" t="str">
        <f t="shared" si="158"/>
        <v/>
      </c>
      <c r="D1434" s="163" t="str">
        <f t="shared" si="158"/>
        <v/>
      </c>
      <c r="E1434" s="163" t="str">
        <f t="shared" si="158"/>
        <v/>
      </c>
    </row>
    <row r="1435" spans="1:5" x14ac:dyDescent="0.25">
      <c r="A1435" s="163" t="str">
        <f t="shared" si="157"/>
        <v/>
      </c>
      <c r="B1435" s="163" t="str">
        <f t="shared" si="158"/>
        <v/>
      </c>
      <c r="C1435" s="163" t="str">
        <f t="shared" si="158"/>
        <v/>
      </c>
      <c r="D1435" s="163" t="str">
        <f t="shared" si="158"/>
        <v/>
      </c>
      <c r="E1435" s="163" t="str">
        <f t="shared" si="158"/>
        <v/>
      </c>
    </row>
    <row r="1436" spans="1:5" x14ac:dyDescent="0.25">
      <c r="A1436" s="163" t="str">
        <f t="shared" si="157"/>
        <v/>
      </c>
      <c r="B1436" s="163" t="str">
        <f t="shared" si="158"/>
        <v/>
      </c>
      <c r="C1436" s="163" t="str">
        <f t="shared" si="158"/>
        <v/>
      </c>
      <c r="D1436" s="163" t="str">
        <f t="shared" si="158"/>
        <v/>
      </c>
      <c r="E1436" s="163" t="str">
        <f t="shared" si="158"/>
        <v/>
      </c>
    </row>
    <row r="1437" spans="1:5" x14ac:dyDescent="0.25">
      <c r="A1437" s="163" t="str">
        <f t="shared" si="157"/>
        <v/>
      </c>
      <c r="B1437" s="163" t="str">
        <f t="shared" si="158"/>
        <v/>
      </c>
      <c r="C1437" s="163" t="str">
        <f t="shared" si="158"/>
        <v/>
      </c>
      <c r="D1437" s="163" t="str">
        <f t="shared" si="158"/>
        <v/>
      </c>
      <c r="E1437" s="163" t="str">
        <f t="shared" si="158"/>
        <v/>
      </c>
    </row>
    <row r="1438" spans="1:5" x14ac:dyDescent="0.25">
      <c r="A1438" s="163" t="str">
        <f t="shared" si="157"/>
        <v/>
      </c>
      <c r="B1438" s="163" t="str">
        <f t="shared" si="158"/>
        <v/>
      </c>
      <c r="C1438" s="163" t="str">
        <f t="shared" si="158"/>
        <v/>
      </c>
      <c r="D1438" s="163" t="str">
        <f t="shared" si="158"/>
        <v/>
      </c>
      <c r="E1438" s="163" t="str">
        <f t="shared" si="158"/>
        <v/>
      </c>
    </row>
    <row r="1439" spans="1:5" x14ac:dyDescent="0.25">
      <c r="A1439" s="163" t="str">
        <f t="shared" si="157"/>
        <v/>
      </c>
      <c r="B1439" s="163" t="str">
        <f t="shared" si="158"/>
        <v/>
      </c>
      <c r="C1439" s="163" t="str">
        <f t="shared" si="158"/>
        <v/>
      </c>
      <c r="D1439" s="163" t="str">
        <f t="shared" si="158"/>
        <v/>
      </c>
      <c r="E1439" s="163" t="str">
        <f t="shared" si="158"/>
        <v/>
      </c>
    </row>
    <row r="1440" spans="1:5" x14ac:dyDescent="0.25">
      <c r="A1440" s="163" t="str">
        <f t="shared" si="157"/>
        <v/>
      </c>
      <c r="B1440" s="163" t="str">
        <f t="shared" si="158"/>
        <v/>
      </c>
      <c r="C1440" s="163" t="str">
        <f t="shared" si="158"/>
        <v/>
      </c>
      <c r="D1440" s="163" t="str">
        <f t="shared" si="158"/>
        <v/>
      </c>
      <c r="E1440" s="163" t="str">
        <f t="shared" si="158"/>
        <v/>
      </c>
    </row>
    <row r="1441" spans="1:5" x14ac:dyDescent="0.25">
      <c r="A1441" s="163" t="str">
        <f t="shared" si="157"/>
        <v/>
      </c>
      <c r="B1441" s="163" t="str">
        <f t="shared" si="158"/>
        <v/>
      </c>
      <c r="C1441" s="163" t="str">
        <f t="shared" si="158"/>
        <v/>
      </c>
      <c r="D1441" s="163" t="str">
        <f t="shared" si="158"/>
        <v/>
      </c>
      <c r="E1441" s="163" t="str">
        <f t="shared" si="158"/>
        <v/>
      </c>
    </row>
    <row r="1442" spans="1:5" x14ac:dyDescent="0.25">
      <c r="A1442" s="163" t="str">
        <f t="shared" si="157"/>
        <v/>
      </c>
      <c r="B1442" s="163" t="str">
        <f t="shared" si="158"/>
        <v/>
      </c>
      <c r="C1442" s="163" t="str">
        <f t="shared" si="158"/>
        <v/>
      </c>
      <c r="D1442" s="163" t="str">
        <f t="shared" si="158"/>
        <v/>
      </c>
      <c r="E1442" s="163" t="str">
        <f t="shared" si="158"/>
        <v/>
      </c>
    </row>
    <row r="1443" spans="1:5" x14ac:dyDescent="0.25">
      <c r="A1443" s="163" t="str">
        <f t="shared" si="157"/>
        <v/>
      </c>
      <c r="B1443" s="163" t="str">
        <f t="shared" si="158"/>
        <v/>
      </c>
      <c r="C1443" s="163" t="str">
        <f t="shared" si="158"/>
        <v/>
      </c>
      <c r="D1443" s="163" t="str">
        <f t="shared" si="158"/>
        <v/>
      </c>
      <c r="E1443" s="163" t="str">
        <f t="shared" si="158"/>
        <v/>
      </c>
    </row>
    <row r="1444" spans="1:5" x14ac:dyDescent="0.25">
      <c r="A1444" s="163" t="str">
        <f t="shared" si="157"/>
        <v/>
      </c>
      <c r="B1444" s="163" t="str">
        <f t="shared" si="158"/>
        <v/>
      </c>
      <c r="C1444" s="163" t="str">
        <f t="shared" si="158"/>
        <v/>
      </c>
      <c r="D1444" s="163" t="str">
        <f t="shared" si="158"/>
        <v/>
      </c>
      <c r="E1444" s="163" t="str">
        <f t="shared" si="158"/>
        <v/>
      </c>
    </row>
    <row r="1445" spans="1:5" x14ac:dyDescent="0.25">
      <c r="A1445" s="163" t="str">
        <f t="shared" si="157"/>
        <v/>
      </c>
      <c r="B1445" s="163" t="str">
        <f t="shared" si="158"/>
        <v/>
      </c>
      <c r="C1445" s="163" t="str">
        <f t="shared" si="158"/>
        <v/>
      </c>
      <c r="D1445" s="163" t="str">
        <f t="shared" si="158"/>
        <v/>
      </c>
      <c r="E1445" s="163" t="str">
        <f t="shared" si="158"/>
        <v/>
      </c>
    </row>
    <row r="1446" spans="1:5" x14ac:dyDescent="0.25">
      <c r="A1446" s="163" t="str">
        <f t="shared" si="157"/>
        <v/>
      </c>
      <c r="B1446" s="163" t="str">
        <f t="shared" si="158"/>
        <v/>
      </c>
      <c r="C1446" s="163" t="str">
        <f t="shared" si="158"/>
        <v/>
      </c>
      <c r="D1446" s="163" t="str">
        <f t="shared" si="158"/>
        <v/>
      </c>
      <c r="E1446" s="163" t="str">
        <f t="shared" si="158"/>
        <v/>
      </c>
    </row>
    <row r="1447" spans="1:5" x14ac:dyDescent="0.25">
      <c r="A1447" s="163" t="str">
        <f t="shared" si="157"/>
        <v/>
      </c>
      <c r="B1447" s="163" t="str">
        <f t="shared" si="158"/>
        <v/>
      </c>
      <c r="C1447" s="163" t="str">
        <f t="shared" si="158"/>
        <v/>
      </c>
      <c r="D1447" s="163" t="str">
        <f t="shared" si="158"/>
        <v/>
      </c>
      <c r="E1447" s="163" t="str">
        <f t="shared" si="158"/>
        <v/>
      </c>
    </row>
    <row r="1448" spans="1:5" x14ac:dyDescent="0.25">
      <c r="A1448" s="163" t="str">
        <f t="shared" si="157"/>
        <v/>
      </c>
      <c r="B1448" s="163" t="str">
        <f t="shared" si="158"/>
        <v/>
      </c>
      <c r="C1448" s="163" t="str">
        <f t="shared" si="158"/>
        <v/>
      </c>
      <c r="D1448" s="163" t="str">
        <f t="shared" si="158"/>
        <v/>
      </c>
      <c r="E1448" s="163" t="str">
        <f t="shared" si="158"/>
        <v/>
      </c>
    </row>
    <row r="1449" spans="1:5" x14ac:dyDescent="0.25">
      <c r="A1449" s="163" t="str">
        <f t="shared" si="157"/>
        <v/>
      </c>
      <c r="B1449" s="163" t="str">
        <f t="shared" si="158"/>
        <v/>
      </c>
      <c r="C1449" s="163" t="str">
        <f t="shared" si="158"/>
        <v/>
      </c>
      <c r="D1449" s="163" t="str">
        <f t="shared" si="158"/>
        <v/>
      </c>
      <c r="E1449" s="163" t="str">
        <f t="shared" si="158"/>
        <v/>
      </c>
    </row>
    <row r="1450" spans="1:5" x14ac:dyDescent="0.25">
      <c r="A1450" s="163" t="str">
        <f t="shared" si="157"/>
        <v/>
      </c>
      <c r="B1450" s="163" t="str">
        <f t="shared" si="158"/>
        <v/>
      </c>
      <c r="C1450" s="163" t="str">
        <f t="shared" si="158"/>
        <v/>
      </c>
      <c r="D1450" s="163" t="str">
        <f t="shared" si="158"/>
        <v/>
      </c>
      <c r="E1450" s="163" t="str">
        <f t="shared" si="158"/>
        <v/>
      </c>
    </row>
    <row r="1451" spans="1:5" x14ac:dyDescent="0.25">
      <c r="A1451" s="163" t="str">
        <f t="shared" si="157"/>
        <v/>
      </c>
      <c r="B1451" s="163" t="str">
        <f t="shared" si="158"/>
        <v/>
      </c>
      <c r="C1451" s="163" t="str">
        <f t="shared" si="158"/>
        <v/>
      </c>
      <c r="D1451" s="163" t="str">
        <f t="shared" si="158"/>
        <v/>
      </c>
      <c r="E1451" s="163" t="str">
        <f t="shared" si="158"/>
        <v/>
      </c>
    </row>
    <row r="1452" spans="1:5" x14ac:dyDescent="0.25">
      <c r="A1452" s="163" t="str">
        <f t="shared" si="157"/>
        <v/>
      </c>
      <c r="B1452" s="163" t="str">
        <f t="shared" si="158"/>
        <v/>
      </c>
      <c r="C1452" s="163" t="str">
        <f t="shared" si="158"/>
        <v/>
      </c>
      <c r="D1452" s="163" t="str">
        <f t="shared" si="158"/>
        <v/>
      </c>
      <c r="E1452" s="163" t="str">
        <f t="shared" si="158"/>
        <v/>
      </c>
    </row>
    <row r="1453" spans="1:5" x14ac:dyDescent="0.25">
      <c r="A1453" s="163" t="str">
        <f t="shared" si="157"/>
        <v/>
      </c>
      <c r="B1453" s="163" t="str">
        <f t="shared" si="158"/>
        <v/>
      </c>
      <c r="C1453" s="163" t="str">
        <f t="shared" si="158"/>
        <v/>
      </c>
      <c r="D1453" s="163" t="str">
        <f t="shared" si="158"/>
        <v/>
      </c>
      <c r="E1453" s="163" t="str">
        <f t="shared" si="158"/>
        <v/>
      </c>
    </row>
    <row r="1454" spans="1:5" x14ac:dyDescent="0.25">
      <c r="A1454" s="163" t="str">
        <f t="shared" si="157"/>
        <v/>
      </c>
      <c r="B1454" s="163" t="str">
        <f t="shared" si="158"/>
        <v/>
      </c>
      <c r="C1454" s="163" t="str">
        <f t="shared" si="158"/>
        <v/>
      </c>
      <c r="D1454" s="163" t="str">
        <f t="shared" si="158"/>
        <v/>
      </c>
      <c r="E1454" s="163" t="str">
        <f t="shared" si="158"/>
        <v/>
      </c>
    </row>
    <row r="1455" spans="1:5" x14ac:dyDescent="0.25">
      <c r="A1455" s="163" t="str">
        <f t="shared" si="157"/>
        <v/>
      </c>
      <c r="B1455" s="163" t="str">
        <f t="shared" si="158"/>
        <v/>
      </c>
      <c r="C1455" s="163" t="str">
        <f t="shared" si="158"/>
        <v/>
      </c>
      <c r="D1455" s="163" t="str">
        <f t="shared" si="158"/>
        <v/>
      </c>
      <c r="E1455" s="163" t="str">
        <f t="shared" si="158"/>
        <v/>
      </c>
    </row>
    <row r="1456" spans="1:5" x14ac:dyDescent="0.25">
      <c r="A1456" s="163" t="str">
        <f t="shared" si="157"/>
        <v/>
      </c>
      <c r="B1456" s="163" t="str">
        <f t="shared" si="158"/>
        <v/>
      </c>
      <c r="C1456" s="163" t="str">
        <f t="shared" si="158"/>
        <v/>
      </c>
      <c r="D1456" s="163" t="str">
        <f t="shared" si="158"/>
        <v/>
      </c>
      <c r="E1456" s="163" t="str">
        <f t="shared" si="158"/>
        <v/>
      </c>
    </row>
    <row r="1457" spans="1:5" x14ac:dyDescent="0.25">
      <c r="A1457" s="163" t="str">
        <f t="shared" si="157"/>
        <v/>
      </c>
      <c r="B1457" s="163" t="str">
        <f t="shared" si="158"/>
        <v/>
      </c>
      <c r="C1457" s="163" t="str">
        <f t="shared" si="158"/>
        <v/>
      </c>
      <c r="D1457" s="163" t="str">
        <f t="shared" si="158"/>
        <v/>
      </c>
      <c r="E1457" s="163" t="str">
        <f t="shared" si="158"/>
        <v/>
      </c>
    </row>
    <row r="1458" spans="1:5" x14ac:dyDescent="0.25">
      <c r="A1458" s="163" t="str">
        <f t="shared" si="157"/>
        <v/>
      </c>
      <c r="B1458" s="163" t="str">
        <f t="shared" si="158"/>
        <v/>
      </c>
      <c r="C1458" s="163" t="str">
        <f t="shared" si="158"/>
        <v/>
      </c>
      <c r="D1458" s="163" t="str">
        <f t="shared" si="158"/>
        <v/>
      </c>
      <c r="E1458" s="163" t="str">
        <f t="shared" si="158"/>
        <v/>
      </c>
    </row>
    <row r="1459" spans="1:5" x14ac:dyDescent="0.25">
      <c r="A1459" s="163" t="str">
        <f t="shared" si="157"/>
        <v/>
      </c>
      <c r="B1459" s="163" t="str">
        <f t="shared" si="158"/>
        <v/>
      </c>
      <c r="C1459" s="163" t="str">
        <f t="shared" si="158"/>
        <v/>
      </c>
      <c r="D1459" s="163" t="str">
        <f t="shared" si="158"/>
        <v/>
      </c>
      <c r="E1459" s="163" t="str">
        <f t="shared" si="158"/>
        <v/>
      </c>
    </row>
    <row r="1460" spans="1:5" x14ac:dyDescent="0.25">
      <c r="A1460" s="163" t="str">
        <f t="shared" si="157"/>
        <v/>
      </c>
      <c r="B1460" s="163" t="str">
        <f t="shared" si="158"/>
        <v/>
      </c>
      <c r="C1460" s="163" t="str">
        <f t="shared" si="158"/>
        <v/>
      </c>
      <c r="D1460" s="163" t="str">
        <f t="shared" si="158"/>
        <v/>
      </c>
      <c r="E1460" s="163" t="str">
        <f t="shared" si="158"/>
        <v/>
      </c>
    </row>
    <row r="1461" spans="1:5" x14ac:dyDescent="0.25">
      <c r="A1461" s="163" t="str">
        <f t="shared" si="157"/>
        <v/>
      </c>
      <c r="B1461" s="163" t="str">
        <f t="shared" si="158"/>
        <v/>
      </c>
      <c r="C1461" s="163" t="str">
        <f t="shared" si="158"/>
        <v/>
      </c>
      <c r="D1461" s="163" t="str">
        <f t="shared" si="158"/>
        <v/>
      </c>
      <c r="E1461" s="163" t="str">
        <f t="shared" si="158"/>
        <v/>
      </c>
    </row>
    <row r="1462" spans="1:5" x14ac:dyDescent="0.25">
      <c r="A1462" s="163" t="str">
        <f t="shared" si="157"/>
        <v/>
      </c>
      <c r="B1462" s="163" t="str">
        <f t="shared" si="158"/>
        <v/>
      </c>
      <c r="C1462" s="163" t="str">
        <f t="shared" si="158"/>
        <v/>
      </c>
      <c r="D1462" s="163" t="str">
        <f t="shared" si="158"/>
        <v/>
      </c>
      <c r="E1462" s="163" t="str">
        <f t="shared" si="158"/>
        <v/>
      </c>
    </row>
    <row r="1463" spans="1:5" x14ac:dyDescent="0.25">
      <c r="A1463" s="163" t="str">
        <f t="shared" si="157"/>
        <v/>
      </c>
      <c r="B1463" s="163" t="str">
        <f t="shared" si="158"/>
        <v/>
      </c>
      <c r="C1463" s="163" t="str">
        <f t="shared" si="158"/>
        <v/>
      </c>
      <c r="D1463" s="163" t="str">
        <f t="shared" si="158"/>
        <v/>
      </c>
      <c r="E1463" s="163" t="str">
        <f t="shared" si="158"/>
        <v/>
      </c>
    </row>
    <row r="1464" spans="1:5" x14ac:dyDescent="0.25">
      <c r="A1464" s="163" t="str">
        <f t="shared" si="157"/>
        <v/>
      </c>
      <c r="B1464" s="163" t="str">
        <f t="shared" si="158"/>
        <v/>
      </c>
      <c r="C1464" s="163" t="str">
        <f t="shared" si="158"/>
        <v/>
      </c>
      <c r="D1464" s="163" t="str">
        <f t="shared" si="158"/>
        <v/>
      </c>
      <c r="E1464" s="163" t="str">
        <f t="shared" si="158"/>
        <v/>
      </c>
    </row>
    <row r="1465" spans="1:5" x14ac:dyDescent="0.25">
      <c r="A1465" s="163" t="str">
        <f t="shared" si="157"/>
        <v/>
      </c>
      <c r="B1465" s="163" t="str">
        <f t="shared" si="158"/>
        <v/>
      </c>
      <c r="C1465" s="163" t="str">
        <f t="shared" si="158"/>
        <v/>
      </c>
      <c r="D1465" s="163" t="str">
        <f t="shared" si="158"/>
        <v/>
      </c>
      <c r="E1465" s="163" t="str">
        <f t="shared" si="158"/>
        <v/>
      </c>
    </row>
    <row r="1466" spans="1:5" x14ac:dyDescent="0.25">
      <c r="A1466" s="163" t="str">
        <f t="shared" si="157"/>
        <v/>
      </c>
      <c r="B1466" s="163" t="str">
        <f t="shared" si="158"/>
        <v/>
      </c>
      <c r="C1466" s="163" t="str">
        <f t="shared" si="158"/>
        <v/>
      </c>
      <c r="D1466" s="163" t="str">
        <f t="shared" si="158"/>
        <v/>
      </c>
      <c r="E1466" s="163" t="str">
        <f t="shared" si="158"/>
        <v/>
      </c>
    </row>
    <row r="1467" spans="1:5" x14ac:dyDescent="0.25">
      <c r="A1467" s="163" t="str">
        <f t="shared" si="157"/>
        <v/>
      </c>
      <c r="B1467" s="163" t="str">
        <f t="shared" si="158"/>
        <v/>
      </c>
      <c r="C1467" s="163" t="str">
        <f t="shared" si="158"/>
        <v/>
      </c>
      <c r="D1467" s="163" t="str">
        <f t="shared" si="158"/>
        <v/>
      </c>
      <c r="E1467" s="163" t="str">
        <f t="shared" si="158"/>
        <v/>
      </c>
    </row>
    <row r="1468" spans="1:5" x14ac:dyDescent="0.25">
      <c r="A1468" s="163" t="str">
        <f t="shared" si="157"/>
        <v/>
      </c>
      <c r="B1468" s="163" t="str">
        <f t="shared" si="158"/>
        <v/>
      </c>
      <c r="C1468" s="163" t="str">
        <f t="shared" si="158"/>
        <v/>
      </c>
      <c r="D1468" s="163" t="str">
        <f t="shared" si="158"/>
        <v/>
      </c>
      <c r="E1468" s="163" t="str">
        <f t="shared" si="158"/>
        <v/>
      </c>
    </row>
    <row r="1469" spans="1:5" x14ac:dyDescent="0.25">
      <c r="A1469" s="163" t="str">
        <f t="shared" si="157"/>
        <v/>
      </c>
      <c r="B1469" s="163" t="str">
        <f t="shared" si="158"/>
        <v/>
      </c>
      <c r="C1469" s="163" t="str">
        <f t="shared" si="158"/>
        <v/>
      </c>
      <c r="D1469" s="163" t="str">
        <f t="shared" si="158"/>
        <v/>
      </c>
      <c r="E1469" s="163" t="str">
        <f t="shared" si="158"/>
        <v/>
      </c>
    </row>
    <row r="1470" spans="1:5" x14ac:dyDescent="0.25">
      <c r="A1470" s="163" t="str">
        <f t="shared" si="157"/>
        <v/>
      </c>
      <c r="B1470" s="163" t="str">
        <f t="shared" si="158"/>
        <v/>
      </c>
      <c r="C1470" s="163" t="str">
        <f t="shared" si="158"/>
        <v/>
      </c>
      <c r="D1470" s="163" t="str">
        <f t="shared" si="158"/>
        <v/>
      </c>
      <c r="E1470" s="163" t="str">
        <f t="shared" si="158"/>
        <v/>
      </c>
    </row>
    <row r="1471" spans="1:5" x14ac:dyDescent="0.25">
      <c r="A1471" s="163" t="str">
        <f t="shared" si="157"/>
        <v/>
      </c>
      <c r="B1471" s="163" t="str">
        <f t="shared" si="158"/>
        <v/>
      </c>
      <c r="C1471" s="163" t="str">
        <f t="shared" si="158"/>
        <v/>
      </c>
      <c r="D1471" s="163" t="str">
        <f t="shared" si="158"/>
        <v/>
      </c>
      <c r="E1471" s="163" t="str">
        <f t="shared" si="158"/>
        <v/>
      </c>
    </row>
    <row r="1472" spans="1:5" x14ac:dyDescent="0.25">
      <c r="A1472" s="163" t="str">
        <f t="shared" si="157"/>
        <v/>
      </c>
      <c r="B1472" s="163" t="str">
        <f t="shared" si="158"/>
        <v/>
      </c>
      <c r="C1472" s="163" t="str">
        <f t="shared" si="158"/>
        <v/>
      </c>
      <c r="D1472" s="163" t="str">
        <f t="shared" si="158"/>
        <v/>
      </c>
      <c r="E1472" s="163" t="str">
        <f t="shared" si="158"/>
        <v/>
      </c>
    </row>
    <row r="1473" spans="1:5" x14ac:dyDescent="0.25">
      <c r="A1473" s="163" t="str">
        <f t="shared" si="157"/>
        <v/>
      </c>
      <c r="B1473" s="163" t="str">
        <f t="shared" si="158"/>
        <v/>
      </c>
      <c r="C1473" s="163" t="str">
        <f t="shared" si="158"/>
        <v/>
      </c>
      <c r="D1473" s="163" t="str">
        <f t="shared" si="158"/>
        <v/>
      </c>
      <c r="E1473" s="163" t="str">
        <f t="shared" si="158"/>
        <v/>
      </c>
    </row>
    <row r="1474" spans="1:5" x14ac:dyDescent="0.25">
      <c r="A1474" s="163" t="str">
        <f t="shared" si="157"/>
        <v/>
      </c>
      <c r="B1474" s="163" t="str">
        <f t="shared" si="158"/>
        <v/>
      </c>
      <c r="C1474" s="163" t="str">
        <f t="shared" si="158"/>
        <v/>
      </c>
      <c r="D1474" s="163" t="str">
        <f t="shared" si="158"/>
        <v/>
      </c>
      <c r="E1474" s="163" t="str">
        <f t="shared" si="158"/>
        <v/>
      </c>
    </row>
    <row r="1475" spans="1:5" x14ac:dyDescent="0.25">
      <c r="A1475" s="163" t="str">
        <f t="shared" si="157"/>
        <v/>
      </c>
      <c r="B1475" s="163" t="str">
        <f t="shared" si="158"/>
        <v/>
      </c>
      <c r="C1475" s="163" t="str">
        <f t="shared" si="158"/>
        <v/>
      </c>
      <c r="D1475" s="163" t="str">
        <f t="shared" si="158"/>
        <v/>
      </c>
      <c r="E1475" s="163" t="str">
        <f t="shared" si="158"/>
        <v/>
      </c>
    </row>
    <row r="1476" spans="1:5" x14ac:dyDescent="0.25">
      <c r="A1476" s="163" t="str">
        <f t="shared" si="157"/>
        <v/>
      </c>
      <c r="B1476" s="163" t="str">
        <f t="shared" si="158"/>
        <v/>
      </c>
      <c r="C1476" s="163" t="str">
        <f t="shared" si="158"/>
        <v/>
      </c>
      <c r="D1476" s="163" t="str">
        <f t="shared" si="158"/>
        <v/>
      </c>
      <c r="E1476" s="163" t="str">
        <f t="shared" si="158"/>
        <v/>
      </c>
    </row>
    <row r="1477" spans="1:5" x14ac:dyDescent="0.25">
      <c r="A1477" s="163" t="str">
        <f t="shared" si="157"/>
        <v/>
      </c>
      <c r="B1477" s="163" t="str">
        <f t="shared" si="158"/>
        <v/>
      </c>
      <c r="C1477" s="163" t="str">
        <f t="shared" si="158"/>
        <v/>
      </c>
      <c r="D1477" s="163" t="str">
        <f t="shared" si="158"/>
        <v/>
      </c>
      <c r="E1477" s="163" t="str">
        <f t="shared" si="158"/>
        <v/>
      </c>
    </row>
    <row r="1478" spans="1:5" x14ac:dyDescent="0.25">
      <c r="A1478" s="163" t="str">
        <f t="shared" ref="A1478:B1541" si="159">IF(AR1478&gt;0,ROW(),"")</f>
        <v/>
      </c>
      <c r="B1478" s="163" t="str">
        <f t="shared" si="159"/>
        <v/>
      </c>
      <c r="C1478" s="163" t="str">
        <f t="shared" si="158"/>
        <v/>
      </c>
      <c r="D1478" s="163" t="str">
        <f t="shared" si="158"/>
        <v/>
      </c>
      <c r="E1478" s="163" t="str">
        <f t="shared" si="158"/>
        <v/>
      </c>
    </row>
    <row r="1479" spans="1:5" x14ac:dyDescent="0.25">
      <c r="A1479" s="163" t="str">
        <f t="shared" si="159"/>
        <v/>
      </c>
      <c r="B1479" s="163" t="str">
        <f t="shared" ref="B1479:E1542" si="160">IF(AS1479&gt;0,ROW(),"")</f>
        <v/>
      </c>
      <c r="C1479" s="163" t="str">
        <f t="shared" si="160"/>
        <v/>
      </c>
      <c r="D1479" s="163" t="str">
        <f t="shared" si="160"/>
        <v/>
      </c>
      <c r="E1479" s="163" t="str">
        <f t="shared" si="160"/>
        <v/>
      </c>
    </row>
    <row r="1480" spans="1:5" x14ac:dyDescent="0.25">
      <c r="A1480" s="163" t="str">
        <f t="shared" si="159"/>
        <v/>
      </c>
      <c r="B1480" s="163" t="str">
        <f t="shared" si="160"/>
        <v/>
      </c>
      <c r="C1480" s="163" t="str">
        <f t="shared" si="160"/>
        <v/>
      </c>
      <c r="D1480" s="163" t="str">
        <f t="shared" si="160"/>
        <v/>
      </c>
      <c r="E1480" s="163" t="str">
        <f t="shared" si="160"/>
        <v/>
      </c>
    </row>
    <row r="1481" spans="1:5" x14ac:dyDescent="0.25">
      <c r="A1481" s="163" t="str">
        <f t="shared" si="159"/>
        <v/>
      </c>
      <c r="B1481" s="163" t="str">
        <f t="shared" si="160"/>
        <v/>
      </c>
      <c r="C1481" s="163" t="str">
        <f t="shared" si="160"/>
        <v/>
      </c>
      <c r="D1481" s="163" t="str">
        <f t="shared" si="160"/>
        <v/>
      </c>
      <c r="E1481" s="163" t="str">
        <f t="shared" si="160"/>
        <v/>
      </c>
    </row>
    <row r="1482" spans="1:5" x14ac:dyDescent="0.25">
      <c r="A1482" s="163" t="str">
        <f t="shared" si="159"/>
        <v/>
      </c>
      <c r="B1482" s="163" t="str">
        <f t="shared" si="160"/>
        <v/>
      </c>
      <c r="C1482" s="163" t="str">
        <f t="shared" si="160"/>
        <v/>
      </c>
      <c r="D1482" s="163" t="str">
        <f t="shared" si="160"/>
        <v/>
      </c>
      <c r="E1482" s="163" t="str">
        <f t="shared" si="160"/>
        <v/>
      </c>
    </row>
    <row r="1483" spans="1:5" x14ac:dyDescent="0.25">
      <c r="A1483" s="163" t="str">
        <f t="shared" si="159"/>
        <v/>
      </c>
      <c r="B1483" s="163" t="str">
        <f t="shared" si="160"/>
        <v/>
      </c>
      <c r="C1483" s="163" t="str">
        <f t="shared" si="160"/>
        <v/>
      </c>
      <c r="D1483" s="163" t="str">
        <f t="shared" si="160"/>
        <v/>
      </c>
      <c r="E1483" s="163" t="str">
        <f t="shared" si="160"/>
        <v/>
      </c>
    </row>
    <row r="1484" spans="1:5" x14ac:dyDescent="0.25">
      <c r="A1484" s="163" t="str">
        <f t="shared" si="159"/>
        <v/>
      </c>
      <c r="B1484" s="163" t="str">
        <f t="shared" si="160"/>
        <v/>
      </c>
      <c r="C1484" s="163" t="str">
        <f t="shared" si="160"/>
        <v/>
      </c>
      <c r="D1484" s="163" t="str">
        <f t="shared" si="160"/>
        <v/>
      </c>
      <c r="E1484" s="163" t="str">
        <f t="shared" si="160"/>
        <v/>
      </c>
    </row>
    <row r="1485" spans="1:5" x14ac:dyDescent="0.25">
      <c r="A1485" s="163" t="str">
        <f t="shared" si="159"/>
        <v/>
      </c>
      <c r="B1485" s="163" t="str">
        <f t="shared" si="160"/>
        <v/>
      </c>
      <c r="C1485" s="163" t="str">
        <f t="shared" si="160"/>
        <v/>
      </c>
      <c r="D1485" s="163" t="str">
        <f t="shared" si="160"/>
        <v/>
      </c>
      <c r="E1485" s="163" t="str">
        <f t="shared" si="160"/>
        <v/>
      </c>
    </row>
    <row r="1486" spans="1:5" x14ac:dyDescent="0.25">
      <c r="A1486" s="163" t="str">
        <f t="shared" si="159"/>
        <v/>
      </c>
      <c r="B1486" s="163" t="str">
        <f t="shared" si="160"/>
        <v/>
      </c>
      <c r="C1486" s="163" t="str">
        <f t="shared" si="160"/>
        <v/>
      </c>
      <c r="D1486" s="163" t="str">
        <f t="shared" si="160"/>
        <v/>
      </c>
      <c r="E1486" s="163" t="str">
        <f t="shared" si="160"/>
        <v/>
      </c>
    </row>
    <row r="1487" spans="1:5" x14ac:dyDescent="0.25">
      <c r="A1487" s="163" t="str">
        <f t="shared" si="159"/>
        <v/>
      </c>
      <c r="B1487" s="163" t="str">
        <f t="shared" si="160"/>
        <v/>
      </c>
      <c r="C1487" s="163" t="str">
        <f t="shared" si="160"/>
        <v/>
      </c>
      <c r="D1487" s="163" t="str">
        <f t="shared" si="160"/>
        <v/>
      </c>
      <c r="E1487" s="163" t="str">
        <f t="shared" si="160"/>
        <v/>
      </c>
    </row>
    <row r="1488" spans="1:5" x14ac:dyDescent="0.25">
      <c r="A1488" s="163" t="str">
        <f t="shared" si="159"/>
        <v/>
      </c>
      <c r="B1488" s="163" t="str">
        <f t="shared" si="160"/>
        <v/>
      </c>
      <c r="C1488" s="163" t="str">
        <f t="shared" si="160"/>
        <v/>
      </c>
      <c r="D1488" s="163" t="str">
        <f t="shared" si="160"/>
        <v/>
      </c>
      <c r="E1488" s="163" t="str">
        <f t="shared" si="160"/>
        <v/>
      </c>
    </row>
    <row r="1489" spans="1:5" x14ac:dyDescent="0.25">
      <c r="A1489" s="163" t="str">
        <f t="shared" si="159"/>
        <v/>
      </c>
      <c r="B1489" s="163" t="str">
        <f t="shared" si="160"/>
        <v/>
      </c>
      <c r="C1489" s="163" t="str">
        <f t="shared" si="160"/>
        <v/>
      </c>
      <c r="D1489" s="163" t="str">
        <f t="shared" si="160"/>
        <v/>
      </c>
      <c r="E1489" s="163" t="str">
        <f t="shared" si="160"/>
        <v/>
      </c>
    </row>
    <row r="1490" spans="1:5" x14ac:dyDescent="0.25">
      <c r="A1490" s="163" t="str">
        <f t="shared" si="159"/>
        <v/>
      </c>
      <c r="B1490" s="163" t="str">
        <f t="shared" si="160"/>
        <v/>
      </c>
      <c r="C1490" s="163" t="str">
        <f t="shared" si="160"/>
        <v/>
      </c>
      <c r="D1490" s="163" t="str">
        <f t="shared" si="160"/>
        <v/>
      </c>
      <c r="E1490" s="163" t="str">
        <f t="shared" si="160"/>
        <v/>
      </c>
    </row>
    <row r="1491" spans="1:5" x14ac:dyDescent="0.25">
      <c r="A1491" s="163" t="str">
        <f t="shared" si="159"/>
        <v/>
      </c>
      <c r="B1491" s="163" t="str">
        <f t="shared" si="160"/>
        <v/>
      </c>
      <c r="C1491" s="163" t="str">
        <f t="shared" si="160"/>
        <v/>
      </c>
      <c r="D1491" s="163" t="str">
        <f t="shared" si="160"/>
        <v/>
      </c>
      <c r="E1491" s="163" t="str">
        <f t="shared" si="160"/>
        <v/>
      </c>
    </row>
    <row r="1492" spans="1:5" x14ac:dyDescent="0.25">
      <c r="A1492" s="163" t="str">
        <f t="shared" si="159"/>
        <v/>
      </c>
      <c r="B1492" s="163" t="str">
        <f t="shared" si="160"/>
        <v/>
      </c>
      <c r="C1492" s="163" t="str">
        <f t="shared" si="160"/>
        <v/>
      </c>
      <c r="D1492" s="163" t="str">
        <f t="shared" si="160"/>
        <v/>
      </c>
      <c r="E1492" s="163" t="str">
        <f t="shared" si="160"/>
        <v/>
      </c>
    </row>
    <row r="1493" spans="1:5" x14ac:dyDescent="0.25">
      <c r="A1493" s="163" t="str">
        <f t="shared" si="159"/>
        <v/>
      </c>
      <c r="B1493" s="163" t="str">
        <f t="shared" si="160"/>
        <v/>
      </c>
      <c r="C1493" s="163" t="str">
        <f t="shared" si="160"/>
        <v/>
      </c>
      <c r="D1493" s="163" t="str">
        <f t="shared" si="160"/>
        <v/>
      </c>
      <c r="E1493" s="163" t="str">
        <f t="shared" si="160"/>
        <v/>
      </c>
    </row>
    <row r="1494" spans="1:5" x14ac:dyDescent="0.25">
      <c r="A1494" s="163" t="str">
        <f t="shared" si="159"/>
        <v/>
      </c>
      <c r="B1494" s="163" t="str">
        <f t="shared" si="160"/>
        <v/>
      </c>
      <c r="C1494" s="163" t="str">
        <f t="shared" si="160"/>
        <v/>
      </c>
      <c r="D1494" s="163" t="str">
        <f t="shared" si="160"/>
        <v/>
      </c>
      <c r="E1494" s="163" t="str">
        <f t="shared" si="160"/>
        <v/>
      </c>
    </row>
    <row r="1495" spans="1:5" x14ac:dyDescent="0.25">
      <c r="A1495" s="163" t="str">
        <f t="shared" si="159"/>
        <v/>
      </c>
      <c r="B1495" s="163" t="str">
        <f t="shared" si="160"/>
        <v/>
      </c>
      <c r="C1495" s="163" t="str">
        <f t="shared" si="160"/>
        <v/>
      </c>
      <c r="D1495" s="163" t="str">
        <f t="shared" si="160"/>
        <v/>
      </c>
      <c r="E1495" s="163" t="str">
        <f t="shared" si="160"/>
        <v/>
      </c>
    </row>
    <row r="1496" spans="1:5" x14ac:dyDescent="0.25">
      <c r="A1496" s="163" t="str">
        <f t="shared" si="159"/>
        <v/>
      </c>
      <c r="B1496" s="163" t="str">
        <f t="shared" si="160"/>
        <v/>
      </c>
      <c r="C1496" s="163" t="str">
        <f t="shared" si="160"/>
        <v/>
      </c>
      <c r="D1496" s="163" t="str">
        <f t="shared" si="160"/>
        <v/>
      </c>
      <c r="E1496" s="163" t="str">
        <f t="shared" si="160"/>
        <v/>
      </c>
    </row>
    <row r="1497" spans="1:5" x14ac:dyDescent="0.25">
      <c r="A1497" s="163" t="str">
        <f t="shared" si="159"/>
        <v/>
      </c>
      <c r="B1497" s="163" t="str">
        <f t="shared" si="160"/>
        <v/>
      </c>
      <c r="C1497" s="163" t="str">
        <f t="shared" si="160"/>
        <v/>
      </c>
      <c r="D1497" s="163" t="str">
        <f t="shared" si="160"/>
        <v/>
      </c>
      <c r="E1497" s="163" t="str">
        <f t="shared" si="160"/>
        <v/>
      </c>
    </row>
    <row r="1498" spans="1:5" x14ac:dyDescent="0.25">
      <c r="A1498" s="163" t="str">
        <f t="shared" si="159"/>
        <v/>
      </c>
      <c r="B1498" s="163" t="str">
        <f t="shared" si="160"/>
        <v/>
      </c>
      <c r="C1498" s="163" t="str">
        <f t="shared" si="160"/>
        <v/>
      </c>
      <c r="D1498" s="163" t="str">
        <f t="shared" si="160"/>
        <v/>
      </c>
      <c r="E1498" s="163" t="str">
        <f t="shared" si="160"/>
        <v/>
      </c>
    </row>
    <row r="1499" spans="1:5" x14ac:dyDescent="0.25">
      <c r="A1499" s="163" t="str">
        <f t="shared" si="159"/>
        <v/>
      </c>
      <c r="B1499" s="163" t="str">
        <f t="shared" si="160"/>
        <v/>
      </c>
      <c r="C1499" s="163" t="str">
        <f t="shared" si="160"/>
        <v/>
      </c>
      <c r="D1499" s="163" t="str">
        <f t="shared" si="160"/>
        <v/>
      </c>
      <c r="E1499" s="163" t="str">
        <f t="shared" si="160"/>
        <v/>
      </c>
    </row>
    <row r="1500" spans="1:5" x14ac:dyDescent="0.25">
      <c r="A1500" s="163" t="str">
        <f t="shared" si="159"/>
        <v/>
      </c>
      <c r="B1500" s="163" t="str">
        <f t="shared" si="160"/>
        <v/>
      </c>
      <c r="C1500" s="163" t="str">
        <f t="shared" si="160"/>
        <v/>
      </c>
      <c r="D1500" s="163" t="str">
        <f t="shared" si="160"/>
        <v/>
      </c>
      <c r="E1500" s="163" t="str">
        <f t="shared" si="160"/>
        <v/>
      </c>
    </row>
    <row r="1501" spans="1:5" x14ac:dyDescent="0.25">
      <c r="A1501" s="163" t="str">
        <f t="shared" si="159"/>
        <v/>
      </c>
      <c r="B1501" s="163" t="str">
        <f t="shared" si="160"/>
        <v/>
      </c>
      <c r="C1501" s="163" t="str">
        <f t="shared" si="160"/>
        <v/>
      </c>
      <c r="D1501" s="163" t="str">
        <f t="shared" si="160"/>
        <v/>
      </c>
      <c r="E1501" s="163" t="str">
        <f t="shared" si="160"/>
        <v/>
      </c>
    </row>
    <row r="1502" spans="1:5" x14ac:dyDescent="0.25">
      <c r="A1502" s="163" t="str">
        <f t="shared" si="159"/>
        <v/>
      </c>
      <c r="B1502" s="163" t="str">
        <f t="shared" si="160"/>
        <v/>
      </c>
      <c r="C1502" s="163" t="str">
        <f t="shared" si="160"/>
        <v/>
      </c>
      <c r="D1502" s="163" t="str">
        <f t="shared" si="160"/>
        <v/>
      </c>
      <c r="E1502" s="163" t="str">
        <f t="shared" si="160"/>
        <v/>
      </c>
    </row>
    <row r="1503" spans="1:5" x14ac:dyDescent="0.25">
      <c r="A1503" s="163" t="str">
        <f t="shared" si="159"/>
        <v/>
      </c>
      <c r="B1503" s="163" t="str">
        <f t="shared" si="160"/>
        <v/>
      </c>
      <c r="C1503" s="163" t="str">
        <f t="shared" si="160"/>
        <v/>
      </c>
      <c r="D1503" s="163" t="str">
        <f t="shared" si="160"/>
        <v/>
      </c>
      <c r="E1503" s="163" t="str">
        <f t="shared" si="160"/>
        <v/>
      </c>
    </row>
    <row r="1504" spans="1:5" x14ac:dyDescent="0.25">
      <c r="A1504" s="163" t="str">
        <f t="shared" si="159"/>
        <v/>
      </c>
      <c r="B1504" s="163" t="str">
        <f t="shared" si="160"/>
        <v/>
      </c>
      <c r="C1504" s="163" t="str">
        <f t="shared" si="160"/>
        <v/>
      </c>
      <c r="D1504" s="163" t="str">
        <f t="shared" si="160"/>
        <v/>
      </c>
      <c r="E1504" s="163" t="str">
        <f t="shared" si="160"/>
        <v/>
      </c>
    </row>
    <row r="1505" spans="1:5" x14ac:dyDescent="0.25">
      <c r="A1505" s="163" t="str">
        <f t="shared" si="159"/>
        <v/>
      </c>
      <c r="B1505" s="163" t="str">
        <f t="shared" si="160"/>
        <v/>
      </c>
      <c r="C1505" s="163" t="str">
        <f t="shared" si="160"/>
        <v/>
      </c>
      <c r="D1505" s="163" t="str">
        <f t="shared" si="160"/>
        <v/>
      </c>
      <c r="E1505" s="163" t="str">
        <f t="shared" si="160"/>
        <v/>
      </c>
    </row>
    <row r="1506" spans="1:5" x14ac:dyDescent="0.25">
      <c r="A1506" s="163" t="str">
        <f t="shared" si="159"/>
        <v/>
      </c>
      <c r="B1506" s="163" t="str">
        <f t="shared" si="160"/>
        <v/>
      </c>
      <c r="C1506" s="163" t="str">
        <f t="shared" si="160"/>
        <v/>
      </c>
      <c r="D1506" s="163" t="str">
        <f t="shared" si="160"/>
        <v/>
      </c>
      <c r="E1506" s="163" t="str">
        <f t="shared" si="160"/>
        <v/>
      </c>
    </row>
    <row r="1507" spans="1:5" x14ac:dyDescent="0.25">
      <c r="A1507" s="163" t="str">
        <f t="shared" si="159"/>
        <v/>
      </c>
      <c r="B1507" s="163" t="str">
        <f t="shared" si="160"/>
        <v/>
      </c>
      <c r="C1507" s="163" t="str">
        <f t="shared" si="160"/>
        <v/>
      </c>
      <c r="D1507" s="163" t="str">
        <f t="shared" si="160"/>
        <v/>
      </c>
      <c r="E1507" s="163" t="str">
        <f t="shared" si="160"/>
        <v/>
      </c>
    </row>
    <row r="1508" spans="1:5" x14ac:dyDescent="0.25">
      <c r="A1508" s="163" t="str">
        <f t="shared" si="159"/>
        <v/>
      </c>
      <c r="B1508" s="163" t="str">
        <f t="shared" si="160"/>
        <v/>
      </c>
      <c r="C1508" s="163" t="str">
        <f t="shared" si="160"/>
        <v/>
      </c>
      <c r="D1508" s="163" t="str">
        <f t="shared" si="160"/>
        <v/>
      </c>
      <c r="E1508" s="163" t="str">
        <f t="shared" si="160"/>
        <v/>
      </c>
    </row>
    <row r="1509" spans="1:5" x14ac:dyDescent="0.25">
      <c r="A1509" s="163" t="str">
        <f t="shared" si="159"/>
        <v/>
      </c>
      <c r="B1509" s="163" t="str">
        <f t="shared" si="160"/>
        <v/>
      </c>
      <c r="C1509" s="163" t="str">
        <f t="shared" si="160"/>
        <v/>
      </c>
      <c r="D1509" s="163" t="str">
        <f t="shared" si="160"/>
        <v/>
      </c>
      <c r="E1509" s="163" t="str">
        <f t="shared" si="160"/>
        <v/>
      </c>
    </row>
    <row r="1510" spans="1:5" x14ac:dyDescent="0.25">
      <c r="A1510" s="163" t="str">
        <f t="shared" si="159"/>
        <v/>
      </c>
      <c r="B1510" s="163" t="str">
        <f t="shared" si="160"/>
        <v/>
      </c>
      <c r="C1510" s="163" t="str">
        <f t="shared" si="160"/>
        <v/>
      </c>
      <c r="D1510" s="163" t="str">
        <f t="shared" si="160"/>
        <v/>
      </c>
      <c r="E1510" s="163" t="str">
        <f t="shared" si="160"/>
        <v/>
      </c>
    </row>
    <row r="1511" spans="1:5" x14ac:dyDescent="0.25">
      <c r="A1511" s="163" t="str">
        <f t="shared" si="159"/>
        <v/>
      </c>
      <c r="B1511" s="163" t="str">
        <f t="shared" si="160"/>
        <v/>
      </c>
      <c r="C1511" s="163" t="str">
        <f t="shared" si="160"/>
        <v/>
      </c>
      <c r="D1511" s="163" t="str">
        <f t="shared" si="160"/>
        <v/>
      </c>
      <c r="E1511" s="163" t="str">
        <f t="shared" si="160"/>
        <v/>
      </c>
    </row>
    <row r="1512" spans="1:5" x14ac:dyDescent="0.25">
      <c r="A1512" s="163" t="str">
        <f t="shared" si="159"/>
        <v/>
      </c>
      <c r="B1512" s="163" t="str">
        <f t="shared" si="160"/>
        <v/>
      </c>
      <c r="C1512" s="163" t="str">
        <f t="shared" si="160"/>
        <v/>
      </c>
      <c r="D1512" s="163" t="str">
        <f t="shared" si="160"/>
        <v/>
      </c>
      <c r="E1512" s="163" t="str">
        <f t="shared" si="160"/>
        <v/>
      </c>
    </row>
    <row r="1513" spans="1:5" x14ac:dyDescent="0.25">
      <c r="A1513" s="163" t="str">
        <f t="shared" si="159"/>
        <v/>
      </c>
      <c r="B1513" s="163" t="str">
        <f t="shared" si="160"/>
        <v/>
      </c>
      <c r="C1513" s="163" t="str">
        <f t="shared" si="160"/>
        <v/>
      </c>
      <c r="D1513" s="163" t="str">
        <f t="shared" si="160"/>
        <v/>
      </c>
      <c r="E1513" s="163" t="str">
        <f t="shared" si="160"/>
        <v/>
      </c>
    </row>
    <row r="1514" spans="1:5" x14ac:dyDescent="0.25">
      <c r="A1514" s="163" t="str">
        <f t="shared" si="159"/>
        <v/>
      </c>
      <c r="B1514" s="163" t="str">
        <f t="shared" si="160"/>
        <v/>
      </c>
      <c r="C1514" s="163" t="str">
        <f t="shared" si="160"/>
        <v/>
      </c>
      <c r="D1514" s="163" t="str">
        <f t="shared" si="160"/>
        <v/>
      </c>
      <c r="E1514" s="163" t="str">
        <f t="shared" si="160"/>
        <v/>
      </c>
    </row>
    <row r="1515" spans="1:5" x14ac:dyDescent="0.25">
      <c r="A1515" s="163" t="str">
        <f t="shared" si="159"/>
        <v/>
      </c>
      <c r="B1515" s="163" t="str">
        <f t="shared" si="160"/>
        <v/>
      </c>
      <c r="C1515" s="163" t="str">
        <f t="shared" si="160"/>
        <v/>
      </c>
      <c r="D1515" s="163" t="str">
        <f t="shared" si="160"/>
        <v/>
      </c>
      <c r="E1515" s="163" t="str">
        <f t="shared" si="160"/>
        <v/>
      </c>
    </row>
    <row r="1516" spans="1:5" x14ac:dyDescent="0.25">
      <c r="A1516" s="163" t="str">
        <f t="shared" si="159"/>
        <v/>
      </c>
      <c r="B1516" s="163" t="str">
        <f t="shared" si="160"/>
        <v/>
      </c>
      <c r="C1516" s="163" t="str">
        <f t="shared" si="160"/>
        <v/>
      </c>
      <c r="D1516" s="163" t="str">
        <f t="shared" si="160"/>
        <v/>
      </c>
      <c r="E1516" s="163" t="str">
        <f t="shared" si="160"/>
        <v/>
      </c>
    </row>
    <row r="1517" spans="1:5" x14ac:dyDescent="0.25">
      <c r="A1517" s="163" t="str">
        <f t="shared" si="159"/>
        <v/>
      </c>
      <c r="B1517" s="163" t="str">
        <f t="shared" si="160"/>
        <v/>
      </c>
      <c r="C1517" s="163" t="str">
        <f t="shared" si="160"/>
        <v/>
      </c>
      <c r="D1517" s="163" t="str">
        <f t="shared" si="160"/>
        <v/>
      </c>
      <c r="E1517" s="163" t="str">
        <f t="shared" si="160"/>
        <v/>
      </c>
    </row>
    <row r="1518" spans="1:5" x14ac:dyDescent="0.25">
      <c r="A1518" s="163" t="str">
        <f t="shared" si="159"/>
        <v/>
      </c>
      <c r="B1518" s="163" t="str">
        <f t="shared" si="160"/>
        <v/>
      </c>
      <c r="C1518" s="163" t="str">
        <f t="shared" si="160"/>
        <v/>
      </c>
      <c r="D1518" s="163" t="str">
        <f t="shared" si="160"/>
        <v/>
      </c>
      <c r="E1518" s="163" t="str">
        <f t="shared" si="160"/>
        <v/>
      </c>
    </row>
    <row r="1519" spans="1:5" x14ac:dyDescent="0.25">
      <c r="A1519" s="163" t="str">
        <f t="shared" si="159"/>
        <v/>
      </c>
      <c r="B1519" s="163" t="str">
        <f t="shared" si="160"/>
        <v/>
      </c>
      <c r="C1519" s="163" t="str">
        <f t="shared" si="160"/>
        <v/>
      </c>
      <c r="D1519" s="163" t="str">
        <f t="shared" si="160"/>
        <v/>
      </c>
      <c r="E1519" s="163" t="str">
        <f t="shared" si="160"/>
        <v/>
      </c>
    </row>
    <row r="1520" spans="1:5" x14ac:dyDescent="0.25">
      <c r="A1520" s="163" t="str">
        <f t="shared" si="159"/>
        <v/>
      </c>
      <c r="B1520" s="163" t="str">
        <f t="shared" si="160"/>
        <v/>
      </c>
      <c r="C1520" s="163" t="str">
        <f t="shared" si="160"/>
        <v/>
      </c>
      <c r="D1520" s="163" t="str">
        <f t="shared" si="160"/>
        <v/>
      </c>
      <c r="E1520" s="163" t="str">
        <f t="shared" si="160"/>
        <v/>
      </c>
    </row>
    <row r="1521" spans="1:5" x14ac:dyDescent="0.25">
      <c r="A1521" s="163" t="str">
        <f t="shared" si="159"/>
        <v/>
      </c>
      <c r="B1521" s="163" t="str">
        <f t="shared" si="160"/>
        <v/>
      </c>
      <c r="C1521" s="163" t="str">
        <f t="shared" si="160"/>
        <v/>
      </c>
      <c r="D1521" s="163" t="str">
        <f t="shared" si="160"/>
        <v/>
      </c>
      <c r="E1521" s="163" t="str">
        <f t="shared" si="160"/>
        <v/>
      </c>
    </row>
    <row r="1522" spans="1:5" x14ac:dyDescent="0.25">
      <c r="A1522" s="163" t="str">
        <f t="shared" si="159"/>
        <v/>
      </c>
      <c r="B1522" s="163" t="str">
        <f t="shared" si="160"/>
        <v/>
      </c>
      <c r="C1522" s="163" t="str">
        <f t="shared" si="160"/>
        <v/>
      </c>
      <c r="D1522" s="163" t="str">
        <f t="shared" si="160"/>
        <v/>
      </c>
      <c r="E1522" s="163" t="str">
        <f t="shared" si="160"/>
        <v/>
      </c>
    </row>
    <row r="1523" spans="1:5" x14ac:dyDescent="0.25">
      <c r="A1523" s="163" t="str">
        <f t="shared" si="159"/>
        <v/>
      </c>
      <c r="B1523" s="163" t="str">
        <f t="shared" si="160"/>
        <v/>
      </c>
      <c r="C1523" s="163" t="str">
        <f t="shared" si="160"/>
        <v/>
      </c>
      <c r="D1523" s="163" t="str">
        <f t="shared" si="160"/>
        <v/>
      </c>
      <c r="E1523" s="163" t="str">
        <f t="shared" si="160"/>
        <v/>
      </c>
    </row>
    <row r="1524" spans="1:5" x14ac:dyDescent="0.25">
      <c r="A1524" s="163" t="str">
        <f t="shared" si="159"/>
        <v/>
      </c>
      <c r="B1524" s="163" t="str">
        <f t="shared" si="160"/>
        <v/>
      </c>
      <c r="C1524" s="163" t="str">
        <f t="shared" si="160"/>
        <v/>
      </c>
      <c r="D1524" s="163" t="str">
        <f t="shared" si="160"/>
        <v/>
      </c>
      <c r="E1524" s="163" t="str">
        <f t="shared" si="160"/>
        <v/>
      </c>
    </row>
    <row r="1525" spans="1:5" x14ac:dyDescent="0.25">
      <c r="A1525" s="163" t="str">
        <f t="shared" si="159"/>
        <v/>
      </c>
      <c r="B1525" s="163" t="str">
        <f t="shared" si="160"/>
        <v/>
      </c>
      <c r="C1525" s="163" t="str">
        <f t="shared" si="160"/>
        <v/>
      </c>
      <c r="D1525" s="163" t="str">
        <f t="shared" si="160"/>
        <v/>
      </c>
      <c r="E1525" s="163" t="str">
        <f t="shared" si="160"/>
        <v/>
      </c>
    </row>
    <row r="1526" spans="1:5" x14ac:dyDescent="0.25">
      <c r="A1526" s="163" t="str">
        <f t="shared" si="159"/>
        <v/>
      </c>
      <c r="B1526" s="163" t="str">
        <f t="shared" si="160"/>
        <v/>
      </c>
      <c r="C1526" s="163" t="str">
        <f t="shared" si="160"/>
        <v/>
      </c>
      <c r="D1526" s="163" t="str">
        <f t="shared" si="160"/>
        <v/>
      </c>
      <c r="E1526" s="163" t="str">
        <f t="shared" si="160"/>
        <v/>
      </c>
    </row>
    <row r="1527" spans="1:5" x14ac:dyDescent="0.25">
      <c r="A1527" s="163" t="str">
        <f t="shared" si="159"/>
        <v/>
      </c>
      <c r="B1527" s="163" t="str">
        <f t="shared" si="160"/>
        <v/>
      </c>
      <c r="C1527" s="163" t="str">
        <f t="shared" si="160"/>
        <v/>
      </c>
      <c r="D1527" s="163" t="str">
        <f t="shared" si="160"/>
        <v/>
      </c>
      <c r="E1527" s="163" t="str">
        <f t="shared" si="160"/>
        <v/>
      </c>
    </row>
    <row r="1528" spans="1:5" x14ac:dyDescent="0.25">
      <c r="A1528" s="163" t="str">
        <f t="shared" si="159"/>
        <v/>
      </c>
      <c r="B1528" s="163" t="str">
        <f t="shared" si="160"/>
        <v/>
      </c>
      <c r="C1528" s="163" t="str">
        <f t="shared" si="160"/>
        <v/>
      </c>
      <c r="D1528" s="163" t="str">
        <f t="shared" si="160"/>
        <v/>
      </c>
      <c r="E1528" s="163" t="str">
        <f t="shared" si="160"/>
        <v/>
      </c>
    </row>
    <row r="1529" spans="1:5" x14ac:dyDescent="0.25">
      <c r="A1529" s="163" t="str">
        <f t="shared" si="159"/>
        <v/>
      </c>
      <c r="B1529" s="163" t="str">
        <f t="shared" si="160"/>
        <v/>
      </c>
      <c r="C1529" s="163" t="str">
        <f t="shared" si="160"/>
        <v/>
      </c>
      <c r="D1529" s="163" t="str">
        <f t="shared" si="160"/>
        <v/>
      </c>
      <c r="E1529" s="163" t="str">
        <f t="shared" si="160"/>
        <v/>
      </c>
    </row>
    <row r="1530" spans="1:5" x14ac:dyDescent="0.25">
      <c r="A1530" s="163" t="str">
        <f t="shared" si="159"/>
        <v/>
      </c>
      <c r="B1530" s="163" t="str">
        <f t="shared" si="160"/>
        <v/>
      </c>
      <c r="C1530" s="163" t="str">
        <f t="shared" si="160"/>
        <v/>
      </c>
      <c r="D1530" s="163" t="str">
        <f t="shared" si="160"/>
        <v/>
      </c>
      <c r="E1530" s="163" t="str">
        <f t="shared" si="160"/>
        <v/>
      </c>
    </row>
    <row r="1531" spans="1:5" x14ac:dyDescent="0.25">
      <c r="A1531" s="163" t="str">
        <f t="shared" si="159"/>
        <v/>
      </c>
      <c r="B1531" s="163" t="str">
        <f t="shared" si="160"/>
        <v/>
      </c>
      <c r="C1531" s="163" t="str">
        <f t="shared" si="160"/>
        <v/>
      </c>
      <c r="D1531" s="163" t="str">
        <f t="shared" si="160"/>
        <v/>
      </c>
      <c r="E1531" s="163" t="str">
        <f t="shared" si="160"/>
        <v/>
      </c>
    </row>
    <row r="1532" spans="1:5" x14ac:dyDescent="0.25">
      <c r="A1532" s="163" t="str">
        <f t="shared" si="159"/>
        <v/>
      </c>
      <c r="B1532" s="163" t="str">
        <f t="shared" si="160"/>
        <v/>
      </c>
      <c r="C1532" s="163" t="str">
        <f t="shared" si="160"/>
        <v/>
      </c>
      <c r="D1532" s="163" t="str">
        <f t="shared" si="160"/>
        <v/>
      </c>
      <c r="E1532" s="163" t="str">
        <f t="shared" si="160"/>
        <v/>
      </c>
    </row>
    <row r="1533" spans="1:5" x14ac:dyDescent="0.25">
      <c r="A1533" s="163" t="str">
        <f t="shared" si="159"/>
        <v/>
      </c>
      <c r="B1533" s="163" t="str">
        <f t="shared" si="160"/>
        <v/>
      </c>
      <c r="C1533" s="163" t="str">
        <f t="shared" si="160"/>
        <v/>
      </c>
      <c r="D1533" s="163" t="str">
        <f t="shared" si="160"/>
        <v/>
      </c>
      <c r="E1533" s="163" t="str">
        <f t="shared" si="160"/>
        <v/>
      </c>
    </row>
    <row r="1534" spans="1:5" x14ac:dyDescent="0.25">
      <c r="A1534" s="163" t="str">
        <f t="shared" si="159"/>
        <v/>
      </c>
      <c r="B1534" s="163" t="str">
        <f t="shared" si="160"/>
        <v/>
      </c>
      <c r="C1534" s="163" t="str">
        <f t="shared" si="160"/>
        <v/>
      </c>
      <c r="D1534" s="163" t="str">
        <f t="shared" si="160"/>
        <v/>
      </c>
      <c r="E1534" s="163" t="str">
        <f t="shared" si="160"/>
        <v/>
      </c>
    </row>
    <row r="1535" spans="1:5" x14ac:dyDescent="0.25">
      <c r="A1535" s="163" t="str">
        <f t="shared" si="159"/>
        <v/>
      </c>
      <c r="B1535" s="163" t="str">
        <f t="shared" si="160"/>
        <v/>
      </c>
      <c r="C1535" s="163" t="str">
        <f t="shared" si="160"/>
        <v/>
      </c>
      <c r="D1535" s="163" t="str">
        <f t="shared" si="160"/>
        <v/>
      </c>
      <c r="E1535" s="163" t="str">
        <f t="shared" si="160"/>
        <v/>
      </c>
    </row>
    <row r="1536" spans="1:5" x14ac:dyDescent="0.25">
      <c r="A1536" s="163" t="str">
        <f t="shared" si="159"/>
        <v/>
      </c>
      <c r="B1536" s="163" t="str">
        <f t="shared" si="160"/>
        <v/>
      </c>
      <c r="C1536" s="163" t="str">
        <f t="shared" si="160"/>
        <v/>
      </c>
      <c r="D1536" s="163" t="str">
        <f t="shared" si="160"/>
        <v/>
      </c>
      <c r="E1536" s="163" t="str">
        <f t="shared" si="160"/>
        <v/>
      </c>
    </row>
    <row r="1537" spans="1:5" x14ac:dyDescent="0.25">
      <c r="A1537" s="163" t="str">
        <f t="shared" si="159"/>
        <v/>
      </c>
      <c r="B1537" s="163" t="str">
        <f t="shared" si="160"/>
        <v/>
      </c>
      <c r="C1537" s="163" t="str">
        <f t="shared" si="160"/>
        <v/>
      </c>
      <c r="D1537" s="163" t="str">
        <f t="shared" si="160"/>
        <v/>
      </c>
      <c r="E1537" s="163" t="str">
        <f t="shared" si="160"/>
        <v/>
      </c>
    </row>
    <row r="1538" spans="1:5" x14ac:dyDescent="0.25">
      <c r="A1538" s="163" t="str">
        <f t="shared" si="159"/>
        <v/>
      </c>
      <c r="B1538" s="163" t="str">
        <f t="shared" si="160"/>
        <v/>
      </c>
      <c r="C1538" s="163" t="str">
        <f t="shared" si="160"/>
        <v/>
      </c>
      <c r="D1538" s="163" t="str">
        <f t="shared" si="160"/>
        <v/>
      </c>
      <c r="E1538" s="163" t="str">
        <f t="shared" si="160"/>
        <v/>
      </c>
    </row>
    <row r="1539" spans="1:5" x14ac:dyDescent="0.25">
      <c r="A1539" s="163" t="str">
        <f t="shared" si="159"/>
        <v/>
      </c>
      <c r="B1539" s="163" t="str">
        <f t="shared" si="160"/>
        <v/>
      </c>
      <c r="C1539" s="163" t="str">
        <f t="shared" si="160"/>
        <v/>
      </c>
      <c r="D1539" s="163" t="str">
        <f t="shared" si="160"/>
        <v/>
      </c>
      <c r="E1539" s="163" t="str">
        <f t="shared" si="160"/>
        <v/>
      </c>
    </row>
    <row r="1540" spans="1:5" x14ac:dyDescent="0.25">
      <c r="A1540" s="163" t="str">
        <f t="shared" si="159"/>
        <v/>
      </c>
      <c r="B1540" s="163" t="str">
        <f t="shared" si="160"/>
        <v/>
      </c>
      <c r="C1540" s="163" t="str">
        <f t="shared" si="160"/>
        <v/>
      </c>
      <c r="D1540" s="163" t="str">
        <f t="shared" si="160"/>
        <v/>
      </c>
      <c r="E1540" s="163" t="str">
        <f t="shared" si="160"/>
        <v/>
      </c>
    </row>
    <row r="1541" spans="1:5" x14ac:dyDescent="0.25">
      <c r="A1541" s="163" t="str">
        <f t="shared" si="159"/>
        <v/>
      </c>
      <c r="B1541" s="163" t="str">
        <f t="shared" si="160"/>
        <v/>
      </c>
      <c r="C1541" s="163" t="str">
        <f t="shared" si="160"/>
        <v/>
      </c>
      <c r="D1541" s="163" t="str">
        <f t="shared" si="160"/>
        <v/>
      </c>
      <c r="E1541" s="163" t="str">
        <f t="shared" si="160"/>
        <v/>
      </c>
    </row>
    <row r="1542" spans="1:5" x14ac:dyDescent="0.25">
      <c r="A1542" s="163" t="str">
        <f t="shared" ref="A1542:B1605" si="161">IF(AR1542&gt;0,ROW(),"")</f>
        <v/>
      </c>
      <c r="B1542" s="163" t="str">
        <f t="shared" si="161"/>
        <v/>
      </c>
      <c r="C1542" s="163" t="str">
        <f t="shared" si="160"/>
        <v/>
      </c>
      <c r="D1542" s="163" t="str">
        <f t="shared" si="160"/>
        <v/>
      </c>
      <c r="E1542" s="163" t="str">
        <f t="shared" si="160"/>
        <v/>
      </c>
    </row>
    <row r="1543" spans="1:5" x14ac:dyDescent="0.25">
      <c r="A1543" s="163" t="str">
        <f t="shared" si="161"/>
        <v/>
      </c>
      <c r="B1543" s="163" t="str">
        <f t="shared" ref="B1543:E1606" si="162">IF(AS1543&gt;0,ROW(),"")</f>
        <v/>
      </c>
      <c r="C1543" s="163" t="str">
        <f t="shared" si="162"/>
        <v/>
      </c>
      <c r="D1543" s="163" t="str">
        <f t="shared" si="162"/>
        <v/>
      </c>
      <c r="E1543" s="163" t="str">
        <f t="shared" si="162"/>
        <v/>
      </c>
    </row>
    <row r="1544" spans="1:5" x14ac:dyDescent="0.25">
      <c r="A1544" s="163" t="str">
        <f t="shared" si="161"/>
        <v/>
      </c>
      <c r="B1544" s="163" t="str">
        <f t="shared" si="162"/>
        <v/>
      </c>
      <c r="C1544" s="163" t="str">
        <f t="shared" si="162"/>
        <v/>
      </c>
      <c r="D1544" s="163" t="str">
        <f t="shared" si="162"/>
        <v/>
      </c>
      <c r="E1544" s="163" t="str">
        <f t="shared" si="162"/>
        <v/>
      </c>
    </row>
    <row r="1545" spans="1:5" x14ac:dyDescent="0.25">
      <c r="A1545" s="163" t="str">
        <f t="shared" si="161"/>
        <v/>
      </c>
      <c r="B1545" s="163" t="str">
        <f t="shared" si="162"/>
        <v/>
      </c>
      <c r="C1545" s="163" t="str">
        <f t="shared" si="162"/>
        <v/>
      </c>
      <c r="D1545" s="163" t="str">
        <f t="shared" si="162"/>
        <v/>
      </c>
      <c r="E1545" s="163" t="str">
        <f t="shared" si="162"/>
        <v/>
      </c>
    </row>
    <row r="1546" spans="1:5" x14ac:dyDescent="0.25">
      <c r="A1546" s="163" t="str">
        <f t="shared" si="161"/>
        <v/>
      </c>
      <c r="B1546" s="163" t="str">
        <f t="shared" si="162"/>
        <v/>
      </c>
      <c r="C1546" s="163" t="str">
        <f t="shared" si="162"/>
        <v/>
      </c>
      <c r="D1546" s="163" t="str">
        <f t="shared" si="162"/>
        <v/>
      </c>
      <c r="E1546" s="163" t="str">
        <f t="shared" si="162"/>
        <v/>
      </c>
    </row>
    <row r="1547" spans="1:5" x14ac:dyDescent="0.25">
      <c r="A1547" s="163" t="str">
        <f t="shared" si="161"/>
        <v/>
      </c>
      <c r="B1547" s="163" t="str">
        <f t="shared" si="162"/>
        <v/>
      </c>
      <c r="C1547" s="163" t="str">
        <f t="shared" si="162"/>
        <v/>
      </c>
      <c r="D1547" s="163" t="str">
        <f t="shared" si="162"/>
        <v/>
      </c>
      <c r="E1547" s="163" t="str">
        <f t="shared" si="162"/>
        <v/>
      </c>
    </row>
    <row r="1548" spans="1:5" x14ac:dyDescent="0.25">
      <c r="A1548" s="163" t="str">
        <f t="shared" si="161"/>
        <v/>
      </c>
      <c r="B1548" s="163" t="str">
        <f t="shared" si="162"/>
        <v/>
      </c>
      <c r="C1548" s="163" t="str">
        <f t="shared" si="162"/>
        <v/>
      </c>
      <c r="D1548" s="163" t="str">
        <f t="shared" si="162"/>
        <v/>
      </c>
      <c r="E1548" s="163" t="str">
        <f t="shared" si="162"/>
        <v/>
      </c>
    </row>
    <row r="1549" spans="1:5" x14ac:dyDescent="0.25">
      <c r="A1549" s="163" t="str">
        <f t="shared" si="161"/>
        <v/>
      </c>
      <c r="B1549" s="163" t="str">
        <f t="shared" si="162"/>
        <v/>
      </c>
      <c r="C1549" s="163" t="str">
        <f t="shared" si="162"/>
        <v/>
      </c>
      <c r="D1549" s="163" t="str">
        <f t="shared" si="162"/>
        <v/>
      </c>
      <c r="E1549" s="163" t="str">
        <f t="shared" si="162"/>
        <v/>
      </c>
    </row>
    <row r="1550" spans="1:5" x14ac:dyDescent="0.25">
      <c r="A1550" s="163" t="str">
        <f t="shared" si="161"/>
        <v/>
      </c>
      <c r="B1550" s="163" t="str">
        <f t="shared" si="162"/>
        <v/>
      </c>
      <c r="C1550" s="163" t="str">
        <f t="shared" si="162"/>
        <v/>
      </c>
      <c r="D1550" s="163" t="str">
        <f t="shared" si="162"/>
        <v/>
      </c>
      <c r="E1550" s="163" t="str">
        <f t="shared" si="162"/>
        <v/>
      </c>
    </row>
    <row r="1551" spans="1:5" x14ac:dyDescent="0.25">
      <c r="A1551" s="163" t="str">
        <f t="shared" si="161"/>
        <v/>
      </c>
      <c r="B1551" s="163" t="str">
        <f t="shared" si="162"/>
        <v/>
      </c>
      <c r="C1551" s="163" t="str">
        <f t="shared" si="162"/>
        <v/>
      </c>
      <c r="D1551" s="163" t="str">
        <f t="shared" si="162"/>
        <v/>
      </c>
      <c r="E1551" s="163" t="str">
        <f t="shared" si="162"/>
        <v/>
      </c>
    </row>
    <row r="1552" spans="1:5" x14ac:dyDescent="0.25">
      <c r="A1552" s="163" t="str">
        <f t="shared" si="161"/>
        <v/>
      </c>
      <c r="B1552" s="163" t="str">
        <f t="shared" si="162"/>
        <v/>
      </c>
      <c r="C1552" s="163" t="str">
        <f t="shared" si="162"/>
        <v/>
      </c>
      <c r="D1552" s="163" t="str">
        <f t="shared" si="162"/>
        <v/>
      </c>
      <c r="E1552" s="163" t="str">
        <f t="shared" si="162"/>
        <v/>
      </c>
    </row>
    <row r="1553" spans="1:5" x14ac:dyDescent="0.25">
      <c r="A1553" s="163" t="str">
        <f t="shared" si="161"/>
        <v/>
      </c>
      <c r="B1553" s="163" t="str">
        <f t="shared" si="162"/>
        <v/>
      </c>
      <c r="C1553" s="163" t="str">
        <f t="shared" si="162"/>
        <v/>
      </c>
      <c r="D1553" s="163" t="str">
        <f t="shared" si="162"/>
        <v/>
      </c>
      <c r="E1553" s="163" t="str">
        <f t="shared" si="162"/>
        <v/>
      </c>
    </row>
    <row r="1554" spans="1:5" x14ac:dyDescent="0.25">
      <c r="A1554" s="163" t="str">
        <f t="shared" si="161"/>
        <v/>
      </c>
      <c r="B1554" s="163" t="str">
        <f t="shared" si="162"/>
        <v/>
      </c>
      <c r="C1554" s="163" t="str">
        <f t="shared" si="162"/>
        <v/>
      </c>
      <c r="D1554" s="163" t="str">
        <f t="shared" si="162"/>
        <v/>
      </c>
      <c r="E1554" s="163" t="str">
        <f t="shared" si="162"/>
        <v/>
      </c>
    </row>
    <row r="1555" spans="1:5" x14ac:dyDescent="0.25">
      <c r="A1555" s="163" t="str">
        <f t="shared" si="161"/>
        <v/>
      </c>
      <c r="B1555" s="163" t="str">
        <f t="shared" si="162"/>
        <v/>
      </c>
      <c r="C1555" s="163" t="str">
        <f t="shared" si="162"/>
        <v/>
      </c>
      <c r="D1555" s="163" t="str">
        <f t="shared" si="162"/>
        <v/>
      </c>
      <c r="E1555" s="163" t="str">
        <f t="shared" si="162"/>
        <v/>
      </c>
    </row>
    <row r="1556" spans="1:5" x14ac:dyDescent="0.25">
      <c r="A1556" s="163" t="str">
        <f t="shared" si="161"/>
        <v/>
      </c>
      <c r="B1556" s="163" t="str">
        <f t="shared" si="162"/>
        <v/>
      </c>
      <c r="C1556" s="163" t="str">
        <f t="shared" si="162"/>
        <v/>
      </c>
      <c r="D1556" s="163" t="str">
        <f t="shared" si="162"/>
        <v/>
      </c>
      <c r="E1556" s="163" t="str">
        <f t="shared" si="162"/>
        <v/>
      </c>
    </row>
    <row r="1557" spans="1:5" x14ac:dyDescent="0.25">
      <c r="A1557" s="163" t="str">
        <f t="shared" si="161"/>
        <v/>
      </c>
      <c r="B1557" s="163" t="str">
        <f t="shared" si="162"/>
        <v/>
      </c>
      <c r="C1557" s="163" t="str">
        <f t="shared" si="162"/>
        <v/>
      </c>
      <c r="D1557" s="163" t="str">
        <f t="shared" si="162"/>
        <v/>
      </c>
      <c r="E1557" s="163" t="str">
        <f t="shared" si="162"/>
        <v/>
      </c>
    </row>
    <row r="1558" spans="1:5" x14ac:dyDescent="0.25">
      <c r="A1558" s="163" t="str">
        <f t="shared" si="161"/>
        <v/>
      </c>
      <c r="B1558" s="163" t="str">
        <f t="shared" si="162"/>
        <v/>
      </c>
      <c r="C1558" s="163" t="str">
        <f t="shared" si="162"/>
        <v/>
      </c>
      <c r="D1558" s="163" t="str">
        <f t="shared" si="162"/>
        <v/>
      </c>
      <c r="E1558" s="163" t="str">
        <f t="shared" si="162"/>
        <v/>
      </c>
    </row>
    <row r="1559" spans="1:5" x14ac:dyDescent="0.25">
      <c r="A1559" s="163" t="str">
        <f t="shared" si="161"/>
        <v/>
      </c>
      <c r="B1559" s="163" t="str">
        <f t="shared" si="162"/>
        <v/>
      </c>
      <c r="C1559" s="163" t="str">
        <f t="shared" si="162"/>
        <v/>
      </c>
      <c r="D1559" s="163" t="str">
        <f t="shared" si="162"/>
        <v/>
      </c>
      <c r="E1559" s="163" t="str">
        <f t="shared" si="162"/>
        <v/>
      </c>
    </row>
    <row r="1560" spans="1:5" x14ac:dyDescent="0.25">
      <c r="A1560" s="163" t="str">
        <f t="shared" si="161"/>
        <v/>
      </c>
      <c r="B1560" s="163" t="str">
        <f t="shared" si="162"/>
        <v/>
      </c>
      <c r="C1560" s="163" t="str">
        <f t="shared" si="162"/>
        <v/>
      </c>
      <c r="D1560" s="163" t="str">
        <f t="shared" si="162"/>
        <v/>
      </c>
      <c r="E1560" s="163" t="str">
        <f t="shared" si="162"/>
        <v/>
      </c>
    </row>
    <row r="1561" spans="1:5" x14ac:dyDescent="0.25">
      <c r="A1561" s="163" t="str">
        <f t="shared" si="161"/>
        <v/>
      </c>
      <c r="B1561" s="163" t="str">
        <f t="shared" si="162"/>
        <v/>
      </c>
      <c r="C1561" s="163" t="str">
        <f t="shared" si="162"/>
        <v/>
      </c>
      <c r="D1561" s="163" t="str">
        <f t="shared" si="162"/>
        <v/>
      </c>
      <c r="E1561" s="163" t="str">
        <f t="shared" si="162"/>
        <v/>
      </c>
    </row>
    <row r="1562" spans="1:5" x14ac:dyDescent="0.25">
      <c r="A1562" s="163" t="str">
        <f t="shared" si="161"/>
        <v/>
      </c>
      <c r="B1562" s="163" t="str">
        <f t="shared" si="162"/>
        <v/>
      </c>
      <c r="C1562" s="163" t="str">
        <f t="shared" si="162"/>
        <v/>
      </c>
      <c r="D1562" s="163" t="str">
        <f t="shared" si="162"/>
        <v/>
      </c>
      <c r="E1562" s="163" t="str">
        <f t="shared" si="162"/>
        <v/>
      </c>
    </row>
    <row r="1563" spans="1:5" x14ac:dyDescent="0.25">
      <c r="A1563" s="163" t="str">
        <f t="shared" si="161"/>
        <v/>
      </c>
      <c r="B1563" s="163" t="str">
        <f t="shared" si="162"/>
        <v/>
      </c>
      <c r="C1563" s="163" t="str">
        <f t="shared" si="162"/>
        <v/>
      </c>
      <c r="D1563" s="163" t="str">
        <f t="shared" si="162"/>
        <v/>
      </c>
      <c r="E1563" s="163" t="str">
        <f t="shared" si="162"/>
        <v/>
      </c>
    </row>
    <row r="1564" spans="1:5" x14ac:dyDescent="0.25">
      <c r="A1564" s="163" t="str">
        <f t="shared" si="161"/>
        <v/>
      </c>
      <c r="B1564" s="163" t="str">
        <f t="shared" si="162"/>
        <v/>
      </c>
      <c r="C1564" s="163" t="str">
        <f t="shared" si="162"/>
        <v/>
      </c>
      <c r="D1564" s="163" t="str">
        <f t="shared" si="162"/>
        <v/>
      </c>
      <c r="E1564" s="163" t="str">
        <f t="shared" si="162"/>
        <v/>
      </c>
    </row>
    <row r="1565" spans="1:5" x14ac:dyDescent="0.25">
      <c r="A1565" s="163" t="str">
        <f t="shared" si="161"/>
        <v/>
      </c>
      <c r="B1565" s="163" t="str">
        <f t="shared" si="162"/>
        <v/>
      </c>
      <c r="C1565" s="163" t="str">
        <f t="shared" si="162"/>
        <v/>
      </c>
      <c r="D1565" s="163" t="str">
        <f t="shared" si="162"/>
        <v/>
      </c>
      <c r="E1565" s="163" t="str">
        <f t="shared" si="162"/>
        <v/>
      </c>
    </row>
    <row r="1566" spans="1:5" x14ac:dyDescent="0.25">
      <c r="A1566" s="163" t="str">
        <f t="shared" si="161"/>
        <v/>
      </c>
      <c r="B1566" s="163" t="str">
        <f t="shared" si="162"/>
        <v/>
      </c>
      <c r="C1566" s="163" t="str">
        <f t="shared" si="162"/>
        <v/>
      </c>
      <c r="D1566" s="163" t="str">
        <f t="shared" si="162"/>
        <v/>
      </c>
      <c r="E1566" s="163" t="str">
        <f t="shared" si="162"/>
        <v/>
      </c>
    </row>
    <row r="1567" spans="1:5" x14ac:dyDescent="0.25">
      <c r="A1567" s="163" t="str">
        <f t="shared" si="161"/>
        <v/>
      </c>
      <c r="B1567" s="163" t="str">
        <f t="shared" si="162"/>
        <v/>
      </c>
      <c r="C1567" s="163" t="str">
        <f t="shared" si="162"/>
        <v/>
      </c>
      <c r="D1567" s="163" t="str">
        <f t="shared" si="162"/>
        <v/>
      </c>
      <c r="E1567" s="163" t="str">
        <f t="shared" si="162"/>
        <v/>
      </c>
    </row>
    <row r="1568" spans="1:5" x14ac:dyDescent="0.25">
      <c r="A1568" s="163" t="str">
        <f t="shared" si="161"/>
        <v/>
      </c>
      <c r="B1568" s="163" t="str">
        <f t="shared" si="162"/>
        <v/>
      </c>
      <c r="C1568" s="163" t="str">
        <f t="shared" si="162"/>
        <v/>
      </c>
      <c r="D1568" s="163" t="str">
        <f t="shared" si="162"/>
        <v/>
      </c>
      <c r="E1568" s="163" t="str">
        <f t="shared" si="162"/>
        <v/>
      </c>
    </row>
    <row r="1569" spans="1:5" x14ac:dyDescent="0.25">
      <c r="A1569" s="163" t="str">
        <f t="shared" si="161"/>
        <v/>
      </c>
      <c r="B1569" s="163" t="str">
        <f t="shared" si="162"/>
        <v/>
      </c>
      <c r="C1569" s="163" t="str">
        <f t="shared" si="162"/>
        <v/>
      </c>
      <c r="D1569" s="163" t="str">
        <f t="shared" si="162"/>
        <v/>
      </c>
      <c r="E1569" s="163" t="str">
        <f t="shared" si="162"/>
        <v/>
      </c>
    </row>
    <row r="1570" spans="1:5" x14ac:dyDescent="0.25">
      <c r="A1570" s="163" t="str">
        <f t="shared" si="161"/>
        <v/>
      </c>
      <c r="B1570" s="163" t="str">
        <f t="shared" si="162"/>
        <v/>
      </c>
      <c r="C1570" s="163" t="str">
        <f t="shared" si="162"/>
        <v/>
      </c>
      <c r="D1570" s="163" t="str">
        <f t="shared" si="162"/>
        <v/>
      </c>
      <c r="E1570" s="163" t="str">
        <f t="shared" si="162"/>
        <v/>
      </c>
    </row>
    <row r="1571" spans="1:5" x14ac:dyDescent="0.25">
      <c r="A1571" s="163" t="str">
        <f t="shared" si="161"/>
        <v/>
      </c>
      <c r="B1571" s="163" t="str">
        <f t="shared" si="162"/>
        <v/>
      </c>
      <c r="C1571" s="163" t="str">
        <f t="shared" si="162"/>
        <v/>
      </c>
      <c r="D1571" s="163" t="str">
        <f t="shared" si="162"/>
        <v/>
      </c>
      <c r="E1571" s="163" t="str">
        <f t="shared" si="162"/>
        <v/>
      </c>
    </row>
    <row r="1572" spans="1:5" x14ac:dyDescent="0.25">
      <c r="A1572" s="163" t="str">
        <f t="shared" si="161"/>
        <v/>
      </c>
      <c r="B1572" s="163" t="str">
        <f t="shared" si="162"/>
        <v/>
      </c>
      <c r="C1572" s="163" t="str">
        <f t="shared" si="162"/>
        <v/>
      </c>
      <c r="D1572" s="163" t="str">
        <f t="shared" si="162"/>
        <v/>
      </c>
      <c r="E1572" s="163" t="str">
        <f t="shared" si="162"/>
        <v/>
      </c>
    </row>
    <row r="1573" spans="1:5" x14ac:dyDescent="0.25">
      <c r="A1573" s="163" t="str">
        <f t="shared" si="161"/>
        <v/>
      </c>
      <c r="B1573" s="163" t="str">
        <f t="shared" si="162"/>
        <v/>
      </c>
      <c r="C1573" s="163" t="str">
        <f t="shared" si="162"/>
        <v/>
      </c>
      <c r="D1573" s="163" t="str">
        <f t="shared" si="162"/>
        <v/>
      </c>
      <c r="E1573" s="163" t="str">
        <f t="shared" si="162"/>
        <v/>
      </c>
    </row>
    <row r="1574" spans="1:5" x14ac:dyDescent="0.25">
      <c r="A1574" s="163" t="str">
        <f t="shared" si="161"/>
        <v/>
      </c>
      <c r="B1574" s="163" t="str">
        <f t="shared" si="162"/>
        <v/>
      </c>
      <c r="C1574" s="163" t="str">
        <f t="shared" si="162"/>
        <v/>
      </c>
      <c r="D1574" s="163" t="str">
        <f t="shared" si="162"/>
        <v/>
      </c>
      <c r="E1574" s="163" t="str">
        <f t="shared" si="162"/>
        <v/>
      </c>
    </row>
    <row r="1575" spans="1:5" x14ac:dyDescent="0.25">
      <c r="A1575" s="163" t="str">
        <f t="shared" si="161"/>
        <v/>
      </c>
      <c r="B1575" s="163" t="str">
        <f t="shared" si="162"/>
        <v/>
      </c>
      <c r="C1575" s="163" t="str">
        <f t="shared" si="162"/>
        <v/>
      </c>
      <c r="D1575" s="163" t="str">
        <f t="shared" si="162"/>
        <v/>
      </c>
      <c r="E1575" s="163" t="str">
        <f t="shared" si="162"/>
        <v/>
      </c>
    </row>
    <row r="1576" spans="1:5" x14ac:dyDescent="0.25">
      <c r="A1576" s="163" t="str">
        <f t="shared" si="161"/>
        <v/>
      </c>
      <c r="B1576" s="163" t="str">
        <f t="shared" si="162"/>
        <v/>
      </c>
      <c r="C1576" s="163" t="str">
        <f t="shared" si="162"/>
        <v/>
      </c>
      <c r="D1576" s="163" t="str">
        <f t="shared" si="162"/>
        <v/>
      </c>
      <c r="E1576" s="163" t="str">
        <f t="shared" si="162"/>
        <v/>
      </c>
    </row>
    <row r="1577" spans="1:5" x14ac:dyDescent="0.25">
      <c r="A1577" s="163" t="str">
        <f t="shared" si="161"/>
        <v/>
      </c>
      <c r="B1577" s="163" t="str">
        <f t="shared" si="162"/>
        <v/>
      </c>
      <c r="C1577" s="163" t="str">
        <f t="shared" si="162"/>
        <v/>
      </c>
      <c r="D1577" s="163" t="str">
        <f t="shared" si="162"/>
        <v/>
      </c>
      <c r="E1577" s="163" t="str">
        <f t="shared" si="162"/>
        <v/>
      </c>
    </row>
    <row r="1578" spans="1:5" x14ac:dyDescent="0.25">
      <c r="A1578" s="163" t="str">
        <f t="shared" si="161"/>
        <v/>
      </c>
      <c r="B1578" s="163" t="str">
        <f t="shared" si="162"/>
        <v/>
      </c>
      <c r="C1578" s="163" t="str">
        <f t="shared" si="162"/>
        <v/>
      </c>
      <c r="D1578" s="163" t="str">
        <f t="shared" si="162"/>
        <v/>
      </c>
      <c r="E1578" s="163" t="str">
        <f t="shared" si="162"/>
        <v/>
      </c>
    </row>
    <row r="1579" spans="1:5" x14ac:dyDescent="0.25">
      <c r="A1579" s="163" t="str">
        <f t="shared" si="161"/>
        <v/>
      </c>
      <c r="B1579" s="163" t="str">
        <f t="shared" si="162"/>
        <v/>
      </c>
      <c r="C1579" s="163" t="str">
        <f t="shared" si="162"/>
        <v/>
      </c>
      <c r="D1579" s="163" t="str">
        <f t="shared" si="162"/>
        <v/>
      </c>
      <c r="E1579" s="163" t="str">
        <f t="shared" si="162"/>
        <v/>
      </c>
    </row>
    <row r="1580" spans="1:5" x14ac:dyDescent="0.25">
      <c r="A1580" s="163" t="str">
        <f t="shared" si="161"/>
        <v/>
      </c>
      <c r="B1580" s="163" t="str">
        <f t="shared" si="162"/>
        <v/>
      </c>
      <c r="C1580" s="163" t="str">
        <f t="shared" si="162"/>
        <v/>
      </c>
      <c r="D1580" s="163" t="str">
        <f t="shared" si="162"/>
        <v/>
      </c>
      <c r="E1580" s="163" t="str">
        <f t="shared" si="162"/>
        <v/>
      </c>
    </row>
    <row r="1581" spans="1:5" x14ac:dyDescent="0.25">
      <c r="A1581" s="163" t="str">
        <f t="shared" si="161"/>
        <v/>
      </c>
      <c r="B1581" s="163" t="str">
        <f t="shared" si="162"/>
        <v/>
      </c>
      <c r="C1581" s="163" t="str">
        <f t="shared" si="162"/>
        <v/>
      </c>
      <c r="D1581" s="163" t="str">
        <f t="shared" si="162"/>
        <v/>
      </c>
      <c r="E1581" s="163" t="str">
        <f t="shared" si="162"/>
        <v/>
      </c>
    </row>
    <row r="1582" spans="1:5" x14ac:dyDescent="0.25">
      <c r="A1582" s="163" t="str">
        <f t="shared" si="161"/>
        <v/>
      </c>
      <c r="B1582" s="163" t="str">
        <f t="shared" si="162"/>
        <v/>
      </c>
      <c r="C1582" s="163" t="str">
        <f t="shared" si="162"/>
        <v/>
      </c>
      <c r="D1582" s="163" t="str">
        <f t="shared" si="162"/>
        <v/>
      </c>
      <c r="E1582" s="163" t="str">
        <f t="shared" si="162"/>
        <v/>
      </c>
    </row>
    <row r="1583" spans="1:5" x14ac:dyDescent="0.25">
      <c r="A1583" s="163" t="str">
        <f t="shared" si="161"/>
        <v/>
      </c>
      <c r="B1583" s="163" t="str">
        <f t="shared" si="162"/>
        <v/>
      </c>
      <c r="C1583" s="163" t="str">
        <f t="shared" si="162"/>
        <v/>
      </c>
      <c r="D1583" s="163" t="str">
        <f t="shared" si="162"/>
        <v/>
      </c>
      <c r="E1583" s="163" t="str">
        <f t="shared" si="162"/>
        <v/>
      </c>
    </row>
    <row r="1584" spans="1:5" x14ac:dyDescent="0.25">
      <c r="A1584" s="163" t="str">
        <f t="shared" si="161"/>
        <v/>
      </c>
      <c r="B1584" s="163" t="str">
        <f t="shared" si="162"/>
        <v/>
      </c>
      <c r="C1584" s="163" t="str">
        <f t="shared" si="162"/>
        <v/>
      </c>
      <c r="D1584" s="163" t="str">
        <f t="shared" si="162"/>
        <v/>
      </c>
      <c r="E1584" s="163" t="str">
        <f t="shared" si="162"/>
        <v/>
      </c>
    </row>
    <row r="1585" spans="1:5" x14ac:dyDescent="0.25">
      <c r="A1585" s="163" t="str">
        <f t="shared" si="161"/>
        <v/>
      </c>
      <c r="B1585" s="163" t="str">
        <f t="shared" si="162"/>
        <v/>
      </c>
      <c r="C1585" s="163" t="str">
        <f t="shared" si="162"/>
        <v/>
      </c>
      <c r="D1585" s="163" t="str">
        <f t="shared" si="162"/>
        <v/>
      </c>
      <c r="E1585" s="163" t="str">
        <f t="shared" si="162"/>
        <v/>
      </c>
    </row>
    <row r="1586" spans="1:5" x14ac:dyDescent="0.25">
      <c r="A1586" s="163" t="str">
        <f t="shared" si="161"/>
        <v/>
      </c>
      <c r="B1586" s="163" t="str">
        <f t="shared" si="162"/>
        <v/>
      </c>
      <c r="C1586" s="163" t="str">
        <f t="shared" si="162"/>
        <v/>
      </c>
      <c r="D1586" s="163" t="str">
        <f t="shared" si="162"/>
        <v/>
      </c>
      <c r="E1586" s="163" t="str">
        <f t="shared" si="162"/>
        <v/>
      </c>
    </row>
    <row r="1587" spans="1:5" x14ac:dyDescent="0.25">
      <c r="A1587" s="163" t="str">
        <f t="shared" si="161"/>
        <v/>
      </c>
      <c r="B1587" s="163" t="str">
        <f t="shared" si="162"/>
        <v/>
      </c>
      <c r="C1587" s="163" t="str">
        <f t="shared" si="162"/>
        <v/>
      </c>
      <c r="D1587" s="163" t="str">
        <f t="shared" si="162"/>
        <v/>
      </c>
      <c r="E1587" s="163" t="str">
        <f t="shared" si="162"/>
        <v/>
      </c>
    </row>
    <row r="1588" spans="1:5" x14ac:dyDescent="0.25">
      <c r="A1588" s="163" t="str">
        <f t="shared" si="161"/>
        <v/>
      </c>
      <c r="B1588" s="163" t="str">
        <f t="shared" si="162"/>
        <v/>
      </c>
      <c r="C1588" s="163" t="str">
        <f t="shared" si="162"/>
        <v/>
      </c>
      <c r="D1588" s="163" t="str">
        <f t="shared" si="162"/>
        <v/>
      </c>
      <c r="E1588" s="163" t="str">
        <f t="shared" si="162"/>
        <v/>
      </c>
    </row>
    <row r="1589" spans="1:5" x14ac:dyDescent="0.25">
      <c r="A1589" s="163" t="str">
        <f t="shared" si="161"/>
        <v/>
      </c>
      <c r="B1589" s="163" t="str">
        <f t="shared" si="162"/>
        <v/>
      </c>
      <c r="C1589" s="163" t="str">
        <f t="shared" si="162"/>
        <v/>
      </c>
      <c r="D1589" s="163" t="str">
        <f t="shared" si="162"/>
        <v/>
      </c>
      <c r="E1589" s="163" t="str">
        <f t="shared" si="162"/>
        <v/>
      </c>
    </row>
    <row r="1590" spans="1:5" x14ac:dyDescent="0.25">
      <c r="A1590" s="163" t="str">
        <f t="shared" si="161"/>
        <v/>
      </c>
      <c r="B1590" s="163" t="str">
        <f t="shared" si="162"/>
        <v/>
      </c>
      <c r="C1590" s="163" t="str">
        <f t="shared" si="162"/>
        <v/>
      </c>
      <c r="D1590" s="163" t="str">
        <f t="shared" si="162"/>
        <v/>
      </c>
      <c r="E1590" s="163" t="str">
        <f t="shared" si="162"/>
        <v/>
      </c>
    </row>
    <row r="1591" spans="1:5" x14ac:dyDescent="0.25">
      <c r="A1591" s="163" t="str">
        <f t="shared" si="161"/>
        <v/>
      </c>
      <c r="B1591" s="163" t="str">
        <f t="shared" si="162"/>
        <v/>
      </c>
      <c r="C1591" s="163" t="str">
        <f t="shared" si="162"/>
        <v/>
      </c>
      <c r="D1591" s="163" t="str">
        <f t="shared" si="162"/>
        <v/>
      </c>
      <c r="E1591" s="163" t="str">
        <f t="shared" si="162"/>
        <v/>
      </c>
    </row>
    <row r="1592" spans="1:5" x14ac:dyDescent="0.25">
      <c r="A1592" s="163" t="str">
        <f t="shared" si="161"/>
        <v/>
      </c>
      <c r="B1592" s="163" t="str">
        <f t="shared" si="162"/>
        <v/>
      </c>
      <c r="C1592" s="163" t="str">
        <f t="shared" si="162"/>
        <v/>
      </c>
      <c r="D1592" s="163" t="str">
        <f t="shared" si="162"/>
        <v/>
      </c>
      <c r="E1592" s="163" t="str">
        <f t="shared" si="162"/>
        <v/>
      </c>
    </row>
    <row r="1593" spans="1:5" x14ac:dyDescent="0.25">
      <c r="A1593" s="163" t="str">
        <f t="shared" si="161"/>
        <v/>
      </c>
      <c r="B1593" s="163" t="str">
        <f t="shared" si="162"/>
        <v/>
      </c>
      <c r="C1593" s="163" t="str">
        <f t="shared" si="162"/>
        <v/>
      </c>
      <c r="D1593" s="163" t="str">
        <f t="shared" si="162"/>
        <v/>
      </c>
      <c r="E1593" s="163" t="str">
        <f t="shared" si="162"/>
        <v/>
      </c>
    </row>
    <row r="1594" spans="1:5" x14ac:dyDescent="0.25">
      <c r="A1594" s="163" t="str">
        <f t="shared" si="161"/>
        <v/>
      </c>
      <c r="B1594" s="163" t="str">
        <f t="shared" si="162"/>
        <v/>
      </c>
      <c r="C1594" s="163" t="str">
        <f t="shared" si="162"/>
        <v/>
      </c>
      <c r="D1594" s="163" t="str">
        <f t="shared" si="162"/>
        <v/>
      </c>
      <c r="E1594" s="163" t="str">
        <f t="shared" si="162"/>
        <v/>
      </c>
    </row>
    <row r="1595" spans="1:5" x14ac:dyDescent="0.25">
      <c r="A1595" s="163" t="str">
        <f t="shared" si="161"/>
        <v/>
      </c>
      <c r="B1595" s="163" t="str">
        <f t="shared" si="162"/>
        <v/>
      </c>
      <c r="C1595" s="163" t="str">
        <f t="shared" si="162"/>
        <v/>
      </c>
      <c r="D1595" s="163" t="str">
        <f t="shared" si="162"/>
        <v/>
      </c>
      <c r="E1595" s="163" t="str">
        <f t="shared" si="162"/>
        <v/>
      </c>
    </row>
    <row r="1596" spans="1:5" x14ac:dyDescent="0.25">
      <c r="A1596" s="163" t="str">
        <f t="shared" si="161"/>
        <v/>
      </c>
      <c r="B1596" s="163" t="str">
        <f t="shared" si="162"/>
        <v/>
      </c>
      <c r="C1596" s="163" t="str">
        <f t="shared" si="162"/>
        <v/>
      </c>
      <c r="D1596" s="163" t="str">
        <f t="shared" si="162"/>
        <v/>
      </c>
      <c r="E1596" s="163" t="str">
        <f t="shared" si="162"/>
        <v/>
      </c>
    </row>
    <row r="1597" spans="1:5" x14ac:dyDescent="0.25">
      <c r="A1597" s="163" t="str">
        <f t="shared" si="161"/>
        <v/>
      </c>
      <c r="B1597" s="163" t="str">
        <f t="shared" si="162"/>
        <v/>
      </c>
      <c r="C1597" s="163" t="str">
        <f t="shared" si="162"/>
        <v/>
      </c>
      <c r="D1597" s="163" t="str">
        <f t="shared" si="162"/>
        <v/>
      </c>
      <c r="E1597" s="163" t="str">
        <f t="shared" si="162"/>
        <v/>
      </c>
    </row>
    <row r="1598" spans="1:5" x14ac:dyDescent="0.25">
      <c r="A1598" s="163" t="str">
        <f t="shared" si="161"/>
        <v/>
      </c>
      <c r="B1598" s="163" t="str">
        <f t="shared" si="162"/>
        <v/>
      </c>
      <c r="C1598" s="163" t="str">
        <f t="shared" si="162"/>
        <v/>
      </c>
      <c r="D1598" s="163" t="str">
        <f t="shared" si="162"/>
        <v/>
      </c>
      <c r="E1598" s="163" t="str">
        <f t="shared" si="162"/>
        <v/>
      </c>
    </row>
    <row r="1599" spans="1:5" x14ac:dyDescent="0.25">
      <c r="A1599" s="163" t="str">
        <f t="shared" si="161"/>
        <v/>
      </c>
      <c r="B1599" s="163" t="str">
        <f t="shared" si="162"/>
        <v/>
      </c>
      <c r="C1599" s="163" t="str">
        <f t="shared" si="162"/>
        <v/>
      </c>
      <c r="D1599" s="163" t="str">
        <f t="shared" si="162"/>
        <v/>
      </c>
      <c r="E1599" s="163" t="str">
        <f t="shared" si="162"/>
        <v/>
      </c>
    </row>
    <row r="1600" spans="1:5" x14ac:dyDescent="0.25">
      <c r="A1600" s="163" t="str">
        <f t="shared" si="161"/>
        <v/>
      </c>
      <c r="B1600" s="163" t="str">
        <f t="shared" si="162"/>
        <v/>
      </c>
      <c r="C1600" s="163" t="str">
        <f t="shared" si="162"/>
        <v/>
      </c>
      <c r="D1600" s="163" t="str">
        <f t="shared" si="162"/>
        <v/>
      </c>
      <c r="E1600" s="163" t="str">
        <f t="shared" si="162"/>
        <v/>
      </c>
    </row>
    <row r="1601" spans="1:5" x14ac:dyDescent="0.25">
      <c r="A1601" s="163" t="str">
        <f t="shared" si="161"/>
        <v/>
      </c>
      <c r="B1601" s="163" t="str">
        <f t="shared" si="162"/>
        <v/>
      </c>
      <c r="C1601" s="163" t="str">
        <f t="shared" si="162"/>
        <v/>
      </c>
      <c r="D1601" s="163" t="str">
        <f t="shared" si="162"/>
        <v/>
      </c>
      <c r="E1601" s="163" t="str">
        <f t="shared" si="162"/>
        <v/>
      </c>
    </row>
    <row r="1602" spans="1:5" x14ac:dyDescent="0.25">
      <c r="A1602" s="163" t="str">
        <f t="shared" si="161"/>
        <v/>
      </c>
      <c r="B1602" s="163" t="str">
        <f t="shared" si="162"/>
        <v/>
      </c>
      <c r="C1602" s="163" t="str">
        <f t="shared" si="162"/>
        <v/>
      </c>
      <c r="D1602" s="163" t="str">
        <f t="shared" si="162"/>
        <v/>
      </c>
      <c r="E1602" s="163" t="str">
        <f t="shared" si="162"/>
        <v/>
      </c>
    </row>
    <row r="1603" spans="1:5" x14ac:dyDescent="0.25">
      <c r="A1603" s="163" t="str">
        <f t="shared" si="161"/>
        <v/>
      </c>
      <c r="B1603" s="163" t="str">
        <f t="shared" si="162"/>
        <v/>
      </c>
      <c r="C1603" s="163" t="str">
        <f t="shared" si="162"/>
        <v/>
      </c>
      <c r="D1603" s="163" t="str">
        <f t="shared" si="162"/>
        <v/>
      </c>
      <c r="E1603" s="163" t="str">
        <f t="shared" si="162"/>
        <v/>
      </c>
    </row>
    <row r="1604" spans="1:5" x14ac:dyDescent="0.25">
      <c r="A1604" s="163" t="str">
        <f t="shared" si="161"/>
        <v/>
      </c>
      <c r="B1604" s="163" t="str">
        <f t="shared" si="162"/>
        <v/>
      </c>
      <c r="C1604" s="163" t="str">
        <f t="shared" si="162"/>
        <v/>
      </c>
      <c r="D1604" s="163" t="str">
        <f t="shared" si="162"/>
        <v/>
      </c>
      <c r="E1604" s="163" t="str">
        <f t="shared" si="162"/>
        <v/>
      </c>
    </row>
    <row r="1605" spans="1:5" x14ac:dyDescent="0.25">
      <c r="A1605" s="163" t="str">
        <f t="shared" si="161"/>
        <v/>
      </c>
      <c r="B1605" s="163" t="str">
        <f t="shared" si="162"/>
        <v/>
      </c>
      <c r="C1605" s="163" t="str">
        <f t="shared" si="162"/>
        <v/>
      </c>
      <c r="D1605" s="163" t="str">
        <f t="shared" si="162"/>
        <v/>
      </c>
      <c r="E1605" s="163" t="str">
        <f t="shared" si="162"/>
        <v/>
      </c>
    </row>
    <row r="1606" spans="1:5" x14ac:dyDescent="0.25">
      <c r="A1606" s="163" t="str">
        <f t="shared" ref="A1606:B1669" si="163">IF(AR1606&gt;0,ROW(),"")</f>
        <v/>
      </c>
      <c r="B1606" s="163" t="str">
        <f t="shared" si="163"/>
        <v/>
      </c>
      <c r="C1606" s="163" t="str">
        <f t="shared" si="162"/>
        <v/>
      </c>
      <c r="D1606" s="163" t="str">
        <f t="shared" si="162"/>
        <v/>
      </c>
      <c r="E1606" s="163" t="str">
        <f t="shared" si="162"/>
        <v/>
      </c>
    </row>
    <row r="1607" spans="1:5" x14ac:dyDescent="0.25">
      <c r="A1607" s="163" t="str">
        <f t="shared" si="163"/>
        <v/>
      </c>
      <c r="B1607" s="163" t="str">
        <f t="shared" ref="B1607:E1670" si="164">IF(AS1607&gt;0,ROW(),"")</f>
        <v/>
      </c>
      <c r="C1607" s="163" t="str">
        <f t="shared" si="164"/>
        <v/>
      </c>
      <c r="D1607" s="163" t="str">
        <f t="shared" si="164"/>
        <v/>
      </c>
      <c r="E1607" s="163" t="str">
        <f t="shared" si="164"/>
        <v/>
      </c>
    </row>
    <row r="1608" spans="1:5" x14ac:dyDescent="0.25">
      <c r="A1608" s="163" t="str">
        <f t="shared" si="163"/>
        <v/>
      </c>
      <c r="B1608" s="163" t="str">
        <f t="shared" si="164"/>
        <v/>
      </c>
      <c r="C1608" s="163" t="str">
        <f t="shared" si="164"/>
        <v/>
      </c>
      <c r="D1608" s="163" t="str">
        <f t="shared" si="164"/>
        <v/>
      </c>
      <c r="E1608" s="163" t="str">
        <f t="shared" si="164"/>
        <v/>
      </c>
    </row>
    <row r="1609" spans="1:5" x14ac:dyDescent="0.25">
      <c r="A1609" s="163" t="str">
        <f t="shared" si="163"/>
        <v/>
      </c>
      <c r="B1609" s="163" t="str">
        <f t="shared" si="164"/>
        <v/>
      </c>
      <c r="C1609" s="163" t="str">
        <f t="shared" si="164"/>
        <v/>
      </c>
      <c r="D1609" s="163" t="str">
        <f t="shared" si="164"/>
        <v/>
      </c>
      <c r="E1609" s="163" t="str">
        <f t="shared" si="164"/>
        <v/>
      </c>
    </row>
    <row r="1610" spans="1:5" x14ac:dyDescent="0.25">
      <c r="A1610" s="163" t="str">
        <f t="shared" si="163"/>
        <v/>
      </c>
      <c r="B1610" s="163" t="str">
        <f t="shared" si="164"/>
        <v/>
      </c>
      <c r="C1610" s="163" t="str">
        <f t="shared" si="164"/>
        <v/>
      </c>
      <c r="D1610" s="163" t="str">
        <f t="shared" si="164"/>
        <v/>
      </c>
      <c r="E1610" s="163" t="str">
        <f t="shared" si="164"/>
        <v/>
      </c>
    </row>
    <row r="1611" spans="1:5" x14ac:dyDescent="0.25">
      <c r="A1611" s="163" t="str">
        <f t="shared" si="163"/>
        <v/>
      </c>
      <c r="B1611" s="163" t="str">
        <f t="shared" si="164"/>
        <v/>
      </c>
      <c r="C1611" s="163" t="str">
        <f t="shared" si="164"/>
        <v/>
      </c>
      <c r="D1611" s="163" t="str">
        <f t="shared" si="164"/>
        <v/>
      </c>
      <c r="E1611" s="163" t="str">
        <f t="shared" si="164"/>
        <v/>
      </c>
    </row>
    <row r="1612" spans="1:5" x14ac:dyDescent="0.25">
      <c r="A1612" s="163" t="str">
        <f t="shared" si="163"/>
        <v/>
      </c>
      <c r="B1612" s="163" t="str">
        <f t="shared" si="164"/>
        <v/>
      </c>
      <c r="C1612" s="163" t="str">
        <f t="shared" si="164"/>
        <v/>
      </c>
      <c r="D1612" s="163" t="str">
        <f t="shared" si="164"/>
        <v/>
      </c>
      <c r="E1612" s="163" t="str">
        <f t="shared" si="164"/>
        <v/>
      </c>
    </row>
    <row r="1613" spans="1:5" x14ac:dyDescent="0.25">
      <c r="A1613" s="163" t="str">
        <f t="shared" si="163"/>
        <v/>
      </c>
      <c r="B1613" s="163" t="str">
        <f t="shared" si="164"/>
        <v/>
      </c>
      <c r="C1613" s="163" t="str">
        <f t="shared" si="164"/>
        <v/>
      </c>
      <c r="D1613" s="163" t="str">
        <f t="shared" si="164"/>
        <v/>
      </c>
      <c r="E1613" s="163" t="str">
        <f t="shared" si="164"/>
        <v/>
      </c>
    </row>
    <row r="1614" spans="1:5" x14ac:dyDescent="0.25">
      <c r="A1614" s="163" t="str">
        <f t="shared" si="163"/>
        <v/>
      </c>
      <c r="B1614" s="163" t="str">
        <f t="shared" si="164"/>
        <v/>
      </c>
      <c r="C1614" s="163" t="str">
        <f t="shared" si="164"/>
        <v/>
      </c>
      <c r="D1614" s="163" t="str">
        <f t="shared" si="164"/>
        <v/>
      </c>
      <c r="E1614" s="163" t="str">
        <f t="shared" si="164"/>
        <v/>
      </c>
    </row>
    <row r="1615" spans="1:5" x14ac:dyDescent="0.25">
      <c r="A1615" s="163" t="str">
        <f t="shared" si="163"/>
        <v/>
      </c>
      <c r="B1615" s="163" t="str">
        <f t="shared" si="164"/>
        <v/>
      </c>
      <c r="C1615" s="163" t="str">
        <f t="shared" si="164"/>
        <v/>
      </c>
      <c r="D1615" s="163" t="str">
        <f t="shared" si="164"/>
        <v/>
      </c>
      <c r="E1615" s="163" t="str">
        <f t="shared" si="164"/>
        <v/>
      </c>
    </row>
    <row r="1616" spans="1:5" x14ac:dyDescent="0.25">
      <c r="A1616" s="163" t="str">
        <f t="shared" si="163"/>
        <v/>
      </c>
      <c r="B1616" s="163" t="str">
        <f t="shared" si="164"/>
        <v/>
      </c>
      <c r="C1616" s="163" t="str">
        <f t="shared" si="164"/>
        <v/>
      </c>
      <c r="D1616" s="163" t="str">
        <f t="shared" si="164"/>
        <v/>
      </c>
      <c r="E1616" s="163" t="str">
        <f t="shared" si="164"/>
        <v/>
      </c>
    </row>
    <row r="1617" spans="1:5" x14ac:dyDescent="0.25">
      <c r="A1617" s="163" t="str">
        <f t="shared" si="163"/>
        <v/>
      </c>
      <c r="B1617" s="163" t="str">
        <f t="shared" si="164"/>
        <v/>
      </c>
      <c r="C1617" s="163" t="str">
        <f t="shared" si="164"/>
        <v/>
      </c>
      <c r="D1617" s="163" t="str">
        <f t="shared" si="164"/>
        <v/>
      </c>
      <c r="E1617" s="163" t="str">
        <f t="shared" si="164"/>
        <v/>
      </c>
    </row>
    <row r="1618" spans="1:5" x14ac:dyDescent="0.25">
      <c r="A1618" s="163" t="str">
        <f t="shared" si="163"/>
        <v/>
      </c>
      <c r="B1618" s="163" t="str">
        <f t="shared" si="164"/>
        <v/>
      </c>
      <c r="C1618" s="163" t="str">
        <f t="shared" si="164"/>
        <v/>
      </c>
      <c r="D1618" s="163" t="str">
        <f t="shared" si="164"/>
        <v/>
      </c>
      <c r="E1618" s="163" t="str">
        <f t="shared" si="164"/>
        <v/>
      </c>
    </row>
    <row r="1619" spans="1:5" x14ac:dyDescent="0.25">
      <c r="A1619" s="163" t="str">
        <f t="shared" si="163"/>
        <v/>
      </c>
      <c r="B1619" s="163" t="str">
        <f t="shared" si="164"/>
        <v/>
      </c>
      <c r="C1619" s="163" t="str">
        <f t="shared" si="164"/>
        <v/>
      </c>
      <c r="D1619" s="163" t="str">
        <f t="shared" si="164"/>
        <v/>
      </c>
      <c r="E1619" s="163" t="str">
        <f t="shared" si="164"/>
        <v/>
      </c>
    </row>
    <row r="1620" spans="1:5" x14ac:dyDescent="0.25">
      <c r="A1620" s="163" t="str">
        <f t="shared" si="163"/>
        <v/>
      </c>
      <c r="B1620" s="163" t="str">
        <f t="shared" si="164"/>
        <v/>
      </c>
      <c r="C1620" s="163" t="str">
        <f t="shared" si="164"/>
        <v/>
      </c>
      <c r="D1620" s="163" t="str">
        <f t="shared" si="164"/>
        <v/>
      </c>
      <c r="E1620" s="163" t="str">
        <f t="shared" si="164"/>
        <v/>
      </c>
    </row>
    <row r="1621" spans="1:5" x14ac:dyDescent="0.25">
      <c r="A1621" s="163" t="str">
        <f t="shared" si="163"/>
        <v/>
      </c>
      <c r="B1621" s="163" t="str">
        <f t="shared" si="164"/>
        <v/>
      </c>
      <c r="C1621" s="163" t="str">
        <f t="shared" si="164"/>
        <v/>
      </c>
      <c r="D1621" s="163" t="str">
        <f t="shared" si="164"/>
        <v/>
      </c>
      <c r="E1621" s="163" t="str">
        <f t="shared" si="164"/>
        <v/>
      </c>
    </row>
    <row r="1622" spans="1:5" x14ac:dyDescent="0.25">
      <c r="A1622" s="163" t="str">
        <f t="shared" si="163"/>
        <v/>
      </c>
      <c r="B1622" s="163" t="str">
        <f t="shared" si="164"/>
        <v/>
      </c>
      <c r="C1622" s="163" t="str">
        <f t="shared" si="164"/>
        <v/>
      </c>
      <c r="D1622" s="163" t="str">
        <f t="shared" si="164"/>
        <v/>
      </c>
      <c r="E1622" s="163" t="str">
        <f t="shared" si="164"/>
        <v/>
      </c>
    </row>
    <row r="1623" spans="1:5" x14ac:dyDescent="0.25">
      <c r="A1623" s="163" t="str">
        <f t="shared" si="163"/>
        <v/>
      </c>
      <c r="B1623" s="163" t="str">
        <f t="shared" si="164"/>
        <v/>
      </c>
      <c r="C1623" s="163" t="str">
        <f t="shared" si="164"/>
        <v/>
      </c>
      <c r="D1623" s="163" t="str">
        <f t="shared" si="164"/>
        <v/>
      </c>
      <c r="E1623" s="163" t="str">
        <f t="shared" si="164"/>
        <v/>
      </c>
    </row>
    <row r="1624" spans="1:5" x14ac:dyDescent="0.25">
      <c r="A1624" s="163" t="str">
        <f t="shared" si="163"/>
        <v/>
      </c>
      <c r="B1624" s="163" t="str">
        <f t="shared" si="164"/>
        <v/>
      </c>
      <c r="C1624" s="163" t="str">
        <f t="shared" si="164"/>
        <v/>
      </c>
      <c r="D1624" s="163" t="str">
        <f t="shared" si="164"/>
        <v/>
      </c>
      <c r="E1624" s="163" t="str">
        <f t="shared" si="164"/>
        <v/>
      </c>
    </row>
    <row r="1625" spans="1:5" x14ac:dyDescent="0.25">
      <c r="A1625" s="163" t="str">
        <f t="shared" si="163"/>
        <v/>
      </c>
      <c r="B1625" s="163" t="str">
        <f t="shared" si="164"/>
        <v/>
      </c>
      <c r="C1625" s="163" t="str">
        <f t="shared" si="164"/>
        <v/>
      </c>
      <c r="D1625" s="163" t="str">
        <f t="shared" si="164"/>
        <v/>
      </c>
      <c r="E1625" s="163" t="str">
        <f t="shared" si="164"/>
        <v/>
      </c>
    </row>
    <row r="1626" spans="1:5" x14ac:dyDescent="0.25">
      <c r="A1626" s="163" t="str">
        <f t="shared" si="163"/>
        <v/>
      </c>
      <c r="B1626" s="163" t="str">
        <f t="shared" si="164"/>
        <v/>
      </c>
      <c r="C1626" s="163" t="str">
        <f t="shared" si="164"/>
        <v/>
      </c>
      <c r="D1626" s="163" t="str">
        <f t="shared" si="164"/>
        <v/>
      </c>
      <c r="E1626" s="163" t="str">
        <f t="shared" si="164"/>
        <v/>
      </c>
    </row>
    <row r="1627" spans="1:5" x14ac:dyDescent="0.25">
      <c r="A1627" s="163" t="str">
        <f t="shared" si="163"/>
        <v/>
      </c>
      <c r="B1627" s="163" t="str">
        <f t="shared" si="164"/>
        <v/>
      </c>
      <c r="C1627" s="163" t="str">
        <f t="shared" si="164"/>
        <v/>
      </c>
      <c r="D1627" s="163" t="str">
        <f t="shared" si="164"/>
        <v/>
      </c>
      <c r="E1627" s="163" t="str">
        <f t="shared" si="164"/>
        <v/>
      </c>
    </row>
    <row r="1628" spans="1:5" x14ac:dyDescent="0.25">
      <c r="A1628" s="163" t="str">
        <f t="shared" si="163"/>
        <v/>
      </c>
      <c r="B1628" s="163" t="str">
        <f t="shared" si="164"/>
        <v/>
      </c>
      <c r="C1628" s="163" t="str">
        <f t="shared" si="164"/>
        <v/>
      </c>
      <c r="D1628" s="163" t="str">
        <f t="shared" si="164"/>
        <v/>
      </c>
      <c r="E1628" s="163" t="str">
        <f t="shared" si="164"/>
        <v/>
      </c>
    </row>
    <row r="1629" spans="1:5" x14ac:dyDescent="0.25">
      <c r="A1629" s="163" t="str">
        <f t="shared" si="163"/>
        <v/>
      </c>
      <c r="B1629" s="163" t="str">
        <f t="shared" si="164"/>
        <v/>
      </c>
      <c r="C1629" s="163" t="str">
        <f t="shared" si="164"/>
        <v/>
      </c>
      <c r="D1629" s="163" t="str">
        <f t="shared" si="164"/>
        <v/>
      </c>
      <c r="E1629" s="163" t="str">
        <f t="shared" si="164"/>
        <v/>
      </c>
    </row>
    <row r="1630" spans="1:5" x14ac:dyDescent="0.25">
      <c r="A1630" s="163" t="str">
        <f t="shared" si="163"/>
        <v/>
      </c>
      <c r="B1630" s="163" t="str">
        <f t="shared" si="164"/>
        <v/>
      </c>
      <c r="C1630" s="163" t="str">
        <f t="shared" si="164"/>
        <v/>
      </c>
      <c r="D1630" s="163" t="str">
        <f t="shared" si="164"/>
        <v/>
      </c>
      <c r="E1630" s="163" t="str">
        <f t="shared" si="164"/>
        <v/>
      </c>
    </row>
    <row r="1631" spans="1:5" x14ac:dyDescent="0.25">
      <c r="A1631" s="163" t="str">
        <f t="shared" si="163"/>
        <v/>
      </c>
      <c r="B1631" s="163" t="str">
        <f t="shared" si="164"/>
        <v/>
      </c>
      <c r="C1631" s="163" t="str">
        <f t="shared" si="164"/>
        <v/>
      </c>
      <c r="D1631" s="163" t="str">
        <f t="shared" si="164"/>
        <v/>
      </c>
      <c r="E1631" s="163" t="str">
        <f t="shared" si="164"/>
        <v/>
      </c>
    </row>
    <row r="1632" spans="1:5" x14ac:dyDescent="0.25">
      <c r="A1632" s="163" t="str">
        <f t="shared" si="163"/>
        <v/>
      </c>
      <c r="B1632" s="163" t="str">
        <f t="shared" si="164"/>
        <v/>
      </c>
      <c r="C1632" s="163" t="str">
        <f t="shared" si="164"/>
        <v/>
      </c>
      <c r="D1632" s="163" t="str">
        <f t="shared" si="164"/>
        <v/>
      </c>
      <c r="E1632" s="163" t="str">
        <f t="shared" si="164"/>
        <v/>
      </c>
    </row>
    <row r="1633" spans="1:5" x14ac:dyDescent="0.25">
      <c r="A1633" s="163" t="str">
        <f t="shared" si="163"/>
        <v/>
      </c>
      <c r="B1633" s="163" t="str">
        <f t="shared" si="164"/>
        <v/>
      </c>
      <c r="C1633" s="163" t="str">
        <f t="shared" si="164"/>
        <v/>
      </c>
      <c r="D1633" s="163" t="str">
        <f t="shared" si="164"/>
        <v/>
      </c>
      <c r="E1633" s="163" t="str">
        <f t="shared" si="164"/>
        <v/>
      </c>
    </row>
    <row r="1634" spans="1:5" x14ac:dyDescent="0.25">
      <c r="A1634" s="163" t="str">
        <f t="shared" si="163"/>
        <v/>
      </c>
      <c r="B1634" s="163" t="str">
        <f t="shared" si="164"/>
        <v/>
      </c>
      <c r="C1634" s="163" t="str">
        <f t="shared" si="164"/>
        <v/>
      </c>
      <c r="D1634" s="163" t="str">
        <f t="shared" si="164"/>
        <v/>
      </c>
      <c r="E1634" s="163" t="str">
        <f t="shared" si="164"/>
        <v/>
      </c>
    </row>
    <row r="1635" spans="1:5" x14ac:dyDescent="0.25">
      <c r="A1635" s="163" t="str">
        <f t="shared" si="163"/>
        <v/>
      </c>
      <c r="B1635" s="163" t="str">
        <f t="shared" si="164"/>
        <v/>
      </c>
      <c r="C1635" s="163" t="str">
        <f t="shared" si="164"/>
        <v/>
      </c>
      <c r="D1635" s="163" t="str">
        <f t="shared" si="164"/>
        <v/>
      </c>
      <c r="E1635" s="163" t="str">
        <f t="shared" si="164"/>
        <v/>
      </c>
    </row>
    <row r="1636" spans="1:5" x14ac:dyDescent="0.25">
      <c r="A1636" s="163" t="str">
        <f t="shared" si="163"/>
        <v/>
      </c>
      <c r="B1636" s="163" t="str">
        <f t="shared" si="164"/>
        <v/>
      </c>
      <c r="C1636" s="163" t="str">
        <f t="shared" si="164"/>
        <v/>
      </c>
      <c r="D1636" s="163" t="str">
        <f t="shared" si="164"/>
        <v/>
      </c>
      <c r="E1636" s="163" t="str">
        <f t="shared" si="164"/>
        <v/>
      </c>
    </row>
    <row r="1637" spans="1:5" x14ac:dyDescent="0.25">
      <c r="A1637" s="163" t="str">
        <f t="shared" si="163"/>
        <v/>
      </c>
      <c r="B1637" s="163" t="str">
        <f t="shared" si="164"/>
        <v/>
      </c>
      <c r="C1637" s="163" t="str">
        <f t="shared" si="164"/>
        <v/>
      </c>
      <c r="D1637" s="163" t="str">
        <f t="shared" si="164"/>
        <v/>
      </c>
      <c r="E1637" s="163" t="str">
        <f t="shared" si="164"/>
        <v/>
      </c>
    </row>
    <row r="1638" spans="1:5" x14ac:dyDescent="0.25">
      <c r="A1638" s="163" t="str">
        <f t="shared" si="163"/>
        <v/>
      </c>
      <c r="B1638" s="163" t="str">
        <f t="shared" si="164"/>
        <v/>
      </c>
      <c r="C1638" s="163" t="str">
        <f t="shared" si="164"/>
        <v/>
      </c>
      <c r="D1638" s="163" t="str">
        <f t="shared" si="164"/>
        <v/>
      </c>
      <c r="E1638" s="163" t="str">
        <f t="shared" si="164"/>
        <v/>
      </c>
    </row>
    <row r="1639" spans="1:5" x14ac:dyDescent="0.25">
      <c r="A1639" s="163" t="str">
        <f t="shared" si="163"/>
        <v/>
      </c>
      <c r="B1639" s="163" t="str">
        <f t="shared" si="164"/>
        <v/>
      </c>
      <c r="C1639" s="163" t="str">
        <f t="shared" si="164"/>
        <v/>
      </c>
      <c r="D1639" s="163" t="str">
        <f t="shared" si="164"/>
        <v/>
      </c>
      <c r="E1639" s="163" t="str">
        <f t="shared" si="164"/>
        <v/>
      </c>
    </row>
    <row r="1640" spans="1:5" x14ac:dyDescent="0.25">
      <c r="A1640" s="163" t="str">
        <f t="shared" si="163"/>
        <v/>
      </c>
      <c r="B1640" s="163" t="str">
        <f t="shared" si="164"/>
        <v/>
      </c>
      <c r="C1640" s="163" t="str">
        <f t="shared" si="164"/>
        <v/>
      </c>
      <c r="D1640" s="163" t="str">
        <f t="shared" si="164"/>
        <v/>
      </c>
      <c r="E1640" s="163" t="str">
        <f t="shared" si="164"/>
        <v/>
      </c>
    </row>
    <row r="1641" spans="1:5" x14ac:dyDescent="0.25">
      <c r="A1641" s="163" t="str">
        <f t="shared" si="163"/>
        <v/>
      </c>
      <c r="B1641" s="163" t="str">
        <f t="shared" si="164"/>
        <v/>
      </c>
      <c r="C1641" s="163" t="str">
        <f t="shared" si="164"/>
        <v/>
      </c>
      <c r="D1641" s="163" t="str">
        <f t="shared" si="164"/>
        <v/>
      </c>
      <c r="E1641" s="163" t="str">
        <f t="shared" si="164"/>
        <v/>
      </c>
    </row>
    <row r="1642" spans="1:5" x14ac:dyDescent="0.25">
      <c r="A1642" s="163" t="str">
        <f t="shared" si="163"/>
        <v/>
      </c>
      <c r="B1642" s="163" t="str">
        <f t="shared" si="164"/>
        <v/>
      </c>
      <c r="C1642" s="163" t="str">
        <f t="shared" si="164"/>
        <v/>
      </c>
      <c r="D1642" s="163" t="str">
        <f t="shared" si="164"/>
        <v/>
      </c>
      <c r="E1642" s="163" t="str">
        <f t="shared" si="164"/>
        <v/>
      </c>
    </row>
    <row r="1643" spans="1:5" x14ac:dyDescent="0.25">
      <c r="A1643" s="163" t="str">
        <f t="shared" si="163"/>
        <v/>
      </c>
      <c r="B1643" s="163" t="str">
        <f t="shared" si="164"/>
        <v/>
      </c>
      <c r="C1643" s="163" t="str">
        <f t="shared" si="164"/>
        <v/>
      </c>
      <c r="D1643" s="163" t="str">
        <f t="shared" si="164"/>
        <v/>
      </c>
      <c r="E1643" s="163" t="str">
        <f t="shared" si="164"/>
        <v/>
      </c>
    </row>
    <row r="1644" spans="1:5" x14ac:dyDescent="0.25">
      <c r="A1644" s="163" t="str">
        <f t="shared" si="163"/>
        <v/>
      </c>
      <c r="B1644" s="163" t="str">
        <f t="shared" si="164"/>
        <v/>
      </c>
      <c r="C1644" s="163" t="str">
        <f t="shared" si="164"/>
        <v/>
      </c>
      <c r="D1644" s="163" t="str">
        <f t="shared" si="164"/>
        <v/>
      </c>
      <c r="E1644" s="163" t="str">
        <f t="shared" si="164"/>
        <v/>
      </c>
    </row>
    <row r="1645" spans="1:5" x14ac:dyDescent="0.25">
      <c r="A1645" s="163" t="str">
        <f t="shared" si="163"/>
        <v/>
      </c>
      <c r="B1645" s="163" t="str">
        <f t="shared" si="164"/>
        <v/>
      </c>
      <c r="C1645" s="163" t="str">
        <f t="shared" si="164"/>
        <v/>
      </c>
      <c r="D1645" s="163" t="str">
        <f t="shared" si="164"/>
        <v/>
      </c>
      <c r="E1645" s="163" t="str">
        <f t="shared" si="164"/>
        <v/>
      </c>
    </row>
    <row r="1646" spans="1:5" x14ac:dyDescent="0.25">
      <c r="A1646" s="163" t="str">
        <f t="shared" si="163"/>
        <v/>
      </c>
      <c r="B1646" s="163" t="str">
        <f t="shared" si="164"/>
        <v/>
      </c>
      <c r="C1646" s="163" t="str">
        <f t="shared" si="164"/>
        <v/>
      </c>
      <c r="D1646" s="163" t="str">
        <f t="shared" si="164"/>
        <v/>
      </c>
      <c r="E1646" s="163" t="str">
        <f t="shared" si="164"/>
        <v/>
      </c>
    </row>
    <row r="1647" spans="1:5" x14ac:dyDescent="0.25">
      <c r="A1647" s="163" t="str">
        <f t="shared" si="163"/>
        <v/>
      </c>
      <c r="B1647" s="163" t="str">
        <f t="shared" si="164"/>
        <v/>
      </c>
      <c r="C1647" s="163" t="str">
        <f t="shared" si="164"/>
        <v/>
      </c>
      <c r="D1647" s="163" t="str">
        <f t="shared" si="164"/>
        <v/>
      </c>
      <c r="E1647" s="163" t="str">
        <f t="shared" si="164"/>
        <v/>
      </c>
    </row>
    <row r="1648" spans="1:5" x14ac:dyDescent="0.25">
      <c r="A1648" s="163" t="str">
        <f t="shared" si="163"/>
        <v/>
      </c>
      <c r="B1648" s="163" t="str">
        <f t="shared" si="164"/>
        <v/>
      </c>
      <c r="C1648" s="163" t="str">
        <f t="shared" si="164"/>
        <v/>
      </c>
      <c r="D1648" s="163" t="str">
        <f t="shared" si="164"/>
        <v/>
      </c>
      <c r="E1648" s="163" t="str">
        <f t="shared" si="164"/>
        <v/>
      </c>
    </row>
    <row r="1649" spans="1:5" x14ac:dyDescent="0.25">
      <c r="A1649" s="163" t="str">
        <f t="shared" si="163"/>
        <v/>
      </c>
      <c r="B1649" s="163" t="str">
        <f t="shared" si="164"/>
        <v/>
      </c>
      <c r="C1649" s="163" t="str">
        <f t="shared" si="164"/>
        <v/>
      </c>
      <c r="D1649" s="163" t="str">
        <f t="shared" si="164"/>
        <v/>
      </c>
      <c r="E1649" s="163" t="str">
        <f t="shared" si="164"/>
        <v/>
      </c>
    </row>
    <row r="1650" spans="1:5" x14ac:dyDescent="0.25">
      <c r="A1650" s="163" t="str">
        <f t="shared" si="163"/>
        <v/>
      </c>
      <c r="B1650" s="163" t="str">
        <f t="shared" si="164"/>
        <v/>
      </c>
      <c r="C1650" s="163" t="str">
        <f t="shared" si="164"/>
        <v/>
      </c>
      <c r="D1650" s="163" t="str">
        <f t="shared" si="164"/>
        <v/>
      </c>
      <c r="E1650" s="163" t="str">
        <f t="shared" si="164"/>
        <v/>
      </c>
    </row>
    <row r="1651" spans="1:5" x14ac:dyDescent="0.25">
      <c r="A1651" s="163" t="str">
        <f t="shared" si="163"/>
        <v/>
      </c>
      <c r="B1651" s="163" t="str">
        <f t="shared" si="164"/>
        <v/>
      </c>
      <c r="C1651" s="163" t="str">
        <f t="shared" si="164"/>
        <v/>
      </c>
      <c r="D1651" s="163" t="str">
        <f t="shared" si="164"/>
        <v/>
      </c>
      <c r="E1651" s="163" t="str">
        <f t="shared" si="164"/>
        <v/>
      </c>
    </row>
    <row r="1652" spans="1:5" x14ac:dyDescent="0.25">
      <c r="A1652" s="163" t="str">
        <f t="shared" si="163"/>
        <v/>
      </c>
      <c r="B1652" s="163" t="str">
        <f t="shared" si="164"/>
        <v/>
      </c>
      <c r="C1652" s="163" t="str">
        <f t="shared" si="164"/>
        <v/>
      </c>
      <c r="D1652" s="163" t="str">
        <f t="shared" si="164"/>
        <v/>
      </c>
      <c r="E1652" s="163" t="str">
        <f t="shared" si="164"/>
        <v/>
      </c>
    </row>
    <row r="1653" spans="1:5" x14ac:dyDescent="0.25">
      <c r="A1653" s="163" t="str">
        <f t="shared" si="163"/>
        <v/>
      </c>
      <c r="B1653" s="163" t="str">
        <f t="shared" si="164"/>
        <v/>
      </c>
      <c r="C1653" s="163" t="str">
        <f t="shared" si="164"/>
        <v/>
      </c>
      <c r="D1653" s="163" t="str">
        <f t="shared" si="164"/>
        <v/>
      </c>
      <c r="E1653" s="163" t="str">
        <f t="shared" si="164"/>
        <v/>
      </c>
    </row>
    <row r="1654" spans="1:5" x14ac:dyDescent="0.25">
      <c r="A1654" s="163" t="str">
        <f t="shared" si="163"/>
        <v/>
      </c>
      <c r="B1654" s="163" t="str">
        <f t="shared" si="164"/>
        <v/>
      </c>
      <c r="C1654" s="163" t="str">
        <f t="shared" si="164"/>
        <v/>
      </c>
      <c r="D1654" s="163" t="str">
        <f t="shared" si="164"/>
        <v/>
      </c>
      <c r="E1654" s="163" t="str">
        <f t="shared" si="164"/>
        <v/>
      </c>
    </row>
    <row r="1655" spans="1:5" x14ac:dyDescent="0.25">
      <c r="A1655" s="163" t="str">
        <f t="shared" si="163"/>
        <v/>
      </c>
      <c r="B1655" s="163" t="str">
        <f t="shared" si="164"/>
        <v/>
      </c>
      <c r="C1655" s="163" t="str">
        <f t="shared" si="164"/>
        <v/>
      </c>
      <c r="D1655" s="163" t="str">
        <f t="shared" si="164"/>
        <v/>
      </c>
      <c r="E1655" s="163" t="str">
        <f t="shared" si="164"/>
        <v/>
      </c>
    </row>
    <row r="1656" spans="1:5" x14ac:dyDescent="0.25">
      <c r="A1656" s="163" t="str">
        <f t="shared" si="163"/>
        <v/>
      </c>
      <c r="B1656" s="163" t="str">
        <f t="shared" si="164"/>
        <v/>
      </c>
      <c r="C1656" s="163" t="str">
        <f t="shared" si="164"/>
        <v/>
      </c>
      <c r="D1656" s="163" t="str">
        <f t="shared" si="164"/>
        <v/>
      </c>
      <c r="E1656" s="163" t="str">
        <f t="shared" si="164"/>
        <v/>
      </c>
    </row>
    <row r="1657" spans="1:5" x14ac:dyDescent="0.25">
      <c r="A1657" s="163" t="str">
        <f t="shared" si="163"/>
        <v/>
      </c>
      <c r="B1657" s="163" t="str">
        <f t="shared" si="164"/>
        <v/>
      </c>
      <c r="C1657" s="163" t="str">
        <f t="shared" si="164"/>
        <v/>
      </c>
      <c r="D1657" s="163" t="str">
        <f t="shared" si="164"/>
        <v/>
      </c>
      <c r="E1657" s="163" t="str">
        <f t="shared" si="164"/>
        <v/>
      </c>
    </row>
    <row r="1658" spans="1:5" x14ac:dyDescent="0.25">
      <c r="A1658" s="163" t="str">
        <f t="shared" si="163"/>
        <v/>
      </c>
      <c r="B1658" s="163" t="str">
        <f t="shared" si="164"/>
        <v/>
      </c>
      <c r="C1658" s="163" t="str">
        <f t="shared" si="164"/>
        <v/>
      </c>
      <c r="D1658" s="163" t="str">
        <f t="shared" si="164"/>
        <v/>
      </c>
      <c r="E1658" s="163" t="str">
        <f t="shared" si="164"/>
        <v/>
      </c>
    </row>
    <row r="1659" spans="1:5" x14ac:dyDescent="0.25">
      <c r="A1659" s="163" t="str">
        <f t="shared" si="163"/>
        <v/>
      </c>
      <c r="B1659" s="163" t="str">
        <f t="shared" si="164"/>
        <v/>
      </c>
      <c r="C1659" s="163" t="str">
        <f t="shared" si="164"/>
        <v/>
      </c>
      <c r="D1659" s="163" t="str">
        <f t="shared" si="164"/>
        <v/>
      </c>
      <c r="E1659" s="163" t="str">
        <f t="shared" si="164"/>
        <v/>
      </c>
    </row>
    <row r="1660" spans="1:5" x14ac:dyDescent="0.25">
      <c r="A1660" s="163" t="str">
        <f t="shared" si="163"/>
        <v/>
      </c>
      <c r="B1660" s="163" t="str">
        <f t="shared" si="164"/>
        <v/>
      </c>
      <c r="C1660" s="163" t="str">
        <f t="shared" si="164"/>
        <v/>
      </c>
      <c r="D1660" s="163" t="str">
        <f t="shared" si="164"/>
        <v/>
      </c>
      <c r="E1660" s="163" t="str">
        <f t="shared" si="164"/>
        <v/>
      </c>
    </row>
    <row r="1661" spans="1:5" x14ac:dyDescent="0.25">
      <c r="A1661" s="163" t="str">
        <f t="shared" si="163"/>
        <v/>
      </c>
      <c r="B1661" s="163" t="str">
        <f t="shared" si="164"/>
        <v/>
      </c>
      <c r="C1661" s="163" t="str">
        <f t="shared" si="164"/>
        <v/>
      </c>
      <c r="D1661" s="163" t="str">
        <f t="shared" si="164"/>
        <v/>
      </c>
      <c r="E1661" s="163" t="str">
        <f t="shared" si="164"/>
        <v/>
      </c>
    </row>
    <row r="1662" spans="1:5" x14ac:dyDescent="0.25">
      <c r="A1662" s="163" t="str">
        <f t="shared" si="163"/>
        <v/>
      </c>
      <c r="B1662" s="163" t="str">
        <f t="shared" si="164"/>
        <v/>
      </c>
      <c r="C1662" s="163" t="str">
        <f t="shared" si="164"/>
        <v/>
      </c>
      <c r="D1662" s="163" t="str">
        <f t="shared" si="164"/>
        <v/>
      </c>
      <c r="E1662" s="163" t="str">
        <f t="shared" si="164"/>
        <v/>
      </c>
    </row>
    <row r="1663" spans="1:5" x14ac:dyDescent="0.25">
      <c r="A1663" s="163" t="str">
        <f t="shared" si="163"/>
        <v/>
      </c>
      <c r="B1663" s="163" t="str">
        <f t="shared" si="164"/>
        <v/>
      </c>
      <c r="C1663" s="163" t="str">
        <f t="shared" si="164"/>
        <v/>
      </c>
      <c r="D1663" s="163" t="str">
        <f t="shared" si="164"/>
        <v/>
      </c>
      <c r="E1663" s="163" t="str">
        <f t="shared" si="164"/>
        <v/>
      </c>
    </row>
    <row r="1664" spans="1:5" x14ac:dyDescent="0.25">
      <c r="A1664" s="163" t="str">
        <f t="shared" si="163"/>
        <v/>
      </c>
      <c r="B1664" s="163" t="str">
        <f t="shared" si="164"/>
        <v/>
      </c>
      <c r="C1664" s="163" t="str">
        <f t="shared" si="164"/>
        <v/>
      </c>
      <c r="D1664" s="163" t="str">
        <f t="shared" si="164"/>
        <v/>
      </c>
      <c r="E1664" s="163" t="str">
        <f t="shared" si="164"/>
        <v/>
      </c>
    </row>
    <row r="1665" spans="1:5" x14ac:dyDescent="0.25">
      <c r="A1665" s="163" t="str">
        <f t="shared" si="163"/>
        <v/>
      </c>
      <c r="B1665" s="163" t="str">
        <f t="shared" si="164"/>
        <v/>
      </c>
      <c r="C1665" s="163" t="str">
        <f t="shared" si="164"/>
        <v/>
      </c>
      <c r="D1665" s="163" t="str">
        <f t="shared" si="164"/>
        <v/>
      </c>
      <c r="E1665" s="163" t="str">
        <f t="shared" si="164"/>
        <v/>
      </c>
    </row>
    <row r="1666" spans="1:5" x14ac:dyDescent="0.25">
      <c r="A1666" s="163" t="str">
        <f t="shared" si="163"/>
        <v/>
      </c>
      <c r="B1666" s="163" t="str">
        <f t="shared" si="164"/>
        <v/>
      </c>
      <c r="C1666" s="163" t="str">
        <f t="shared" si="164"/>
        <v/>
      </c>
      <c r="D1666" s="163" t="str">
        <f t="shared" si="164"/>
        <v/>
      </c>
      <c r="E1666" s="163" t="str">
        <f t="shared" si="164"/>
        <v/>
      </c>
    </row>
    <row r="1667" spans="1:5" x14ac:dyDescent="0.25">
      <c r="A1667" s="163" t="str">
        <f t="shared" si="163"/>
        <v/>
      </c>
      <c r="B1667" s="163" t="str">
        <f t="shared" si="164"/>
        <v/>
      </c>
      <c r="C1667" s="163" t="str">
        <f t="shared" si="164"/>
        <v/>
      </c>
      <c r="D1667" s="163" t="str">
        <f t="shared" si="164"/>
        <v/>
      </c>
      <c r="E1667" s="163" t="str">
        <f t="shared" si="164"/>
        <v/>
      </c>
    </row>
    <row r="1668" spans="1:5" x14ac:dyDescent="0.25">
      <c r="A1668" s="163" t="str">
        <f t="shared" si="163"/>
        <v/>
      </c>
      <c r="B1668" s="163" t="str">
        <f t="shared" si="164"/>
        <v/>
      </c>
      <c r="C1668" s="163" t="str">
        <f t="shared" si="164"/>
        <v/>
      </c>
      <c r="D1668" s="163" t="str">
        <f t="shared" si="164"/>
        <v/>
      </c>
      <c r="E1668" s="163" t="str">
        <f t="shared" si="164"/>
        <v/>
      </c>
    </row>
    <row r="1669" spans="1:5" x14ac:dyDescent="0.25">
      <c r="A1669" s="163" t="str">
        <f t="shared" si="163"/>
        <v/>
      </c>
      <c r="B1669" s="163" t="str">
        <f t="shared" si="164"/>
        <v/>
      </c>
      <c r="C1669" s="163" t="str">
        <f t="shared" si="164"/>
        <v/>
      </c>
      <c r="D1669" s="163" t="str">
        <f t="shared" si="164"/>
        <v/>
      </c>
      <c r="E1669" s="163" t="str">
        <f t="shared" si="164"/>
        <v/>
      </c>
    </row>
    <row r="1670" spans="1:5" x14ac:dyDescent="0.25">
      <c r="A1670" s="163" t="str">
        <f t="shared" ref="A1670:B1733" si="165">IF(AR1670&gt;0,ROW(),"")</f>
        <v/>
      </c>
      <c r="B1670" s="163" t="str">
        <f t="shared" si="165"/>
        <v/>
      </c>
      <c r="C1670" s="163" t="str">
        <f t="shared" si="164"/>
        <v/>
      </c>
      <c r="D1670" s="163" t="str">
        <f t="shared" si="164"/>
        <v/>
      </c>
      <c r="E1670" s="163" t="str">
        <f t="shared" si="164"/>
        <v/>
      </c>
    </row>
    <row r="1671" spans="1:5" x14ac:dyDescent="0.25">
      <c r="A1671" s="163" t="str">
        <f t="shared" si="165"/>
        <v/>
      </c>
      <c r="B1671" s="163" t="str">
        <f t="shared" ref="B1671:E1734" si="166">IF(AS1671&gt;0,ROW(),"")</f>
        <v/>
      </c>
      <c r="C1671" s="163" t="str">
        <f t="shared" si="166"/>
        <v/>
      </c>
      <c r="D1671" s="163" t="str">
        <f t="shared" si="166"/>
        <v/>
      </c>
      <c r="E1671" s="163" t="str">
        <f t="shared" si="166"/>
        <v/>
      </c>
    </row>
    <row r="1672" spans="1:5" x14ac:dyDescent="0.25">
      <c r="A1672" s="163" t="str">
        <f t="shared" si="165"/>
        <v/>
      </c>
      <c r="B1672" s="163" t="str">
        <f t="shared" si="166"/>
        <v/>
      </c>
      <c r="C1672" s="163" t="str">
        <f t="shared" si="166"/>
        <v/>
      </c>
      <c r="D1672" s="163" t="str">
        <f t="shared" si="166"/>
        <v/>
      </c>
      <c r="E1672" s="163" t="str">
        <f t="shared" si="166"/>
        <v/>
      </c>
    </row>
    <row r="1673" spans="1:5" x14ac:dyDescent="0.25">
      <c r="A1673" s="163" t="str">
        <f t="shared" si="165"/>
        <v/>
      </c>
      <c r="B1673" s="163" t="str">
        <f t="shared" si="166"/>
        <v/>
      </c>
      <c r="C1673" s="163" t="str">
        <f t="shared" si="166"/>
        <v/>
      </c>
      <c r="D1673" s="163" t="str">
        <f t="shared" si="166"/>
        <v/>
      </c>
      <c r="E1673" s="163" t="str">
        <f t="shared" si="166"/>
        <v/>
      </c>
    </row>
    <row r="1674" spans="1:5" x14ac:dyDescent="0.25">
      <c r="A1674" s="163" t="str">
        <f t="shared" si="165"/>
        <v/>
      </c>
      <c r="B1674" s="163" t="str">
        <f t="shared" si="166"/>
        <v/>
      </c>
      <c r="C1674" s="163" t="str">
        <f t="shared" si="166"/>
        <v/>
      </c>
      <c r="D1674" s="163" t="str">
        <f t="shared" si="166"/>
        <v/>
      </c>
      <c r="E1674" s="163" t="str">
        <f t="shared" si="166"/>
        <v/>
      </c>
    </row>
    <row r="1675" spans="1:5" x14ac:dyDescent="0.25">
      <c r="A1675" s="163" t="str">
        <f t="shared" si="165"/>
        <v/>
      </c>
      <c r="B1675" s="163" t="str">
        <f t="shared" si="166"/>
        <v/>
      </c>
      <c r="C1675" s="163" t="str">
        <f t="shared" si="166"/>
        <v/>
      </c>
      <c r="D1675" s="163" t="str">
        <f t="shared" si="166"/>
        <v/>
      </c>
      <c r="E1675" s="163" t="str">
        <f t="shared" si="166"/>
        <v/>
      </c>
    </row>
    <row r="1676" spans="1:5" x14ac:dyDescent="0.25">
      <c r="A1676" s="163" t="str">
        <f t="shared" si="165"/>
        <v/>
      </c>
      <c r="B1676" s="163" t="str">
        <f t="shared" si="166"/>
        <v/>
      </c>
      <c r="C1676" s="163" t="str">
        <f t="shared" si="166"/>
        <v/>
      </c>
      <c r="D1676" s="163" t="str">
        <f t="shared" si="166"/>
        <v/>
      </c>
      <c r="E1676" s="163" t="str">
        <f t="shared" si="166"/>
        <v/>
      </c>
    </row>
    <row r="1677" spans="1:5" x14ac:dyDescent="0.25">
      <c r="A1677" s="163" t="str">
        <f t="shared" si="165"/>
        <v/>
      </c>
      <c r="B1677" s="163" t="str">
        <f t="shared" si="166"/>
        <v/>
      </c>
      <c r="C1677" s="163" t="str">
        <f t="shared" si="166"/>
        <v/>
      </c>
      <c r="D1677" s="163" t="str">
        <f t="shared" si="166"/>
        <v/>
      </c>
      <c r="E1677" s="163" t="str">
        <f t="shared" si="166"/>
        <v/>
      </c>
    </row>
    <row r="1678" spans="1:5" x14ac:dyDescent="0.25">
      <c r="A1678" s="163" t="str">
        <f t="shared" si="165"/>
        <v/>
      </c>
      <c r="B1678" s="163" t="str">
        <f t="shared" si="166"/>
        <v/>
      </c>
      <c r="C1678" s="163" t="str">
        <f t="shared" si="166"/>
        <v/>
      </c>
      <c r="D1678" s="163" t="str">
        <f t="shared" si="166"/>
        <v/>
      </c>
      <c r="E1678" s="163" t="str">
        <f t="shared" si="166"/>
        <v/>
      </c>
    </row>
    <row r="1679" spans="1:5" x14ac:dyDescent="0.25">
      <c r="A1679" s="163" t="str">
        <f t="shared" si="165"/>
        <v/>
      </c>
      <c r="B1679" s="163" t="str">
        <f t="shared" si="166"/>
        <v/>
      </c>
      <c r="C1679" s="163" t="str">
        <f t="shared" si="166"/>
        <v/>
      </c>
      <c r="D1679" s="163" t="str">
        <f t="shared" si="166"/>
        <v/>
      </c>
      <c r="E1679" s="163" t="str">
        <f t="shared" si="166"/>
        <v/>
      </c>
    </row>
    <row r="1680" spans="1:5" x14ac:dyDescent="0.25">
      <c r="A1680" s="163" t="str">
        <f t="shared" si="165"/>
        <v/>
      </c>
      <c r="B1680" s="163" t="str">
        <f t="shared" si="166"/>
        <v/>
      </c>
      <c r="C1680" s="163" t="str">
        <f t="shared" si="166"/>
        <v/>
      </c>
      <c r="D1680" s="163" t="str">
        <f t="shared" si="166"/>
        <v/>
      </c>
      <c r="E1680" s="163" t="str">
        <f t="shared" si="166"/>
        <v/>
      </c>
    </row>
    <row r="1681" spans="1:5" x14ac:dyDescent="0.25">
      <c r="A1681" s="163" t="str">
        <f t="shared" si="165"/>
        <v/>
      </c>
      <c r="B1681" s="163" t="str">
        <f t="shared" si="166"/>
        <v/>
      </c>
      <c r="C1681" s="163" t="str">
        <f t="shared" si="166"/>
        <v/>
      </c>
      <c r="D1681" s="163" t="str">
        <f t="shared" si="166"/>
        <v/>
      </c>
      <c r="E1681" s="163" t="str">
        <f t="shared" si="166"/>
        <v/>
      </c>
    </row>
    <row r="1682" spans="1:5" x14ac:dyDescent="0.25">
      <c r="A1682" s="163" t="str">
        <f t="shared" si="165"/>
        <v/>
      </c>
      <c r="B1682" s="163" t="str">
        <f t="shared" si="166"/>
        <v/>
      </c>
      <c r="C1682" s="163" t="str">
        <f t="shared" si="166"/>
        <v/>
      </c>
      <c r="D1682" s="163" t="str">
        <f t="shared" si="166"/>
        <v/>
      </c>
      <c r="E1682" s="163" t="str">
        <f t="shared" si="166"/>
        <v/>
      </c>
    </row>
    <row r="1683" spans="1:5" x14ac:dyDescent="0.25">
      <c r="A1683" s="163" t="str">
        <f t="shared" si="165"/>
        <v/>
      </c>
      <c r="B1683" s="163" t="str">
        <f t="shared" si="166"/>
        <v/>
      </c>
      <c r="C1683" s="163" t="str">
        <f t="shared" si="166"/>
        <v/>
      </c>
      <c r="D1683" s="163" t="str">
        <f t="shared" si="166"/>
        <v/>
      </c>
      <c r="E1683" s="163" t="str">
        <f t="shared" si="166"/>
        <v/>
      </c>
    </row>
    <row r="1684" spans="1:5" x14ac:dyDescent="0.25">
      <c r="A1684" s="163" t="str">
        <f t="shared" si="165"/>
        <v/>
      </c>
      <c r="B1684" s="163" t="str">
        <f t="shared" si="166"/>
        <v/>
      </c>
      <c r="C1684" s="163" t="str">
        <f t="shared" si="166"/>
        <v/>
      </c>
      <c r="D1684" s="163" t="str">
        <f t="shared" si="166"/>
        <v/>
      </c>
      <c r="E1684" s="163" t="str">
        <f t="shared" si="166"/>
        <v/>
      </c>
    </row>
    <row r="1685" spans="1:5" x14ac:dyDescent="0.25">
      <c r="A1685" s="163" t="str">
        <f t="shared" si="165"/>
        <v/>
      </c>
      <c r="B1685" s="163" t="str">
        <f t="shared" si="166"/>
        <v/>
      </c>
      <c r="C1685" s="163" t="str">
        <f t="shared" si="166"/>
        <v/>
      </c>
      <c r="D1685" s="163" t="str">
        <f t="shared" si="166"/>
        <v/>
      </c>
      <c r="E1685" s="163" t="str">
        <f t="shared" si="166"/>
        <v/>
      </c>
    </row>
    <row r="1686" spans="1:5" x14ac:dyDescent="0.25">
      <c r="A1686" s="163" t="str">
        <f t="shared" si="165"/>
        <v/>
      </c>
      <c r="B1686" s="163" t="str">
        <f t="shared" si="166"/>
        <v/>
      </c>
      <c r="C1686" s="163" t="str">
        <f t="shared" si="166"/>
        <v/>
      </c>
      <c r="D1686" s="163" t="str">
        <f t="shared" si="166"/>
        <v/>
      </c>
      <c r="E1686" s="163" t="str">
        <f t="shared" si="166"/>
        <v/>
      </c>
    </row>
    <row r="1687" spans="1:5" x14ac:dyDescent="0.25">
      <c r="A1687" s="163" t="str">
        <f t="shared" si="165"/>
        <v/>
      </c>
      <c r="B1687" s="163" t="str">
        <f t="shared" si="166"/>
        <v/>
      </c>
      <c r="C1687" s="163" t="str">
        <f t="shared" si="166"/>
        <v/>
      </c>
      <c r="D1687" s="163" t="str">
        <f t="shared" si="166"/>
        <v/>
      </c>
      <c r="E1687" s="163" t="str">
        <f t="shared" si="166"/>
        <v/>
      </c>
    </row>
    <row r="1688" spans="1:5" x14ac:dyDescent="0.25">
      <c r="A1688" s="163" t="str">
        <f t="shared" si="165"/>
        <v/>
      </c>
      <c r="B1688" s="163" t="str">
        <f t="shared" si="166"/>
        <v/>
      </c>
      <c r="C1688" s="163" t="str">
        <f t="shared" si="166"/>
        <v/>
      </c>
      <c r="D1688" s="163" t="str">
        <f t="shared" si="166"/>
        <v/>
      </c>
      <c r="E1688" s="163" t="str">
        <f t="shared" si="166"/>
        <v/>
      </c>
    </row>
    <row r="1689" spans="1:5" x14ac:dyDescent="0.25">
      <c r="A1689" s="163" t="str">
        <f t="shared" si="165"/>
        <v/>
      </c>
      <c r="B1689" s="163" t="str">
        <f t="shared" si="166"/>
        <v/>
      </c>
      <c r="C1689" s="163" t="str">
        <f t="shared" si="166"/>
        <v/>
      </c>
      <c r="D1689" s="163" t="str">
        <f t="shared" si="166"/>
        <v/>
      </c>
      <c r="E1689" s="163" t="str">
        <f t="shared" si="166"/>
        <v/>
      </c>
    </row>
    <row r="1690" spans="1:5" x14ac:dyDescent="0.25">
      <c r="A1690" s="163" t="str">
        <f t="shared" si="165"/>
        <v/>
      </c>
      <c r="B1690" s="163" t="str">
        <f t="shared" si="166"/>
        <v/>
      </c>
      <c r="C1690" s="163" t="str">
        <f t="shared" si="166"/>
        <v/>
      </c>
      <c r="D1690" s="163" t="str">
        <f t="shared" si="166"/>
        <v/>
      </c>
      <c r="E1690" s="163" t="str">
        <f t="shared" si="166"/>
        <v/>
      </c>
    </row>
    <row r="1691" spans="1:5" x14ac:dyDescent="0.25">
      <c r="A1691" s="163" t="str">
        <f t="shared" si="165"/>
        <v/>
      </c>
      <c r="B1691" s="163" t="str">
        <f t="shared" si="166"/>
        <v/>
      </c>
      <c r="C1691" s="163" t="str">
        <f t="shared" si="166"/>
        <v/>
      </c>
      <c r="D1691" s="163" t="str">
        <f t="shared" si="166"/>
        <v/>
      </c>
      <c r="E1691" s="163" t="str">
        <f t="shared" si="166"/>
        <v/>
      </c>
    </row>
    <row r="1692" spans="1:5" x14ac:dyDescent="0.25">
      <c r="A1692" s="163" t="str">
        <f t="shared" si="165"/>
        <v/>
      </c>
      <c r="B1692" s="163" t="str">
        <f t="shared" si="166"/>
        <v/>
      </c>
      <c r="C1692" s="163" t="str">
        <f t="shared" si="166"/>
        <v/>
      </c>
      <c r="D1692" s="163" t="str">
        <f t="shared" si="166"/>
        <v/>
      </c>
      <c r="E1692" s="163" t="str">
        <f t="shared" si="166"/>
        <v/>
      </c>
    </row>
    <row r="1693" spans="1:5" x14ac:dyDescent="0.25">
      <c r="A1693" s="163" t="str">
        <f t="shared" si="165"/>
        <v/>
      </c>
      <c r="B1693" s="163" t="str">
        <f t="shared" si="166"/>
        <v/>
      </c>
      <c r="C1693" s="163" t="str">
        <f t="shared" si="166"/>
        <v/>
      </c>
      <c r="D1693" s="163" t="str">
        <f t="shared" si="166"/>
        <v/>
      </c>
      <c r="E1693" s="163" t="str">
        <f t="shared" si="166"/>
        <v/>
      </c>
    </row>
    <row r="1694" spans="1:5" x14ac:dyDescent="0.25">
      <c r="A1694" s="163" t="str">
        <f t="shared" si="165"/>
        <v/>
      </c>
      <c r="B1694" s="163" t="str">
        <f t="shared" si="166"/>
        <v/>
      </c>
      <c r="C1694" s="163" t="str">
        <f t="shared" si="166"/>
        <v/>
      </c>
      <c r="D1694" s="163" t="str">
        <f t="shared" si="166"/>
        <v/>
      </c>
      <c r="E1694" s="163" t="str">
        <f t="shared" si="166"/>
        <v/>
      </c>
    </row>
    <row r="1695" spans="1:5" x14ac:dyDescent="0.25">
      <c r="A1695" s="163" t="str">
        <f t="shared" si="165"/>
        <v/>
      </c>
      <c r="B1695" s="163" t="str">
        <f t="shared" si="166"/>
        <v/>
      </c>
      <c r="C1695" s="163" t="str">
        <f t="shared" si="166"/>
        <v/>
      </c>
      <c r="D1695" s="163" t="str">
        <f t="shared" si="166"/>
        <v/>
      </c>
      <c r="E1695" s="163" t="str">
        <f t="shared" si="166"/>
        <v/>
      </c>
    </row>
    <row r="1696" spans="1:5" x14ac:dyDescent="0.25">
      <c r="A1696" s="163" t="str">
        <f t="shared" si="165"/>
        <v/>
      </c>
      <c r="B1696" s="163" t="str">
        <f t="shared" si="166"/>
        <v/>
      </c>
      <c r="C1696" s="163" t="str">
        <f t="shared" si="166"/>
        <v/>
      </c>
      <c r="D1696" s="163" t="str">
        <f t="shared" si="166"/>
        <v/>
      </c>
      <c r="E1696" s="163" t="str">
        <f t="shared" si="166"/>
        <v/>
      </c>
    </row>
    <row r="1697" spans="1:5" x14ac:dyDescent="0.25">
      <c r="A1697" s="163" t="str">
        <f t="shared" si="165"/>
        <v/>
      </c>
      <c r="B1697" s="163" t="str">
        <f t="shared" si="166"/>
        <v/>
      </c>
      <c r="C1697" s="163" t="str">
        <f t="shared" si="166"/>
        <v/>
      </c>
      <c r="D1697" s="163" t="str">
        <f t="shared" si="166"/>
        <v/>
      </c>
      <c r="E1697" s="163" t="str">
        <f t="shared" si="166"/>
        <v/>
      </c>
    </row>
    <row r="1698" spans="1:5" x14ac:dyDescent="0.25">
      <c r="A1698" s="163" t="str">
        <f t="shared" si="165"/>
        <v/>
      </c>
      <c r="B1698" s="163" t="str">
        <f t="shared" si="166"/>
        <v/>
      </c>
      <c r="C1698" s="163" t="str">
        <f t="shared" si="166"/>
        <v/>
      </c>
      <c r="D1698" s="163" t="str">
        <f t="shared" si="166"/>
        <v/>
      </c>
      <c r="E1698" s="163" t="str">
        <f t="shared" si="166"/>
        <v/>
      </c>
    </row>
    <row r="1699" spans="1:5" x14ac:dyDescent="0.25">
      <c r="A1699" s="163" t="str">
        <f t="shared" si="165"/>
        <v/>
      </c>
      <c r="B1699" s="163" t="str">
        <f t="shared" si="166"/>
        <v/>
      </c>
      <c r="C1699" s="163" t="str">
        <f t="shared" si="166"/>
        <v/>
      </c>
      <c r="D1699" s="163" t="str">
        <f t="shared" si="166"/>
        <v/>
      </c>
      <c r="E1699" s="163" t="str">
        <f t="shared" si="166"/>
        <v/>
      </c>
    </row>
    <row r="1700" spans="1:5" x14ac:dyDescent="0.25">
      <c r="A1700" s="163" t="str">
        <f t="shared" si="165"/>
        <v/>
      </c>
      <c r="B1700" s="163" t="str">
        <f t="shared" si="166"/>
        <v/>
      </c>
      <c r="C1700" s="163" t="str">
        <f t="shared" si="166"/>
        <v/>
      </c>
      <c r="D1700" s="163" t="str">
        <f t="shared" si="166"/>
        <v/>
      </c>
      <c r="E1700" s="163" t="str">
        <f t="shared" si="166"/>
        <v/>
      </c>
    </row>
    <row r="1701" spans="1:5" x14ac:dyDescent="0.25">
      <c r="A1701" s="163" t="str">
        <f t="shared" si="165"/>
        <v/>
      </c>
      <c r="B1701" s="163" t="str">
        <f t="shared" si="166"/>
        <v/>
      </c>
      <c r="C1701" s="163" t="str">
        <f t="shared" si="166"/>
        <v/>
      </c>
      <c r="D1701" s="163" t="str">
        <f t="shared" si="166"/>
        <v/>
      </c>
      <c r="E1701" s="163" t="str">
        <f t="shared" si="166"/>
        <v/>
      </c>
    </row>
    <row r="1702" spans="1:5" x14ac:dyDescent="0.25">
      <c r="A1702" s="163" t="str">
        <f t="shared" si="165"/>
        <v/>
      </c>
      <c r="B1702" s="163" t="str">
        <f t="shared" si="166"/>
        <v/>
      </c>
      <c r="C1702" s="163" t="str">
        <f t="shared" si="166"/>
        <v/>
      </c>
      <c r="D1702" s="163" t="str">
        <f t="shared" si="166"/>
        <v/>
      </c>
      <c r="E1702" s="163" t="str">
        <f t="shared" si="166"/>
        <v/>
      </c>
    </row>
    <row r="1703" spans="1:5" x14ac:dyDescent="0.25">
      <c r="A1703" s="163" t="str">
        <f t="shared" si="165"/>
        <v/>
      </c>
      <c r="B1703" s="163" t="str">
        <f t="shared" si="166"/>
        <v/>
      </c>
      <c r="C1703" s="163" t="str">
        <f t="shared" si="166"/>
        <v/>
      </c>
      <c r="D1703" s="163" t="str">
        <f t="shared" si="166"/>
        <v/>
      </c>
      <c r="E1703" s="163" t="str">
        <f t="shared" si="166"/>
        <v/>
      </c>
    </row>
    <row r="1704" spans="1:5" x14ac:dyDescent="0.25">
      <c r="A1704" s="163" t="str">
        <f t="shared" si="165"/>
        <v/>
      </c>
      <c r="B1704" s="163" t="str">
        <f t="shared" si="166"/>
        <v/>
      </c>
      <c r="C1704" s="163" t="str">
        <f t="shared" si="166"/>
        <v/>
      </c>
      <c r="D1704" s="163" t="str">
        <f t="shared" si="166"/>
        <v/>
      </c>
      <c r="E1704" s="163" t="str">
        <f t="shared" si="166"/>
        <v/>
      </c>
    </row>
    <row r="1705" spans="1:5" x14ac:dyDescent="0.25">
      <c r="A1705" s="163" t="str">
        <f t="shared" si="165"/>
        <v/>
      </c>
      <c r="B1705" s="163" t="str">
        <f t="shared" si="166"/>
        <v/>
      </c>
      <c r="C1705" s="163" t="str">
        <f t="shared" si="166"/>
        <v/>
      </c>
      <c r="D1705" s="163" t="str">
        <f t="shared" si="166"/>
        <v/>
      </c>
      <c r="E1705" s="163" t="str">
        <f t="shared" si="166"/>
        <v/>
      </c>
    </row>
    <row r="1706" spans="1:5" x14ac:dyDescent="0.25">
      <c r="A1706" s="163" t="str">
        <f t="shared" si="165"/>
        <v/>
      </c>
      <c r="B1706" s="163" t="str">
        <f t="shared" si="166"/>
        <v/>
      </c>
      <c r="C1706" s="163" t="str">
        <f t="shared" si="166"/>
        <v/>
      </c>
      <c r="D1706" s="163" t="str">
        <f t="shared" si="166"/>
        <v/>
      </c>
      <c r="E1706" s="163" t="str">
        <f t="shared" si="166"/>
        <v/>
      </c>
    </row>
    <row r="1707" spans="1:5" x14ac:dyDescent="0.25">
      <c r="A1707" s="163" t="str">
        <f t="shared" si="165"/>
        <v/>
      </c>
      <c r="B1707" s="163" t="str">
        <f t="shared" si="166"/>
        <v/>
      </c>
      <c r="C1707" s="163" t="str">
        <f t="shared" si="166"/>
        <v/>
      </c>
      <c r="D1707" s="163" t="str">
        <f t="shared" si="166"/>
        <v/>
      </c>
      <c r="E1707" s="163" t="str">
        <f t="shared" si="166"/>
        <v/>
      </c>
    </row>
    <row r="1708" spans="1:5" x14ac:dyDescent="0.25">
      <c r="A1708" s="163" t="str">
        <f t="shared" si="165"/>
        <v/>
      </c>
      <c r="B1708" s="163" t="str">
        <f t="shared" si="166"/>
        <v/>
      </c>
      <c r="C1708" s="163" t="str">
        <f t="shared" si="166"/>
        <v/>
      </c>
      <c r="D1708" s="163" t="str">
        <f t="shared" si="166"/>
        <v/>
      </c>
      <c r="E1708" s="163" t="str">
        <f t="shared" si="166"/>
        <v/>
      </c>
    </row>
    <row r="1709" spans="1:5" x14ac:dyDescent="0.25">
      <c r="A1709" s="163" t="str">
        <f t="shared" si="165"/>
        <v/>
      </c>
      <c r="B1709" s="163" t="str">
        <f t="shared" si="166"/>
        <v/>
      </c>
      <c r="C1709" s="163" t="str">
        <f t="shared" si="166"/>
        <v/>
      </c>
      <c r="D1709" s="163" t="str">
        <f t="shared" si="166"/>
        <v/>
      </c>
      <c r="E1709" s="163" t="str">
        <f t="shared" si="166"/>
        <v/>
      </c>
    </row>
    <row r="1710" spans="1:5" x14ac:dyDescent="0.25">
      <c r="A1710" s="163" t="str">
        <f t="shared" si="165"/>
        <v/>
      </c>
      <c r="B1710" s="163" t="str">
        <f t="shared" si="166"/>
        <v/>
      </c>
      <c r="C1710" s="163" t="str">
        <f t="shared" si="166"/>
        <v/>
      </c>
      <c r="D1710" s="163" t="str">
        <f t="shared" si="166"/>
        <v/>
      </c>
      <c r="E1710" s="163" t="str">
        <f t="shared" si="166"/>
        <v/>
      </c>
    </row>
    <row r="1711" spans="1:5" x14ac:dyDescent="0.25">
      <c r="A1711" s="163" t="str">
        <f t="shared" si="165"/>
        <v/>
      </c>
      <c r="B1711" s="163" t="str">
        <f t="shared" si="166"/>
        <v/>
      </c>
      <c r="C1711" s="163" t="str">
        <f t="shared" si="166"/>
        <v/>
      </c>
      <c r="D1711" s="163" t="str">
        <f t="shared" si="166"/>
        <v/>
      </c>
      <c r="E1711" s="163" t="str">
        <f t="shared" si="166"/>
        <v/>
      </c>
    </row>
    <row r="1712" spans="1:5" x14ac:dyDescent="0.25">
      <c r="A1712" s="163" t="str">
        <f t="shared" si="165"/>
        <v/>
      </c>
      <c r="B1712" s="163" t="str">
        <f t="shared" si="166"/>
        <v/>
      </c>
      <c r="C1712" s="163" t="str">
        <f t="shared" si="166"/>
        <v/>
      </c>
      <c r="D1712" s="163" t="str">
        <f t="shared" si="166"/>
        <v/>
      </c>
      <c r="E1712" s="163" t="str">
        <f t="shared" si="166"/>
        <v/>
      </c>
    </row>
    <row r="1713" spans="1:5" x14ac:dyDescent="0.25">
      <c r="A1713" s="163" t="str">
        <f t="shared" si="165"/>
        <v/>
      </c>
      <c r="B1713" s="163" t="str">
        <f t="shared" si="166"/>
        <v/>
      </c>
      <c r="C1713" s="163" t="str">
        <f t="shared" si="166"/>
        <v/>
      </c>
      <c r="D1713" s="163" t="str">
        <f t="shared" si="166"/>
        <v/>
      </c>
      <c r="E1713" s="163" t="str">
        <f t="shared" si="166"/>
        <v/>
      </c>
    </row>
    <row r="1714" spans="1:5" x14ac:dyDescent="0.25">
      <c r="A1714" s="163" t="str">
        <f t="shared" si="165"/>
        <v/>
      </c>
      <c r="B1714" s="163" t="str">
        <f t="shared" si="166"/>
        <v/>
      </c>
      <c r="C1714" s="163" t="str">
        <f t="shared" si="166"/>
        <v/>
      </c>
      <c r="D1714" s="163" t="str">
        <f t="shared" si="166"/>
        <v/>
      </c>
      <c r="E1714" s="163" t="str">
        <f t="shared" si="166"/>
        <v/>
      </c>
    </row>
    <row r="1715" spans="1:5" x14ac:dyDescent="0.25">
      <c r="A1715" s="163" t="str">
        <f t="shared" si="165"/>
        <v/>
      </c>
      <c r="B1715" s="163" t="str">
        <f t="shared" si="166"/>
        <v/>
      </c>
      <c r="C1715" s="163" t="str">
        <f t="shared" si="166"/>
        <v/>
      </c>
      <c r="D1715" s="163" t="str">
        <f t="shared" si="166"/>
        <v/>
      </c>
      <c r="E1715" s="163" t="str">
        <f t="shared" si="166"/>
        <v/>
      </c>
    </row>
    <row r="1716" spans="1:5" x14ac:dyDescent="0.25">
      <c r="A1716" s="163" t="str">
        <f t="shared" si="165"/>
        <v/>
      </c>
      <c r="B1716" s="163" t="str">
        <f t="shared" si="166"/>
        <v/>
      </c>
      <c r="C1716" s="163" t="str">
        <f t="shared" si="166"/>
        <v/>
      </c>
      <c r="D1716" s="163" t="str">
        <f t="shared" si="166"/>
        <v/>
      </c>
      <c r="E1716" s="163" t="str">
        <f t="shared" si="166"/>
        <v/>
      </c>
    </row>
    <row r="1717" spans="1:5" x14ac:dyDescent="0.25">
      <c r="A1717" s="163" t="str">
        <f t="shared" si="165"/>
        <v/>
      </c>
      <c r="B1717" s="163" t="str">
        <f t="shared" si="166"/>
        <v/>
      </c>
      <c r="C1717" s="163" t="str">
        <f t="shared" si="166"/>
        <v/>
      </c>
      <c r="D1717" s="163" t="str">
        <f t="shared" si="166"/>
        <v/>
      </c>
      <c r="E1717" s="163" t="str">
        <f t="shared" si="166"/>
        <v/>
      </c>
    </row>
    <row r="1718" spans="1:5" x14ac:dyDescent="0.25">
      <c r="A1718" s="163" t="str">
        <f t="shared" si="165"/>
        <v/>
      </c>
      <c r="B1718" s="163" t="str">
        <f t="shared" si="166"/>
        <v/>
      </c>
      <c r="C1718" s="163" t="str">
        <f t="shared" si="166"/>
        <v/>
      </c>
      <c r="D1718" s="163" t="str">
        <f t="shared" si="166"/>
        <v/>
      </c>
      <c r="E1718" s="163" t="str">
        <f t="shared" si="166"/>
        <v/>
      </c>
    </row>
    <row r="1719" spans="1:5" x14ac:dyDescent="0.25">
      <c r="A1719" s="163" t="str">
        <f t="shared" si="165"/>
        <v/>
      </c>
      <c r="B1719" s="163" t="str">
        <f t="shared" si="166"/>
        <v/>
      </c>
      <c r="C1719" s="163" t="str">
        <f t="shared" si="166"/>
        <v/>
      </c>
      <c r="D1719" s="163" t="str">
        <f t="shared" si="166"/>
        <v/>
      </c>
      <c r="E1719" s="163" t="str">
        <f t="shared" si="166"/>
        <v/>
      </c>
    </row>
    <row r="1720" spans="1:5" x14ac:dyDescent="0.25">
      <c r="A1720" s="163" t="str">
        <f t="shared" si="165"/>
        <v/>
      </c>
      <c r="B1720" s="163" t="str">
        <f t="shared" si="166"/>
        <v/>
      </c>
      <c r="C1720" s="163" t="str">
        <f t="shared" si="166"/>
        <v/>
      </c>
      <c r="D1720" s="163" t="str">
        <f t="shared" si="166"/>
        <v/>
      </c>
      <c r="E1720" s="163" t="str">
        <f t="shared" si="166"/>
        <v/>
      </c>
    </row>
    <row r="1721" spans="1:5" x14ac:dyDescent="0.25">
      <c r="A1721" s="163" t="str">
        <f t="shared" si="165"/>
        <v/>
      </c>
      <c r="B1721" s="163" t="str">
        <f t="shared" si="166"/>
        <v/>
      </c>
      <c r="C1721" s="163" t="str">
        <f t="shared" si="166"/>
        <v/>
      </c>
      <c r="D1721" s="163" t="str">
        <f t="shared" si="166"/>
        <v/>
      </c>
      <c r="E1721" s="163" t="str">
        <f t="shared" si="166"/>
        <v/>
      </c>
    </row>
    <row r="1722" spans="1:5" x14ac:dyDescent="0.25">
      <c r="A1722" s="163" t="str">
        <f t="shared" si="165"/>
        <v/>
      </c>
      <c r="B1722" s="163" t="str">
        <f t="shared" si="166"/>
        <v/>
      </c>
      <c r="C1722" s="163" t="str">
        <f t="shared" si="166"/>
        <v/>
      </c>
      <c r="D1722" s="163" t="str">
        <f t="shared" si="166"/>
        <v/>
      </c>
      <c r="E1722" s="163" t="str">
        <f t="shared" si="166"/>
        <v/>
      </c>
    </row>
    <row r="1723" spans="1:5" x14ac:dyDescent="0.25">
      <c r="A1723" s="163" t="str">
        <f t="shared" si="165"/>
        <v/>
      </c>
      <c r="B1723" s="163" t="str">
        <f t="shared" si="166"/>
        <v/>
      </c>
      <c r="C1723" s="163" t="str">
        <f t="shared" si="166"/>
        <v/>
      </c>
      <c r="D1723" s="163" t="str">
        <f t="shared" si="166"/>
        <v/>
      </c>
      <c r="E1723" s="163" t="str">
        <f t="shared" si="166"/>
        <v/>
      </c>
    </row>
    <row r="1724" spans="1:5" x14ac:dyDescent="0.25">
      <c r="A1724" s="163" t="str">
        <f t="shared" si="165"/>
        <v/>
      </c>
      <c r="B1724" s="163" t="str">
        <f t="shared" si="166"/>
        <v/>
      </c>
      <c r="C1724" s="163" t="str">
        <f t="shared" si="166"/>
        <v/>
      </c>
      <c r="D1724" s="163" t="str">
        <f t="shared" si="166"/>
        <v/>
      </c>
      <c r="E1724" s="163" t="str">
        <f t="shared" si="166"/>
        <v/>
      </c>
    </row>
    <row r="1725" spans="1:5" x14ac:dyDescent="0.25">
      <c r="A1725" s="163" t="str">
        <f t="shared" si="165"/>
        <v/>
      </c>
      <c r="B1725" s="163" t="str">
        <f t="shared" si="166"/>
        <v/>
      </c>
      <c r="C1725" s="163" t="str">
        <f t="shared" si="166"/>
        <v/>
      </c>
      <c r="D1725" s="163" t="str">
        <f t="shared" si="166"/>
        <v/>
      </c>
      <c r="E1725" s="163" t="str">
        <f t="shared" si="166"/>
        <v/>
      </c>
    </row>
    <row r="1726" spans="1:5" x14ac:dyDescent="0.25">
      <c r="A1726" s="163" t="str">
        <f t="shared" si="165"/>
        <v/>
      </c>
      <c r="B1726" s="163" t="str">
        <f t="shared" si="166"/>
        <v/>
      </c>
      <c r="C1726" s="163" t="str">
        <f t="shared" si="166"/>
        <v/>
      </c>
      <c r="D1726" s="163" t="str">
        <f t="shared" si="166"/>
        <v/>
      </c>
      <c r="E1726" s="163" t="str">
        <f t="shared" si="166"/>
        <v/>
      </c>
    </row>
    <row r="1727" spans="1:5" x14ac:dyDescent="0.25">
      <c r="A1727" s="163" t="str">
        <f t="shared" si="165"/>
        <v/>
      </c>
      <c r="B1727" s="163" t="str">
        <f t="shared" si="166"/>
        <v/>
      </c>
      <c r="C1727" s="163" t="str">
        <f t="shared" si="166"/>
        <v/>
      </c>
      <c r="D1727" s="163" t="str">
        <f t="shared" si="166"/>
        <v/>
      </c>
      <c r="E1727" s="163" t="str">
        <f t="shared" si="166"/>
        <v/>
      </c>
    </row>
    <row r="1728" spans="1:5" x14ac:dyDescent="0.25">
      <c r="A1728" s="163" t="str">
        <f t="shared" si="165"/>
        <v/>
      </c>
      <c r="B1728" s="163" t="str">
        <f t="shared" si="166"/>
        <v/>
      </c>
      <c r="C1728" s="163" t="str">
        <f t="shared" si="166"/>
        <v/>
      </c>
      <c r="D1728" s="163" t="str">
        <f t="shared" si="166"/>
        <v/>
      </c>
      <c r="E1728" s="163" t="str">
        <f t="shared" si="166"/>
        <v/>
      </c>
    </row>
    <row r="1729" spans="1:5" x14ac:dyDescent="0.25">
      <c r="A1729" s="163" t="str">
        <f t="shared" si="165"/>
        <v/>
      </c>
      <c r="B1729" s="163" t="str">
        <f t="shared" si="166"/>
        <v/>
      </c>
      <c r="C1729" s="163" t="str">
        <f t="shared" si="166"/>
        <v/>
      </c>
      <c r="D1729" s="163" t="str">
        <f t="shared" si="166"/>
        <v/>
      </c>
      <c r="E1729" s="163" t="str">
        <f t="shared" si="166"/>
        <v/>
      </c>
    </row>
    <row r="1730" spans="1:5" x14ac:dyDescent="0.25">
      <c r="A1730" s="163" t="str">
        <f t="shared" si="165"/>
        <v/>
      </c>
      <c r="B1730" s="163" t="str">
        <f t="shared" si="166"/>
        <v/>
      </c>
      <c r="C1730" s="163" t="str">
        <f t="shared" si="166"/>
        <v/>
      </c>
      <c r="D1730" s="163" t="str">
        <f t="shared" si="166"/>
        <v/>
      </c>
      <c r="E1730" s="163" t="str">
        <f t="shared" si="166"/>
        <v/>
      </c>
    </row>
    <row r="1731" spans="1:5" x14ac:dyDescent="0.25">
      <c r="A1731" s="163" t="str">
        <f t="shared" si="165"/>
        <v/>
      </c>
      <c r="B1731" s="163" t="str">
        <f t="shared" si="166"/>
        <v/>
      </c>
      <c r="C1731" s="163" t="str">
        <f t="shared" si="166"/>
        <v/>
      </c>
      <c r="D1731" s="163" t="str">
        <f t="shared" si="166"/>
        <v/>
      </c>
      <c r="E1731" s="163" t="str">
        <f t="shared" si="166"/>
        <v/>
      </c>
    </row>
    <row r="1732" spans="1:5" x14ac:dyDescent="0.25">
      <c r="A1732" s="163" t="str">
        <f t="shared" si="165"/>
        <v/>
      </c>
      <c r="B1732" s="163" t="str">
        <f t="shared" si="166"/>
        <v/>
      </c>
      <c r="C1732" s="163" t="str">
        <f t="shared" si="166"/>
        <v/>
      </c>
      <c r="D1732" s="163" t="str">
        <f t="shared" si="166"/>
        <v/>
      </c>
      <c r="E1732" s="163" t="str">
        <f t="shared" si="166"/>
        <v/>
      </c>
    </row>
    <row r="1733" spans="1:5" x14ac:dyDescent="0.25">
      <c r="A1733" s="163" t="str">
        <f t="shared" si="165"/>
        <v/>
      </c>
      <c r="B1733" s="163" t="str">
        <f t="shared" si="166"/>
        <v/>
      </c>
      <c r="C1733" s="163" t="str">
        <f t="shared" si="166"/>
        <v/>
      </c>
      <c r="D1733" s="163" t="str">
        <f t="shared" si="166"/>
        <v/>
      </c>
      <c r="E1733" s="163" t="str">
        <f t="shared" si="166"/>
        <v/>
      </c>
    </row>
    <row r="1734" spans="1:5" x14ac:dyDescent="0.25">
      <c r="A1734" s="163" t="str">
        <f t="shared" ref="A1734:B1734" si="167">IF(AR1734&gt;0,ROW(),"")</f>
        <v/>
      </c>
      <c r="B1734" s="163" t="str">
        <f t="shared" si="167"/>
        <v/>
      </c>
      <c r="C1734" s="163" t="str">
        <f t="shared" si="166"/>
        <v/>
      </c>
      <c r="D1734" s="163" t="str">
        <f t="shared" si="166"/>
        <v/>
      </c>
      <c r="E1734" s="163" t="str">
        <f t="shared" si="166"/>
        <v/>
      </c>
    </row>
    <row r="1735" spans="1:5" x14ac:dyDescent="0.25">
      <c r="A1735" s="163" t="str">
        <f t="shared" ref="A1735:E1793" si="168">IF(AR1735&gt;0,ROW(),"")</f>
        <v/>
      </c>
      <c r="B1735" s="163" t="str">
        <f t="shared" si="168"/>
        <v/>
      </c>
      <c r="C1735" s="163" t="str">
        <f t="shared" si="168"/>
        <v/>
      </c>
      <c r="D1735" s="163" t="str">
        <f t="shared" si="168"/>
        <v/>
      </c>
      <c r="E1735" s="163" t="str">
        <f t="shared" si="168"/>
        <v/>
      </c>
    </row>
    <row r="1736" spans="1:5" x14ac:dyDescent="0.25">
      <c r="A1736" s="163" t="str">
        <f t="shared" si="168"/>
        <v/>
      </c>
      <c r="B1736" s="163" t="str">
        <f t="shared" si="168"/>
        <v/>
      </c>
      <c r="C1736" s="163" t="str">
        <f t="shared" si="168"/>
        <v/>
      </c>
      <c r="D1736" s="163" t="str">
        <f t="shared" si="168"/>
        <v/>
      </c>
      <c r="E1736" s="163" t="str">
        <f t="shared" si="168"/>
        <v/>
      </c>
    </row>
    <row r="1737" spans="1:5" x14ac:dyDescent="0.25">
      <c r="A1737" s="163" t="str">
        <f t="shared" si="168"/>
        <v/>
      </c>
      <c r="B1737" s="163" t="str">
        <f t="shared" si="168"/>
        <v/>
      </c>
      <c r="C1737" s="163" t="str">
        <f t="shared" si="168"/>
        <v/>
      </c>
      <c r="D1737" s="163" t="str">
        <f t="shared" si="168"/>
        <v/>
      </c>
      <c r="E1737" s="163" t="str">
        <f t="shared" si="168"/>
        <v/>
      </c>
    </row>
    <row r="1738" spans="1:5" x14ac:dyDescent="0.25">
      <c r="A1738" s="163" t="str">
        <f t="shared" si="168"/>
        <v/>
      </c>
      <c r="B1738" s="163" t="str">
        <f t="shared" si="168"/>
        <v/>
      </c>
      <c r="C1738" s="163" t="str">
        <f t="shared" si="168"/>
        <v/>
      </c>
      <c r="D1738" s="163" t="str">
        <f t="shared" si="168"/>
        <v/>
      </c>
      <c r="E1738" s="163" t="str">
        <f t="shared" si="168"/>
        <v/>
      </c>
    </row>
    <row r="1739" spans="1:5" x14ac:dyDescent="0.25">
      <c r="A1739" s="163" t="str">
        <f t="shared" si="168"/>
        <v/>
      </c>
      <c r="B1739" s="163" t="str">
        <f t="shared" si="168"/>
        <v/>
      </c>
      <c r="C1739" s="163" t="str">
        <f t="shared" si="168"/>
        <v/>
      </c>
      <c r="D1739" s="163" t="str">
        <f t="shared" si="168"/>
        <v/>
      </c>
      <c r="E1739" s="163" t="str">
        <f t="shared" si="168"/>
        <v/>
      </c>
    </row>
    <row r="1740" spans="1:5" x14ac:dyDescent="0.25">
      <c r="A1740" s="163" t="str">
        <f t="shared" si="168"/>
        <v/>
      </c>
      <c r="B1740" s="163" t="str">
        <f t="shared" si="168"/>
        <v/>
      </c>
      <c r="C1740" s="163" t="str">
        <f t="shared" si="168"/>
        <v/>
      </c>
      <c r="D1740" s="163" t="str">
        <f t="shared" si="168"/>
        <v/>
      </c>
      <c r="E1740" s="163" t="str">
        <f t="shared" si="168"/>
        <v/>
      </c>
    </row>
    <row r="1741" spans="1:5" x14ac:dyDescent="0.25">
      <c r="A1741" s="163" t="str">
        <f t="shared" si="168"/>
        <v/>
      </c>
      <c r="B1741" s="163" t="str">
        <f t="shared" si="168"/>
        <v/>
      </c>
      <c r="C1741" s="163" t="str">
        <f t="shared" si="168"/>
        <v/>
      </c>
      <c r="D1741" s="163" t="str">
        <f t="shared" si="168"/>
        <v/>
      </c>
      <c r="E1741" s="163" t="str">
        <f t="shared" si="168"/>
        <v/>
      </c>
    </row>
    <row r="1742" spans="1:5" x14ac:dyDescent="0.25">
      <c r="A1742" s="163" t="str">
        <f t="shared" si="168"/>
        <v/>
      </c>
      <c r="B1742" s="163" t="str">
        <f t="shared" si="168"/>
        <v/>
      </c>
      <c r="C1742" s="163" t="str">
        <f t="shared" si="168"/>
        <v/>
      </c>
      <c r="D1742" s="163" t="str">
        <f t="shared" si="168"/>
        <v/>
      </c>
      <c r="E1742" s="163" t="str">
        <f t="shared" si="168"/>
        <v/>
      </c>
    </row>
    <row r="1743" spans="1:5" x14ac:dyDescent="0.25">
      <c r="A1743" s="163" t="str">
        <f t="shared" si="168"/>
        <v/>
      </c>
      <c r="B1743" s="163" t="str">
        <f t="shared" si="168"/>
        <v/>
      </c>
      <c r="C1743" s="163" t="str">
        <f t="shared" si="168"/>
        <v/>
      </c>
      <c r="D1743" s="163" t="str">
        <f t="shared" si="168"/>
        <v/>
      </c>
      <c r="E1743" s="163" t="str">
        <f t="shared" si="168"/>
        <v/>
      </c>
    </row>
    <row r="1744" spans="1:5" x14ac:dyDescent="0.25">
      <c r="A1744" s="163" t="str">
        <f t="shared" si="168"/>
        <v/>
      </c>
      <c r="B1744" s="163" t="str">
        <f t="shared" si="168"/>
        <v/>
      </c>
      <c r="C1744" s="163" t="str">
        <f t="shared" si="168"/>
        <v/>
      </c>
      <c r="D1744" s="163" t="str">
        <f t="shared" si="168"/>
        <v/>
      </c>
      <c r="E1744" s="163" t="str">
        <f t="shared" si="168"/>
        <v/>
      </c>
    </row>
    <row r="1745" spans="1:5" x14ac:dyDescent="0.25">
      <c r="A1745" s="163" t="str">
        <f t="shared" si="168"/>
        <v/>
      </c>
      <c r="B1745" s="163" t="str">
        <f t="shared" si="168"/>
        <v/>
      </c>
      <c r="C1745" s="163" t="str">
        <f t="shared" si="168"/>
        <v/>
      </c>
      <c r="D1745" s="163" t="str">
        <f t="shared" si="168"/>
        <v/>
      </c>
      <c r="E1745" s="163" t="str">
        <f t="shared" si="168"/>
        <v/>
      </c>
    </row>
    <row r="1746" spans="1:5" x14ac:dyDescent="0.25">
      <c r="A1746" s="163" t="str">
        <f t="shared" si="168"/>
        <v/>
      </c>
      <c r="B1746" s="163" t="str">
        <f t="shared" si="168"/>
        <v/>
      </c>
      <c r="C1746" s="163" t="str">
        <f t="shared" si="168"/>
        <v/>
      </c>
      <c r="D1746" s="163" t="str">
        <f t="shared" si="168"/>
        <v/>
      </c>
      <c r="E1746" s="163" t="str">
        <f t="shared" si="168"/>
        <v/>
      </c>
    </row>
    <row r="1747" spans="1:5" x14ac:dyDescent="0.25">
      <c r="A1747" s="163" t="str">
        <f t="shared" si="168"/>
        <v/>
      </c>
      <c r="B1747" s="163" t="str">
        <f t="shared" si="168"/>
        <v/>
      </c>
      <c r="C1747" s="163" t="str">
        <f t="shared" si="168"/>
        <v/>
      </c>
      <c r="D1747" s="163" t="str">
        <f t="shared" si="168"/>
        <v/>
      </c>
      <c r="E1747" s="163" t="str">
        <f t="shared" si="168"/>
        <v/>
      </c>
    </row>
    <row r="1748" spans="1:5" x14ac:dyDescent="0.25">
      <c r="A1748" s="163" t="str">
        <f t="shared" si="168"/>
        <v/>
      </c>
      <c r="B1748" s="163" t="str">
        <f t="shared" si="168"/>
        <v/>
      </c>
      <c r="C1748" s="163" t="str">
        <f t="shared" si="168"/>
        <v/>
      </c>
      <c r="D1748" s="163" t="str">
        <f t="shared" si="168"/>
        <v/>
      </c>
      <c r="E1748" s="163" t="str">
        <f t="shared" si="168"/>
        <v/>
      </c>
    </row>
    <row r="1749" spans="1:5" x14ac:dyDescent="0.25">
      <c r="A1749" s="163" t="str">
        <f t="shared" si="168"/>
        <v/>
      </c>
      <c r="B1749" s="163" t="str">
        <f t="shared" si="168"/>
        <v/>
      </c>
      <c r="C1749" s="163" t="str">
        <f t="shared" si="168"/>
        <v/>
      </c>
      <c r="D1749" s="163" t="str">
        <f t="shared" si="168"/>
        <v/>
      </c>
      <c r="E1749" s="163" t="str">
        <f t="shared" si="168"/>
        <v/>
      </c>
    </row>
    <row r="1750" spans="1:5" x14ac:dyDescent="0.25">
      <c r="A1750" s="163" t="str">
        <f t="shared" si="168"/>
        <v/>
      </c>
      <c r="B1750" s="163" t="str">
        <f t="shared" si="168"/>
        <v/>
      </c>
      <c r="C1750" s="163" t="str">
        <f t="shared" si="168"/>
        <v/>
      </c>
      <c r="D1750" s="163" t="str">
        <f t="shared" si="168"/>
        <v/>
      </c>
      <c r="E1750" s="163" t="str">
        <f t="shared" si="168"/>
        <v/>
      </c>
    </row>
    <row r="1751" spans="1:5" x14ac:dyDescent="0.25">
      <c r="A1751" s="163" t="str">
        <f t="shared" si="168"/>
        <v/>
      </c>
      <c r="B1751" s="163" t="str">
        <f t="shared" si="168"/>
        <v/>
      </c>
      <c r="C1751" s="163" t="str">
        <f t="shared" si="168"/>
        <v/>
      </c>
      <c r="D1751" s="163" t="str">
        <f t="shared" si="168"/>
        <v/>
      </c>
      <c r="E1751" s="163" t="str">
        <f t="shared" si="168"/>
        <v/>
      </c>
    </row>
    <row r="1752" spans="1:5" x14ac:dyDescent="0.25">
      <c r="A1752" s="163" t="str">
        <f t="shared" si="168"/>
        <v/>
      </c>
      <c r="B1752" s="163" t="str">
        <f t="shared" si="168"/>
        <v/>
      </c>
      <c r="C1752" s="163" t="str">
        <f t="shared" si="168"/>
        <v/>
      </c>
      <c r="D1752" s="163" t="str">
        <f t="shared" si="168"/>
        <v/>
      </c>
      <c r="E1752" s="163" t="str">
        <f t="shared" si="168"/>
        <v/>
      </c>
    </row>
    <row r="1753" spans="1:5" x14ac:dyDescent="0.25">
      <c r="A1753" s="163" t="str">
        <f t="shared" si="168"/>
        <v/>
      </c>
      <c r="B1753" s="163" t="str">
        <f t="shared" si="168"/>
        <v/>
      </c>
      <c r="C1753" s="163" t="str">
        <f t="shared" si="168"/>
        <v/>
      </c>
      <c r="D1753" s="163" t="str">
        <f t="shared" si="168"/>
        <v/>
      </c>
      <c r="E1753" s="163" t="str">
        <f t="shared" si="168"/>
        <v/>
      </c>
    </row>
    <row r="1754" spans="1:5" x14ac:dyDescent="0.25">
      <c r="A1754" s="163" t="str">
        <f t="shared" ref="A1754:A1793" si="169">IF(AR1754&gt;0,ROW(),"")</f>
        <v/>
      </c>
      <c r="B1754" s="163" t="str">
        <f t="shared" si="168"/>
        <v/>
      </c>
      <c r="C1754" s="163" t="str">
        <f t="shared" si="168"/>
        <v/>
      </c>
      <c r="D1754" s="163" t="str">
        <f t="shared" si="168"/>
        <v/>
      </c>
      <c r="E1754" s="163" t="str">
        <f t="shared" si="168"/>
        <v/>
      </c>
    </row>
    <row r="1755" spans="1:5" x14ac:dyDescent="0.25">
      <c r="A1755" s="163" t="str">
        <f t="shared" si="169"/>
        <v/>
      </c>
      <c r="B1755" s="163" t="str">
        <f t="shared" si="168"/>
        <v/>
      </c>
      <c r="C1755" s="163" t="str">
        <f t="shared" si="168"/>
        <v/>
      </c>
      <c r="D1755" s="163" t="str">
        <f t="shared" si="168"/>
        <v/>
      </c>
      <c r="E1755" s="163" t="str">
        <f t="shared" si="168"/>
        <v/>
      </c>
    </row>
    <row r="1756" spans="1:5" x14ac:dyDescent="0.25">
      <c r="A1756" s="163" t="str">
        <f t="shared" si="169"/>
        <v/>
      </c>
      <c r="B1756" s="163" t="str">
        <f t="shared" si="168"/>
        <v/>
      </c>
      <c r="C1756" s="163" t="str">
        <f t="shared" si="168"/>
        <v/>
      </c>
      <c r="D1756" s="163" t="str">
        <f t="shared" si="168"/>
        <v/>
      </c>
      <c r="E1756" s="163" t="str">
        <f t="shared" si="168"/>
        <v/>
      </c>
    </row>
    <row r="1757" spans="1:5" x14ac:dyDescent="0.25">
      <c r="A1757" s="163" t="str">
        <f t="shared" si="169"/>
        <v/>
      </c>
      <c r="B1757" s="163" t="str">
        <f t="shared" si="168"/>
        <v/>
      </c>
      <c r="C1757" s="163" t="str">
        <f t="shared" si="168"/>
        <v/>
      </c>
      <c r="D1757" s="163" t="str">
        <f t="shared" si="168"/>
        <v/>
      </c>
      <c r="E1757" s="163" t="str">
        <f t="shared" si="168"/>
        <v/>
      </c>
    </row>
    <row r="1758" spans="1:5" x14ac:dyDescent="0.25">
      <c r="A1758" s="163" t="str">
        <f t="shared" si="169"/>
        <v/>
      </c>
      <c r="B1758" s="163" t="str">
        <f t="shared" si="168"/>
        <v/>
      </c>
      <c r="C1758" s="163" t="str">
        <f t="shared" si="168"/>
        <v/>
      </c>
      <c r="D1758" s="163" t="str">
        <f t="shared" si="168"/>
        <v/>
      </c>
      <c r="E1758" s="163" t="str">
        <f t="shared" si="168"/>
        <v/>
      </c>
    </row>
    <row r="1759" spans="1:5" x14ac:dyDescent="0.25">
      <c r="A1759" s="163" t="str">
        <f t="shared" si="169"/>
        <v/>
      </c>
      <c r="B1759" s="163" t="str">
        <f t="shared" si="168"/>
        <v/>
      </c>
      <c r="C1759" s="163" t="str">
        <f t="shared" si="168"/>
        <v/>
      </c>
      <c r="D1759" s="163" t="str">
        <f t="shared" si="168"/>
        <v/>
      </c>
      <c r="E1759" s="163" t="str">
        <f t="shared" si="168"/>
        <v/>
      </c>
    </row>
    <row r="1760" spans="1:5" x14ac:dyDescent="0.25">
      <c r="A1760" s="163" t="str">
        <f t="shared" si="169"/>
        <v/>
      </c>
      <c r="B1760" s="163" t="str">
        <f t="shared" si="168"/>
        <v/>
      </c>
      <c r="C1760" s="163" t="str">
        <f t="shared" si="168"/>
        <v/>
      </c>
      <c r="D1760" s="163" t="str">
        <f t="shared" si="168"/>
        <v/>
      </c>
      <c r="E1760" s="163" t="str">
        <f t="shared" si="168"/>
        <v/>
      </c>
    </row>
    <row r="1761" spans="1:5" x14ac:dyDescent="0.25">
      <c r="A1761" s="163" t="str">
        <f t="shared" si="169"/>
        <v/>
      </c>
      <c r="B1761" s="163" t="str">
        <f t="shared" si="168"/>
        <v/>
      </c>
      <c r="C1761" s="163" t="str">
        <f t="shared" si="168"/>
        <v/>
      </c>
      <c r="D1761" s="163" t="str">
        <f t="shared" si="168"/>
        <v/>
      </c>
      <c r="E1761" s="163" t="str">
        <f t="shared" si="168"/>
        <v/>
      </c>
    </row>
    <row r="1762" spans="1:5" x14ac:dyDescent="0.25">
      <c r="A1762" s="163" t="str">
        <f t="shared" si="169"/>
        <v/>
      </c>
      <c r="B1762" s="163" t="str">
        <f t="shared" si="168"/>
        <v/>
      </c>
      <c r="C1762" s="163" t="str">
        <f t="shared" si="168"/>
        <v/>
      </c>
      <c r="D1762" s="163" t="str">
        <f t="shared" si="168"/>
        <v/>
      </c>
      <c r="E1762" s="163" t="str">
        <f t="shared" si="168"/>
        <v/>
      </c>
    </row>
    <row r="1763" spans="1:5" x14ac:dyDescent="0.25">
      <c r="A1763" s="163" t="str">
        <f t="shared" si="169"/>
        <v/>
      </c>
      <c r="B1763" s="163" t="str">
        <f t="shared" si="168"/>
        <v/>
      </c>
      <c r="C1763" s="163" t="str">
        <f t="shared" si="168"/>
        <v/>
      </c>
      <c r="D1763" s="163" t="str">
        <f t="shared" si="168"/>
        <v/>
      </c>
      <c r="E1763" s="163" t="str">
        <f t="shared" si="168"/>
        <v/>
      </c>
    </row>
    <row r="1764" spans="1:5" x14ac:dyDescent="0.25">
      <c r="A1764" s="163" t="str">
        <f t="shared" si="169"/>
        <v/>
      </c>
      <c r="B1764" s="163" t="str">
        <f t="shared" si="168"/>
        <v/>
      </c>
      <c r="C1764" s="163" t="str">
        <f t="shared" si="168"/>
        <v/>
      </c>
      <c r="D1764" s="163" t="str">
        <f t="shared" si="168"/>
        <v/>
      </c>
      <c r="E1764" s="163" t="str">
        <f t="shared" si="168"/>
        <v/>
      </c>
    </row>
    <row r="1765" spans="1:5" x14ac:dyDescent="0.25">
      <c r="A1765" s="163" t="str">
        <f t="shared" si="169"/>
        <v/>
      </c>
      <c r="B1765" s="163" t="str">
        <f t="shared" si="168"/>
        <v/>
      </c>
      <c r="C1765" s="163" t="str">
        <f t="shared" si="168"/>
        <v/>
      </c>
      <c r="D1765" s="163" t="str">
        <f t="shared" si="168"/>
        <v/>
      </c>
      <c r="E1765" s="163" t="str">
        <f t="shared" si="168"/>
        <v/>
      </c>
    </row>
    <row r="1766" spans="1:5" x14ac:dyDescent="0.25">
      <c r="A1766" s="163" t="str">
        <f t="shared" si="169"/>
        <v/>
      </c>
      <c r="B1766" s="163" t="str">
        <f t="shared" si="168"/>
        <v/>
      </c>
      <c r="C1766" s="163" t="str">
        <f t="shared" si="168"/>
        <v/>
      </c>
      <c r="D1766" s="163" t="str">
        <f t="shared" si="168"/>
        <v/>
      </c>
      <c r="E1766" s="163" t="str">
        <f t="shared" si="168"/>
        <v/>
      </c>
    </row>
    <row r="1767" spans="1:5" x14ac:dyDescent="0.25">
      <c r="A1767" s="163" t="str">
        <f t="shared" si="169"/>
        <v/>
      </c>
      <c r="B1767" s="163" t="str">
        <f t="shared" si="168"/>
        <v/>
      </c>
      <c r="C1767" s="163" t="str">
        <f t="shared" si="168"/>
        <v/>
      </c>
      <c r="D1767" s="163" t="str">
        <f t="shared" si="168"/>
        <v/>
      </c>
      <c r="E1767" s="163" t="str">
        <f t="shared" si="168"/>
        <v/>
      </c>
    </row>
    <row r="1768" spans="1:5" x14ac:dyDescent="0.25">
      <c r="A1768" s="163" t="str">
        <f t="shared" si="169"/>
        <v/>
      </c>
      <c r="B1768" s="163" t="str">
        <f t="shared" si="168"/>
        <v/>
      </c>
      <c r="C1768" s="163" t="str">
        <f t="shared" si="168"/>
        <v/>
      </c>
      <c r="D1768" s="163" t="str">
        <f t="shared" si="168"/>
        <v/>
      </c>
      <c r="E1768" s="163" t="str">
        <f t="shared" si="168"/>
        <v/>
      </c>
    </row>
    <row r="1769" spans="1:5" x14ac:dyDescent="0.25">
      <c r="A1769" s="163" t="str">
        <f t="shared" si="169"/>
        <v/>
      </c>
      <c r="B1769" s="163" t="str">
        <f t="shared" si="168"/>
        <v/>
      </c>
      <c r="C1769" s="163" t="str">
        <f t="shared" si="168"/>
        <v/>
      </c>
      <c r="D1769" s="163" t="str">
        <f t="shared" si="168"/>
        <v/>
      </c>
      <c r="E1769" s="163" t="str">
        <f t="shared" si="168"/>
        <v/>
      </c>
    </row>
    <row r="1770" spans="1:5" x14ac:dyDescent="0.25">
      <c r="A1770" s="163" t="str">
        <f t="shared" si="169"/>
        <v/>
      </c>
      <c r="B1770" s="163" t="str">
        <f t="shared" si="168"/>
        <v/>
      </c>
      <c r="C1770" s="163" t="str">
        <f t="shared" si="168"/>
        <v/>
      </c>
      <c r="D1770" s="163" t="str">
        <f t="shared" si="168"/>
        <v/>
      </c>
      <c r="E1770" s="163" t="str">
        <f t="shared" si="168"/>
        <v/>
      </c>
    </row>
    <row r="1771" spans="1:5" x14ac:dyDescent="0.25">
      <c r="A1771" s="163" t="str">
        <f t="shared" si="169"/>
        <v/>
      </c>
      <c r="B1771" s="163" t="str">
        <f t="shared" si="168"/>
        <v/>
      </c>
      <c r="C1771" s="163" t="str">
        <f t="shared" si="168"/>
        <v/>
      </c>
      <c r="D1771" s="163" t="str">
        <f t="shared" si="168"/>
        <v/>
      </c>
      <c r="E1771" s="163" t="str">
        <f t="shared" si="168"/>
        <v/>
      </c>
    </row>
    <row r="1772" spans="1:5" x14ac:dyDescent="0.25">
      <c r="A1772" s="163" t="str">
        <f t="shared" si="169"/>
        <v/>
      </c>
      <c r="B1772" s="163" t="str">
        <f t="shared" si="168"/>
        <v/>
      </c>
      <c r="C1772" s="163" t="str">
        <f t="shared" si="168"/>
        <v/>
      </c>
      <c r="D1772" s="163" t="str">
        <f t="shared" si="168"/>
        <v/>
      </c>
      <c r="E1772" s="163" t="str">
        <f t="shared" si="168"/>
        <v/>
      </c>
    </row>
    <row r="1773" spans="1:5" x14ac:dyDescent="0.25">
      <c r="A1773" s="163" t="str">
        <f t="shared" si="169"/>
        <v/>
      </c>
      <c r="B1773" s="163" t="str">
        <f t="shared" si="168"/>
        <v/>
      </c>
      <c r="C1773" s="163" t="str">
        <f t="shared" si="168"/>
        <v/>
      </c>
      <c r="D1773" s="163" t="str">
        <f t="shared" si="168"/>
        <v/>
      </c>
      <c r="E1773" s="163" t="str">
        <f t="shared" si="168"/>
        <v/>
      </c>
    </row>
    <row r="1774" spans="1:5" x14ac:dyDescent="0.25">
      <c r="A1774" s="163" t="str">
        <f t="shared" si="169"/>
        <v/>
      </c>
      <c r="B1774" s="163" t="str">
        <f t="shared" si="168"/>
        <v/>
      </c>
      <c r="C1774" s="163" t="str">
        <f t="shared" si="168"/>
        <v/>
      </c>
      <c r="D1774" s="163" t="str">
        <f t="shared" si="168"/>
        <v/>
      </c>
      <c r="E1774" s="163" t="str">
        <f t="shared" si="168"/>
        <v/>
      </c>
    </row>
    <row r="1775" spans="1:5" x14ac:dyDescent="0.25">
      <c r="A1775" s="163" t="str">
        <f t="shared" si="169"/>
        <v/>
      </c>
      <c r="B1775" s="163" t="str">
        <f t="shared" si="168"/>
        <v/>
      </c>
      <c r="C1775" s="163" t="str">
        <f t="shared" si="168"/>
        <v/>
      </c>
      <c r="D1775" s="163" t="str">
        <f t="shared" si="168"/>
        <v/>
      </c>
      <c r="E1775" s="163" t="str">
        <f t="shared" si="168"/>
        <v/>
      </c>
    </row>
    <row r="1776" spans="1:5" x14ac:dyDescent="0.25">
      <c r="A1776" s="163" t="str">
        <f t="shared" si="169"/>
        <v/>
      </c>
      <c r="B1776" s="163" t="str">
        <f t="shared" si="168"/>
        <v/>
      </c>
      <c r="C1776" s="163" t="str">
        <f t="shared" si="168"/>
        <v/>
      </c>
      <c r="D1776" s="163" t="str">
        <f t="shared" si="168"/>
        <v/>
      </c>
      <c r="E1776" s="163" t="str">
        <f t="shared" si="168"/>
        <v/>
      </c>
    </row>
    <row r="1777" spans="1:5" x14ac:dyDescent="0.25">
      <c r="A1777" s="163" t="str">
        <f t="shared" si="169"/>
        <v/>
      </c>
      <c r="B1777" s="163" t="str">
        <f t="shared" si="168"/>
        <v/>
      </c>
      <c r="C1777" s="163" t="str">
        <f t="shared" si="168"/>
        <v/>
      </c>
      <c r="D1777" s="163" t="str">
        <f t="shared" si="168"/>
        <v/>
      </c>
      <c r="E1777" s="163" t="str">
        <f t="shared" si="168"/>
        <v/>
      </c>
    </row>
    <row r="1778" spans="1:5" x14ac:dyDescent="0.25">
      <c r="A1778" s="163" t="str">
        <f t="shared" si="169"/>
        <v/>
      </c>
      <c r="B1778" s="163" t="str">
        <f t="shared" si="168"/>
        <v/>
      </c>
      <c r="C1778" s="163" t="str">
        <f t="shared" si="168"/>
        <v/>
      </c>
      <c r="D1778" s="163" t="str">
        <f t="shared" si="168"/>
        <v/>
      </c>
      <c r="E1778" s="163" t="str">
        <f t="shared" si="168"/>
        <v/>
      </c>
    </row>
    <row r="1779" spans="1:5" x14ac:dyDescent="0.25">
      <c r="A1779" s="163" t="str">
        <f t="shared" si="169"/>
        <v/>
      </c>
      <c r="B1779" s="163" t="str">
        <f t="shared" si="168"/>
        <v/>
      </c>
      <c r="C1779" s="163" t="str">
        <f t="shared" si="168"/>
        <v/>
      </c>
      <c r="D1779" s="163" t="str">
        <f t="shared" si="168"/>
        <v/>
      </c>
      <c r="E1779" s="163" t="str">
        <f t="shared" si="168"/>
        <v/>
      </c>
    </row>
    <row r="1780" spans="1:5" x14ac:dyDescent="0.25">
      <c r="A1780" s="163" t="str">
        <f t="shared" si="169"/>
        <v/>
      </c>
      <c r="B1780" s="163" t="str">
        <f t="shared" si="168"/>
        <v/>
      </c>
      <c r="C1780" s="163" t="str">
        <f t="shared" si="168"/>
        <v/>
      </c>
      <c r="D1780" s="163" t="str">
        <f t="shared" si="168"/>
        <v/>
      </c>
      <c r="E1780" s="163" t="str">
        <f t="shared" si="168"/>
        <v/>
      </c>
    </row>
    <row r="1781" spans="1:5" x14ac:dyDescent="0.25">
      <c r="A1781" s="163" t="str">
        <f t="shared" si="169"/>
        <v/>
      </c>
      <c r="B1781" s="163" t="str">
        <f t="shared" si="168"/>
        <v/>
      </c>
      <c r="C1781" s="163" t="str">
        <f t="shared" si="168"/>
        <v/>
      </c>
      <c r="D1781" s="163" t="str">
        <f t="shared" si="168"/>
        <v/>
      </c>
      <c r="E1781" s="163" t="str">
        <f t="shared" si="168"/>
        <v/>
      </c>
    </row>
    <row r="1782" spans="1:5" x14ac:dyDescent="0.25">
      <c r="A1782" s="163" t="str">
        <f t="shared" si="169"/>
        <v/>
      </c>
      <c r="B1782" s="163" t="str">
        <f t="shared" si="168"/>
        <v/>
      </c>
      <c r="C1782" s="163" t="str">
        <f t="shared" si="168"/>
        <v/>
      </c>
      <c r="D1782" s="163" t="str">
        <f t="shared" si="168"/>
        <v/>
      </c>
      <c r="E1782" s="163" t="str">
        <f t="shared" si="168"/>
        <v/>
      </c>
    </row>
    <row r="1783" spans="1:5" x14ac:dyDescent="0.25">
      <c r="A1783" s="163" t="str">
        <f t="shared" si="169"/>
        <v/>
      </c>
      <c r="B1783" s="163" t="str">
        <f t="shared" si="168"/>
        <v/>
      </c>
      <c r="C1783" s="163" t="str">
        <f t="shared" si="168"/>
        <v/>
      </c>
      <c r="D1783" s="163" t="str">
        <f t="shared" si="168"/>
        <v/>
      </c>
      <c r="E1783" s="163" t="str">
        <f t="shared" si="168"/>
        <v/>
      </c>
    </row>
    <row r="1784" spans="1:5" x14ac:dyDescent="0.25">
      <c r="A1784" s="163" t="str">
        <f t="shared" si="169"/>
        <v/>
      </c>
      <c r="B1784" s="163" t="str">
        <f t="shared" si="168"/>
        <v/>
      </c>
      <c r="C1784" s="163" t="str">
        <f t="shared" si="168"/>
        <v/>
      </c>
      <c r="D1784" s="163" t="str">
        <f t="shared" si="168"/>
        <v/>
      </c>
      <c r="E1784" s="163" t="str">
        <f t="shared" si="168"/>
        <v/>
      </c>
    </row>
    <row r="1785" spans="1:5" x14ac:dyDescent="0.25">
      <c r="A1785" s="163" t="str">
        <f t="shared" si="169"/>
        <v/>
      </c>
      <c r="B1785" s="163" t="str">
        <f t="shared" si="168"/>
        <v/>
      </c>
      <c r="C1785" s="163" t="str">
        <f t="shared" si="168"/>
        <v/>
      </c>
      <c r="D1785" s="163" t="str">
        <f t="shared" si="168"/>
        <v/>
      </c>
      <c r="E1785" s="163" t="str">
        <f t="shared" si="168"/>
        <v/>
      </c>
    </row>
    <row r="1786" spans="1:5" x14ac:dyDescent="0.25">
      <c r="A1786" s="163" t="str">
        <f t="shared" si="169"/>
        <v/>
      </c>
      <c r="B1786" s="163" t="str">
        <f t="shared" si="168"/>
        <v/>
      </c>
      <c r="C1786" s="163" t="str">
        <f t="shared" si="168"/>
        <v/>
      </c>
      <c r="D1786" s="163" t="str">
        <f t="shared" si="168"/>
        <v/>
      </c>
      <c r="E1786" s="163" t="str">
        <f t="shared" si="168"/>
        <v/>
      </c>
    </row>
    <row r="1787" spans="1:5" x14ac:dyDescent="0.25">
      <c r="A1787" s="163" t="str">
        <f t="shared" si="169"/>
        <v/>
      </c>
      <c r="B1787" s="163" t="str">
        <f t="shared" si="168"/>
        <v/>
      </c>
      <c r="C1787" s="163" t="str">
        <f t="shared" si="168"/>
        <v/>
      </c>
      <c r="D1787" s="163" t="str">
        <f t="shared" si="168"/>
        <v/>
      </c>
      <c r="E1787" s="163" t="str">
        <f t="shared" si="168"/>
        <v/>
      </c>
    </row>
    <row r="1788" spans="1:5" x14ac:dyDescent="0.25">
      <c r="A1788" s="163" t="str">
        <f t="shared" si="169"/>
        <v/>
      </c>
      <c r="B1788" s="163" t="str">
        <f t="shared" si="168"/>
        <v/>
      </c>
      <c r="C1788" s="163" t="str">
        <f t="shared" si="168"/>
        <v/>
      </c>
      <c r="D1788" s="163" t="str">
        <f t="shared" si="168"/>
        <v/>
      </c>
      <c r="E1788" s="163" t="str">
        <f t="shared" si="168"/>
        <v/>
      </c>
    </row>
    <row r="1789" spans="1:5" x14ac:dyDescent="0.25">
      <c r="A1789" s="163" t="str">
        <f t="shared" si="169"/>
        <v/>
      </c>
      <c r="B1789" s="163" t="str">
        <f t="shared" si="168"/>
        <v/>
      </c>
      <c r="C1789" s="163" t="str">
        <f t="shared" si="168"/>
        <v/>
      </c>
      <c r="D1789" s="163" t="str">
        <f t="shared" si="168"/>
        <v/>
      </c>
      <c r="E1789" s="163" t="str">
        <f t="shared" si="168"/>
        <v/>
      </c>
    </row>
    <row r="1790" spans="1:5" x14ac:dyDescent="0.25">
      <c r="A1790" s="163" t="str">
        <f t="shared" si="169"/>
        <v/>
      </c>
      <c r="B1790" s="163" t="str">
        <f t="shared" si="168"/>
        <v/>
      </c>
      <c r="C1790" s="163" t="str">
        <f t="shared" si="168"/>
        <v/>
      </c>
      <c r="D1790" s="163" t="str">
        <f t="shared" si="168"/>
        <v/>
      </c>
      <c r="E1790" s="163" t="str">
        <f t="shared" si="168"/>
        <v/>
      </c>
    </row>
    <row r="1791" spans="1:5" x14ac:dyDescent="0.25">
      <c r="A1791" s="163" t="str">
        <f t="shared" si="169"/>
        <v/>
      </c>
      <c r="B1791" s="163" t="str">
        <f t="shared" si="168"/>
        <v/>
      </c>
      <c r="C1791" s="163" t="str">
        <f t="shared" si="168"/>
        <v/>
      </c>
      <c r="D1791" s="163" t="str">
        <f t="shared" si="168"/>
        <v/>
      </c>
      <c r="E1791" s="163" t="str">
        <f t="shared" si="168"/>
        <v/>
      </c>
    </row>
    <row r="1792" spans="1:5" x14ac:dyDescent="0.25">
      <c r="A1792" s="163" t="str">
        <f t="shared" si="169"/>
        <v/>
      </c>
      <c r="B1792" s="163" t="str">
        <f t="shared" si="168"/>
        <v/>
      </c>
      <c r="C1792" s="163" t="str">
        <f t="shared" si="168"/>
        <v/>
      </c>
      <c r="D1792" s="163" t="str">
        <f t="shared" si="168"/>
        <v/>
      </c>
      <c r="E1792" s="163" t="str">
        <f t="shared" si="168"/>
        <v/>
      </c>
    </row>
    <row r="1793" spans="1:5" x14ac:dyDescent="0.25">
      <c r="A1793" s="163" t="str">
        <f t="shared" si="169"/>
        <v/>
      </c>
      <c r="B1793" s="163" t="str">
        <f t="shared" si="168"/>
        <v/>
      </c>
      <c r="C1793" s="163" t="str">
        <f t="shared" si="168"/>
        <v/>
      </c>
      <c r="D1793" s="163" t="str">
        <f t="shared" si="168"/>
        <v/>
      </c>
      <c r="E1793" s="163" t="str">
        <f t="shared" si="168"/>
        <v/>
      </c>
    </row>
  </sheetData>
  <mergeCells count="7">
    <mergeCell ref="AW1:AZ1"/>
    <mergeCell ref="F2:T2"/>
    <mergeCell ref="F1:T1"/>
    <mergeCell ref="U1:V1"/>
    <mergeCell ref="X1:AE1"/>
    <mergeCell ref="AG1:AN1"/>
    <mergeCell ref="AO1:AV1"/>
  </mergeCells>
  <conditionalFormatting sqref="AG4:AZ296">
    <cfRule type="cellIs" dxfId="33" priority="25" operator="greaterThan">
      <formula>0</formula>
    </cfRule>
  </conditionalFormatting>
  <conditionalFormatting sqref="AE4:AF4 AF5:AF296">
    <cfRule type="containsText" dxfId="32" priority="22" operator="containsText" text="Impayé">
      <formula>NOT(ISERROR(SEARCH("Impayé",AE4)))</formula>
    </cfRule>
    <cfRule type="containsText" dxfId="31" priority="23" operator="containsText" text="Payé">
      <formula>NOT(ISERROR(SEARCH("Payé",AE4)))</formula>
    </cfRule>
    <cfRule type="containsText" dxfId="30" priority="24" operator="containsText" text="payé">
      <formula>NOT(ISERROR(SEARCH("payé",AE4)))</formula>
    </cfRule>
  </conditionalFormatting>
  <conditionalFormatting sqref="AE5:AF296">
    <cfRule type="containsText" dxfId="29" priority="20" operator="containsText" text="Impayé">
      <formula>NOT(ISERROR(SEARCH("Impayé",AE5)))</formula>
    </cfRule>
    <cfRule type="containsText" dxfId="28" priority="21" operator="containsText" text="Payé">
      <formula>NOT(ISERROR(SEARCH("Payé",AE5)))</formula>
    </cfRule>
  </conditionalFormatting>
  <conditionalFormatting sqref="U1 W1:X1 U2:AA116 U119:AA119 U121:AA1048576">
    <cfRule type="expression" dxfId="27" priority="19">
      <formula>ROW(F1)=ActiveRow</formula>
    </cfRule>
  </conditionalFormatting>
  <conditionalFormatting sqref="T1:T1048576">
    <cfRule type="expression" dxfId="26" priority="28">
      <formula>ROW(F1)=ActiveRow</formula>
    </cfRule>
  </conditionalFormatting>
  <conditionalFormatting sqref="AE2:AF1048576">
    <cfRule type="expression" dxfId="25" priority="30">
      <formula>ROW(AL2)=ActiveRow</formula>
    </cfRule>
  </conditionalFormatting>
  <conditionalFormatting sqref="AD1:AD1048576">
    <cfRule type="cellIs" dxfId="24" priority="16" operator="equal">
      <formula>"Dossier"</formula>
    </cfRule>
    <cfRule type="cellIs" dxfId="23" priority="17" operator="equal">
      <formula>"Inscrit"</formula>
    </cfRule>
  </conditionalFormatting>
  <conditionalFormatting sqref="W4:W116 W119 W121:W296">
    <cfRule type="cellIs" dxfId="22" priority="15" operator="equal">
      <formula>0</formula>
    </cfRule>
  </conditionalFormatting>
  <conditionalFormatting sqref="Q1:S1048576">
    <cfRule type="expression" dxfId="21" priority="35">
      <formula>ROW(D1)=ActiveRow</formula>
    </cfRule>
  </conditionalFormatting>
  <conditionalFormatting sqref="BA1:BF1048576">
    <cfRule type="expression" dxfId="20" priority="37">
      <formula>ROW(AE1)=ActiveRow</formula>
    </cfRule>
  </conditionalFormatting>
  <conditionalFormatting sqref="O1:P1048576">
    <cfRule type="expression" dxfId="19" priority="14">
      <formula>ROW(C1)=ActiveRow</formula>
    </cfRule>
  </conditionalFormatting>
  <conditionalFormatting sqref="N1:N1048576">
    <cfRule type="expression" dxfId="18" priority="13">
      <formula>ROW(C1)=ActiveRow</formula>
    </cfRule>
  </conditionalFormatting>
  <conditionalFormatting sqref="M1:M1048576">
    <cfRule type="expression" dxfId="17" priority="12">
      <formula>ROW(C1)=ActiveRow</formula>
    </cfRule>
  </conditionalFormatting>
  <conditionalFormatting sqref="AD2:AD1048576">
    <cfRule type="expression" dxfId="16" priority="40">
      <formula>ROW(M2)=ActiveRow</formula>
    </cfRule>
  </conditionalFormatting>
  <conditionalFormatting sqref="AB119:AC119 AB121:AC1048576 AC120 AB2:AC116">
    <cfRule type="expression" dxfId="15" priority="42">
      <formula>ROW(L2)=ActiveRow</formula>
    </cfRule>
  </conditionalFormatting>
  <conditionalFormatting sqref="L1:L1048576">
    <cfRule type="expression" dxfId="14" priority="44">
      <formula>ROW(C1)=ActiveRow</formula>
    </cfRule>
  </conditionalFormatting>
  <conditionalFormatting sqref="AG1 AO1 AW1 AG2:AZ1048576">
    <cfRule type="expression" dxfId="13" priority="45">
      <formula>ROW(N1)=ActiveRow</formula>
    </cfRule>
  </conditionalFormatting>
  <conditionalFormatting sqref="BG1:XFD1048576">
    <cfRule type="expression" dxfId="12" priority="46">
      <formula>ROW(AM1)=ActiveRow</formula>
    </cfRule>
  </conditionalFormatting>
  <conditionalFormatting sqref="C1:K1048576">
    <cfRule type="expression" dxfId="11" priority="48">
      <formula>ROW(XEZ1)=ActiveRow</formula>
    </cfRule>
  </conditionalFormatting>
  <conditionalFormatting sqref="B1:B1048576">
    <cfRule type="expression" dxfId="10" priority="11">
      <formula>ROW(XEY1)=ActiveRow</formula>
    </cfRule>
  </conditionalFormatting>
  <conditionalFormatting sqref="A1:A1048576">
    <cfRule type="expression" dxfId="9" priority="10">
      <formula>ROW(XEX1)=ActiveRow</formula>
    </cfRule>
  </conditionalFormatting>
  <conditionalFormatting sqref="U117:AA117">
    <cfRule type="expression" dxfId="8" priority="8">
      <formula>ROW(F117)=ActiveRow</formula>
    </cfRule>
  </conditionalFormatting>
  <conditionalFormatting sqref="W117">
    <cfRule type="cellIs" dxfId="7" priority="7" operator="equal">
      <formula>0</formula>
    </cfRule>
  </conditionalFormatting>
  <conditionalFormatting sqref="AB117:AC117">
    <cfRule type="expression" dxfId="6" priority="9">
      <formula>ROW(L117)=ActiveRow</formula>
    </cfRule>
  </conditionalFormatting>
  <conditionalFormatting sqref="U118:AA118">
    <cfRule type="expression" dxfId="5" priority="5">
      <formula>ROW(F118)=ActiveRow</formula>
    </cfRule>
  </conditionalFormatting>
  <conditionalFormatting sqref="W118">
    <cfRule type="cellIs" dxfId="4" priority="4" operator="equal">
      <formula>0</formula>
    </cfRule>
  </conditionalFormatting>
  <conditionalFormatting sqref="AB118:AC118">
    <cfRule type="expression" dxfId="3" priority="6">
      <formula>ROW(L118)=ActiveRow</formula>
    </cfRule>
  </conditionalFormatting>
  <conditionalFormatting sqref="U120:AA120">
    <cfRule type="expression" dxfId="2" priority="2">
      <formula>ROW(F120)=ActiveRow</formula>
    </cfRule>
  </conditionalFormatting>
  <conditionalFormatting sqref="W120">
    <cfRule type="cellIs" dxfId="1" priority="1" operator="equal">
      <formula>0</formula>
    </cfRule>
  </conditionalFormatting>
  <conditionalFormatting sqref="AB120">
    <cfRule type="expression" dxfId="0" priority="3">
      <formula>ROW(L120)=ActiveRow</formula>
    </cfRule>
  </conditionalFormatting>
  <hyperlinks>
    <hyperlink ref="U1:V1" location="BOARD!A1" display="Retour au tableau de bord"/>
    <hyperlink ref="AG3" location="'Mod A'!A1" display="A"/>
    <hyperlink ref="AH3" location="'Mod B'!A1" display="B"/>
    <hyperlink ref="AI3" location="'Mod C'!A1" display="C"/>
    <hyperlink ref="AJ3" location="'Mod D'!A1" display="D"/>
    <hyperlink ref="AK3" location="'Mod E'!A1" display="E"/>
    <hyperlink ref="AL3" location="'Mod F'!A1" display="F"/>
    <hyperlink ref="AM3" location="'Mod G'!A1" display="G"/>
    <hyperlink ref="AN3" location="'Mod H'!A1" display="H"/>
    <hyperlink ref="AO3" location="'Mod 1'!A1" display="'Mod 1'!A1"/>
    <hyperlink ref="AP3" location="'Mod 2'!A1" display="'Mod 2'!A1"/>
    <hyperlink ref="AQ3" location="'Mod 3'!A1" display="'Mod 3'!A1"/>
    <hyperlink ref="AR3" location="'Mod 4'!A1" display="'Mod 4'!A1"/>
    <hyperlink ref="AS3" location="'Mod 5'!A1" display="'Mod 5'!A1"/>
    <hyperlink ref="AT3" location="'Mod 6'!A1" display="'Mod 6'!A1"/>
    <hyperlink ref="AU3" location="'Mod 7'!A1" display="'Mod 7'!A1"/>
    <hyperlink ref="AV3" location="'Mod 8'!A1" display="'Mod 8'!A1"/>
    <hyperlink ref="AW3" location="'Mod Z1'!A1" display="Z1"/>
    <hyperlink ref="AX3" location="'Mod Z2'!A1" display="Z2"/>
    <hyperlink ref="AY3" location="'Mod Y1'!A1" display="Y1"/>
    <hyperlink ref="AZ3" location="'Mod Y2'!A1" display="Y2"/>
  </hyperlinks>
  <pageMargins left="0.25" right="0.25" top="0.75" bottom="0.75" header="0.3" footer="0.3"/>
  <pageSetup paperSize="9" scale="1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6" r:id="rId4" name="Button 2">
              <controlPr defaultSize="0" print="0" autoFill="0" autoPict="0" macro="[0]!Base_Bouton2_Cliquer">
                <anchor moveWithCells="1" sizeWithCells="1">
                  <from>
                    <xdr:col>27</xdr:col>
                    <xdr:colOff>762000</xdr:colOff>
                    <xdr:row>1</xdr:row>
                    <xdr:rowOff>38100</xdr:rowOff>
                  </from>
                  <to>
                    <xdr:col>29</xdr:col>
                    <xdr:colOff>628650</xdr:colOff>
                    <xdr:row>1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DonnéesFX!$A$1:$A$2</xm:f>
          </x14:formula1>
          <xm:sqref>X4:X296</xm:sqref>
        </x14:dataValidation>
        <x14:dataValidation type="list" allowBlank="1" showInputMessage="1" showErrorMessage="1">
          <x14:formula1>
            <xm:f>DonnéesFX!$B$1:$B$5</xm:f>
          </x14:formula1>
          <xm:sqref>AB4:AB296</xm:sqref>
        </x14:dataValidation>
        <x14:dataValidation type="list" allowBlank="1" showInputMessage="1" showErrorMessage="1">
          <x14:formula1>
            <xm:f>DonnéesFX!$D$1:$D$3</xm:f>
          </x14:formula1>
          <xm:sqref>AD4:AD296</xm:sqref>
        </x14:dataValidation>
        <x14:dataValidation type="list" allowBlank="1" showInputMessage="1" showErrorMessage="1">
          <x14:formula1>
            <xm:f>DonnéesFX!$G$1:$G$2</xm:f>
          </x14:formula1>
          <xm:sqref>AE4:AE296</xm:sqref>
        </x14:dataValidation>
        <x14:dataValidation type="list" allowBlank="1" showInputMessage="1" showErrorMessage="1">
          <x14:formula1>
            <xm:f>DonnéesFX!$H$1:$H$4</xm:f>
          </x14:formula1>
          <xm:sqref>AF4:AF296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W42"/>
  <sheetViews>
    <sheetView showGridLines="0" showRowColHeaders="0" zoomScale="90" zoomScaleNormal="90" workbookViewId="0">
      <pane ySplit="4" topLeftCell="A5" activePane="bottomLeft" state="frozen"/>
      <selection activeCell="Q27" sqref="Q27"/>
      <selection pane="bottomLeft" activeCell="G20" sqref="G20"/>
    </sheetView>
  </sheetViews>
  <sheetFormatPr baseColWidth="10" defaultRowHeight="15" x14ac:dyDescent="0.25"/>
  <cols>
    <col min="1" max="1" width="11.42578125" hidden="1" customWidth="1"/>
    <col min="2" max="2" width="21.7109375" style="6" customWidth="1"/>
    <col min="3" max="3" width="21.7109375" customWidth="1"/>
    <col min="4" max="4" width="21.7109375" hidden="1" customWidth="1"/>
    <col min="5" max="5" width="11.7109375" style="12" customWidth="1"/>
    <col min="6" max="6" width="11.7109375" style="11" customWidth="1"/>
    <col min="7" max="17" width="11.7109375" customWidth="1"/>
    <col min="18" max="19" width="11.42578125" hidden="1" customWidth="1"/>
    <col min="23" max="23" width="0" hidden="1" customWidth="1"/>
  </cols>
  <sheetData>
    <row r="1" spans="1:23" ht="20.100000000000001" customHeight="1" x14ac:dyDescent="0.55000000000000004">
      <c r="A1" s="202"/>
      <c r="B1" s="408" t="s">
        <v>67</v>
      </c>
      <c r="C1" s="409"/>
      <c r="D1" s="375"/>
      <c r="E1" s="416" t="s">
        <v>24</v>
      </c>
      <c r="F1" s="417"/>
      <c r="G1" s="417"/>
      <c r="H1" s="417"/>
      <c r="I1" s="417"/>
      <c r="J1" s="417"/>
      <c r="K1" s="418"/>
      <c r="L1" s="412" t="s">
        <v>290</v>
      </c>
      <c r="M1" s="413"/>
      <c r="N1" s="379"/>
      <c r="O1" s="379"/>
      <c r="P1" s="379"/>
      <c r="Q1" s="379"/>
    </row>
    <row r="2" spans="1:23" ht="20.100000000000001" customHeight="1" thickBot="1" x14ac:dyDescent="0.6">
      <c r="A2" s="202"/>
      <c r="B2" s="410"/>
      <c r="C2" s="411"/>
      <c r="D2" s="375"/>
      <c r="E2" s="419"/>
      <c r="F2" s="420"/>
      <c r="G2" s="420"/>
      <c r="H2" s="420"/>
      <c r="I2" s="420"/>
      <c r="J2" s="420"/>
      <c r="K2" s="421"/>
      <c r="L2" s="414"/>
      <c r="M2" s="415"/>
      <c r="N2" s="379"/>
      <c r="O2" s="379"/>
      <c r="P2" s="379"/>
      <c r="Q2" s="379"/>
    </row>
    <row r="3" spans="1:23" ht="18.75" x14ac:dyDescent="0.25">
      <c r="A3" s="404" t="s">
        <v>286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23" ht="15.75" thickBot="1" x14ac:dyDescent="0.3">
      <c r="A4" s="7"/>
      <c r="B4" s="8" t="s">
        <v>1</v>
      </c>
      <c r="C4" s="8" t="s">
        <v>2</v>
      </c>
      <c r="D4" s="8"/>
      <c r="E4" s="9" t="s">
        <v>3</v>
      </c>
      <c r="F4" s="41">
        <v>42625</v>
      </c>
      <c r="G4" s="41">
        <v>42632</v>
      </c>
      <c r="H4" s="41">
        <v>42639</v>
      </c>
      <c r="I4" s="41">
        <v>42646</v>
      </c>
      <c r="J4" s="41">
        <v>42653</v>
      </c>
      <c r="K4" s="41">
        <v>42660</v>
      </c>
      <c r="L4" s="41">
        <v>42681</v>
      </c>
      <c r="M4" s="41">
        <v>42688</v>
      </c>
      <c r="N4" s="41">
        <v>42695</v>
      </c>
      <c r="O4" s="41">
        <v>42702</v>
      </c>
      <c r="P4" s="41">
        <v>42709</v>
      </c>
      <c r="Q4" s="166">
        <v>42716</v>
      </c>
      <c r="R4" s="2" t="s">
        <v>7</v>
      </c>
    </row>
    <row r="5" spans="1:23" x14ac:dyDescent="0.25">
      <c r="A5" s="3">
        <f>SMALL(Base!$T$4:$T$299,ROW()-4)</f>
        <v>5</v>
      </c>
      <c r="B5" s="24" t="str">
        <f>IF(ISERROR($A5),"",VLOOKUP(SMALL(Base!$T$4:$T$299,ROW()-4),Base!$T$4:W$299,2,0))</f>
        <v>BAHAR</v>
      </c>
      <c r="C5" s="25" t="str">
        <f>IF(ISERROR($A5),"",VLOOKUP(SMALL(Base!$T$4:$T$299,ROW()-4),Base!$T$4:W$299,3,0))</f>
        <v>Youssef</v>
      </c>
      <c r="D5" s="25">
        <f>IF(ISERROR($A5),"",VLOOKUP(SMALL(Base!$T$4:$T$299,ROW()-4),Base!$T$4:AA$299,7,0))</f>
        <v>0</v>
      </c>
      <c r="E5" s="46">
        <f>IF(ISERROR($A5),"",VLOOKUP(SMALL(Base!$T$4:$T$299,ROW()-4),Base!$T$4:X$299,4,0))</f>
        <v>34448</v>
      </c>
      <c r="F5" s="42" t="s">
        <v>16</v>
      </c>
      <c r="G5" s="42" t="s">
        <v>16</v>
      </c>
      <c r="H5" s="42" t="s">
        <v>16</v>
      </c>
      <c r="I5" s="42" t="s">
        <v>16</v>
      </c>
      <c r="J5" s="42" t="s">
        <v>16</v>
      </c>
      <c r="K5" s="42" t="s">
        <v>16</v>
      </c>
      <c r="L5" s="42" t="s">
        <v>16</v>
      </c>
      <c r="M5" s="42" t="s">
        <v>16</v>
      </c>
      <c r="N5" s="42" t="s">
        <v>16</v>
      </c>
      <c r="O5" s="42" t="s">
        <v>16</v>
      </c>
      <c r="P5" s="42" t="s">
        <v>16</v>
      </c>
      <c r="Q5" s="42" t="s">
        <v>16</v>
      </c>
      <c r="R5" t="str">
        <f>IF(ISERROR($A5),"",VLOOKUP(SMALL(Base!$T$4:$T$299,ROW()-4),Base!$T$4:X$299,5,0))</f>
        <v>homme</v>
      </c>
      <c r="W5">
        <f>IF(ISERROR($A5),"",VLOOKUP(SMALL(Base!$T$4:$T$299,ROW()-4),Base!$T$4:BD$299,30,0))</f>
        <v>0</v>
      </c>
    </row>
    <row r="6" spans="1:23" x14ac:dyDescent="0.25">
      <c r="A6" s="2">
        <f>SMALL(Base!$T$4:$T$299,ROW()-4)</f>
        <v>6</v>
      </c>
      <c r="B6" s="5" t="str">
        <f>IF(ISERROR($A6),"",VLOOKUP(SMALL(Base!$T$4:$T$299,ROW()-4),Base!$T$4:W$299,2,0))</f>
        <v>BERVILLE</v>
      </c>
      <c r="C6" s="3" t="str">
        <f>IF(ISERROR($A6),"",VLOOKUP(SMALL(Base!$T$4:$T$299,ROW()-4),Base!$T$4:W$299,3,0))</f>
        <v>Simone</v>
      </c>
      <c r="D6" s="3">
        <f>IF(ISERROR($A6),"",VLOOKUP(SMALL(Base!$T$4:$T$299,ROW()-4),Base!$T$4:AA$299,7,0))</f>
        <v>0</v>
      </c>
      <c r="E6" s="47">
        <f>IF(ISERROR($A6),"",VLOOKUP(SMALL(Base!$T$4:$T$299,ROW()-4),Base!$T$4:X$299,4,0))</f>
        <v>17772</v>
      </c>
      <c r="F6" s="35" t="s">
        <v>16</v>
      </c>
      <c r="G6" s="35" t="s">
        <v>16</v>
      </c>
      <c r="H6" s="35" t="s">
        <v>16</v>
      </c>
      <c r="I6" s="35" t="s">
        <v>16</v>
      </c>
      <c r="J6" s="35" t="s">
        <v>16</v>
      </c>
      <c r="K6" s="35" t="s">
        <v>16</v>
      </c>
      <c r="L6" s="35" t="s">
        <v>16</v>
      </c>
      <c r="M6" s="35" t="s">
        <v>16</v>
      </c>
      <c r="N6" s="35" t="s">
        <v>16</v>
      </c>
      <c r="O6" s="35" t="s">
        <v>16</v>
      </c>
      <c r="P6" s="35" t="s">
        <v>16</v>
      </c>
      <c r="Q6" s="35" t="s">
        <v>16</v>
      </c>
      <c r="R6" t="str">
        <f>IF(ISERROR($A6),"",VLOOKUP(SMALL(Base!$T$4:$T$299,ROW()-4),Base!$T$4:X$299,5,0))</f>
        <v>femme</v>
      </c>
    </row>
    <row r="7" spans="1:23" x14ac:dyDescent="0.25">
      <c r="A7" s="2">
        <f>SMALL(Base!$T$4:$T$299,ROW()-4)</f>
        <v>7</v>
      </c>
      <c r="B7" s="26" t="str">
        <f>IF(ISERROR($A7),"",VLOOKUP(SMALL(Base!$T$4:$T$299,ROW()-4),Base!$T$4:W$299,2,0))</f>
        <v>BESNIER</v>
      </c>
      <c r="C7" s="25" t="str">
        <f>IF(ISERROR($A7),"",VLOOKUP(SMALL(Base!$T$4:$T$299,ROW()-4),Base!$T$4:W$299,3,0))</f>
        <v>Claudine</v>
      </c>
      <c r="D7" s="25">
        <f>IF(ISERROR($A7),"",VLOOKUP(SMALL(Base!$T$4:$T$299,ROW()-4),Base!$T$4:AA$299,7,0))</f>
        <v>0</v>
      </c>
      <c r="E7" s="46">
        <f>IF(ISERROR($A7),"",VLOOKUP(SMALL(Base!$T$4:$T$299,ROW()-4),Base!$T$4:X$299,4,0))</f>
        <v>16595</v>
      </c>
      <c r="F7" s="33" t="s">
        <v>17</v>
      </c>
      <c r="G7" s="33" t="s">
        <v>17</v>
      </c>
      <c r="H7" s="33" t="s">
        <v>17</v>
      </c>
      <c r="I7" s="33" t="s">
        <v>17</v>
      </c>
      <c r="J7" s="33" t="s">
        <v>17</v>
      </c>
      <c r="K7" s="33" t="s">
        <v>17</v>
      </c>
      <c r="L7" s="33" t="s">
        <v>17</v>
      </c>
      <c r="M7" s="33" t="s">
        <v>17</v>
      </c>
      <c r="N7" s="33" t="s">
        <v>17</v>
      </c>
      <c r="O7" s="33" t="s">
        <v>17</v>
      </c>
      <c r="P7" s="33" t="s">
        <v>17</v>
      </c>
      <c r="Q7" s="33" t="s">
        <v>17</v>
      </c>
      <c r="R7" t="str">
        <f>IF(ISERROR($A7),"",VLOOKUP(SMALL(Base!$T$4:$T$299,ROW()-4),Base!$T$4:X$299,5,0))</f>
        <v>femme</v>
      </c>
    </row>
    <row r="8" spans="1:23" x14ac:dyDescent="0.25">
      <c r="A8" s="2">
        <f>SMALL(Base!$T$4:$T$299,ROW()-4)</f>
        <v>8</v>
      </c>
      <c r="B8" s="5" t="str">
        <f>IF(ISERROR($A8),"",VLOOKUP(SMALL(Base!$T$4:$T$299,ROW()-4),Base!$T$4:W$299,2,0))</f>
        <v>BOUILLOT</v>
      </c>
      <c r="C8" s="3" t="str">
        <f>IF(ISERROR($A8),"",VLOOKUP(SMALL(Base!$T$4:$T$299,ROW()-4),Base!$T$4:W$299,3,0))</f>
        <v>Colette</v>
      </c>
      <c r="D8" s="3">
        <f>IF(ISERROR($A8),"",VLOOKUP(SMALL(Base!$T$4:$T$299,ROW()-4),Base!$T$4:AA$299,7,0))</f>
        <v>0</v>
      </c>
      <c r="E8" s="47">
        <f>IF(ISERROR($A8),"",VLOOKUP(SMALL(Base!$T$4:$T$299,ROW()-4),Base!$T$4:X$299,4,0))</f>
        <v>18110</v>
      </c>
      <c r="F8" s="32" t="s">
        <v>16</v>
      </c>
      <c r="G8" s="32" t="s">
        <v>16</v>
      </c>
      <c r="H8" s="32" t="s">
        <v>16</v>
      </c>
      <c r="I8" s="32" t="s">
        <v>16</v>
      </c>
      <c r="J8" s="32" t="s">
        <v>16</v>
      </c>
      <c r="K8" s="32" t="s">
        <v>16</v>
      </c>
      <c r="L8" s="32" t="s">
        <v>16</v>
      </c>
      <c r="M8" s="32" t="s">
        <v>16</v>
      </c>
      <c r="N8" s="32" t="s">
        <v>16</v>
      </c>
      <c r="O8" s="32" t="s">
        <v>16</v>
      </c>
      <c r="P8" s="32" t="s">
        <v>16</v>
      </c>
      <c r="Q8" s="32" t="s">
        <v>16</v>
      </c>
      <c r="R8" s="2" t="str">
        <f>IF(ISERROR($A8),"",VLOOKUP(SMALL(Base!$T$4:$T$299,ROW()-4),Base!$T$4:X$299,5,0))</f>
        <v>femme</v>
      </c>
    </row>
    <row r="9" spans="1:23" x14ac:dyDescent="0.25">
      <c r="A9" s="2">
        <f>SMALL(Base!$T$4:$T$299,ROW()-4)</f>
        <v>9</v>
      </c>
      <c r="B9" s="26" t="str">
        <f>IF(ISERROR($A9),"",VLOOKUP(SMALL(Base!$T$4:$T$299,ROW()-4),Base!$T$4:W$299,2,0))</f>
        <v>BOURLIER</v>
      </c>
      <c r="C9" s="25" t="str">
        <f>IF(ISERROR($A9),"",VLOOKUP(SMALL(Base!$T$4:$T$299,ROW()-4),Base!$T$4:W$299,3,0))</f>
        <v>Brigitte</v>
      </c>
      <c r="D9" s="25">
        <f>IF(ISERROR($A9),"",VLOOKUP(SMALL(Base!$T$4:$T$299,ROW()-4),Base!$T$4:AA$299,7,0))</f>
        <v>0</v>
      </c>
      <c r="E9" s="46">
        <f>IF(ISERROR($A9),"",VLOOKUP(SMALL(Base!$T$4:$T$299,ROW()-4),Base!$T$4:X$299,4,0))</f>
        <v>19125</v>
      </c>
      <c r="F9" s="34" t="s">
        <v>17</v>
      </c>
      <c r="G9" s="34" t="s">
        <v>17</v>
      </c>
      <c r="H9" s="34" t="s">
        <v>17</v>
      </c>
      <c r="I9" s="34" t="s">
        <v>17</v>
      </c>
      <c r="J9" s="34" t="s">
        <v>17</v>
      </c>
      <c r="K9" s="34" t="s">
        <v>17</v>
      </c>
      <c r="L9" s="34" t="s">
        <v>17</v>
      </c>
      <c r="M9" s="34" t="s">
        <v>17</v>
      </c>
      <c r="N9" s="34" t="s">
        <v>17</v>
      </c>
      <c r="O9" s="34" t="s">
        <v>17</v>
      </c>
      <c r="P9" s="34" t="s">
        <v>17</v>
      </c>
      <c r="Q9" s="34" t="s">
        <v>17</v>
      </c>
      <c r="R9" s="2" t="str">
        <f>IF(ISERROR($A9),"",VLOOKUP(SMALL(Base!$T$4:$T$299,ROW()-4),Base!$T$4:X$299,5,0))</f>
        <v>femme</v>
      </c>
    </row>
    <row r="10" spans="1:23" x14ac:dyDescent="0.25">
      <c r="A10" s="2">
        <f>SMALL(Base!$T$4:$T$299,ROW()-4)</f>
        <v>10</v>
      </c>
      <c r="B10" s="5" t="str">
        <f>IF(ISERROR($A10),"",VLOOKUP(SMALL(Base!$T$4:$T$299,ROW()-4),Base!$T$4:W$299,2,0))</f>
        <v>BRAYANT</v>
      </c>
      <c r="C10" s="3" t="str">
        <f>IF(ISERROR($A10),"",VLOOKUP(SMALL(Base!$T$4:$T$299,ROW()-4),Base!$T$4:W$299,3,0))</f>
        <v>Ellen</v>
      </c>
      <c r="D10" s="3">
        <f>IF(ISERROR($A10),"",VLOOKUP(SMALL(Base!$T$4:$T$299,ROW()-4),Base!$T$4:AA$299,7,0))</f>
        <v>0</v>
      </c>
      <c r="E10" s="47">
        <f>IF(ISERROR($A10),"",VLOOKUP(SMALL(Base!$T$4:$T$299,ROW()-4),Base!$T$4:X$299,4,0))</f>
        <v>20688</v>
      </c>
      <c r="F10" s="35" t="s">
        <v>16</v>
      </c>
      <c r="G10" s="35" t="s">
        <v>16</v>
      </c>
      <c r="H10" s="35" t="s">
        <v>16</v>
      </c>
      <c r="I10" s="35" t="s">
        <v>16</v>
      </c>
      <c r="J10" s="35" t="s">
        <v>16</v>
      </c>
      <c r="K10" s="35" t="s">
        <v>16</v>
      </c>
      <c r="L10" s="35" t="s">
        <v>16</v>
      </c>
      <c r="M10" s="35" t="s">
        <v>16</v>
      </c>
      <c r="N10" s="35" t="s">
        <v>16</v>
      </c>
      <c r="O10" s="35" t="s">
        <v>16</v>
      </c>
      <c r="P10" s="35" t="s">
        <v>16</v>
      </c>
      <c r="Q10" s="35" t="s">
        <v>16</v>
      </c>
      <c r="R10" s="2" t="str">
        <f>IF(ISERROR($A10),"",VLOOKUP(SMALL(Base!$T$4:$T$299,ROW()-4),Base!$T$4:X$299,5,0))</f>
        <v>femme</v>
      </c>
    </row>
    <row r="11" spans="1:23" x14ac:dyDescent="0.25">
      <c r="A11" s="2" t="e">
        <f>SMALL(Base!$T$4:$T$299,ROW()-4)</f>
        <v>#NUM!</v>
      </c>
      <c r="B11" s="26" t="str">
        <f>IF(ISERROR($A11),"",VLOOKUP(SMALL(Base!$T$4:$T$299,ROW()-4),Base!$T$4:W$299,2,0))</f>
        <v/>
      </c>
      <c r="C11" s="25" t="str">
        <f>IF(ISERROR($A11),"",VLOOKUP(SMALL(Base!$T$4:$T$299,ROW()-4),Base!$T$4:W$299,3,0))</f>
        <v/>
      </c>
      <c r="D11" s="25" t="str">
        <f>IF(ISERROR($A11),"",VLOOKUP(SMALL(Base!$T$4:$T$299,ROW()-4),Base!$T$4:AA$299,7,0))</f>
        <v/>
      </c>
      <c r="E11" s="46" t="str">
        <f>IF(ISERROR($A11),"",VLOOKUP(SMALL(Base!$T$4:$T$299,ROW()-4),Base!$T$4:X$299,4,0))</f>
        <v/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42"/>
      <c r="R11" s="2" t="str">
        <f>IF(ISERROR($A11),"",VLOOKUP(SMALL(Base!$T$4:$T$299,ROW()-4),Base!$T$4:X$299,5,0))</f>
        <v/>
      </c>
    </row>
    <row r="12" spans="1:23" x14ac:dyDescent="0.25">
      <c r="A12" s="2" t="e">
        <f>SMALL(Base!$T$4:$T$299,ROW()-4)</f>
        <v>#NUM!</v>
      </c>
      <c r="B12" s="5" t="str">
        <f>IF(ISERROR($A12),"",VLOOKUP(SMALL(Base!$T$4:$T$299,ROW()-4),Base!$T$4:W$299,2,0))</f>
        <v/>
      </c>
      <c r="C12" s="3" t="str">
        <f>IF(ISERROR($A12),"",VLOOKUP(SMALL(Base!$T$4:$T$299,ROW()-4),Base!$T$4:W$299,3,0))</f>
        <v/>
      </c>
      <c r="D12" s="3" t="str">
        <f>IF(ISERROR($A12),"",VLOOKUP(SMALL(Base!$T$4:$T$299,ROW()-4),Base!$T$4:AA$299,7,0))</f>
        <v/>
      </c>
      <c r="E12" s="47" t="str">
        <f>IF(ISERROR($A12),"",VLOOKUP(SMALL(Base!$T$4:$T$299,ROW()-4),Base!$T$4:X$299,4,0))</f>
        <v/>
      </c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2" t="str">
        <f>IF(ISERROR($A12),"",VLOOKUP(SMALL(Base!$T$4:$T$299,ROW()-4),Base!$T$4:X$299,5,0))</f>
        <v/>
      </c>
    </row>
    <row r="13" spans="1:23" x14ac:dyDescent="0.25">
      <c r="A13" s="2" t="e">
        <f>SMALL(Base!$T$4:$T$299,ROW()-4)</f>
        <v>#NUM!</v>
      </c>
      <c r="B13" s="26" t="str">
        <f>IF(ISERROR($A13),"",VLOOKUP(SMALL(Base!$T$4:$T$299,ROW()-4),Base!$T$4:W$299,2,0))</f>
        <v/>
      </c>
      <c r="C13" s="25" t="str">
        <f>IF(ISERROR($A13),"",VLOOKUP(SMALL(Base!$T$4:$T$299,ROW()-4),Base!$T$4:W$299,3,0))</f>
        <v/>
      </c>
      <c r="D13" s="25" t="str">
        <f>IF(ISERROR($A13),"",VLOOKUP(SMALL(Base!$T$4:$T$299,ROW()-4),Base!$T$4:AA$299,7,0))</f>
        <v/>
      </c>
      <c r="E13" s="46" t="str">
        <f>IF(ISERROR($A13),"",VLOOKUP(SMALL(Base!$T$4:$T$299,ROW()-4),Base!$T$4:X$299,4,0))</f>
        <v/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2" t="str">
        <f>IF(ISERROR($A13),"",VLOOKUP(SMALL(Base!$T$4:$T$299,ROW()-4),Base!$T$4:X$299,5,0))</f>
        <v/>
      </c>
    </row>
    <row r="14" spans="1:23" x14ac:dyDescent="0.25">
      <c r="A14" s="2" t="e">
        <f>SMALL(Base!$T$4:$T$299,ROW()-4)</f>
        <v>#NUM!</v>
      </c>
      <c r="B14" s="5" t="str">
        <f>IF(ISERROR($A14),"",VLOOKUP(SMALL(Base!$T$4:$T$299,ROW()-4),Base!$T$4:W$299,2,0))</f>
        <v/>
      </c>
      <c r="C14" s="3" t="str">
        <f>IF(ISERROR($A14),"",VLOOKUP(SMALL(Base!$T$4:$T$299,ROW()-4),Base!$T$4:W$299,3,0))</f>
        <v/>
      </c>
      <c r="D14" s="3" t="str">
        <f>IF(ISERROR($A14),"",VLOOKUP(SMALL(Base!$T$4:$T$299,ROW()-4),Base!$T$4:AA$299,7,0))</f>
        <v/>
      </c>
      <c r="E14" s="47" t="str">
        <f>IF(ISERROR($A14),"",VLOOKUP(SMALL(Base!$T$4:$T$299,ROW()-4),Base!$T$4:X$299,4,0))</f>
        <v/>
      </c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 t="s">
        <v>16</v>
      </c>
      <c r="S14" s="35" t="s">
        <v>16</v>
      </c>
    </row>
    <row r="15" spans="1:23" x14ac:dyDescent="0.25">
      <c r="A15" s="2" t="e">
        <f>SMALL(Base!$T$4:$T$299,ROW()-4)</f>
        <v>#NUM!</v>
      </c>
      <c r="B15" s="26" t="str">
        <f>IF(ISERROR($A15),"",VLOOKUP(SMALL(Base!$T$4:$T$299,ROW()-4),Base!$T$4:W$299,2,0))</f>
        <v/>
      </c>
      <c r="C15" s="25" t="str">
        <f>IF(ISERROR($A15),"",VLOOKUP(SMALL(Base!$T$4:$T$299,ROW()-4),Base!$T$4:W$299,3,0))</f>
        <v/>
      </c>
      <c r="D15" s="25" t="str">
        <f>IF(ISERROR($A15),"",VLOOKUP(SMALL(Base!$T$4:$T$299,ROW()-4),Base!$T$4:AA$299,7,0))</f>
        <v/>
      </c>
      <c r="E15" s="46" t="str">
        <f>IF(ISERROR($A15),"",VLOOKUP(SMALL(Base!$T$4:$T$299,ROW()-4),Base!$T$4:X$299,4,0))</f>
        <v/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2" t="str">
        <f>IF(ISERROR($A15),"",VLOOKUP(SMALL(Base!$T$4:$T$299,ROW()-4),Base!$T$4:X$299,5,0))</f>
        <v/>
      </c>
    </row>
    <row r="16" spans="1:23" x14ac:dyDescent="0.25">
      <c r="A16" s="2" t="e">
        <f>SMALL(Base!$T$4:$T$299,ROW()-4)</f>
        <v>#NUM!</v>
      </c>
      <c r="B16" s="5" t="str">
        <f>IF(ISERROR($A16),"",VLOOKUP(SMALL(Base!$T$4:$T$299,ROW()-4),Base!$T$4:W$299,2,0))</f>
        <v/>
      </c>
      <c r="C16" s="3" t="str">
        <f>IF(ISERROR($A16),"",VLOOKUP(SMALL(Base!$T$4:$T$299,ROW()-4),Base!$T$4:W$299,3,0))</f>
        <v/>
      </c>
      <c r="D16" s="3" t="str">
        <f>IF(ISERROR($A16),"",VLOOKUP(SMALL(Base!$T$4:$T$299,ROW()-4),Base!$T$4:AA$299,7,0))</f>
        <v/>
      </c>
      <c r="E16" s="47" t="str">
        <f>IF(ISERROR($A16),"",VLOOKUP(SMALL(Base!$T$4:$T$299,ROW()-4),Base!$T$4:X$299,4,0))</f>
        <v/>
      </c>
      <c r="F16" s="35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2" t="str">
        <f>IF(ISERROR($A16),"",VLOOKUP(SMALL(Base!$T$4:$T$299,ROW()-4),Base!$T$4:X$299,5,0))</f>
        <v/>
      </c>
    </row>
    <row r="17" spans="1:18" x14ac:dyDescent="0.25">
      <c r="A17" s="2" t="e">
        <f>SMALL(Base!$T$4:$T$299,ROW()-4)</f>
        <v>#NUM!</v>
      </c>
      <c r="B17" s="26" t="str">
        <f>IF(ISERROR($A17),"",VLOOKUP(SMALL(Base!$T$4:$T$299,ROW()-4),Base!$T$4:W$299,2,0))</f>
        <v/>
      </c>
      <c r="C17" s="25" t="str">
        <f>IF(ISERROR($A17),"",VLOOKUP(SMALL(Base!$T$4:$T$299,ROW()-4),Base!$T$4:W$299,3,0))</f>
        <v/>
      </c>
      <c r="D17" s="25" t="str">
        <f>IF(ISERROR($A17),"",VLOOKUP(SMALL(Base!$T$4:$T$299,ROW()-4),Base!$T$4:AA$299,7,0))</f>
        <v/>
      </c>
      <c r="E17" s="46" t="str">
        <f>IF(ISERROR($A17),"",VLOOKUP(SMALL(Base!$T$4:$T$299,ROW()-4),Base!$T$4:X$299,4,0))</f>
        <v/>
      </c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2" t="str">
        <f>IF(ISERROR($A17),"",VLOOKUP(SMALL(Base!$T$4:$T$299,ROW()-4),Base!$T$4:X$299,5,0))</f>
        <v/>
      </c>
    </row>
    <row r="18" spans="1:18" x14ac:dyDescent="0.25">
      <c r="A18" s="2" t="e">
        <f>SMALL(Base!$T$4:$T$299,ROW()-4)</f>
        <v>#NUM!</v>
      </c>
      <c r="B18" s="5" t="str">
        <f>IF(ISERROR($A18),"",VLOOKUP(SMALL(Base!$T$4:$T$299,ROW()-4),Base!$T$4:W$299,2,0))</f>
        <v/>
      </c>
      <c r="C18" s="3" t="str">
        <f>IF(ISERROR($A18),"",VLOOKUP(SMALL(Base!$T$4:$T$299,ROW()-4),Base!$T$4:W$299,3,0))</f>
        <v/>
      </c>
      <c r="D18" s="3" t="str">
        <f>IF(ISERROR($A18),"",VLOOKUP(SMALL(Base!$T$4:$T$299,ROW()-4),Base!$T$4:AA$299,7,0))</f>
        <v/>
      </c>
      <c r="E18" s="47" t="str">
        <f>IF(ISERROR($A18),"",VLOOKUP(SMALL(Base!$T$4:$T$299,ROW()-4),Base!$T$4:X$299,4,0))</f>
        <v/>
      </c>
      <c r="F18" s="38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2" t="str">
        <f>IF(ISERROR($A18),"",VLOOKUP(SMALL(Base!$T$4:$T$299,ROW()-4),Base!$T$4:X$299,5,0))</f>
        <v/>
      </c>
    </row>
    <row r="19" spans="1:18" x14ac:dyDescent="0.25">
      <c r="A19" s="2" t="e">
        <f>SMALL(Base!$T$4:$T$299,ROW()-4)</f>
        <v>#NUM!</v>
      </c>
      <c r="B19" s="26" t="str">
        <f>IF(ISERROR($A19),"",VLOOKUP(SMALL(Base!$T$4:$T$299,ROW()-4),Base!$T$4:W$299,2,0))</f>
        <v/>
      </c>
      <c r="C19" s="25" t="str">
        <f>IF(ISERROR($A19),"",VLOOKUP(SMALL(Base!$T$4:$T$299,ROW()-4),Base!$T$4:W$299,3,0))</f>
        <v/>
      </c>
      <c r="D19" s="25" t="str">
        <f>IF(ISERROR($A19),"",VLOOKUP(SMALL(Base!$T$4:$T$299,ROW()-4),Base!$T$4:AA$299,7,0))</f>
        <v/>
      </c>
      <c r="E19" s="46" t="str">
        <f>IF(ISERROR($A19),"",VLOOKUP(SMALL(Base!$T$4:$T$299,ROW()-4),Base!$T$4:X$299,4,0))</f>
        <v/>
      </c>
      <c r="F19" s="39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2" t="str">
        <f>IF(ISERROR($A19),"",VLOOKUP(SMALL(Base!$T$4:$T$299,ROW()-4),Base!$T$4:X$299,5,0))</f>
        <v/>
      </c>
    </row>
    <row r="20" spans="1:18" x14ac:dyDescent="0.25">
      <c r="A20" s="2" t="e">
        <f>SMALL(Base!$T$4:$T$299,ROW()-4)</f>
        <v>#NUM!</v>
      </c>
      <c r="B20" s="5" t="str">
        <f>IF(ISERROR($A20),"",VLOOKUP(SMALL(Base!$T$4:$T$299,ROW()-4),Base!$T$4:W$299,2,0))</f>
        <v/>
      </c>
      <c r="C20" s="3" t="str">
        <f>IF(ISERROR($A20),"",VLOOKUP(SMALL(Base!$T$4:$T$299,ROW()-4),Base!$T$4:W$299,3,0))</f>
        <v/>
      </c>
      <c r="D20" s="3" t="str">
        <f>IF(ISERROR($A20),"",VLOOKUP(SMALL(Base!$T$4:$T$299,ROW()-4),Base!$T$4:AA$299,7,0))</f>
        <v/>
      </c>
      <c r="E20" s="47" t="str">
        <f>IF(ISERROR($A20),"",VLOOKUP(SMALL(Base!$T$4:$T$299,ROW()-4),Base!$T$4:X$299,4,0))</f>
        <v/>
      </c>
      <c r="F20" s="38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2" t="str">
        <f>IF(ISERROR($A20),"",VLOOKUP(SMALL(Base!$T$4:$T$299,ROW()-4),Base!$T$4:X$299,5,0))</f>
        <v/>
      </c>
    </row>
    <row r="21" spans="1:18" x14ac:dyDescent="0.25">
      <c r="A21" s="2" t="e">
        <f>SMALL(Base!$T$4:$T$299,ROW()-4)</f>
        <v>#NUM!</v>
      </c>
      <c r="B21" s="26" t="str">
        <f>IF(ISERROR($A21),"",VLOOKUP(SMALL(Base!$T$4:$T$299,ROW()-4),Base!$T$4:W$299,2,0))</f>
        <v/>
      </c>
      <c r="C21" s="25" t="str">
        <f>IF(ISERROR($A21),"",VLOOKUP(SMALL(Base!$T$4:$T$299,ROW()-4),Base!$T$4:W$299,3,0))</f>
        <v/>
      </c>
      <c r="D21" s="25" t="str">
        <f>IF(ISERROR($A21),"",VLOOKUP(SMALL(Base!$T$4:$T$299,ROW()-4),Base!$T$4:AA$299,7,0))</f>
        <v/>
      </c>
      <c r="E21" s="46" t="str">
        <f>IF(ISERROR($A21),"",VLOOKUP(SMALL(Base!$T$4:$T$299,ROW()-4),Base!$T$4:X$299,4,0))</f>
        <v/>
      </c>
      <c r="F21" s="39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2" t="str">
        <f>IF(ISERROR($A21),"",VLOOKUP(SMALL(Base!$T$4:$T$299,ROW()-4),Base!$T$4:X$299,5,0))</f>
        <v/>
      </c>
    </row>
    <row r="22" spans="1:18" x14ac:dyDescent="0.25">
      <c r="A22" s="2" t="e">
        <f>SMALL(Base!$T$4:$T$299,ROW()-4)</f>
        <v>#NUM!</v>
      </c>
      <c r="B22" s="5" t="str">
        <f>IF(ISERROR($A22),"",VLOOKUP(SMALL(Base!$T$4:$T$299,ROW()-4),Base!$T$4:W$299,2,0))</f>
        <v/>
      </c>
      <c r="C22" s="3" t="str">
        <f>IF(ISERROR($A22),"",VLOOKUP(SMALL(Base!$T$4:$T$299,ROW()-4),Base!$T$4:W$299,3,0))</f>
        <v/>
      </c>
      <c r="D22" s="3" t="str">
        <f>IF(ISERROR($A22),"",VLOOKUP(SMALL(Base!$T$4:$T$299,ROW()-4),Base!$T$4:AA$299,7,0))</f>
        <v/>
      </c>
      <c r="E22" s="47" t="str">
        <f>IF(ISERROR($A22),"",VLOOKUP(SMALL(Base!$T$4:$T$299,ROW()-4),Base!$T$4:X$299,4,0))</f>
        <v/>
      </c>
      <c r="F22" s="38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2" t="str">
        <f>IF(ISERROR($A22),"",VLOOKUP(SMALL(Base!$T$4:$T$299,ROW()-4),Base!$T$4:X$299,5,0))</f>
        <v/>
      </c>
    </row>
    <row r="23" spans="1:18" x14ac:dyDescent="0.25">
      <c r="A23" s="2" t="e">
        <f>SMALL(Base!$T$4:$T$299,ROW()-4)</f>
        <v>#NUM!</v>
      </c>
      <c r="B23" s="26" t="str">
        <f>IF(ISERROR($A23),"",VLOOKUP(SMALL(Base!$T$4:$T$299,ROW()-4),Base!$T$4:W$299,2,0))</f>
        <v/>
      </c>
      <c r="C23" s="25" t="str">
        <f>IF(ISERROR($A23),"",VLOOKUP(SMALL(Base!$T$4:$T$299,ROW()-4),Base!$T$4:W$299,3,0))</f>
        <v/>
      </c>
      <c r="D23" s="25" t="str">
        <f>IF(ISERROR($A23),"",VLOOKUP(SMALL(Base!$T$4:$T$299,ROW()-4),Base!$T$4:AA$299,7,0))</f>
        <v/>
      </c>
      <c r="E23" s="46" t="str">
        <f>IF(ISERROR($A23),"",VLOOKUP(SMALL(Base!$T$4:$T$299,ROW()-4),Base!$T$4:X$299,4,0))</f>
        <v/>
      </c>
      <c r="F23" s="39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2" t="str">
        <f>IF(ISERROR($A23),"",VLOOKUP(SMALL(Base!$T$4:$T$299,ROW()-4),Base!$T$4:X$299,5,0))</f>
        <v/>
      </c>
    </row>
    <row r="24" spans="1:18" x14ac:dyDescent="0.25">
      <c r="A24" s="2" t="e">
        <f>SMALL(Base!$T$4:$T$299,ROW()-4)</f>
        <v>#NUM!</v>
      </c>
      <c r="B24" s="5" t="str">
        <f>IF(ISERROR($A24),"",VLOOKUP(SMALL(Base!$T$4:$T$299,ROW()-4),Base!$T$4:W$299,2,0))</f>
        <v/>
      </c>
      <c r="C24" s="3" t="str">
        <f>IF(ISERROR($A24),"",VLOOKUP(SMALL(Base!$T$4:$T$299,ROW()-4),Base!$T$4:W$299,3,0))</f>
        <v/>
      </c>
      <c r="D24" s="3" t="str">
        <f>IF(ISERROR($A24),"",VLOOKUP(SMALL(Base!$T$4:$T$299,ROW()-4),Base!$T$4:AA$299,7,0))</f>
        <v/>
      </c>
      <c r="E24" s="47" t="str">
        <f>IF(ISERROR($A24),"",VLOOKUP(SMALL(Base!$T$4:$T$299,ROW()-4),Base!$T$4:X$299,4,0))</f>
        <v/>
      </c>
      <c r="F24" s="38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2" t="str">
        <f>IF(ISERROR($A24),"",VLOOKUP(SMALL(Base!$T$4:$T$299,ROW()-4),Base!$T$4:X$299,5,0))</f>
        <v/>
      </c>
    </row>
    <row r="25" spans="1:18" x14ac:dyDescent="0.25">
      <c r="A25" s="2" t="e">
        <f>SMALL(Base!$T$4:$T$299,ROW()-4)</f>
        <v>#NUM!</v>
      </c>
      <c r="B25" s="26" t="str">
        <f>IF(ISERROR($A25),"",VLOOKUP(SMALL(Base!$T$4:$T$299,ROW()-4),Base!$T$4:W$299,2,0))</f>
        <v/>
      </c>
      <c r="C25" s="25" t="str">
        <f>IF(ISERROR($A25),"",VLOOKUP(SMALL(Base!$T$4:$T$299,ROW()-4),Base!$T$4:W$299,3,0))</f>
        <v/>
      </c>
      <c r="D25" s="25" t="str">
        <f>IF(ISERROR($A25),"",VLOOKUP(SMALL(Base!$T$4:$T$299,ROW()-4),Base!$T$4:AA$299,7,0))</f>
        <v/>
      </c>
      <c r="E25" s="46" t="str">
        <f>IF(ISERROR($A25),"",VLOOKUP(SMALL(Base!$T$4:$T$299,ROW()-4),Base!$T$4:X$299,4,0))</f>
        <v/>
      </c>
      <c r="F25" s="39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2" t="str">
        <f>IF(ISERROR($A25),"",VLOOKUP(SMALL(Base!$T$4:$T$299,ROW()-4),Base!$T$4:X$299,5,0))</f>
        <v/>
      </c>
    </row>
    <row r="26" spans="1:18" x14ac:dyDescent="0.25">
      <c r="A26" s="2" t="e">
        <f>SMALL(Base!$T$4:$T$299,ROW()-4)</f>
        <v>#NUM!</v>
      </c>
      <c r="B26" s="5" t="str">
        <f>IF(ISERROR($A26),"",VLOOKUP(SMALL(Base!$T$4:$T$299,ROW()-4),Base!$T$4:W$299,2,0))</f>
        <v/>
      </c>
      <c r="C26" s="3" t="str">
        <f>IF(ISERROR($A26),"",VLOOKUP(SMALL(Base!$T$4:$T$299,ROW()-4),Base!$T$4:W$299,3,0))</f>
        <v/>
      </c>
      <c r="D26" s="3" t="str">
        <f>IF(ISERROR($A26),"",VLOOKUP(SMALL(Base!$T$4:$T$299,ROW()-4),Base!$T$4:AA$299,7,0))</f>
        <v/>
      </c>
      <c r="E26" s="47" t="str">
        <f>IF(ISERROR($A26),"",VLOOKUP(SMALL(Base!$T$4:$T$299,ROW()-4),Base!$T$4:X$299,4,0))</f>
        <v/>
      </c>
      <c r="F26" s="38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2" t="str">
        <f>IF(ISERROR($A26),"",VLOOKUP(SMALL(Base!$T$4:$T$299,ROW()-4),Base!$T$4:X$299,5,0))</f>
        <v/>
      </c>
    </row>
    <row r="27" spans="1:18" x14ac:dyDescent="0.25">
      <c r="A27" s="2" t="e">
        <f>SMALL(Base!$T$4:$T$299,ROW()-4)</f>
        <v>#NUM!</v>
      </c>
      <c r="B27" s="26" t="str">
        <f>IF(ISERROR($A27),"",VLOOKUP(SMALL(Base!$T$4:$T$299,ROW()-4),Base!$T$4:W$299,2,0))</f>
        <v/>
      </c>
      <c r="C27" s="25" t="str">
        <f>IF(ISERROR($A27),"",VLOOKUP(SMALL(Base!$T$4:$T$299,ROW()-4),Base!$T$4:W$299,3,0))</f>
        <v/>
      </c>
      <c r="D27" s="25" t="str">
        <f>IF(ISERROR($A27),"",VLOOKUP(SMALL(Base!$T$4:$T$299,ROW()-4),Base!$T$4:AA$299,7,0))</f>
        <v/>
      </c>
      <c r="E27" s="46" t="str">
        <f>IF(ISERROR($A27),"",VLOOKUP(SMALL(Base!$T$4:$T$299,ROW()-4),Base!$T$4:X$299,4,0))</f>
        <v/>
      </c>
      <c r="F27" s="39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2" t="str">
        <f>IF(ISERROR($A27),"",VLOOKUP(SMALL(Base!$T$4:$T$299,ROW()-4),Base!$T$4:X$299,5,0))</f>
        <v/>
      </c>
    </row>
    <row r="28" spans="1:18" x14ac:dyDescent="0.25">
      <c r="A28" s="2" t="e">
        <f>SMALL(Base!$T$4:$T$299,ROW()-4)</f>
        <v>#NUM!</v>
      </c>
      <c r="B28" s="5" t="str">
        <f>IF(ISERROR($A28),"",VLOOKUP(SMALL(Base!$T$4:$T$299,ROW()-4),Base!$T$4:W$299,2,0))</f>
        <v/>
      </c>
      <c r="C28" s="3" t="str">
        <f>IF(ISERROR($A28),"",VLOOKUP(SMALL(Base!$T$4:$T$299,ROW()-4),Base!$T$4:W$299,3,0))</f>
        <v/>
      </c>
      <c r="D28" s="3" t="str">
        <f>IF(ISERROR($A28),"",VLOOKUP(SMALL(Base!$T$4:$T$299,ROW()-4),Base!$T$4:AA$299,7,0))</f>
        <v/>
      </c>
      <c r="E28" s="47" t="str">
        <f>IF(ISERROR($A28),"",VLOOKUP(SMALL(Base!$T$4:$T$299,ROW()-4),Base!$T$4:X$299,4,0))</f>
        <v/>
      </c>
      <c r="F28" s="38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2" t="str">
        <f>IF(ISERROR($A28),"",VLOOKUP(SMALL(Base!$T$4:$T$299,ROW()-4),Base!$T$4:X$299,5,0))</f>
        <v/>
      </c>
    </row>
    <row r="29" spans="1:18" x14ac:dyDescent="0.25">
      <c r="A29" s="2" t="e">
        <f>SMALL(Base!$T$4:$T$299,ROW()-4)</f>
        <v>#NUM!</v>
      </c>
      <c r="B29" s="26" t="str">
        <f>IF(ISERROR($A29),"",VLOOKUP(SMALL(Base!$T$4:$T$299,ROW()-4),Base!$T$4:W$299,2,0))</f>
        <v/>
      </c>
      <c r="C29" s="25" t="str">
        <f>IF(ISERROR($A29),"",VLOOKUP(SMALL(Base!$T$4:$T$299,ROW()-4),Base!$T$4:W$299,3,0))</f>
        <v/>
      </c>
      <c r="D29" s="25" t="str">
        <f>IF(ISERROR($A29),"",VLOOKUP(SMALL(Base!$T$4:$T$299,ROW()-4),Base!$T$4:AA$299,7,0))</f>
        <v/>
      </c>
      <c r="E29" s="46" t="str">
        <f>IF(ISERROR($A29),"",VLOOKUP(SMALL(Base!$T$4:$T$299,ROW()-4),Base!$T$4:X$299,4,0))</f>
        <v/>
      </c>
      <c r="F29" s="39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2" t="str">
        <f>IF(ISERROR($A29),"",VLOOKUP(SMALL(Base!$T$4:$T$299,ROW()-4),Base!$T$4:X$299,5,0))</f>
        <v/>
      </c>
    </row>
    <row r="30" spans="1:18" x14ac:dyDescent="0.25">
      <c r="A30" s="2" t="e">
        <f>SMALL(Base!$T$4:$T$299,ROW()-4)</f>
        <v>#NUM!</v>
      </c>
      <c r="B30" s="5" t="str">
        <f>IF(ISERROR($A30),"",VLOOKUP(SMALL(Base!$T$4:$T$299,ROW()-4),Base!$T$4:W$299,2,0))</f>
        <v/>
      </c>
      <c r="C30" s="3" t="str">
        <f>IF(ISERROR($A30),"",VLOOKUP(SMALL(Base!$T$4:$T$299,ROW()-4),Base!$T$4:W$299,3,0))</f>
        <v/>
      </c>
      <c r="D30" s="3" t="str">
        <f>IF(ISERROR($A30),"",VLOOKUP(SMALL(Base!$T$4:$T$299,ROW()-4),Base!$T$4:AA$299,7,0))</f>
        <v/>
      </c>
      <c r="E30" s="47" t="str">
        <f>IF(ISERROR($A30),"",VLOOKUP(SMALL(Base!$T$4:$T$299,ROW()-4),Base!$T$4:X$299,4,0))</f>
        <v/>
      </c>
      <c r="F30" s="38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2" t="str">
        <f>IF(ISERROR($A30),"",VLOOKUP(SMALL(Base!$T$4:$T$299,ROW()-4),Base!$T$4:X$299,5,0))</f>
        <v/>
      </c>
    </row>
    <row r="31" spans="1:18" x14ac:dyDescent="0.25">
      <c r="A31" s="2" t="e">
        <f>SMALL(Base!$T$4:$T$299,ROW()-4)</f>
        <v>#NUM!</v>
      </c>
      <c r="B31" s="26" t="str">
        <f>IF(ISERROR($A31),"",VLOOKUP(SMALL(Base!$T$4:$T$299,ROW()-4),Base!$T$4:W$299,2,0))</f>
        <v/>
      </c>
      <c r="C31" s="25" t="str">
        <f>IF(ISERROR($A31),"",VLOOKUP(SMALL(Base!$T$4:$T$299,ROW()-4),Base!$T$4:W$299,3,0))</f>
        <v/>
      </c>
      <c r="D31" s="25" t="str">
        <f>IF(ISERROR($A31),"",VLOOKUP(SMALL(Base!$T$4:$T$299,ROW()-4),Base!$T$4:AA$299,7,0))</f>
        <v/>
      </c>
      <c r="E31" s="46" t="str">
        <f>IF(ISERROR($A31),"",VLOOKUP(SMALL(Base!$T$4:$T$299,ROW()-4),Base!$T$4:X$299,4,0))</f>
        <v/>
      </c>
      <c r="F31" s="39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2" t="str">
        <f>IF(ISERROR($A31),"",VLOOKUP(SMALL(Base!$T$4:$T$299,ROW()-4),Base!$T$4:X$299,5,0))</f>
        <v/>
      </c>
    </row>
    <row r="32" spans="1:18" x14ac:dyDescent="0.25">
      <c r="A32" s="2" t="e">
        <f>SMALL(Base!$T$4:$T$299,ROW()-4)</f>
        <v>#NUM!</v>
      </c>
      <c r="B32" s="5" t="str">
        <f>IF(ISERROR($A32),"",VLOOKUP(SMALL(Base!$T$4:$T$299,ROW()-4),Base!$T$4:W$299,2,0))</f>
        <v/>
      </c>
      <c r="C32" s="3" t="str">
        <f>IF(ISERROR($A32),"",VLOOKUP(SMALL(Base!$T$4:$T$299,ROW()-4),Base!$T$4:W$299,3,0))</f>
        <v/>
      </c>
      <c r="D32" s="3" t="str">
        <f>IF(ISERROR($A32),"",VLOOKUP(SMALL(Base!$T$4:$T$299,ROW()-4),Base!$T$4:AA$299,7,0))</f>
        <v/>
      </c>
      <c r="E32" s="47" t="str">
        <f>IF(ISERROR($A32),"",VLOOKUP(SMALL(Base!$T$4:$T$299,ROW()-4),Base!$T$4:X$299,4,0))</f>
        <v/>
      </c>
      <c r="F32" s="38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2" t="str">
        <f>IF(ISERROR($A32),"",VLOOKUP(SMALL(Base!$T$4:$T$299,ROW()-4),Base!$T$4:X$299,5,0))</f>
        <v/>
      </c>
    </row>
    <row r="33" spans="1:18" x14ac:dyDescent="0.25">
      <c r="A33" s="2" t="e">
        <f>SMALL(Base!$T$4:$T$299,ROW()-4)</f>
        <v>#NUM!</v>
      </c>
      <c r="B33" s="26" t="str">
        <f>IF(ISERROR($A33),"",VLOOKUP(SMALL(Base!$T$4:$T$299,ROW()-4),Base!$T$4:W$299,2,0))</f>
        <v/>
      </c>
      <c r="C33" s="25" t="str">
        <f>IF(ISERROR($A33),"",VLOOKUP(SMALL(Base!$T$4:$T$299,ROW()-4),Base!$T$4:W$299,3,0))</f>
        <v/>
      </c>
      <c r="D33" s="25" t="str">
        <f>IF(ISERROR($A33),"",VLOOKUP(SMALL(Base!$T$4:$T$299,ROW()-4),Base!$T$4:AA$299,7,0))</f>
        <v/>
      </c>
      <c r="E33" s="46" t="str">
        <f>IF(ISERROR($A33),"",VLOOKUP(SMALL(Base!$T$4:$T$299,ROW()-4),Base!$T$4:X$299,4,0))</f>
        <v/>
      </c>
      <c r="F33" s="39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2" t="str">
        <f>IF(ISERROR($A33),"",VLOOKUP(SMALL(Base!$T$4:$T$299,ROW()-4),Base!$T$4:X$299,5,0))</f>
        <v/>
      </c>
    </row>
    <row r="34" spans="1:18" x14ac:dyDescent="0.25">
      <c r="A34" s="2" t="e">
        <f>SMALL(Base!$T$4:$T$299,ROW()-4)</f>
        <v>#NUM!</v>
      </c>
      <c r="B34" s="5" t="str">
        <f>IF(ISERROR($A34),"",VLOOKUP(SMALL(Base!$T$4:$T$299,ROW()-4),Base!$T$4:W$299,2,0))</f>
        <v/>
      </c>
      <c r="C34" s="3" t="str">
        <f>IF(ISERROR($A34),"",VLOOKUP(SMALL(Base!$T$4:$T$299,ROW()-4),Base!$T$4:W$299,3,0))</f>
        <v/>
      </c>
      <c r="D34" s="3" t="str">
        <f>IF(ISERROR($A34),"",VLOOKUP(SMALL(Base!$T$4:$T$299,ROW()-4),Base!$T$4:AA$299,7,0))</f>
        <v/>
      </c>
      <c r="E34" s="47" t="str">
        <f>IF(ISERROR($A34),"",VLOOKUP(SMALL(Base!$T$4:$T$299,ROW()-4),Base!$T$4:X$299,4,0))</f>
        <v/>
      </c>
      <c r="F34" s="38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2" t="str">
        <f>IF(ISERROR($A34),"",VLOOKUP(SMALL(Base!$T$4:$T$299,ROW()-4),Base!$T$4:X$299,5,0))</f>
        <v/>
      </c>
    </row>
    <row r="35" spans="1:18" x14ac:dyDescent="0.25">
      <c r="A35" s="2" t="e">
        <f>SMALL(Base!$T$4:$T$299,ROW()-4)</f>
        <v>#NUM!</v>
      </c>
      <c r="B35" s="26" t="str">
        <f>IF(ISERROR($A35),"",VLOOKUP(SMALL(Base!$T$4:$T$299,ROW()-4),Base!$T$4:W$299,2,0))</f>
        <v/>
      </c>
      <c r="C35" s="25" t="str">
        <f>IF(ISERROR($A35),"",VLOOKUP(SMALL(Base!$T$4:$T$299,ROW()-4),Base!$T$4:W$299,3,0))</f>
        <v/>
      </c>
      <c r="D35" s="25" t="str">
        <f>IF(ISERROR($A35),"",VLOOKUP(SMALL(Base!$T$4:$T$299,ROW()-4),Base!$T$4:AA$299,7,0))</f>
        <v/>
      </c>
      <c r="E35" s="46" t="str">
        <f>IF(ISERROR($A35),"",VLOOKUP(SMALL(Base!$T$4:$T$299,ROW()-4),Base!$T$4:X$299,4,0))</f>
        <v/>
      </c>
      <c r="F35" s="39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2" t="str">
        <f>IF(ISERROR($A35),"",VLOOKUP(SMALL(Base!$T$4:$T$299,ROW()-4),Base!$T$4:X$299,5,0))</f>
        <v/>
      </c>
    </row>
    <row r="36" spans="1:18" x14ac:dyDescent="0.25">
      <c r="A36" s="2" t="e">
        <f>SMALL(Base!$T$4:$T$299,ROW()-4)</f>
        <v>#NUM!</v>
      </c>
      <c r="B36" s="5" t="str">
        <f>IF(ISERROR($A36),"",VLOOKUP(SMALL(Base!$T$4:$T$299,ROW()-4),Base!$T$4:W$299,2,0))</f>
        <v/>
      </c>
      <c r="C36" s="3" t="str">
        <f>IF(ISERROR($A36),"",VLOOKUP(SMALL(Base!$T$4:$T$299,ROW()-4),Base!$T$4:W$299,3,0))</f>
        <v/>
      </c>
      <c r="D36" s="3" t="str">
        <f>IF(ISERROR($A36),"",VLOOKUP(SMALL(Base!$T$4:$T$299,ROW()-4),Base!$T$4:AA$299,7,0))</f>
        <v/>
      </c>
      <c r="E36" s="47" t="str">
        <f>IF(ISERROR($A36),"",VLOOKUP(SMALL(Base!$T$4:$T$299,ROW()-4),Base!$T$4:X$299,4,0))</f>
        <v/>
      </c>
      <c r="F36" s="38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2" t="str">
        <f>IF(ISERROR($A36),"",VLOOKUP(SMALL(Base!$T$4:$T$299,ROW()-4),Base!$T$4:X$299,5,0))</f>
        <v/>
      </c>
    </row>
    <row r="37" spans="1:18" x14ac:dyDescent="0.25">
      <c r="A37" s="2" t="e">
        <f>SMALL(Base!$T$4:$T$299,ROW()-4)</f>
        <v>#NUM!</v>
      </c>
      <c r="B37" s="26" t="str">
        <f>IF(ISERROR($A37),"",VLOOKUP(SMALL(Base!$T$4:$T$299,ROW()-4),Base!$T$4:W$299,2,0))</f>
        <v/>
      </c>
      <c r="C37" s="25" t="str">
        <f>IF(ISERROR($A37),"",VLOOKUP(SMALL(Base!$T$4:$T$299,ROW()-4),Base!$T$4:W$299,3,0))</f>
        <v/>
      </c>
      <c r="D37" s="25" t="str">
        <f>IF(ISERROR($A37),"",VLOOKUP(SMALL(Base!$T$4:$T$299,ROW()-4),Base!$T$4:AA$299,7,0))</f>
        <v/>
      </c>
      <c r="E37" s="46" t="str">
        <f>IF(ISERROR($A37),"",VLOOKUP(SMALL(Base!$T$4:$T$299,ROW()-4),Base!$T$4:X$299,4,0))</f>
        <v/>
      </c>
      <c r="F37" s="39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2" t="str">
        <f>IF(ISERROR($A37),"",VLOOKUP(SMALL(Base!$T$4:$T$299,ROW()-4),Base!$T$4:X$299,5,0))</f>
        <v/>
      </c>
    </row>
    <row r="38" spans="1:18" x14ac:dyDescent="0.25">
      <c r="A38" s="2" t="e">
        <f>SMALL(Base!$T$4:$T$299,ROW()-4)</f>
        <v>#NUM!</v>
      </c>
      <c r="B38" s="5" t="str">
        <f>IF(ISERROR($A38),"",VLOOKUP(SMALL(Base!$T$4:$T$299,ROW()-4),Base!$T$4:W$299,2,0))</f>
        <v/>
      </c>
      <c r="C38" s="3" t="str">
        <f>IF(ISERROR($A38),"",VLOOKUP(SMALL(Base!$T$4:$T$299,ROW()-4),Base!$T$4:W$299,3,0))</f>
        <v/>
      </c>
      <c r="D38" s="3" t="str">
        <f>IF(ISERROR($A38),"",VLOOKUP(SMALL(Base!$T$4:$T$299,ROW()-4),Base!$T$4:AA$299,7,0))</f>
        <v/>
      </c>
      <c r="E38" s="47" t="str">
        <f>IF(ISERROR($A38),"",VLOOKUP(SMALL(Base!$T$4:$T$299,ROW()-4),Base!$T$4:X$299,4,0))</f>
        <v/>
      </c>
      <c r="F38" s="38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2" t="str">
        <f>IF(ISERROR($A38),"",VLOOKUP(SMALL(Base!$T$4:$T$299,ROW()-4),Base!$T$4:X$299,5,0))</f>
        <v/>
      </c>
    </row>
    <row r="39" spans="1:18" x14ac:dyDescent="0.25">
      <c r="A39" s="2" t="e">
        <f>SMALL(Base!$T$4:$T$299,ROW()-4)</f>
        <v>#NUM!</v>
      </c>
      <c r="B39" s="26" t="str">
        <f>IF(ISERROR($A39),"",VLOOKUP(SMALL(Base!$T$4:$T$299,ROW()-4),Base!$T$4:W$299,2,0))</f>
        <v/>
      </c>
      <c r="C39" s="25" t="str">
        <f>IF(ISERROR($A39),"",VLOOKUP(SMALL(Base!$T$4:$T$299,ROW()-4),Base!$T$4:W$299,3,0))</f>
        <v/>
      </c>
      <c r="D39" s="25" t="str">
        <f>IF(ISERROR($A39),"",VLOOKUP(SMALL(Base!$T$4:$T$299,ROW()-4),Base!$T$4:AA$299,7,0))</f>
        <v/>
      </c>
      <c r="E39" s="46" t="str">
        <f>IF(ISERROR($A39),"",VLOOKUP(SMALL(Base!$T$4:$T$299,ROW()-4),Base!$T$4:X$299,4,0))</f>
        <v/>
      </c>
      <c r="F39" s="39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2" t="str">
        <f>IF(ISERROR($A39),"",VLOOKUP(SMALL(Base!$T$4:$T$299,ROW()-4),Base!$T$4:X$299,5,0))</f>
        <v/>
      </c>
    </row>
    <row r="40" spans="1:18" ht="15.75" thickBot="1" x14ac:dyDescent="0.3">
      <c r="A40" s="2" t="e">
        <f>SMALL(Base!$T$4:$T$299,ROW()-4)</f>
        <v>#NUM!</v>
      </c>
      <c r="B40" s="13" t="str">
        <f>IF(ISERROR($A40),"",VLOOKUP(SMALL(Base!$T$4:$T$299,ROW()-4),Base!$T$4:W$299,2,0))</f>
        <v/>
      </c>
      <c r="C40" s="14" t="str">
        <f>IF(ISERROR($A40),"",VLOOKUP(SMALL(Base!$T$4:$T$299,ROW()-4),Base!$T$4:W$299,3,0))</f>
        <v/>
      </c>
      <c r="D40" s="14"/>
      <c r="E40" s="47" t="str">
        <f>IF(ISERROR($A40),"",VLOOKUP(SMALL(Base!$T$4:$T$299,ROW()-4),Base!$T$4:X$299,4,0))</f>
        <v/>
      </c>
      <c r="F40" s="40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2" t="str">
        <f>IF(ISERROR($A40),"",VLOOKUP(SMALL(Base!$T$4:$T$299,ROW()-4),Base!$T$4:X$299,5,0))</f>
        <v/>
      </c>
    </row>
    <row r="41" spans="1:18" ht="19.5" thickBot="1" x14ac:dyDescent="0.35">
      <c r="B41" s="15" t="s">
        <v>18</v>
      </c>
      <c r="C41" s="17">
        <f>SUM(Base!AG4:AG296)</f>
        <v>6</v>
      </c>
      <c r="D41" s="376"/>
      <c r="E41" s="44"/>
      <c r="F41" s="45">
        <f>COUNTIF('Mod A'!F5:F40,"oui")</f>
        <v>4</v>
      </c>
      <c r="G41" s="45">
        <f>COUNTIF('Mod A'!G5:G40,"oui")</f>
        <v>4</v>
      </c>
      <c r="H41" s="45">
        <f>COUNTIF('Mod A'!H5:H40,"oui")</f>
        <v>4</v>
      </c>
      <c r="I41" s="45">
        <f>COUNTIF('Mod A'!I5:I40,"oui")</f>
        <v>4</v>
      </c>
      <c r="J41" s="45">
        <f>COUNTIF('Mod A'!J5:J40,"oui")</f>
        <v>4</v>
      </c>
      <c r="K41" s="45">
        <f>COUNTIF('Mod A'!K5:K40,"oui")</f>
        <v>4</v>
      </c>
      <c r="L41" s="45">
        <f>COUNTIF('Mod A'!L5:L40,"oui")</f>
        <v>4</v>
      </c>
      <c r="M41" s="45">
        <f>COUNTIF('Mod A'!M5:M40,"oui")</f>
        <v>4</v>
      </c>
      <c r="N41" s="45">
        <f>COUNTIF('Mod A'!N5:N40,"oui")</f>
        <v>4</v>
      </c>
      <c r="O41" s="45">
        <f>COUNTIF('Mod A'!O5:O40,"oui")</f>
        <v>4</v>
      </c>
      <c r="P41" s="45">
        <f>COUNTIF('Mod A'!P5:P40,"oui")</f>
        <v>4</v>
      </c>
      <c r="Q41" s="45">
        <f>COUNTIF('Mod A'!Q5:Q40,"oui")</f>
        <v>4</v>
      </c>
      <c r="R41" s="168">
        <f>COUNTIF('Mod A'!R5:R40,"homme")</f>
        <v>1</v>
      </c>
    </row>
    <row r="42" spans="1:18" ht="19.5" thickBot="1" x14ac:dyDescent="0.35">
      <c r="R42" s="45">
        <f>COUNTIF('Mod A'!R5:R41,"femme")</f>
        <v>5</v>
      </c>
    </row>
  </sheetData>
  <protectedRanges>
    <protectedRange algorithmName="SHA-512" hashValue="MMi1QkUg+UIKG48OHSDB+k73Z/8uG1geZ2RgY4Ug/IHLBBbCWLsZh2W6dDznpKgprbuONdkgC0e4r0Lsj0u4Ng==" saltValue="ZdvsW2zpBQkZGA9wYfWb3Q==" spinCount="100000" sqref="F14:S14 F15:Q40 F5:Q13" name="Plage1" securityDescriptor="O:WDG:WDD:(A;;CC;;;WD)"/>
  </protectedRanges>
  <mergeCells count="4">
    <mergeCell ref="A3:Q3"/>
    <mergeCell ref="B1:C2"/>
    <mergeCell ref="L1:M2"/>
    <mergeCell ref="E1:K2"/>
  </mergeCells>
  <hyperlinks>
    <hyperlink ref="B1:C2" location="BOARD!A1" display="Retour au tableau de bord"/>
    <hyperlink ref="L1:M2" location="MailingA!A1" display="CREER UN MAILING"/>
  </hyperlinks>
  <pageMargins left="0.25" right="0.25" top="0.75" bottom="0.75" header="0.3" footer="0.3"/>
  <pageSetup paperSize="9" scale="65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20" r:id="rId4" name="Button 8">
              <controlPr defaultSize="0" print="0" autoFill="0" autoPict="0" macro="[0]!Macro12" altText="IMPRIMER">
                <anchor moveWithCells="1" sizeWithCells="1">
                  <from>
                    <xdr:col>14</xdr:col>
                    <xdr:colOff>695325</xdr:colOff>
                    <xdr:row>0</xdr:row>
                    <xdr:rowOff>114300</xdr:rowOff>
                  </from>
                  <to>
                    <xdr:col>16</xdr:col>
                    <xdr:colOff>695325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F5:F40 G15:Q40 G14:S14 G5:Q13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>
    <pageSetUpPr fitToPage="1"/>
  </sheetPr>
  <dimension ref="A1:D39"/>
  <sheetViews>
    <sheetView showGridLines="0" showRowColHeaders="0" showZeros="0" zoomScale="90" zoomScaleNormal="90" workbookViewId="0">
      <pane ySplit="4" topLeftCell="A5" activePane="bottomLeft" state="frozen"/>
      <selection activeCell="Q27" sqref="Q27"/>
      <selection pane="bottomLeft" activeCell="G24" sqref="G24"/>
    </sheetView>
  </sheetViews>
  <sheetFormatPr baseColWidth="10" defaultRowHeight="15" x14ac:dyDescent="0.25"/>
  <cols>
    <col min="1" max="1" width="11.42578125" hidden="1" customWidth="1"/>
    <col min="2" max="2" width="30.7109375" style="6" customWidth="1"/>
    <col min="3" max="4" width="30.7109375" customWidth="1"/>
  </cols>
  <sheetData>
    <row r="1" spans="1:4" ht="20.100000000000001" customHeight="1" x14ac:dyDescent="0.25">
      <c r="A1" s="207"/>
      <c r="B1" s="422" t="s">
        <v>67</v>
      </c>
      <c r="C1" s="423"/>
      <c r="D1" s="375"/>
    </row>
    <row r="2" spans="1:4" ht="20.100000000000001" customHeight="1" thickBot="1" x14ac:dyDescent="0.3">
      <c r="A2" s="207"/>
      <c r="B2" s="424"/>
      <c r="C2" s="425"/>
      <c r="D2" s="375"/>
    </row>
    <row r="3" spans="1:4" ht="19.5" thickBot="1" x14ac:dyDescent="0.3">
      <c r="A3" s="426" t="s">
        <v>291</v>
      </c>
      <c r="B3" s="427"/>
      <c r="C3" s="427"/>
      <c r="D3" s="427"/>
    </row>
    <row r="4" spans="1:4" ht="15.75" customHeight="1" thickBot="1" x14ac:dyDescent="0.3">
      <c r="A4" s="7"/>
      <c r="B4" s="8" t="s">
        <v>1</v>
      </c>
      <c r="C4" s="8" t="s">
        <v>2</v>
      </c>
      <c r="D4" s="8"/>
    </row>
    <row r="5" spans="1:4" x14ac:dyDescent="0.25">
      <c r="A5" s="3">
        <f>SMALL(Base!$T$4:$T$299,ROW()-4)</f>
        <v>5</v>
      </c>
      <c r="B5" s="24" t="str">
        <f>IF(ISERROR($A5),"",VLOOKUP(SMALL(Base!$T$4:$T$299,ROW()-4),Base!$T$4:W$299,2,0))</f>
        <v>BAHAR</v>
      </c>
      <c r="C5" s="25" t="str">
        <f>IF(ISERROR($A5),"",VLOOKUP(SMALL(Base!$T$4:$T$299,ROW()-4),Base!$T$4:W$299,3,0))</f>
        <v>Youssef</v>
      </c>
      <c r="D5" s="25">
        <f>IF(ISERROR($A5),"",VLOOKUP(SMALL(Base!$T$4:$T$299,ROW()-4),Base!$T$4:AA$299,7,0))</f>
        <v>0</v>
      </c>
    </row>
    <row r="6" spans="1:4" x14ac:dyDescent="0.25">
      <c r="A6" s="2">
        <f>SMALL(Base!$T$4:$T$299,ROW()-4)</f>
        <v>6</v>
      </c>
      <c r="B6" s="5" t="str">
        <f>IF(ISERROR($A6),"",VLOOKUP(SMALL(Base!$T$4:$T$299,ROW()-4),Base!$T$4:W$299,2,0))</f>
        <v>BERVILLE</v>
      </c>
      <c r="C6" s="3" t="str">
        <f>IF(ISERROR($A6),"",VLOOKUP(SMALL(Base!$T$4:$T$299,ROW()-4),Base!$T$4:W$299,3,0))</f>
        <v>Simone</v>
      </c>
      <c r="D6" s="3">
        <f>IF(ISERROR($A6),"",VLOOKUP(SMALL(Base!$T$4:$T$299,ROW()-4),Base!$T$4:AA$299,7,0))</f>
        <v>0</v>
      </c>
    </row>
    <row r="7" spans="1:4" x14ac:dyDescent="0.25">
      <c r="A7" s="2">
        <f>SMALL(Base!$T$4:$T$299,ROW()-4)</f>
        <v>7</v>
      </c>
      <c r="B7" s="26" t="str">
        <f>IF(ISERROR($A7),"",VLOOKUP(SMALL(Base!$T$4:$T$299,ROW()-4),Base!$T$4:W$299,2,0))</f>
        <v>BESNIER</v>
      </c>
      <c r="C7" s="25" t="str">
        <f>IF(ISERROR($A7),"",VLOOKUP(SMALL(Base!$T$4:$T$299,ROW()-4),Base!$T$4:W$299,3,0))</f>
        <v>Claudine</v>
      </c>
      <c r="D7" s="25">
        <f>IF(ISERROR($A7),"",VLOOKUP(SMALL(Base!$T$4:$T$299,ROW()-4),Base!$T$4:AA$299,7,0))</f>
        <v>0</v>
      </c>
    </row>
    <row r="8" spans="1:4" x14ac:dyDescent="0.25">
      <c r="A8" s="2">
        <f>SMALL(Base!$T$4:$T$299,ROW()-4)</f>
        <v>8</v>
      </c>
      <c r="B8" s="5" t="str">
        <f>IF(ISERROR($A8),"",VLOOKUP(SMALL(Base!$T$4:$T$299,ROW()-4),Base!$T$4:W$299,2,0))</f>
        <v>BOUILLOT</v>
      </c>
      <c r="C8" s="3" t="str">
        <f>IF(ISERROR($A8),"",VLOOKUP(SMALL(Base!$T$4:$T$299,ROW()-4),Base!$T$4:W$299,3,0))</f>
        <v>Colette</v>
      </c>
      <c r="D8" s="3">
        <f>IF(ISERROR($A8),"",VLOOKUP(SMALL(Base!$T$4:$T$299,ROW()-4),Base!$T$4:AA$299,7,0))</f>
        <v>0</v>
      </c>
    </row>
    <row r="9" spans="1:4" x14ac:dyDescent="0.25">
      <c r="A9" s="2">
        <f>SMALL(Base!$T$4:$T$299,ROW()-4)</f>
        <v>9</v>
      </c>
      <c r="B9" s="26" t="str">
        <f>IF(ISERROR($A9),"",VLOOKUP(SMALL(Base!$T$4:$T$299,ROW()-4),Base!$T$4:W$299,2,0))</f>
        <v>BOURLIER</v>
      </c>
      <c r="C9" s="25" t="str">
        <f>IF(ISERROR($A9),"",VLOOKUP(SMALL(Base!$T$4:$T$299,ROW()-4),Base!$T$4:W$299,3,0))</f>
        <v>Brigitte</v>
      </c>
      <c r="D9" s="25">
        <f>IF(ISERROR($A9),"",VLOOKUP(SMALL(Base!$T$4:$T$299,ROW()-4),Base!$T$4:AA$299,7,0))</f>
        <v>0</v>
      </c>
    </row>
    <row r="10" spans="1:4" x14ac:dyDescent="0.25">
      <c r="A10" s="2">
        <f>SMALL(Base!$T$4:$T$299,ROW()-4)</f>
        <v>10</v>
      </c>
      <c r="B10" s="5" t="str">
        <f>IF(ISERROR($A10),"",VLOOKUP(SMALL(Base!$T$4:$T$299,ROW()-4),Base!$T$4:W$299,2,0))</f>
        <v>BRAYANT</v>
      </c>
      <c r="C10" s="3" t="str">
        <f>IF(ISERROR($A10),"",VLOOKUP(SMALL(Base!$T$4:$T$299,ROW()-4),Base!$T$4:W$299,3,0))</f>
        <v>Ellen</v>
      </c>
      <c r="D10" s="3">
        <f>IF(ISERROR($A10),"",VLOOKUP(SMALL(Base!$T$4:$T$299,ROW()-4),Base!$T$4:AA$299,7,0))</f>
        <v>0</v>
      </c>
    </row>
    <row r="11" spans="1:4" x14ac:dyDescent="0.25">
      <c r="A11" s="2" t="e">
        <f>SMALL(Base!$T$4:$T$299,ROW()-4)</f>
        <v>#NUM!</v>
      </c>
      <c r="B11" s="26" t="str">
        <f>IF(ISERROR($A11),"",VLOOKUP(SMALL(Base!$T$4:$T$299,ROW()-4),Base!$T$4:W$299,2,0))</f>
        <v/>
      </c>
      <c r="C11" s="25" t="str">
        <f>IF(ISERROR($A11),"",VLOOKUP(SMALL(Base!$T$4:$T$299,ROW()-4),Base!$T$4:W$299,3,0))</f>
        <v/>
      </c>
      <c r="D11" s="25" t="str">
        <f>IF(ISERROR($A11),"",VLOOKUP(SMALL(Base!$T$4:$T$299,ROW()-4),Base!$T$4:AA$299,7,0))</f>
        <v/>
      </c>
    </row>
    <row r="12" spans="1:4" x14ac:dyDescent="0.25">
      <c r="A12" s="2" t="e">
        <f>SMALL(Base!$T$4:$T$299,ROW()-4)</f>
        <v>#NUM!</v>
      </c>
      <c r="B12" s="5" t="str">
        <f>IF(ISERROR($A12),"",VLOOKUP(SMALL(Base!$T$4:$T$299,ROW()-4),Base!$T$4:W$299,2,0))</f>
        <v/>
      </c>
      <c r="C12" s="3" t="str">
        <f>IF(ISERROR($A12),"",VLOOKUP(SMALL(Base!$T$4:$T$299,ROW()-4),Base!$T$4:W$299,3,0))</f>
        <v/>
      </c>
      <c r="D12" s="3" t="str">
        <f>IF(ISERROR($A12),"",VLOOKUP(SMALL(Base!$T$4:$T$299,ROW()-4),Base!$T$4:AA$299,7,0))</f>
        <v/>
      </c>
    </row>
    <row r="13" spans="1:4" x14ac:dyDescent="0.25">
      <c r="A13" s="2" t="e">
        <f>SMALL(Base!$T$4:$T$299,ROW()-4)</f>
        <v>#NUM!</v>
      </c>
      <c r="B13" s="26" t="str">
        <f>IF(ISERROR($A13),"",VLOOKUP(SMALL(Base!$T$4:$T$299,ROW()-4),Base!$T$4:W$299,2,0))</f>
        <v/>
      </c>
      <c r="C13" s="25" t="str">
        <f>IF(ISERROR($A13),"",VLOOKUP(SMALL(Base!$T$4:$T$299,ROW()-4),Base!$T$4:W$299,3,0))</f>
        <v/>
      </c>
      <c r="D13" s="25" t="str">
        <f>IF(ISERROR($A13),"",VLOOKUP(SMALL(Base!$T$4:$T$299,ROW()-4),Base!$T$4:AA$299,7,0))</f>
        <v/>
      </c>
    </row>
    <row r="14" spans="1:4" x14ac:dyDescent="0.25">
      <c r="A14" s="2" t="e">
        <f>SMALL(Base!$T$4:$T$299,ROW()-4)</f>
        <v>#NUM!</v>
      </c>
      <c r="B14" s="5" t="str">
        <f>IF(ISERROR($A14),"",VLOOKUP(SMALL(Base!$T$4:$T$299,ROW()-4),Base!$T$4:W$299,2,0))</f>
        <v/>
      </c>
      <c r="C14" s="3" t="str">
        <f>IF(ISERROR($A14),"",VLOOKUP(SMALL(Base!$T$4:$T$299,ROW()-4),Base!$T$4:W$299,3,0))</f>
        <v/>
      </c>
      <c r="D14" s="3" t="str">
        <f>IF(ISERROR($A14),"",VLOOKUP(SMALL(Base!$T$4:$T$299,ROW()-4),Base!$T$4:AA$299,7,0))</f>
        <v/>
      </c>
    </row>
    <row r="15" spans="1:4" x14ac:dyDescent="0.25">
      <c r="A15" s="2" t="e">
        <f>SMALL(Base!$T$4:$T$299,ROW()-4)</f>
        <v>#NUM!</v>
      </c>
      <c r="B15" s="26" t="str">
        <f>IF(ISERROR($A15),"",VLOOKUP(SMALL(Base!$T$4:$T$299,ROW()-4),Base!$T$4:W$299,2,0))</f>
        <v/>
      </c>
      <c r="C15" s="25" t="str">
        <f>IF(ISERROR($A15),"",VLOOKUP(SMALL(Base!$T$4:$T$299,ROW()-4),Base!$T$4:W$299,3,0))</f>
        <v/>
      </c>
      <c r="D15" s="25" t="str">
        <f>IF(ISERROR($A15),"",VLOOKUP(SMALL(Base!$T$4:$T$299,ROW()-4),Base!$T$4:AA$299,7,0))</f>
        <v/>
      </c>
    </row>
    <row r="16" spans="1:4" x14ac:dyDescent="0.25">
      <c r="A16" s="2" t="e">
        <f>SMALL(Base!$T$4:$T$299,ROW()-4)</f>
        <v>#NUM!</v>
      </c>
      <c r="B16" s="5" t="str">
        <f>IF(ISERROR($A16),"",VLOOKUP(SMALL(Base!$T$4:$T$299,ROW()-4),Base!$T$4:W$299,2,0))</f>
        <v/>
      </c>
      <c r="C16" s="3" t="str">
        <f>IF(ISERROR($A16),"",VLOOKUP(SMALL(Base!$T$4:$T$299,ROW()-4),Base!$T$4:W$299,3,0))</f>
        <v/>
      </c>
      <c r="D16" s="3" t="str">
        <f>IF(ISERROR($A16),"",VLOOKUP(SMALL(Base!$T$4:$T$299,ROW()-4),Base!$T$4:AA$299,7,0))</f>
        <v/>
      </c>
    </row>
    <row r="17" spans="1:4" x14ac:dyDescent="0.25">
      <c r="A17" s="2" t="e">
        <f>SMALL(Base!$T$4:$T$299,ROW()-4)</f>
        <v>#NUM!</v>
      </c>
      <c r="B17" s="26" t="str">
        <f>IF(ISERROR($A17),"",VLOOKUP(SMALL(Base!$T$4:$T$299,ROW()-4),Base!$T$4:W$299,2,0))</f>
        <v/>
      </c>
      <c r="C17" s="25" t="str">
        <f>IF(ISERROR($A17),"",VLOOKUP(SMALL(Base!$T$4:$T$299,ROW()-4),Base!$T$4:W$299,3,0))</f>
        <v/>
      </c>
      <c r="D17" s="25" t="str">
        <f>IF(ISERROR($A17),"",VLOOKUP(SMALL(Base!$T$4:$T$299,ROW()-4),Base!$T$4:AA$299,7,0))</f>
        <v/>
      </c>
    </row>
    <row r="18" spans="1:4" x14ac:dyDescent="0.25">
      <c r="A18" s="2" t="e">
        <f>SMALL(Base!$T$4:$T$299,ROW()-4)</f>
        <v>#NUM!</v>
      </c>
      <c r="B18" s="5" t="str">
        <f>IF(ISERROR($A18),"",VLOOKUP(SMALL(Base!$T$4:$T$299,ROW()-4),Base!$T$4:W$299,2,0))</f>
        <v/>
      </c>
      <c r="C18" s="3" t="str">
        <f>IF(ISERROR($A18),"",VLOOKUP(SMALL(Base!$T$4:$T$299,ROW()-4),Base!$T$4:W$299,3,0))</f>
        <v/>
      </c>
      <c r="D18" s="3" t="str">
        <f>IF(ISERROR($A18),"",VLOOKUP(SMALL(Base!$T$4:$T$299,ROW()-4),Base!$T$4:AA$299,7,0))</f>
        <v/>
      </c>
    </row>
    <row r="19" spans="1:4" x14ac:dyDescent="0.25">
      <c r="A19" s="2" t="e">
        <f>SMALL(Base!$T$4:$T$299,ROW()-4)</f>
        <v>#NUM!</v>
      </c>
      <c r="B19" s="26" t="str">
        <f>IF(ISERROR($A19),"",VLOOKUP(SMALL(Base!$T$4:$T$299,ROW()-4),Base!$T$4:W$299,2,0))</f>
        <v/>
      </c>
      <c r="C19" s="25" t="str">
        <f>IF(ISERROR($A19),"",VLOOKUP(SMALL(Base!$T$4:$T$299,ROW()-4),Base!$T$4:W$299,3,0))</f>
        <v/>
      </c>
      <c r="D19" s="25" t="str">
        <f>IF(ISERROR($A19),"",VLOOKUP(SMALL(Base!$T$4:$T$299,ROW()-4),Base!$T$4:AA$299,7,0))</f>
        <v/>
      </c>
    </row>
    <row r="20" spans="1:4" x14ac:dyDescent="0.25">
      <c r="A20" s="2" t="e">
        <f>SMALL(Base!$T$4:$T$299,ROW()-4)</f>
        <v>#NUM!</v>
      </c>
      <c r="B20" s="5" t="str">
        <f>IF(ISERROR($A20),"",VLOOKUP(SMALL(Base!$T$4:$T$299,ROW()-4),Base!$T$4:W$299,2,0))</f>
        <v/>
      </c>
      <c r="C20" s="3" t="str">
        <f>IF(ISERROR($A20),"",VLOOKUP(SMALL(Base!$T$4:$T$299,ROW()-4),Base!$T$4:W$299,3,0))</f>
        <v/>
      </c>
      <c r="D20" s="3" t="str">
        <f>IF(ISERROR($A20),"",VLOOKUP(SMALL(Base!$T$4:$T$299,ROW()-4),Base!$T$4:AA$299,7,0))</f>
        <v/>
      </c>
    </row>
    <row r="21" spans="1:4" x14ac:dyDescent="0.25">
      <c r="A21" s="2" t="e">
        <f>SMALL(Base!$T$4:$T$299,ROW()-4)</f>
        <v>#NUM!</v>
      </c>
      <c r="B21" s="26" t="str">
        <f>IF(ISERROR($A21),"",VLOOKUP(SMALL(Base!$T$4:$T$299,ROW()-4),Base!$T$4:W$299,2,0))</f>
        <v/>
      </c>
      <c r="C21" s="25" t="str">
        <f>IF(ISERROR($A21),"",VLOOKUP(SMALL(Base!$T$4:$T$299,ROW()-4),Base!$T$4:W$299,3,0))</f>
        <v/>
      </c>
      <c r="D21" s="25" t="str">
        <f>IF(ISERROR($A21),"",VLOOKUP(SMALL(Base!$T$4:$T$299,ROW()-4),Base!$T$4:AA$299,7,0))</f>
        <v/>
      </c>
    </row>
    <row r="22" spans="1:4" x14ac:dyDescent="0.25">
      <c r="A22" s="2" t="e">
        <f>SMALL(Base!$T$4:$T$299,ROW()-4)</f>
        <v>#NUM!</v>
      </c>
      <c r="B22" s="5" t="str">
        <f>IF(ISERROR($A22),"",VLOOKUP(SMALL(Base!$T$4:$T$299,ROW()-4),Base!$T$4:W$299,2,0))</f>
        <v/>
      </c>
      <c r="C22" s="3" t="str">
        <f>IF(ISERROR($A22),"",VLOOKUP(SMALL(Base!$T$4:$T$299,ROW()-4),Base!$T$4:W$299,3,0))</f>
        <v/>
      </c>
      <c r="D22" s="3" t="str">
        <f>IF(ISERROR($A22),"",VLOOKUP(SMALL(Base!$T$4:$T$299,ROW()-4),Base!$T$4:AA$299,7,0))</f>
        <v/>
      </c>
    </row>
    <row r="23" spans="1:4" x14ac:dyDescent="0.25">
      <c r="A23" s="2" t="e">
        <f>SMALL(Base!$T$4:$T$299,ROW()-4)</f>
        <v>#NUM!</v>
      </c>
      <c r="B23" s="26" t="str">
        <f>IF(ISERROR($A23),"",VLOOKUP(SMALL(Base!$T$4:$T$299,ROW()-4),Base!$T$4:W$299,2,0))</f>
        <v/>
      </c>
      <c r="C23" s="25" t="str">
        <f>IF(ISERROR($A23),"",VLOOKUP(SMALL(Base!$T$4:$T$299,ROW()-4),Base!$T$4:W$299,3,0))</f>
        <v/>
      </c>
      <c r="D23" s="25" t="str">
        <f>IF(ISERROR($A23),"",VLOOKUP(SMALL(Base!$T$4:$T$299,ROW()-4),Base!$T$4:AA$299,7,0))</f>
        <v/>
      </c>
    </row>
    <row r="24" spans="1:4" x14ac:dyDescent="0.25">
      <c r="A24" s="2" t="e">
        <f>SMALL(Base!$T$4:$T$299,ROW()-4)</f>
        <v>#NUM!</v>
      </c>
      <c r="B24" s="5" t="str">
        <f>IF(ISERROR($A24),"",VLOOKUP(SMALL(Base!$T$4:$T$299,ROW()-4),Base!$T$4:W$299,2,0))</f>
        <v/>
      </c>
      <c r="C24" s="3" t="str">
        <f>IF(ISERROR($A24),"",VLOOKUP(SMALL(Base!$T$4:$T$299,ROW()-4),Base!$T$4:W$299,3,0))</f>
        <v/>
      </c>
      <c r="D24" s="3" t="str">
        <f>IF(ISERROR($A24),"",VLOOKUP(SMALL(Base!$T$4:$T$299,ROW()-4),Base!$T$4:AA$299,7,0))</f>
        <v/>
      </c>
    </row>
    <row r="25" spans="1:4" x14ac:dyDescent="0.25">
      <c r="A25" s="2" t="e">
        <f>SMALL(Base!$T$4:$T$299,ROW()-4)</f>
        <v>#NUM!</v>
      </c>
      <c r="B25" s="26" t="str">
        <f>IF(ISERROR($A25),"",VLOOKUP(SMALL(Base!$T$4:$T$299,ROW()-4),Base!$T$4:W$299,2,0))</f>
        <v/>
      </c>
      <c r="C25" s="25" t="str">
        <f>IF(ISERROR($A25),"",VLOOKUP(SMALL(Base!$T$4:$T$299,ROW()-4),Base!$T$4:W$299,3,0))</f>
        <v/>
      </c>
      <c r="D25" s="25" t="str">
        <f>IF(ISERROR($A25),"",VLOOKUP(SMALL(Base!$T$4:$T$299,ROW()-4),Base!$T$4:AA$299,7,0))</f>
        <v/>
      </c>
    </row>
    <row r="26" spans="1:4" x14ac:dyDescent="0.25">
      <c r="A26" s="2" t="e">
        <f>SMALL(Base!$T$4:$T$299,ROW()-4)</f>
        <v>#NUM!</v>
      </c>
      <c r="B26" s="5" t="str">
        <f>IF(ISERROR($A26),"",VLOOKUP(SMALL(Base!$T$4:$T$299,ROW()-4),Base!$T$4:W$299,2,0))</f>
        <v/>
      </c>
      <c r="C26" s="3" t="str">
        <f>IF(ISERROR($A26),"",VLOOKUP(SMALL(Base!$T$4:$T$299,ROW()-4),Base!$T$4:W$299,3,0))</f>
        <v/>
      </c>
      <c r="D26" s="3" t="str">
        <f>IF(ISERROR($A26),"",VLOOKUP(SMALL(Base!$T$4:$T$299,ROW()-4),Base!$T$4:AA$299,7,0))</f>
        <v/>
      </c>
    </row>
    <row r="27" spans="1:4" x14ac:dyDescent="0.25">
      <c r="A27" s="2" t="e">
        <f>SMALL(Base!$T$4:$T$299,ROW()-4)</f>
        <v>#NUM!</v>
      </c>
      <c r="B27" s="26" t="str">
        <f>IF(ISERROR($A27),"",VLOOKUP(SMALL(Base!$T$4:$T$299,ROW()-4),Base!$T$4:W$299,2,0))</f>
        <v/>
      </c>
      <c r="C27" s="25" t="str">
        <f>IF(ISERROR($A27),"",VLOOKUP(SMALL(Base!$T$4:$T$299,ROW()-4),Base!$T$4:W$299,3,0))</f>
        <v/>
      </c>
      <c r="D27" s="25" t="str">
        <f>IF(ISERROR($A27),"",VLOOKUP(SMALL(Base!$T$4:$T$299,ROW()-4),Base!$T$4:AA$299,7,0))</f>
        <v/>
      </c>
    </row>
    <row r="28" spans="1:4" x14ac:dyDescent="0.25">
      <c r="A28" s="2" t="e">
        <f>SMALL(Base!$T$4:$T$299,ROW()-4)</f>
        <v>#NUM!</v>
      </c>
      <c r="B28" s="5" t="str">
        <f>IF(ISERROR($A28),"",VLOOKUP(SMALL(Base!$T$4:$T$299,ROW()-4),Base!$T$4:W$299,2,0))</f>
        <v/>
      </c>
      <c r="C28" s="3" t="str">
        <f>IF(ISERROR($A28),"",VLOOKUP(SMALL(Base!$T$4:$T$299,ROW()-4),Base!$T$4:W$299,3,0))</f>
        <v/>
      </c>
      <c r="D28" s="3" t="str">
        <f>IF(ISERROR($A28),"",VLOOKUP(SMALL(Base!$T$4:$T$299,ROW()-4),Base!$T$4:AA$299,7,0))</f>
        <v/>
      </c>
    </row>
    <row r="29" spans="1:4" x14ac:dyDescent="0.25">
      <c r="A29" s="2" t="e">
        <f>SMALL(Base!$T$4:$T$299,ROW()-4)</f>
        <v>#NUM!</v>
      </c>
      <c r="B29" s="26" t="str">
        <f>IF(ISERROR($A29),"",VLOOKUP(SMALL(Base!$T$4:$T$299,ROW()-4),Base!$T$4:W$299,2,0))</f>
        <v/>
      </c>
      <c r="C29" s="25" t="str">
        <f>IF(ISERROR($A29),"",VLOOKUP(SMALL(Base!$T$4:$T$299,ROW()-4),Base!$T$4:W$299,3,0))</f>
        <v/>
      </c>
      <c r="D29" s="25" t="str">
        <f>IF(ISERROR($A29),"",VLOOKUP(SMALL(Base!$T$4:$T$299,ROW()-4),Base!$T$4:AA$299,7,0))</f>
        <v/>
      </c>
    </row>
    <row r="30" spans="1:4" x14ac:dyDescent="0.25">
      <c r="A30" s="2" t="e">
        <f>SMALL(Base!$T$4:$T$299,ROW()-4)</f>
        <v>#NUM!</v>
      </c>
      <c r="B30" s="5" t="str">
        <f>IF(ISERROR($A30),"",VLOOKUP(SMALL(Base!$T$4:$T$299,ROW()-4),Base!$T$4:W$299,2,0))</f>
        <v/>
      </c>
      <c r="C30" s="3" t="str">
        <f>IF(ISERROR($A30),"",VLOOKUP(SMALL(Base!$T$4:$T$299,ROW()-4),Base!$T$4:W$299,3,0))</f>
        <v/>
      </c>
      <c r="D30" s="3" t="str">
        <f>IF(ISERROR($A30),"",VLOOKUP(SMALL(Base!$T$4:$T$299,ROW()-4),Base!$T$4:AA$299,7,0))</f>
        <v/>
      </c>
    </row>
    <row r="31" spans="1:4" x14ac:dyDescent="0.25">
      <c r="A31" s="2" t="e">
        <f>SMALL(Base!$T$4:$T$299,ROW()-4)</f>
        <v>#NUM!</v>
      </c>
      <c r="B31" s="26" t="str">
        <f>IF(ISERROR($A31),"",VLOOKUP(SMALL(Base!$T$4:$T$299,ROW()-4),Base!$T$4:W$299,2,0))</f>
        <v/>
      </c>
      <c r="C31" s="25" t="str">
        <f>IF(ISERROR($A31),"",VLOOKUP(SMALL(Base!$T$4:$T$299,ROW()-4),Base!$T$4:W$299,3,0))</f>
        <v/>
      </c>
      <c r="D31" s="25" t="str">
        <f>IF(ISERROR($A31),"",VLOOKUP(SMALL(Base!$T$4:$T$299,ROW()-4),Base!$T$4:AA$299,7,0))</f>
        <v/>
      </c>
    </row>
    <row r="32" spans="1:4" x14ac:dyDescent="0.25">
      <c r="A32" s="2" t="e">
        <f>SMALL(Base!$T$4:$T$299,ROW()-4)</f>
        <v>#NUM!</v>
      </c>
      <c r="B32" s="5" t="str">
        <f>IF(ISERROR($A32),"",VLOOKUP(SMALL(Base!$T$4:$T$299,ROW()-4),Base!$T$4:W$299,2,0))</f>
        <v/>
      </c>
      <c r="C32" s="3" t="str">
        <f>IF(ISERROR($A32),"",VLOOKUP(SMALL(Base!$T$4:$T$299,ROW()-4),Base!$T$4:W$299,3,0))</f>
        <v/>
      </c>
      <c r="D32" s="3" t="str">
        <f>IF(ISERROR($A32),"",VLOOKUP(SMALL(Base!$T$4:$T$299,ROW()-4),Base!$T$4:AA$299,7,0))</f>
        <v/>
      </c>
    </row>
    <row r="33" spans="1:4" x14ac:dyDescent="0.25">
      <c r="A33" s="2" t="e">
        <f>SMALL(Base!$T$4:$T$299,ROW()-4)</f>
        <v>#NUM!</v>
      </c>
      <c r="B33" s="26" t="str">
        <f>IF(ISERROR($A33),"",VLOOKUP(SMALL(Base!$T$4:$T$299,ROW()-4),Base!$T$4:W$299,2,0))</f>
        <v/>
      </c>
      <c r="C33" s="25" t="str">
        <f>IF(ISERROR($A33),"",VLOOKUP(SMALL(Base!$T$4:$T$299,ROW()-4),Base!$T$4:W$299,3,0))</f>
        <v/>
      </c>
      <c r="D33" s="25" t="str">
        <f>IF(ISERROR($A33),"",VLOOKUP(SMALL(Base!$T$4:$T$299,ROW()-4),Base!$T$4:AA$299,7,0))</f>
        <v/>
      </c>
    </row>
    <row r="34" spans="1:4" x14ac:dyDescent="0.25">
      <c r="A34" s="2" t="e">
        <f>SMALL(Base!$T$4:$T$299,ROW()-4)</f>
        <v>#NUM!</v>
      </c>
      <c r="B34" s="5" t="str">
        <f>IF(ISERROR($A34),"",VLOOKUP(SMALL(Base!$T$4:$T$299,ROW()-4),Base!$T$4:W$299,2,0))</f>
        <v/>
      </c>
      <c r="C34" s="3" t="str">
        <f>IF(ISERROR($A34),"",VLOOKUP(SMALL(Base!$T$4:$T$299,ROW()-4),Base!$T$4:W$299,3,0))</f>
        <v/>
      </c>
      <c r="D34" s="3" t="str">
        <f>IF(ISERROR($A34),"",VLOOKUP(SMALL(Base!$T$4:$T$299,ROW()-4),Base!$T$4:AA$299,7,0))</f>
        <v/>
      </c>
    </row>
    <row r="35" spans="1:4" x14ac:dyDescent="0.25">
      <c r="A35" s="2" t="e">
        <f>SMALL(Base!$T$4:$T$299,ROW()-4)</f>
        <v>#NUM!</v>
      </c>
      <c r="B35" s="26" t="str">
        <f>IF(ISERROR($A35),"",VLOOKUP(SMALL(Base!$T$4:$T$299,ROW()-4),Base!$T$4:W$299,2,0))</f>
        <v/>
      </c>
      <c r="C35" s="25" t="str">
        <f>IF(ISERROR($A35),"",VLOOKUP(SMALL(Base!$T$4:$T$299,ROW()-4),Base!$T$4:W$299,3,0))</f>
        <v/>
      </c>
      <c r="D35" s="25" t="str">
        <f>IF(ISERROR($A35),"",VLOOKUP(SMALL(Base!$T$4:$T$299,ROW()-4),Base!$T$4:AA$299,7,0))</f>
        <v/>
      </c>
    </row>
    <row r="36" spans="1:4" x14ac:dyDescent="0.25">
      <c r="A36" s="2" t="e">
        <f>SMALL(Base!$T$4:$T$299,ROW()-4)</f>
        <v>#NUM!</v>
      </c>
      <c r="B36" s="5" t="str">
        <f>IF(ISERROR($A36),"",VLOOKUP(SMALL(Base!$T$4:$T$299,ROW()-4),Base!$T$4:W$299,2,0))</f>
        <v/>
      </c>
      <c r="C36" s="3" t="str">
        <f>IF(ISERROR($A36),"",VLOOKUP(SMALL(Base!$T$4:$T$299,ROW()-4),Base!$T$4:W$299,3,0))</f>
        <v/>
      </c>
      <c r="D36" s="3" t="str">
        <f>IF(ISERROR($A36),"",VLOOKUP(SMALL(Base!$T$4:$T$299,ROW()-4),Base!$T$4:AA$299,7,0))</f>
        <v/>
      </c>
    </row>
    <row r="37" spans="1:4" x14ac:dyDescent="0.25">
      <c r="A37" s="2" t="e">
        <f>SMALL(Base!$T$4:$T$299,ROW()-4)</f>
        <v>#NUM!</v>
      </c>
      <c r="B37" s="26" t="str">
        <f>IF(ISERROR($A37),"",VLOOKUP(SMALL(Base!$T$4:$T$299,ROW()-4),Base!$T$4:W$299,2,0))</f>
        <v/>
      </c>
      <c r="C37" s="25" t="str">
        <f>IF(ISERROR($A37),"",VLOOKUP(SMALL(Base!$T$4:$T$299,ROW()-4),Base!$T$4:W$299,3,0))</f>
        <v/>
      </c>
      <c r="D37" s="25" t="str">
        <f>IF(ISERROR($A37),"",VLOOKUP(SMALL(Base!$T$4:$T$299,ROW()-4),Base!$T$4:AA$299,7,0))</f>
        <v/>
      </c>
    </row>
    <row r="38" spans="1:4" x14ac:dyDescent="0.25">
      <c r="A38" s="2" t="e">
        <f>SMALL(Base!$T$4:$T$299,ROW()-4)</f>
        <v>#NUM!</v>
      </c>
      <c r="B38" s="5" t="str">
        <f>IF(ISERROR($A38),"",VLOOKUP(SMALL(Base!$T$4:$T$299,ROW()-4),Base!$T$4:W$299,2,0))</f>
        <v/>
      </c>
      <c r="C38" s="3" t="str">
        <f>IF(ISERROR($A38),"",VLOOKUP(SMALL(Base!$T$4:$T$299,ROW()-4),Base!$T$4:W$299,3,0))</f>
        <v/>
      </c>
      <c r="D38" s="3" t="str">
        <f>IF(ISERROR($A38),"",VLOOKUP(SMALL(Base!$T$4:$T$299,ROW()-4),Base!$T$4:AA$299,7,0))</f>
        <v/>
      </c>
    </row>
    <row r="39" spans="1:4" x14ac:dyDescent="0.25">
      <c r="A39" s="2" t="e">
        <f>SMALL(Base!$T$4:$T$299,ROW()-4)</f>
        <v>#NUM!</v>
      </c>
      <c r="B39" s="26" t="str">
        <f>IF(ISERROR($A39),"",VLOOKUP(SMALL(Base!$T$4:$T$299,ROW()-4),Base!$T$4:W$299,2,0))</f>
        <v/>
      </c>
      <c r="C39" s="25" t="str">
        <f>IF(ISERROR($A39),"",VLOOKUP(SMALL(Base!$T$4:$T$299,ROW()-4),Base!$T$4:W$299,3,0))</f>
        <v/>
      </c>
      <c r="D39" s="25" t="str">
        <f>IF(ISERROR($A39),"",VLOOKUP(SMALL(Base!$T$4:$T$299,ROW()-4),Base!$T$4:AA$299,7,0))</f>
        <v/>
      </c>
    </row>
  </sheetData>
  <mergeCells count="2">
    <mergeCell ref="B1:C2"/>
    <mergeCell ref="A3:D3"/>
  </mergeCells>
  <pageMargins left="0.25" right="0.25" top="0.75" bottom="0.75" header="0.3" footer="0.3"/>
  <pageSetup paperSize="9" scale="72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8311" r:id="rId4" name="Button 7">
              <controlPr defaultSize="0" print="0" autoFill="0" autoPict="0" macro="[0]!Feuil27.NouveauMessage">
                <anchor moveWithCells="1" sizeWithCells="1">
                  <from>
                    <xdr:col>3</xdr:col>
                    <xdr:colOff>85725</xdr:colOff>
                    <xdr:row>0</xdr:row>
                    <xdr:rowOff>38100</xdr:rowOff>
                  </from>
                  <to>
                    <xdr:col>3</xdr:col>
                    <xdr:colOff>2000250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R42"/>
  <sheetViews>
    <sheetView showGridLines="0" showRowColHeaders="0" zoomScale="90" zoomScaleNormal="90" workbookViewId="0">
      <pane ySplit="4" topLeftCell="A5" activePane="bottomLeft" state="frozen"/>
      <selection activeCell="Q27" sqref="Q27"/>
      <selection pane="bottomLeft" activeCell="E4" sqref="E4:P4"/>
    </sheetView>
  </sheetViews>
  <sheetFormatPr baseColWidth="10" defaultRowHeight="15" x14ac:dyDescent="0.25"/>
  <cols>
    <col min="1" max="1" width="11.42578125" hidden="1" customWidth="1"/>
    <col min="2" max="2" width="21.7109375" style="6" customWidth="1"/>
    <col min="3" max="3" width="21.7109375" customWidth="1"/>
    <col min="4" max="5" width="11.7109375" style="11" customWidth="1"/>
    <col min="6" max="16" width="11.7109375" customWidth="1"/>
    <col min="17" max="17" width="11.7109375" style="11" hidden="1" customWidth="1"/>
    <col min="18" max="18" width="0" hidden="1" customWidth="1"/>
  </cols>
  <sheetData>
    <row r="1" spans="1:18" ht="20.100000000000001" customHeight="1" x14ac:dyDescent="0.55000000000000004">
      <c r="A1" s="202"/>
      <c r="B1" s="408" t="s">
        <v>67</v>
      </c>
      <c r="C1" s="409"/>
      <c r="D1" s="416" t="s">
        <v>21</v>
      </c>
      <c r="E1" s="417"/>
      <c r="F1" s="417"/>
      <c r="G1" s="417"/>
      <c r="H1" s="417"/>
      <c r="I1" s="417"/>
      <c r="J1" s="417"/>
      <c r="K1" s="417"/>
      <c r="L1" s="412" t="s">
        <v>290</v>
      </c>
      <c r="M1" s="413"/>
      <c r="N1" s="379"/>
      <c r="O1" s="379"/>
      <c r="P1" s="379"/>
      <c r="Q1"/>
    </row>
    <row r="2" spans="1:18" ht="20.100000000000001" customHeight="1" thickBot="1" x14ac:dyDescent="0.6">
      <c r="A2" s="202"/>
      <c r="B2" s="410"/>
      <c r="C2" s="411"/>
      <c r="D2" s="419"/>
      <c r="E2" s="420"/>
      <c r="F2" s="420"/>
      <c r="G2" s="420"/>
      <c r="H2" s="420"/>
      <c r="I2" s="420"/>
      <c r="J2" s="420"/>
      <c r="K2" s="420"/>
      <c r="L2" s="414"/>
      <c r="M2" s="415"/>
      <c r="N2" s="379"/>
      <c r="O2" s="379"/>
      <c r="P2" s="379"/>
      <c r="Q2"/>
    </row>
    <row r="3" spans="1:18" ht="18.75" customHeight="1" x14ac:dyDescent="0.25">
      <c r="A3" s="404" t="s">
        <v>285</v>
      </c>
      <c r="B3" s="405"/>
      <c r="C3" s="405"/>
      <c r="D3" s="405"/>
      <c r="E3" s="405"/>
      <c r="F3" s="405"/>
      <c r="G3" s="405"/>
      <c r="H3" s="405"/>
      <c r="I3" s="405"/>
      <c r="J3" s="406"/>
      <c r="K3" s="406"/>
      <c r="L3" s="406"/>
      <c r="M3" s="406"/>
      <c r="N3" s="406"/>
      <c r="O3" s="406"/>
      <c r="P3" s="407"/>
      <c r="Q3"/>
    </row>
    <row r="4" spans="1:18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42625</v>
      </c>
      <c r="F4" s="41">
        <v>42632</v>
      </c>
      <c r="G4" s="41">
        <v>42639</v>
      </c>
      <c r="H4" s="41">
        <v>42646</v>
      </c>
      <c r="I4" s="41">
        <v>42653</v>
      </c>
      <c r="J4" s="41">
        <v>42660</v>
      </c>
      <c r="K4" s="41">
        <v>42681</v>
      </c>
      <c r="L4" s="41">
        <v>42688</v>
      </c>
      <c r="M4" s="41">
        <v>42695</v>
      </c>
      <c r="N4" s="41">
        <v>42702</v>
      </c>
      <c r="O4" s="41">
        <v>42709</v>
      </c>
      <c r="P4" s="166">
        <v>42716</v>
      </c>
      <c r="Q4" s="9" t="s">
        <v>3</v>
      </c>
    </row>
    <row r="5" spans="1:18" x14ac:dyDescent="0.25">
      <c r="A5" s="3">
        <f>SMALL(Base!$S$4:$S$299,ROW()-4)</f>
        <v>8</v>
      </c>
      <c r="B5" s="18" t="str">
        <f>IF(ISERROR($A5),"",VLOOKUP(SMALL(Base!$S$4:$S$299,ROW()-4),Base!$S$4:W$299,3,0))</f>
        <v>BOUILLOT</v>
      </c>
      <c r="C5" s="19" t="str">
        <f>IF(ISERROR($A5),"",VLOOKUP(SMALL(Base!$S$4:$S$299,ROW()-4),Base!$S$4:W$299,4,0))</f>
        <v>Colette</v>
      </c>
      <c r="D5" s="20">
        <f>IF(ISERROR($A5),"",VLOOKUP(SMALL(Base!$S$4:$S$299,ROW()-4),Base!$S$4:W$299,5,0))</f>
        <v>18110</v>
      </c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20" t="str">
        <f>IF(ISERROR($A5),"",VLOOKUP(SMALL(Base!$S$4:$S$299,ROW()-4),Base!$S$4:AL$299,6,0))</f>
        <v>femme</v>
      </c>
    </row>
    <row r="6" spans="1:18" x14ac:dyDescent="0.25">
      <c r="A6" s="2">
        <f>SMALL(Base!$S$4:$S$299,ROW()-4)</f>
        <v>9</v>
      </c>
      <c r="B6" s="5" t="str">
        <f>IF(ISERROR($A6),"",VLOOKUP(SMALL(Base!$S$4:$S$299,ROW()-4),Base!$S$4:W$299,3,0))</f>
        <v>BOURLIER</v>
      </c>
      <c r="C6" s="2" t="str">
        <f>IF(ISERROR($A6),"",VLOOKUP(SMALL(Base!$S$4:$S$299,ROW()-4),Base!$S$4:W$299,4,0))</f>
        <v>Brigitte</v>
      </c>
      <c r="D6" s="10">
        <f>IF(ISERROR($A6),"",VLOOKUP(SMALL(Base!$S$4:$S$299,ROW()-4),Base!$S$4:W$299,5,0))</f>
        <v>19125</v>
      </c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20" t="str">
        <f>IF(ISERROR($A6),"",VLOOKUP(SMALL(Base!$S$4:$S$299,ROW()-4),Base!$S$4:AL$299,6,0))</f>
        <v>femme</v>
      </c>
    </row>
    <row r="7" spans="1:18" x14ac:dyDescent="0.25">
      <c r="A7" s="2">
        <f>SMALL(Base!$S$4:$S$299,ROW()-4)</f>
        <v>10</v>
      </c>
      <c r="B7" s="21" t="str">
        <f>IF(ISERROR($A7),"",VLOOKUP(SMALL(Base!$S$4:$S$299,ROW()-4),Base!$S$4:W$299,3,0))</f>
        <v>BRAYANT</v>
      </c>
      <c r="C7" s="22" t="str">
        <f>IF(ISERROR($A7),"",VLOOKUP(SMALL(Base!$S$4:$S$299,ROW()-4),Base!$S$4:W$299,4,0))</f>
        <v>Ellen</v>
      </c>
      <c r="D7" s="23">
        <f>IF(ISERROR($A7),"",VLOOKUP(SMALL(Base!$S$4:$S$299,ROW()-4),Base!$S$4:W$299,5,0))</f>
        <v>20688</v>
      </c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20" t="str">
        <f>IF(ISERROR($A7),"",VLOOKUP(SMALL(Base!$S$4:$S$299,ROW()-4),Base!$S$4:AL$299,6,0))</f>
        <v>femme</v>
      </c>
    </row>
    <row r="8" spans="1:18" x14ac:dyDescent="0.25">
      <c r="A8" s="2">
        <f>SMALL(Base!$S$4:$S$299,ROW()-4)</f>
        <v>11</v>
      </c>
      <c r="B8" s="5" t="str">
        <f>IF(ISERROR($A8),"",VLOOKUP(SMALL(Base!$S$4:$S$299,ROW()-4),Base!$S$4:W$299,3,0))</f>
        <v>CANEVAROLO</v>
      </c>
      <c r="C8" s="2" t="str">
        <f>IF(ISERROR($A8),"",VLOOKUP(SMALL(Base!$S$4:$S$299,ROW()-4),Base!$S$4:W$299,4,0))</f>
        <v>Michelle</v>
      </c>
      <c r="D8" s="10">
        <f>IF(ISERROR($A8),"",VLOOKUP(SMALL(Base!$S$4:$S$299,ROW()-4),Base!$S$4:W$299,5,0))</f>
        <v>19889</v>
      </c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43"/>
      <c r="Q8" s="20" t="str">
        <f>IF(ISERROR($A8),"",VLOOKUP(SMALL(Base!$S$4:$S$299,ROW()-4),Base!$S$4:AL$299,6,0))</f>
        <v>femme</v>
      </c>
    </row>
    <row r="9" spans="1:18" x14ac:dyDescent="0.25">
      <c r="A9" s="2">
        <f>SMALL(Base!$S$4:$S$299,ROW()-4)</f>
        <v>12</v>
      </c>
      <c r="B9" s="21" t="str">
        <f>IF(ISERROR($A9),"",VLOOKUP(SMALL(Base!$S$4:$S$299,ROW()-4),Base!$S$4:W$299,3,0))</f>
        <v>CARTIER-BRESSON</v>
      </c>
      <c r="C9" s="22" t="str">
        <f>IF(ISERROR($A9),"",VLOOKUP(SMALL(Base!$S$4:$S$299,ROW()-4),Base!$S$4:W$299,4,0))</f>
        <v>Isabelle</v>
      </c>
      <c r="D9" s="23">
        <f>IF(ISERROR($A9),"",VLOOKUP(SMALL(Base!$S$4:$S$299,ROW()-4),Base!$S$4:W$299,5,0))</f>
        <v>17200</v>
      </c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20" t="str">
        <f>IF(ISERROR($A9),"",VLOOKUP(SMALL(Base!$S$4:$S$299,ROW()-4),Base!$S$4:AL$299,6,0))</f>
        <v>femme</v>
      </c>
    </row>
    <row r="10" spans="1:18" x14ac:dyDescent="0.25">
      <c r="A10" s="2">
        <f>SMALL(Base!$S$4:$S$299,ROW()-4)</f>
        <v>13</v>
      </c>
      <c r="B10" s="5" t="str">
        <f>IF(ISERROR($A10),"",VLOOKUP(SMALL(Base!$S$4:$S$299,ROW()-4),Base!$S$4:W$299,3,0))</f>
        <v>CAUVIN</v>
      </c>
      <c r="C10" s="2" t="str">
        <f>IF(ISERROR($A10),"",VLOOKUP(SMALL(Base!$S$4:$S$299,ROW()-4),Base!$S$4:W$299,4,0))</f>
        <v>Patrice</v>
      </c>
      <c r="D10" s="10">
        <f>IF(ISERROR($A10),"",VLOOKUP(SMALL(Base!$S$4:$S$299,ROW()-4),Base!$S$4:W$299,5,0))</f>
        <v>23859</v>
      </c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 t="s">
        <v>16</v>
      </c>
      <c r="R10" s="35" t="s">
        <v>16</v>
      </c>
    </row>
    <row r="11" spans="1:18" x14ac:dyDescent="0.25">
      <c r="A11" s="2">
        <f>SMALL(Base!$S$4:$S$299,ROW()-4)</f>
        <v>14</v>
      </c>
      <c r="B11" s="21" t="str">
        <f>IF(ISERROR($A11),"",VLOOKUP(SMALL(Base!$S$4:$S$299,ROW()-4),Base!$S$4:W$299,3,0))</f>
        <v>CHAHROKNI</v>
      </c>
      <c r="C11" s="22" t="str">
        <f>IF(ISERROR($A11),"",VLOOKUP(SMALL(Base!$S$4:$S$299,ROW()-4),Base!$S$4:W$299,4,0))</f>
        <v>Nosrat</v>
      </c>
      <c r="D11" s="23">
        <f>IF(ISERROR($A11),"",VLOOKUP(SMALL(Base!$S$4:$S$299,ROW()-4),Base!$S$4:W$299,5,0))</f>
        <v>20037</v>
      </c>
      <c r="E11" s="67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20" t="str">
        <f>IF(ISERROR($A11),"",VLOOKUP(SMALL(Base!$S$4:$S$299,ROW()-4),Base!$S$4:AL$299,6,0))</f>
        <v>homme</v>
      </c>
    </row>
    <row r="12" spans="1:18" x14ac:dyDescent="0.25">
      <c r="A12" s="2">
        <f>SMALL(Base!$S$4:$S$299,ROW()-4)</f>
        <v>15</v>
      </c>
      <c r="B12" s="5" t="str">
        <f>IF(ISERROR($A12),"",VLOOKUP(SMALL(Base!$S$4:$S$299,ROW()-4),Base!$S$4:W$299,3,0))</f>
        <v>CHAUVICOURT</v>
      </c>
      <c r="C12" s="2" t="str">
        <f>IF(ISERROR($A12),"",VLOOKUP(SMALL(Base!$S$4:$S$299,ROW()-4),Base!$S$4:W$299,4,0))</f>
        <v>Chantal</v>
      </c>
      <c r="D12" s="10">
        <f>IF(ISERROR($A12),"",VLOOKUP(SMALL(Base!$S$4:$S$299,ROW()-4),Base!$S$4:W$299,5,0))</f>
        <v>19283</v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20" t="str">
        <f>IF(ISERROR($A12),"",VLOOKUP(SMALL(Base!$S$4:$S$299,ROW()-4),Base!$S$4:AL$299,6,0))</f>
        <v>femme</v>
      </c>
    </row>
    <row r="13" spans="1:18" x14ac:dyDescent="0.25">
      <c r="A13" s="2" t="e">
        <f>SMALL(Base!$S$4:$S$299,ROW()-4)</f>
        <v>#NUM!</v>
      </c>
      <c r="B13" s="21" t="str">
        <f>IF(ISERROR($A13),"",VLOOKUP(SMALL(Base!$S$4:$S$299,ROW()-4),Base!$S$4:W$299,3,0))</f>
        <v/>
      </c>
      <c r="C13" s="22" t="str">
        <f>IF(ISERROR($A13),"",VLOOKUP(SMALL(Base!$S$4:$S$299,ROW()-4),Base!$S$4:W$299,4,0))</f>
        <v/>
      </c>
      <c r="D13" s="23" t="str">
        <f>IF(ISERROR($A13),"",VLOOKUP(SMALL(Base!$S$4:$S$299,ROW()-4),Base!$S$4:W$299,5,0))</f>
        <v/>
      </c>
      <c r="E13" s="67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20" t="str">
        <f>IF(ISERROR($A13),"",VLOOKUP(SMALL(Base!$S$4:$S$299,ROW()-4),Base!$S$4:AL$299,6,0))</f>
        <v/>
      </c>
    </row>
    <row r="14" spans="1:18" x14ac:dyDescent="0.25">
      <c r="A14" s="2" t="e">
        <f>SMALL(Base!$S$4:$S$299,ROW()-4)</f>
        <v>#NUM!</v>
      </c>
      <c r="B14" s="5" t="str">
        <f>IF(ISERROR($A14),"",VLOOKUP(SMALL(Base!$S$4:$S$299,ROW()-4),Base!$S$4:W$299,3,0))</f>
        <v/>
      </c>
      <c r="C14" s="2" t="str">
        <f>IF(ISERROR($A14),"",VLOOKUP(SMALL(Base!$S$4:$S$299,ROW()-4),Base!$S$4:W$299,4,0))</f>
        <v/>
      </c>
      <c r="D14" s="10" t="str">
        <f>IF(ISERROR($A14),"",VLOOKUP(SMALL(Base!$S$4:$S$299,ROW()-4),Base!$S$4:W$299,5,0))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20" t="str">
        <f>IF(ISERROR($A14),"",VLOOKUP(SMALL(Base!$S$4:$S$299,ROW()-4),Base!$S$4:AL$299,6,0))</f>
        <v/>
      </c>
    </row>
    <row r="15" spans="1:18" x14ac:dyDescent="0.25">
      <c r="A15" s="2" t="e">
        <f>SMALL(Base!$S$4:$S$299,ROW()-4)</f>
        <v>#NUM!</v>
      </c>
      <c r="B15" s="21" t="str">
        <f>IF(ISERROR($A15),"",VLOOKUP(SMALL(Base!$S$4:$S$299,ROW()-4),Base!$S$4:W$299,3,0))</f>
        <v/>
      </c>
      <c r="C15" s="22" t="str">
        <f>IF(ISERROR($A15),"",VLOOKUP(SMALL(Base!$S$4:$S$299,ROW()-4),Base!$S$4:W$299,4,0))</f>
        <v/>
      </c>
      <c r="D15" s="23" t="str">
        <f>IF(ISERROR($A15),"",VLOOKUP(SMALL(Base!$S$4:$S$299,ROW()-4),Base!$S$4:W$299,5,0))</f>
        <v/>
      </c>
      <c r="E15" s="67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20" t="str">
        <f>IF(ISERROR($A15),"",VLOOKUP(SMALL(Base!$S$4:$S$299,ROW()-4),Base!$S$4:AL$299,6,0))</f>
        <v/>
      </c>
    </row>
    <row r="16" spans="1:18" x14ac:dyDescent="0.25">
      <c r="A16" s="2" t="e">
        <f>SMALL(Base!$S$4:$S$299,ROW()-4)</f>
        <v>#NUM!</v>
      </c>
      <c r="B16" s="5" t="str">
        <f>IF(ISERROR($A16),"",VLOOKUP(SMALL(Base!$S$4:$S$299,ROW()-4),Base!$S$4:W$299,3,0))</f>
        <v/>
      </c>
      <c r="C16" s="2" t="str">
        <f>IF(ISERROR($A16),"",VLOOKUP(SMALL(Base!$S$4:$S$299,ROW()-4),Base!$S$4:W$299,4,0))</f>
        <v/>
      </c>
      <c r="D16" s="10" t="str">
        <f>IF(ISERROR($A16),"",VLOOKUP(SMALL(Base!$S$4:$S$299,ROW()-4),Base!$S$4:W$299,5,0))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20" t="str">
        <f>IF(ISERROR($A16),"",VLOOKUP(SMALL(Base!$S$4:$S$299,ROW()-4),Base!$S$4:AL$299,6,0))</f>
        <v/>
      </c>
    </row>
    <row r="17" spans="1:17" x14ac:dyDescent="0.25">
      <c r="A17" s="2" t="e">
        <f>SMALL(Base!$S$4:$S$299,ROW()-4)</f>
        <v>#NUM!</v>
      </c>
      <c r="B17" s="21" t="str">
        <f>IF(ISERROR($A17),"",VLOOKUP(SMALL(Base!$S$4:$S$299,ROW()-4),Base!$S$4:W$299,3,0))</f>
        <v/>
      </c>
      <c r="C17" s="22" t="str">
        <f>IF(ISERROR($A17),"",VLOOKUP(SMALL(Base!$S$4:$S$299,ROW()-4),Base!$S$4:W$299,4,0))</f>
        <v/>
      </c>
      <c r="D17" s="23" t="str">
        <f>IF(ISERROR($A17),"",VLOOKUP(SMALL(Base!$S$4:$S$299,ROW()-4),Base!$S$4:W$299,5,0))</f>
        <v/>
      </c>
      <c r="E17" s="68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20" t="str">
        <f>IF(ISERROR($A17),"",VLOOKUP(SMALL(Base!$S$4:$S$299,ROW()-4),Base!$S$4:AL$299,6,0))</f>
        <v/>
      </c>
    </row>
    <row r="18" spans="1:17" x14ac:dyDescent="0.25">
      <c r="A18" s="2" t="e">
        <f>SMALL(Base!$S$4:$S$299,ROW()-4)</f>
        <v>#NUM!</v>
      </c>
      <c r="B18" s="5" t="str">
        <f>IF(ISERROR($A18),"",VLOOKUP(SMALL(Base!$S$4:$S$299,ROW()-4),Base!$S$4:W$299,3,0))</f>
        <v/>
      </c>
      <c r="C18" s="2" t="str">
        <f>IF(ISERROR($A18),"",VLOOKUP(SMALL(Base!$S$4:$S$299,ROW()-4),Base!$S$4:W$299,4,0))</f>
        <v/>
      </c>
      <c r="D18" s="10" t="str">
        <f>IF(ISERROR($A18),"",VLOOKUP(SMALL(Base!$S$4:$S$299,ROW()-4),Base!$S$4:W$299,5,0))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20" t="str">
        <f>IF(ISERROR($A18),"",VLOOKUP(SMALL(Base!$S$4:$S$299,ROW()-4),Base!$S$4:AL$299,6,0))</f>
        <v/>
      </c>
    </row>
    <row r="19" spans="1:17" x14ac:dyDescent="0.25">
      <c r="A19" s="2" t="e">
        <f>SMALL(Base!$S$4:$S$299,ROW()-4)</f>
        <v>#NUM!</v>
      </c>
      <c r="B19" s="21" t="str">
        <f>IF(ISERROR($A19),"",VLOOKUP(SMALL(Base!$S$4:$S$299,ROW()-4),Base!$S$4:W$299,3,0))</f>
        <v/>
      </c>
      <c r="C19" s="22" t="str">
        <f>IF(ISERROR($A19),"",VLOOKUP(SMALL(Base!$S$4:$S$299,ROW()-4),Base!$S$4:W$299,4,0))</f>
        <v/>
      </c>
      <c r="D19" s="23" t="str">
        <f>IF(ISERROR($A19),"",VLOOKUP(SMALL(Base!$S$4:$S$299,ROW()-4),Base!$S$4:W$299,5,0))</f>
        <v/>
      </c>
      <c r="E19" s="69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20" t="str">
        <f>IF(ISERROR($A19),"",VLOOKUP(SMALL(Base!$S$4:$S$299,ROW()-4),Base!$S$4:AL$299,6,0))</f>
        <v/>
      </c>
    </row>
    <row r="20" spans="1:17" x14ac:dyDescent="0.25">
      <c r="A20" s="2" t="e">
        <f>SMALL(Base!$S$4:$S$299,ROW()-4)</f>
        <v>#NUM!</v>
      </c>
      <c r="B20" s="5" t="str">
        <f>IF(ISERROR($A20),"",VLOOKUP(SMALL(Base!$S$4:$S$299,ROW()-4),Base!$S$4:W$299,3,0))</f>
        <v/>
      </c>
      <c r="C20" s="2" t="str">
        <f>IF(ISERROR($A20),"",VLOOKUP(SMALL(Base!$S$4:$S$299,ROW()-4),Base!$S$4:W$299,4,0))</f>
        <v/>
      </c>
      <c r="D20" s="10" t="str">
        <f>IF(ISERROR($A20),"",VLOOKUP(SMALL(Base!$S$4:$S$299,ROW()-4),Base!$S$4:W$299,5,0))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20" t="str">
        <f>IF(ISERROR($A20),"",VLOOKUP(SMALL(Base!$S$4:$S$299,ROW()-4),Base!$S$4:AL$299,6,0))</f>
        <v/>
      </c>
    </row>
    <row r="21" spans="1:17" x14ac:dyDescent="0.25">
      <c r="A21" s="2" t="e">
        <f>SMALL(Base!$S$4:$S$299,ROW()-4)</f>
        <v>#NUM!</v>
      </c>
      <c r="B21" s="21" t="str">
        <f>IF(ISERROR($A21),"",VLOOKUP(SMALL(Base!$S$4:$S$299,ROW()-4),Base!$S$4:W$299,3,0))</f>
        <v/>
      </c>
      <c r="C21" s="22" t="str">
        <f>IF(ISERROR($A21),"",VLOOKUP(SMALL(Base!$S$4:$S$299,ROW()-4),Base!$S$4:W$299,4,0))</f>
        <v/>
      </c>
      <c r="D21" s="23" t="str">
        <f>IF(ISERROR($A21),"",VLOOKUP(SMALL(Base!$S$4:$S$299,ROW()-4),Base!$S$4:W$299,5,0))</f>
        <v/>
      </c>
      <c r="E21" s="69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20" t="str">
        <f>IF(ISERROR($A21),"",VLOOKUP(SMALL(Base!$S$4:$S$299,ROW()-4),Base!$S$4:AL$299,6,0))</f>
        <v/>
      </c>
    </row>
    <row r="22" spans="1:17" x14ac:dyDescent="0.25">
      <c r="A22" s="2" t="e">
        <f>SMALL(Base!$S$4:$S$299,ROW()-4)</f>
        <v>#NUM!</v>
      </c>
      <c r="B22" s="5" t="str">
        <f>IF(ISERROR($A22),"",VLOOKUP(SMALL(Base!$S$4:$S$299,ROW()-4),Base!$S$4:W$299,3,0))</f>
        <v/>
      </c>
      <c r="C22" s="2" t="str">
        <f>IF(ISERROR($A22),"",VLOOKUP(SMALL(Base!$S$4:$S$299,ROW()-4),Base!$S$4:W$299,4,0))</f>
        <v/>
      </c>
      <c r="D22" s="10" t="str">
        <f>IF(ISERROR($A22),"",VLOOKUP(SMALL(Base!$S$4:$S$299,ROW()-4),Base!$S$4:W$299,5,0))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20" t="str">
        <f>IF(ISERROR($A22),"",VLOOKUP(SMALL(Base!$S$4:$S$299,ROW()-4),Base!$S$4:AL$299,6,0))</f>
        <v/>
      </c>
    </row>
    <row r="23" spans="1:17" x14ac:dyDescent="0.25">
      <c r="A23" s="2" t="e">
        <f>SMALL(Base!$S$4:$S$299,ROW()-4)</f>
        <v>#NUM!</v>
      </c>
      <c r="B23" s="21" t="str">
        <f>IF(ISERROR($A23),"",VLOOKUP(SMALL(Base!$S$4:$S$299,ROW()-4),Base!$S$4:W$299,3,0))</f>
        <v/>
      </c>
      <c r="C23" s="22" t="str">
        <f>IF(ISERROR($A23),"",VLOOKUP(SMALL(Base!$S$4:$S$299,ROW()-4),Base!$S$4:W$299,4,0))</f>
        <v/>
      </c>
      <c r="D23" s="23" t="str">
        <f>IF(ISERROR($A23),"",VLOOKUP(SMALL(Base!$S$4:$S$299,ROW()-4),Base!$S$4:W$299,5,0))</f>
        <v/>
      </c>
      <c r="E23" s="69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20" t="str">
        <f>IF(ISERROR($A23),"",VLOOKUP(SMALL(Base!$S$4:$S$299,ROW()-4),Base!$S$4:AL$299,6,0))</f>
        <v/>
      </c>
    </row>
    <row r="24" spans="1:17" x14ac:dyDescent="0.25">
      <c r="A24" s="2" t="e">
        <f>SMALL(Base!$S$4:$S$299,ROW()-4)</f>
        <v>#NUM!</v>
      </c>
      <c r="B24" s="5" t="str">
        <f>IF(ISERROR($A24),"",VLOOKUP(SMALL(Base!$S$4:$S$299,ROW()-4),Base!$S$4:W$299,3,0))</f>
        <v/>
      </c>
      <c r="C24" s="2" t="str">
        <f>IF(ISERROR($A24),"",VLOOKUP(SMALL(Base!$S$4:$S$299,ROW()-4),Base!$S$4:W$299,4,0))</f>
        <v/>
      </c>
      <c r="D24" s="10" t="str">
        <f>IF(ISERROR($A24),"",VLOOKUP(SMALL(Base!$S$4:$S$299,ROW()-4),Base!$S$4:W$299,5,0))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20" t="str">
        <f>IF(ISERROR($A24),"",VLOOKUP(SMALL(Base!$S$4:$S$299,ROW()-4),Base!$S$4:AL$299,6,0))</f>
        <v/>
      </c>
    </row>
    <row r="25" spans="1:17" x14ac:dyDescent="0.25">
      <c r="A25" s="2" t="e">
        <f>SMALL(Base!$S$4:$S$299,ROW()-4)</f>
        <v>#NUM!</v>
      </c>
      <c r="B25" s="21" t="str">
        <f>IF(ISERROR($A25),"",VLOOKUP(SMALL(Base!$S$4:$S$299,ROW()-4),Base!$S$4:W$299,3,0))</f>
        <v/>
      </c>
      <c r="C25" s="22" t="str">
        <f>IF(ISERROR($A25),"",VLOOKUP(SMALL(Base!$S$4:$S$299,ROW()-4),Base!$S$4:W$299,4,0))</f>
        <v/>
      </c>
      <c r="D25" s="23" t="str">
        <f>IF(ISERROR($A25),"",VLOOKUP(SMALL(Base!$S$4:$S$299,ROW()-4),Base!$S$4:W$299,5,0))</f>
        <v/>
      </c>
      <c r="E25" s="69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20" t="str">
        <f>IF(ISERROR($A25),"",VLOOKUP(SMALL(Base!$S$4:$S$299,ROW()-4),Base!$S$4:AL$299,6,0))</f>
        <v/>
      </c>
    </row>
    <row r="26" spans="1:17" x14ac:dyDescent="0.25">
      <c r="A26" s="2" t="e">
        <f>SMALL(Base!$S$4:$S$299,ROW()-4)</f>
        <v>#NUM!</v>
      </c>
      <c r="B26" s="5" t="str">
        <f>IF(ISERROR($A26),"",VLOOKUP(SMALL(Base!$S$4:$S$299,ROW()-4),Base!$S$4:W$299,3,0))</f>
        <v/>
      </c>
      <c r="C26" s="2" t="str">
        <f>IF(ISERROR($A26),"",VLOOKUP(SMALL(Base!$S$4:$S$299,ROW()-4),Base!$S$4:W$299,4,0))</f>
        <v/>
      </c>
      <c r="D26" s="10" t="str">
        <f>IF(ISERROR($A26),"",VLOOKUP(SMALL(Base!$S$4:$S$299,ROW()-4),Base!$S$4:W$299,5,0))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20" t="str">
        <f>IF(ISERROR($A26),"",VLOOKUP(SMALL(Base!$S$4:$S$299,ROW()-4),Base!$S$4:AL$299,6,0))</f>
        <v/>
      </c>
    </row>
    <row r="27" spans="1:17" x14ac:dyDescent="0.25">
      <c r="A27" s="2" t="e">
        <f>SMALL(Base!$S$4:$S$299,ROW()-4)</f>
        <v>#NUM!</v>
      </c>
      <c r="B27" s="21" t="str">
        <f>IF(ISERROR($A27),"",VLOOKUP(SMALL(Base!$S$4:$S$299,ROW()-4),Base!$S$4:W$299,3,0))</f>
        <v/>
      </c>
      <c r="C27" s="22" t="str">
        <f>IF(ISERROR($A27),"",VLOOKUP(SMALL(Base!$S$4:$S$299,ROW()-4),Base!$S$4:W$299,4,0))</f>
        <v/>
      </c>
      <c r="D27" s="23" t="str">
        <f>IF(ISERROR($A27),"",VLOOKUP(SMALL(Base!$S$4:$S$299,ROW()-4),Base!$S$4:W$299,5,0))</f>
        <v/>
      </c>
      <c r="E27" s="69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20" t="str">
        <f>IF(ISERROR($A27),"",VLOOKUP(SMALL(Base!$S$4:$S$299,ROW()-4),Base!$S$4:AL$299,6,0))</f>
        <v/>
      </c>
    </row>
    <row r="28" spans="1:17" x14ac:dyDescent="0.25">
      <c r="A28" s="2" t="e">
        <f>SMALL(Base!$S$4:$S$299,ROW()-4)</f>
        <v>#NUM!</v>
      </c>
      <c r="B28" s="5" t="str">
        <f>IF(ISERROR($A28),"",VLOOKUP(SMALL(Base!$S$4:$S$299,ROW()-4),Base!$S$4:W$299,3,0))</f>
        <v/>
      </c>
      <c r="C28" s="2" t="str">
        <f>IF(ISERROR($A28),"",VLOOKUP(SMALL(Base!$S$4:$S$299,ROW()-4),Base!$S$4:W$299,4,0))</f>
        <v/>
      </c>
      <c r="D28" s="10" t="str">
        <f>IF(ISERROR($A28),"",VLOOKUP(SMALL(Base!$S$4:$S$299,ROW()-4),Base!$S$4:W$299,5,0))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20" t="str">
        <f>IF(ISERROR($A28),"",VLOOKUP(SMALL(Base!$S$4:$S$299,ROW()-4),Base!$S$4:AL$299,6,0))</f>
        <v/>
      </c>
    </row>
    <row r="29" spans="1:17" x14ac:dyDescent="0.25">
      <c r="A29" s="2" t="e">
        <f>SMALL(Base!$S$4:$S$299,ROW()-4)</f>
        <v>#NUM!</v>
      </c>
      <c r="B29" s="21" t="str">
        <f>IF(ISERROR($A29),"",VLOOKUP(SMALL(Base!$S$4:$S$299,ROW()-4),Base!$S$4:W$299,3,0))</f>
        <v/>
      </c>
      <c r="C29" s="22" t="str">
        <f>IF(ISERROR($A29),"",VLOOKUP(SMALL(Base!$S$4:$S$299,ROW()-4),Base!$S$4:W$299,4,0))</f>
        <v/>
      </c>
      <c r="D29" s="23" t="str">
        <f>IF(ISERROR($A29),"",VLOOKUP(SMALL(Base!$S$4:$S$299,ROW()-4),Base!$S$4:W$299,5,0))</f>
        <v/>
      </c>
      <c r="E29" s="69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20" t="str">
        <f>IF(ISERROR($A29),"",VLOOKUP(SMALL(Base!$S$4:$S$299,ROW()-4),Base!$S$4:AL$299,6,0))</f>
        <v/>
      </c>
    </row>
    <row r="30" spans="1:17" x14ac:dyDescent="0.25">
      <c r="A30" s="2" t="e">
        <f>SMALL(Base!$S$4:$S$299,ROW()-4)</f>
        <v>#NUM!</v>
      </c>
      <c r="B30" s="5" t="str">
        <f>IF(ISERROR($A30),"",VLOOKUP(SMALL(Base!$S$4:$S$299,ROW()-4),Base!$S$4:W$299,3,0))</f>
        <v/>
      </c>
      <c r="C30" s="2" t="str">
        <f>IF(ISERROR($A30),"",VLOOKUP(SMALL(Base!$S$4:$S$299,ROW()-4),Base!$S$4:W$299,4,0))</f>
        <v/>
      </c>
      <c r="D30" s="10" t="str">
        <f>IF(ISERROR($A30),"",VLOOKUP(SMALL(Base!$S$4:$S$299,ROW()-4),Base!$S$4:W$299,5,0))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20" t="str">
        <f>IF(ISERROR($A30),"",VLOOKUP(SMALL(Base!$S$4:$S$299,ROW()-4),Base!$S$4:AL$299,6,0))</f>
        <v/>
      </c>
    </row>
    <row r="31" spans="1:17" x14ac:dyDescent="0.25">
      <c r="A31" s="2" t="e">
        <f>SMALL(Base!$S$4:$S$299,ROW()-4)</f>
        <v>#NUM!</v>
      </c>
      <c r="B31" s="21" t="str">
        <f>IF(ISERROR($A31),"",VLOOKUP(SMALL(Base!$S$4:$S$299,ROW()-4),Base!$S$4:W$299,3,0))</f>
        <v/>
      </c>
      <c r="C31" s="22" t="str">
        <f>IF(ISERROR($A31),"",VLOOKUP(SMALL(Base!$S$4:$S$299,ROW()-4),Base!$S$4:W$299,4,0))</f>
        <v/>
      </c>
      <c r="D31" s="23" t="str">
        <f>IF(ISERROR($A31),"",VLOOKUP(SMALL(Base!$S$4:$S$299,ROW()-4),Base!$S$4:W$299,5,0))</f>
        <v/>
      </c>
      <c r="E31" s="69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20" t="str">
        <f>IF(ISERROR($A31),"",VLOOKUP(SMALL(Base!$S$4:$S$299,ROW()-4),Base!$S$4:AL$299,6,0))</f>
        <v/>
      </c>
    </row>
    <row r="32" spans="1:17" x14ac:dyDescent="0.25">
      <c r="A32" s="2" t="e">
        <f>SMALL(Base!$S$4:$S$299,ROW()-4)</f>
        <v>#NUM!</v>
      </c>
      <c r="B32" s="5" t="str">
        <f>IF(ISERROR($A32),"",VLOOKUP(SMALL(Base!$S$4:$S$299,ROW()-4),Base!$S$4:W$299,3,0))</f>
        <v/>
      </c>
      <c r="C32" s="2" t="str">
        <f>IF(ISERROR($A32),"",VLOOKUP(SMALL(Base!$S$4:$S$299,ROW()-4),Base!$S$4:W$299,4,0))</f>
        <v/>
      </c>
      <c r="D32" s="10" t="str">
        <f>IF(ISERROR($A32),"",VLOOKUP(SMALL(Base!$S$4:$S$299,ROW()-4),Base!$S$4:W$299,5,0))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20" t="str">
        <f>IF(ISERROR($A32),"",VLOOKUP(SMALL(Base!$S$4:$S$299,ROW()-4),Base!$S$4:AL$299,6,0))</f>
        <v/>
      </c>
    </row>
    <row r="33" spans="1:17" x14ac:dyDescent="0.25">
      <c r="A33" s="2" t="e">
        <f>SMALL(Base!$S$4:$S$299,ROW()-4)</f>
        <v>#NUM!</v>
      </c>
      <c r="B33" s="21" t="str">
        <f>IF(ISERROR($A33),"",VLOOKUP(SMALL(Base!$S$4:$S$299,ROW()-4),Base!$S$4:W$299,3,0))</f>
        <v/>
      </c>
      <c r="C33" s="22" t="str">
        <f>IF(ISERROR($A33),"",VLOOKUP(SMALL(Base!$S$4:$S$299,ROW()-4),Base!$S$4:W$299,4,0))</f>
        <v/>
      </c>
      <c r="D33" s="23" t="str">
        <f>IF(ISERROR($A33),"",VLOOKUP(SMALL(Base!$S$4:$S$299,ROW()-4),Base!$S$4:W$299,5,0))</f>
        <v/>
      </c>
      <c r="E33" s="69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20" t="str">
        <f>IF(ISERROR($A33),"",VLOOKUP(SMALL(Base!$S$4:$S$299,ROW()-4),Base!$S$4:AL$299,6,0))</f>
        <v/>
      </c>
    </row>
    <row r="34" spans="1:17" x14ac:dyDescent="0.25">
      <c r="A34" s="2" t="e">
        <f>SMALL(Base!$S$4:$S$299,ROW()-4)</f>
        <v>#NUM!</v>
      </c>
      <c r="B34" s="5" t="str">
        <f>IF(ISERROR($A34),"",VLOOKUP(SMALL(Base!$S$4:$S$299,ROW()-4),Base!$S$4:W$299,3,0))</f>
        <v/>
      </c>
      <c r="C34" s="2" t="str">
        <f>IF(ISERROR($A34),"",VLOOKUP(SMALL(Base!$S$4:$S$299,ROW()-4),Base!$S$4:W$299,4,0))</f>
        <v/>
      </c>
      <c r="D34" s="10" t="str">
        <f>IF(ISERROR($A34),"",VLOOKUP(SMALL(Base!$S$4:$S$299,ROW()-4),Base!$S$4:W$299,5,0))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20" t="str">
        <f>IF(ISERROR($A34),"",VLOOKUP(SMALL(Base!$S$4:$S$299,ROW()-4),Base!$S$4:AL$299,6,0))</f>
        <v/>
      </c>
    </row>
    <row r="35" spans="1:17" x14ac:dyDescent="0.25">
      <c r="A35" s="2" t="e">
        <f>SMALL(Base!$S$4:$S$299,ROW()-4)</f>
        <v>#NUM!</v>
      </c>
      <c r="B35" s="21" t="str">
        <f>IF(ISERROR($A35),"",VLOOKUP(SMALL(Base!$S$4:$S$299,ROW()-4),Base!$S$4:W$299,3,0))</f>
        <v/>
      </c>
      <c r="C35" s="22" t="str">
        <f>IF(ISERROR($A35),"",VLOOKUP(SMALL(Base!$S$4:$S$299,ROW()-4),Base!$S$4:W$299,4,0))</f>
        <v/>
      </c>
      <c r="D35" s="23" t="str">
        <f>IF(ISERROR($A35),"",VLOOKUP(SMALL(Base!$S$4:$S$299,ROW()-4),Base!$S$4:W$299,5,0))</f>
        <v/>
      </c>
      <c r="E35" s="69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20" t="str">
        <f>IF(ISERROR($A35),"",VLOOKUP(SMALL(Base!$S$4:$S$299,ROW()-4),Base!$S$4:AL$299,6,0))</f>
        <v/>
      </c>
    </row>
    <row r="36" spans="1:17" x14ac:dyDescent="0.25">
      <c r="A36" s="2" t="e">
        <f>SMALL(Base!$S$4:$S$299,ROW()-4)</f>
        <v>#NUM!</v>
      </c>
      <c r="B36" s="5" t="str">
        <f>IF(ISERROR($A36),"",VLOOKUP(SMALL(Base!$S$4:$S$299,ROW()-4),Base!$S$4:W$299,3,0))</f>
        <v/>
      </c>
      <c r="C36" s="2" t="str">
        <f>IF(ISERROR($A36),"",VLOOKUP(SMALL(Base!$S$4:$S$299,ROW()-4),Base!$S$4:W$299,4,0))</f>
        <v/>
      </c>
      <c r="D36" s="10" t="str">
        <f>IF(ISERROR($A36),"",VLOOKUP(SMALL(Base!$S$4:$S$299,ROW()-4),Base!$S$4:W$299,5,0))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20" t="str">
        <f>IF(ISERROR($A36),"",VLOOKUP(SMALL(Base!$S$4:$S$299,ROW()-4),Base!$S$4:AL$299,6,0))</f>
        <v/>
      </c>
    </row>
    <row r="37" spans="1:17" x14ac:dyDescent="0.25">
      <c r="A37" s="2" t="e">
        <f>SMALL(Base!$S$4:$S$299,ROW()-4)</f>
        <v>#NUM!</v>
      </c>
      <c r="B37" s="21" t="str">
        <f>IF(ISERROR($A37),"",VLOOKUP(SMALL(Base!$S$4:$S$299,ROW()-4),Base!$S$4:W$299,3,0))</f>
        <v/>
      </c>
      <c r="C37" s="22" t="str">
        <f>IF(ISERROR($A37),"",VLOOKUP(SMALL(Base!$S$4:$S$299,ROW()-4),Base!$S$4:W$299,4,0))</f>
        <v/>
      </c>
      <c r="D37" s="23" t="str">
        <f>IF(ISERROR($A37),"",VLOOKUP(SMALL(Base!$S$4:$S$299,ROW()-4),Base!$S$4:W$299,5,0))</f>
        <v/>
      </c>
      <c r="E37" s="69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20" t="str">
        <f>IF(ISERROR($A37),"",VLOOKUP(SMALL(Base!$S$4:$S$299,ROW()-4),Base!$S$4:AL$299,6,0))</f>
        <v/>
      </c>
    </row>
    <row r="38" spans="1:17" x14ac:dyDescent="0.25">
      <c r="A38" s="2" t="e">
        <f>SMALL(Base!$S$4:$S$299,ROW()-4)</f>
        <v>#NUM!</v>
      </c>
      <c r="B38" s="5" t="str">
        <f>IF(ISERROR($A38),"",VLOOKUP(SMALL(Base!$S$4:$S$299,ROW()-4),Base!$S$4:W$299,3,0))</f>
        <v/>
      </c>
      <c r="C38" s="2" t="str">
        <f>IF(ISERROR($A38),"",VLOOKUP(SMALL(Base!$S$4:$S$299,ROW()-4),Base!$S$4:W$299,4,0))</f>
        <v/>
      </c>
      <c r="D38" s="10" t="str">
        <f>IF(ISERROR($A38),"",VLOOKUP(SMALL(Base!$S$4:$S$299,ROW()-4),Base!$S$4:W$299,5,0))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20" t="str">
        <f>IF(ISERROR($A38),"",VLOOKUP(SMALL(Base!$S$4:$S$299,ROW()-4),Base!$S$4:AL$299,6,0))</f>
        <v/>
      </c>
    </row>
    <row r="39" spans="1:17" x14ac:dyDescent="0.25">
      <c r="A39" s="2" t="e">
        <f>SMALL(Base!$S$4:$S$299,ROW()-4)</f>
        <v>#NUM!</v>
      </c>
      <c r="B39" s="21" t="str">
        <f>IF(ISERROR($A39),"",VLOOKUP(SMALL(Base!$S$4:$S$299,ROW()-4),Base!$S$4:W$299,3,0))</f>
        <v/>
      </c>
      <c r="C39" s="22" t="str">
        <f>IF(ISERROR($A39),"",VLOOKUP(SMALL(Base!$S$4:$S$299,ROW()-4),Base!$S$4:W$299,4,0))</f>
        <v/>
      </c>
      <c r="D39" s="23" t="str">
        <f>IF(ISERROR($A39),"",VLOOKUP(SMALL(Base!$S$4:$S$299,ROW()-4),Base!$S$4:W$299,5,0))</f>
        <v/>
      </c>
      <c r="E39" s="69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20" t="str">
        <f>IF(ISERROR($A39),"",VLOOKUP(SMALL(Base!$S$4:$S$299,ROW()-4),Base!$S$4:AL$299,6,0))</f>
        <v/>
      </c>
    </row>
    <row r="40" spans="1:17" ht="15.75" thickBot="1" x14ac:dyDescent="0.3">
      <c r="A40" s="2" t="e">
        <f>SMALL(Base!$S$4:$S$299,ROW()-4)</f>
        <v>#NUM!</v>
      </c>
      <c r="B40" s="5" t="str">
        <f>IF(ISERROR($A40),"",VLOOKUP(SMALL(Base!$S$4:$S$299,ROW()-4),Base!$S$4:W$299,3,0))</f>
        <v/>
      </c>
      <c r="C40" s="2" t="str">
        <f>IF(ISERROR($A40),"",VLOOKUP(SMALL(Base!$S$4:$S$299,ROW()-4),Base!$S$4:W$299,4,0))</f>
        <v/>
      </c>
      <c r="D40" s="10" t="str">
        <f>IF(ISERROR($A40),"",VLOOKUP(SMALL(Base!$S$4:$S$299,ROW()-4),Base!$S$4:W$299,5,0))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20" t="str">
        <f>IF(ISERROR($A40),"",VLOOKUP(SMALL(Base!$S$4:$S$299,ROW()-4),Base!$S$4:AL$299,6,0))</f>
        <v/>
      </c>
    </row>
    <row r="41" spans="1:17" ht="19.5" thickBot="1" x14ac:dyDescent="0.35">
      <c r="B41" s="15" t="s">
        <v>18</v>
      </c>
      <c r="C41" s="16">
        <f>SUM(Base!AH4:AH296)</f>
        <v>8</v>
      </c>
      <c r="D41" s="28" t="s">
        <v>19</v>
      </c>
      <c r="E41" s="45">
        <f>COUNTIF('Mod B'!E5:E40,"oui")</f>
        <v>0</v>
      </c>
      <c r="F41" s="45">
        <f>COUNTIF('Mod B'!F5:F40,"oui")</f>
        <v>0</v>
      </c>
      <c r="G41" s="45">
        <f>COUNTIF('Mod B'!G5:G40,"oui")</f>
        <v>0</v>
      </c>
      <c r="H41" s="45">
        <f>COUNTIF('Mod B'!H5:H40,"oui")</f>
        <v>0</v>
      </c>
      <c r="I41" s="45">
        <f>COUNTIF('Mod B'!I5:I40,"oui")</f>
        <v>0</v>
      </c>
      <c r="J41" s="45">
        <f>COUNTIF('Mod B'!J5:J40,"oui")</f>
        <v>0</v>
      </c>
      <c r="K41" s="45">
        <f>COUNTIF('Mod B'!K5:K40,"oui")</f>
        <v>0</v>
      </c>
      <c r="L41" s="45">
        <f>COUNTIF('Mod B'!L5:L40,"oui")</f>
        <v>0</v>
      </c>
      <c r="M41" s="45">
        <f>COUNTIF('Mod B'!M5:M40,"oui")</f>
        <v>0</v>
      </c>
      <c r="N41" s="45">
        <f>COUNTIF('Mod B'!N5:N40,"oui")</f>
        <v>0</v>
      </c>
      <c r="O41" s="45">
        <f>COUNTIF('Mod B'!O5:O40,"oui")</f>
        <v>0</v>
      </c>
      <c r="P41" s="45">
        <f>COUNTIF('Mod B'!P5:P40,"oui")</f>
        <v>0</v>
      </c>
      <c r="Q41" s="169">
        <f>COUNTIF('Mod B'!Q5:Q40,"homme")</f>
        <v>1</v>
      </c>
    </row>
    <row r="42" spans="1:17" ht="19.5" thickBot="1" x14ac:dyDescent="0.35">
      <c r="Q42" s="169">
        <f>COUNTIF('Mod B'!Q5:Q41,"femme")</f>
        <v>6</v>
      </c>
    </row>
  </sheetData>
  <mergeCells count="4">
    <mergeCell ref="A3:P3"/>
    <mergeCell ref="B1:C2"/>
    <mergeCell ref="D1:K2"/>
    <mergeCell ref="L1:M2"/>
  </mergeCells>
  <hyperlinks>
    <hyperlink ref="B1:C2" location="BOARD!A1" display="Retour au tableau de bord"/>
    <hyperlink ref="L1:M2" location="MailingB!A1" display="CREER UN MAILING"/>
  </hyperlinks>
  <pageMargins left="0.25" right="0.25" top="0.75" bottom="0.75" header="0.3" footer="0.3"/>
  <pageSetup paperSize="9" scale="72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7" r:id="rId4" name="Button 11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695325</xdr:colOff>
                    <xdr:row>0</xdr:row>
                    <xdr:rowOff>85725</xdr:rowOff>
                  </from>
                  <to>
                    <xdr:col>15</xdr:col>
                    <xdr:colOff>657225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E5:E40 F10:R10 F11:P40 F5:P9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pageSetUpPr fitToPage="1"/>
  </sheetPr>
  <dimension ref="A1:D39"/>
  <sheetViews>
    <sheetView showGridLines="0" showRowColHeaders="0" zoomScale="90" zoomScaleNormal="90" workbookViewId="0">
      <pane ySplit="4" topLeftCell="A5" activePane="bottomLeft" state="frozen"/>
      <selection activeCell="G24" sqref="G24"/>
      <selection pane="bottomLeft" activeCell="G24" sqref="G24"/>
    </sheetView>
  </sheetViews>
  <sheetFormatPr baseColWidth="10" defaultRowHeight="15" x14ac:dyDescent="0.25"/>
  <cols>
    <col min="1" max="1" width="11.42578125" hidden="1" customWidth="1"/>
    <col min="2" max="2" width="30.7109375" style="6" customWidth="1"/>
    <col min="3" max="4" width="30.7109375" customWidth="1"/>
  </cols>
  <sheetData>
    <row r="1" spans="1:4" ht="20.100000000000001" customHeight="1" x14ac:dyDescent="0.25">
      <c r="A1" s="207">
        <v>0</v>
      </c>
      <c r="B1" s="408" t="s">
        <v>67</v>
      </c>
      <c r="C1" s="409"/>
      <c r="D1" s="375"/>
    </row>
    <row r="2" spans="1:4" ht="20.100000000000001" customHeight="1" thickBot="1" x14ac:dyDescent="0.3">
      <c r="A2" s="207"/>
      <c r="B2" s="410"/>
      <c r="C2" s="411"/>
      <c r="D2" s="375"/>
    </row>
    <row r="3" spans="1:4" ht="18.75" customHeight="1" x14ac:dyDescent="0.25">
      <c r="A3" s="404" t="s">
        <v>285</v>
      </c>
      <c r="B3" s="405"/>
      <c r="C3" s="405"/>
      <c r="D3" s="405"/>
    </row>
    <row r="4" spans="1:4" ht="15.75" thickBot="1" x14ac:dyDescent="0.3">
      <c r="A4" s="7"/>
      <c r="B4" s="8" t="s">
        <v>1</v>
      </c>
      <c r="C4" s="8" t="s">
        <v>2</v>
      </c>
      <c r="D4" s="8"/>
    </row>
    <row r="5" spans="1:4" x14ac:dyDescent="0.25">
      <c r="A5" s="3">
        <f>SMALL(Base!$S$4:$S$299,ROW()-4)</f>
        <v>8</v>
      </c>
      <c r="B5" s="18" t="str">
        <f>IF(ISERROR($A5),"",VLOOKUP(SMALL(Base!$S$4:$S$299,ROW()-4),Base!$S$4:W$299,3,0))</f>
        <v>BOUILLOT</v>
      </c>
      <c r="C5" s="19" t="str">
        <f>IF(ISERROR($A5),"",VLOOKUP(SMALL(Base!$S$4:$S$299,ROW()-4),Base!$S$4:W$299,4,0))</f>
        <v>Colette</v>
      </c>
      <c r="D5" s="19">
        <f>IF(ISERROR($A5),"",VLOOKUP(SMALL(Base!$S$4:$S$299,ROW()-4),Base!$S$4:AA$299,8,0))</f>
        <v>0</v>
      </c>
    </row>
    <row r="6" spans="1:4" x14ac:dyDescent="0.25">
      <c r="A6" s="2">
        <f>SMALL(Base!$S$4:$S$299,ROW()-4)</f>
        <v>9</v>
      </c>
      <c r="B6" s="5" t="str">
        <f>IF(ISERROR($A6),"",VLOOKUP(SMALL(Base!$S$4:$S$299,ROW()-4),Base!$S$4:W$299,3,0))</f>
        <v>BOURLIER</v>
      </c>
      <c r="C6" s="2" t="str">
        <f>IF(ISERROR($A6),"",VLOOKUP(SMALL(Base!$S$4:$S$299,ROW()-4),Base!$S$4:W$299,4,0))</f>
        <v>Brigitte</v>
      </c>
      <c r="D6" s="2">
        <f>IF(ISERROR($A6),"",VLOOKUP(SMALL(Base!$S$4:$S$299,ROW()-4),Base!$S$4:AA$299,8,0))</f>
        <v>0</v>
      </c>
    </row>
    <row r="7" spans="1:4" x14ac:dyDescent="0.25">
      <c r="A7" s="2">
        <f>SMALL(Base!$S$4:$S$299,ROW()-4)</f>
        <v>10</v>
      </c>
      <c r="B7" s="21" t="str">
        <f>IF(ISERROR($A7),"",VLOOKUP(SMALL(Base!$S$4:$S$299,ROW()-4),Base!$S$4:W$299,3,0))</f>
        <v>BRAYANT</v>
      </c>
      <c r="C7" s="22" t="str">
        <f>IF(ISERROR($A7),"",VLOOKUP(SMALL(Base!$S$4:$S$299,ROW()-4),Base!$S$4:W$299,4,0))</f>
        <v>Ellen</v>
      </c>
      <c r="D7" s="22">
        <f>IF(ISERROR($A7),"",VLOOKUP(SMALL(Base!$S$4:$S$299,ROW()-4),Base!$S$4:AA$299,8,0))</f>
        <v>0</v>
      </c>
    </row>
    <row r="8" spans="1:4" x14ac:dyDescent="0.25">
      <c r="A8" s="2">
        <f>SMALL(Base!$S$4:$S$299,ROW()-4)</f>
        <v>11</v>
      </c>
      <c r="B8" s="5" t="str">
        <f>IF(ISERROR($A8),"",VLOOKUP(SMALL(Base!$S$4:$S$299,ROW()-4),Base!$S$4:W$299,3,0))</f>
        <v>CANEVAROLO</v>
      </c>
      <c r="C8" s="2" t="str">
        <f>IF(ISERROR($A8),"",VLOOKUP(SMALL(Base!$S$4:$S$299,ROW()-4),Base!$S$4:W$299,4,0))</f>
        <v>Michelle</v>
      </c>
      <c r="D8" s="2">
        <f>IF(ISERROR($A8),"",VLOOKUP(SMALL(Base!$S$4:$S$299,ROW()-4),Base!$S$4:AA$299,8,0))</f>
        <v>0</v>
      </c>
    </row>
    <row r="9" spans="1:4" x14ac:dyDescent="0.25">
      <c r="A9" s="2">
        <f>SMALL(Base!$S$4:$S$299,ROW()-4)</f>
        <v>12</v>
      </c>
      <c r="B9" s="21" t="str">
        <f>IF(ISERROR($A9),"",VLOOKUP(SMALL(Base!$S$4:$S$299,ROW()-4),Base!$S$4:W$299,3,0))</f>
        <v>CARTIER-BRESSON</v>
      </c>
      <c r="C9" s="22" t="str">
        <f>IF(ISERROR($A9),"",VLOOKUP(SMALL(Base!$S$4:$S$299,ROW()-4),Base!$S$4:W$299,4,0))</f>
        <v>Isabelle</v>
      </c>
      <c r="D9" s="22">
        <f>IF(ISERROR($A9),"",VLOOKUP(SMALL(Base!$S$4:$S$299,ROW()-4),Base!$S$4:AA$299,8,0))</f>
        <v>0</v>
      </c>
    </row>
    <row r="10" spans="1:4" x14ac:dyDescent="0.25">
      <c r="A10" s="2">
        <f>SMALL(Base!$S$4:$S$299,ROW()-4)</f>
        <v>13</v>
      </c>
      <c r="B10" s="5" t="str">
        <f>IF(ISERROR($A10),"",VLOOKUP(SMALL(Base!$S$4:$S$299,ROW()-4),Base!$S$4:W$299,3,0))</f>
        <v>CAUVIN</v>
      </c>
      <c r="C10" s="2" t="str">
        <f>IF(ISERROR($A10),"",VLOOKUP(SMALL(Base!$S$4:$S$299,ROW()-4),Base!$S$4:W$299,4,0))</f>
        <v>Patrice</v>
      </c>
      <c r="D10" s="2">
        <f>IF(ISERROR($A10),"",VLOOKUP(SMALL(Base!$S$4:$S$299,ROW()-4),Base!$S$4:AA$299,8,0))</f>
        <v>0</v>
      </c>
    </row>
    <row r="11" spans="1:4" x14ac:dyDescent="0.25">
      <c r="A11" s="2">
        <f>SMALL(Base!$S$4:$S$299,ROW()-4)</f>
        <v>14</v>
      </c>
      <c r="B11" s="21" t="str">
        <f>IF(ISERROR($A11),"",VLOOKUP(SMALL(Base!$S$4:$S$299,ROW()-4),Base!$S$4:W$299,3,0))</f>
        <v>CHAHROKNI</v>
      </c>
      <c r="C11" s="22" t="str">
        <f>IF(ISERROR($A11),"",VLOOKUP(SMALL(Base!$S$4:$S$299,ROW()-4),Base!$S$4:W$299,4,0))</f>
        <v>Nosrat</v>
      </c>
      <c r="D11" s="22">
        <f>IF(ISERROR($A11),"",VLOOKUP(SMALL(Base!$S$4:$S$299,ROW()-4),Base!$S$4:AA$299,8,0))</f>
        <v>0</v>
      </c>
    </row>
    <row r="12" spans="1:4" x14ac:dyDescent="0.25">
      <c r="A12" s="2">
        <f>SMALL(Base!$S$4:$S$299,ROW()-4)</f>
        <v>15</v>
      </c>
      <c r="B12" s="5" t="str">
        <f>IF(ISERROR($A12),"",VLOOKUP(SMALL(Base!$S$4:$S$299,ROW()-4),Base!$S$4:W$299,3,0))</f>
        <v>CHAUVICOURT</v>
      </c>
      <c r="C12" s="2" t="str">
        <f>IF(ISERROR($A12),"",VLOOKUP(SMALL(Base!$S$4:$S$299,ROW()-4),Base!$S$4:W$299,4,0))</f>
        <v>Chantal</v>
      </c>
      <c r="D12" s="2">
        <f>IF(ISERROR($A12),"",VLOOKUP(SMALL(Base!$S$4:$S$299,ROW()-4),Base!$S$4:AA$299,8,0))</f>
        <v>0</v>
      </c>
    </row>
    <row r="13" spans="1:4" x14ac:dyDescent="0.25">
      <c r="A13" s="2" t="e">
        <f>SMALL(Base!$S$4:$S$299,ROW()-4)</f>
        <v>#NUM!</v>
      </c>
      <c r="B13" s="21" t="str">
        <f>IF(ISERROR($A13),"",VLOOKUP(SMALL(Base!$S$4:$S$299,ROW()-4),Base!$S$4:W$299,3,0))</f>
        <v/>
      </c>
      <c r="C13" s="22" t="str">
        <f>IF(ISERROR($A13),"",VLOOKUP(SMALL(Base!$S$4:$S$299,ROW()-4),Base!$S$4:W$299,4,0))</f>
        <v/>
      </c>
      <c r="D13" s="22" t="str">
        <f>IF(ISERROR($A13),"",VLOOKUP(SMALL(Base!$S$4:$S$299,ROW()-4),Base!$S$4:AA$299,8,0))</f>
        <v/>
      </c>
    </row>
    <row r="14" spans="1:4" x14ac:dyDescent="0.25">
      <c r="A14" s="2" t="e">
        <f>SMALL(Base!$S$4:$S$299,ROW()-4)</f>
        <v>#NUM!</v>
      </c>
      <c r="B14" s="5" t="str">
        <f>IF(ISERROR($A14),"",VLOOKUP(SMALL(Base!$S$4:$S$299,ROW()-4),Base!$S$4:W$299,3,0))</f>
        <v/>
      </c>
      <c r="C14" s="2" t="str">
        <f>IF(ISERROR($A14),"",VLOOKUP(SMALL(Base!$S$4:$S$299,ROW()-4),Base!$S$4:W$299,4,0))</f>
        <v/>
      </c>
      <c r="D14" s="2" t="str">
        <f>IF(ISERROR($A14),"",VLOOKUP(SMALL(Base!$S$4:$S$299,ROW()-4),Base!$S$4:AA$299,8,0))</f>
        <v/>
      </c>
    </row>
    <row r="15" spans="1:4" x14ac:dyDescent="0.25">
      <c r="A15" s="2" t="e">
        <f>SMALL(Base!$S$4:$S$299,ROW()-4)</f>
        <v>#NUM!</v>
      </c>
      <c r="B15" s="21" t="str">
        <f>IF(ISERROR($A15),"",VLOOKUP(SMALL(Base!$S$4:$S$299,ROW()-4),Base!$S$4:W$299,3,0))</f>
        <v/>
      </c>
      <c r="C15" s="22" t="str">
        <f>IF(ISERROR($A15),"",VLOOKUP(SMALL(Base!$S$4:$S$299,ROW()-4),Base!$S$4:W$299,4,0))</f>
        <v/>
      </c>
      <c r="D15" s="22" t="str">
        <f>IF(ISERROR($A15),"",VLOOKUP(SMALL(Base!$S$4:$S$299,ROW()-4),Base!$S$4:AA$299,8,0))</f>
        <v/>
      </c>
    </row>
    <row r="16" spans="1:4" x14ac:dyDescent="0.25">
      <c r="A16" s="2" t="e">
        <f>SMALL(Base!$S$4:$S$299,ROW()-4)</f>
        <v>#NUM!</v>
      </c>
      <c r="B16" s="5" t="str">
        <f>IF(ISERROR($A16),"",VLOOKUP(SMALL(Base!$S$4:$S$299,ROW()-4),Base!$S$4:W$299,3,0))</f>
        <v/>
      </c>
      <c r="C16" s="2" t="str">
        <f>IF(ISERROR($A16),"",VLOOKUP(SMALL(Base!$S$4:$S$299,ROW()-4),Base!$S$4:W$299,4,0))</f>
        <v/>
      </c>
      <c r="D16" s="2" t="str">
        <f>IF(ISERROR($A16),"",VLOOKUP(SMALL(Base!$S$4:$S$299,ROW()-4),Base!$S$4:AA$299,8,0))</f>
        <v/>
      </c>
    </row>
    <row r="17" spans="1:4" x14ac:dyDescent="0.25">
      <c r="A17" s="2" t="e">
        <f>SMALL(Base!$S$4:$S$299,ROW()-4)</f>
        <v>#NUM!</v>
      </c>
      <c r="B17" s="21" t="str">
        <f>IF(ISERROR($A17),"",VLOOKUP(SMALL(Base!$S$4:$S$299,ROW()-4),Base!$S$4:W$299,3,0))</f>
        <v/>
      </c>
      <c r="C17" s="22" t="str">
        <f>IF(ISERROR($A17),"",VLOOKUP(SMALL(Base!$S$4:$S$299,ROW()-4),Base!$S$4:W$299,4,0))</f>
        <v/>
      </c>
      <c r="D17" s="22" t="str">
        <f>IF(ISERROR($A17),"",VLOOKUP(SMALL(Base!$S$4:$S$299,ROW()-4),Base!$S$4:AA$299,8,0))</f>
        <v/>
      </c>
    </row>
    <row r="18" spans="1:4" x14ac:dyDescent="0.25">
      <c r="A18" s="2" t="e">
        <f>SMALL(Base!$S$4:$S$299,ROW()-4)</f>
        <v>#NUM!</v>
      </c>
      <c r="B18" s="5" t="str">
        <f>IF(ISERROR($A18),"",VLOOKUP(SMALL(Base!$S$4:$S$299,ROW()-4),Base!$S$4:W$299,3,0))</f>
        <v/>
      </c>
      <c r="C18" s="2" t="str">
        <f>IF(ISERROR($A18),"",VLOOKUP(SMALL(Base!$S$4:$S$299,ROW()-4),Base!$S$4:W$299,4,0))</f>
        <v/>
      </c>
      <c r="D18" s="2" t="str">
        <f>IF(ISERROR($A18),"",VLOOKUP(SMALL(Base!$S$4:$S$299,ROW()-4),Base!$S$4:AA$299,8,0))</f>
        <v/>
      </c>
    </row>
    <row r="19" spans="1:4" x14ac:dyDescent="0.25">
      <c r="A19" s="2" t="e">
        <f>SMALL(Base!$S$4:$S$299,ROW()-4)</f>
        <v>#NUM!</v>
      </c>
      <c r="B19" s="21" t="str">
        <f>IF(ISERROR($A19),"",VLOOKUP(SMALL(Base!$S$4:$S$299,ROW()-4),Base!$S$4:W$299,3,0))</f>
        <v/>
      </c>
      <c r="C19" s="22" t="str">
        <f>IF(ISERROR($A19),"",VLOOKUP(SMALL(Base!$S$4:$S$299,ROW()-4),Base!$S$4:W$299,4,0))</f>
        <v/>
      </c>
      <c r="D19" s="22" t="str">
        <f>IF(ISERROR($A19),"",VLOOKUP(SMALL(Base!$S$4:$S$299,ROW()-4),Base!$S$4:AA$299,8,0))</f>
        <v/>
      </c>
    </row>
    <row r="20" spans="1:4" x14ac:dyDescent="0.25">
      <c r="A20" s="2" t="e">
        <f>SMALL(Base!$S$4:$S$299,ROW()-4)</f>
        <v>#NUM!</v>
      </c>
      <c r="B20" s="5" t="str">
        <f>IF(ISERROR($A20),"",VLOOKUP(SMALL(Base!$S$4:$S$299,ROW()-4),Base!$S$4:W$299,3,0))</f>
        <v/>
      </c>
      <c r="C20" s="2" t="str">
        <f>IF(ISERROR($A20),"",VLOOKUP(SMALL(Base!$S$4:$S$299,ROW()-4),Base!$S$4:W$299,4,0))</f>
        <v/>
      </c>
      <c r="D20" s="2" t="str">
        <f>IF(ISERROR($A20),"",VLOOKUP(SMALL(Base!$S$4:$S$299,ROW()-4),Base!$S$4:AA$299,8,0))</f>
        <v/>
      </c>
    </row>
    <row r="21" spans="1:4" x14ac:dyDescent="0.25">
      <c r="A21" s="2" t="e">
        <f>SMALL(Base!$S$4:$S$299,ROW()-4)</f>
        <v>#NUM!</v>
      </c>
      <c r="B21" s="21" t="str">
        <f>IF(ISERROR($A21),"",VLOOKUP(SMALL(Base!$S$4:$S$299,ROW()-4),Base!$S$4:W$299,3,0))</f>
        <v/>
      </c>
      <c r="C21" s="22" t="str">
        <f>IF(ISERROR($A21),"",VLOOKUP(SMALL(Base!$S$4:$S$299,ROW()-4),Base!$S$4:W$299,4,0))</f>
        <v/>
      </c>
      <c r="D21" s="22" t="str">
        <f>IF(ISERROR($A21),"",VLOOKUP(SMALL(Base!$S$4:$S$299,ROW()-4),Base!$S$4:AA$299,8,0))</f>
        <v/>
      </c>
    </row>
    <row r="22" spans="1:4" x14ac:dyDescent="0.25">
      <c r="A22" s="2" t="e">
        <f>SMALL(Base!$S$4:$S$299,ROW()-4)</f>
        <v>#NUM!</v>
      </c>
      <c r="B22" s="5" t="str">
        <f>IF(ISERROR($A22),"",VLOOKUP(SMALL(Base!$S$4:$S$299,ROW()-4),Base!$S$4:W$299,3,0))</f>
        <v/>
      </c>
      <c r="C22" s="2" t="str">
        <f>IF(ISERROR($A22),"",VLOOKUP(SMALL(Base!$S$4:$S$299,ROW()-4),Base!$S$4:W$299,4,0))</f>
        <v/>
      </c>
      <c r="D22" s="2" t="str">
        <f>IF(ISERROR($A22),"",VLOOKUP(SMALL(Base!$S$4:$S$299,ROW()-4),Base!$S$4:AA$299,8,0))</f>
        <v/>
      </c>
    </row>
    <row r="23" spans="1:4" x14ac:dyDescent="0.25">
      <c r="A23" s="2" t="e">
        <f>SMALL(Base!$S$4:$S$299,ROW()-4)</f>
        <v>#NUM!</v>
      </c>
      <c r="B23" s="21" t="str">
        <f>IF(ISERROR($A23),"",VLOOKUP(SMALL(Base!$S$4:$S$299,ROW()-4),Base!$S$4:W$299,3,0))</f>
        <v/>
      </c>
      <c r="C23" s="22" t="str">
        <f>IF(ISERROR($A23),"",VLOOKUP(SMALL(Base!$S$4:$S$299,ROW()-4),Base!$S$4:W$299,4,0))</f>
        <v/>
      </c>
      <c r="D23" s="22" t="str">
        <f>IF(ISERROR($A23),"",VLOOKUP(SMALL(Base!$S$4:$S$299,ROW()-4),Base!$S$4:AA$299,8,0))</f>
        <v/>
      </c>
    </row>
    <row r="24" spans="1:4" x14ac:dyDescent="0.25">
      <c r="A24" s="2" t="e">
        <f>SMALL(Base!$S$4:$S$299,ROW()-4)</f>
        <v>#NUM!</v>
      </c>
      <c r="B24" s="5" t="str">
        <f>IF(ISERROR($A24),"",VLOOKUP(SMALL(Base!$S$4:$S$299,ROW()-4),Base!$S$4:W$299,3,0))</f>
        <v/>
      </c>
      <c r="C24" s="2" t="str">
        <f>IF(ISERROR($A24),"",VLOOKUP(SMALL(Base!$S$4:$S$299,ROW()-4),Base!$S$4:W$299,4,0))</f>
        <v/>
      </c>
      <c r="D24" s="2" t="str">
        <f>IF(ISERROR($A24),"",VLOOKUP(SMALL(Base!$S$4:$S$299,ROW()-4),Base!$S$4:AA$299,8,0))</f>
        <v/>
      </c>
    </row>
    <row r="25" spans="1:4" x14ac:dyDescent="0.25">
      <c r="A25" s="2" t="e">
        <f>SMALL(Base!$S$4:$S$299,ROW()-4)</f>
        <v>#NUM!</v>
      </c>
      <c r="B25" s="21" t="str">
        <f>IF(ISERROR($A25),"",VLOOKUP(SMALL(Base!$S$4:$S$299,ROW()-4),Base!$S$4:W$299,3,0))</f>
        <v/>
      </c>
      <c r="C25" s="22" t="str">
        <f>IF(ISERROR($A25),"",VLOOKUP(SMALL(Base!$S$4:$S$299,ROW()-4),Base!$S$4:W$299,4,0))</f>
        <v/>
      </c>
      <c r="D25" s="22" t="str">
        <f>IF(ISERROR($A25),"",VLOOKUP(SMALL(Base!$S$4:$S$299,ROW()-4),Base!$S$4:AA$299,8,0))</f>
        <v/>
      </c>
    </row>
    <row r="26" spans="1:4" x14ac:dyDescent="0.25">
      <c r="A26" s="2" t="e">
        <f>SMALL(Base!$S$4:$S$299,ROW()-4)</f>
        <v>#NUM!</v>
      </c>
      <c r="B26" s="5" t="str">
        <f>IF(ISERROR($A26),"",VLOOKUP(SMALL(Base!$S$4:$S$299,ROW()-4),Base!$S$4:W$299,3,0))</f>
        <v/>
      </c>
      <c r="C26" s="2" t="str">
        <f>IF(ISERROR($A26),"",VLOOKUP(SMALL(Base!$S$4:$S$299,ROW()-4),Base!$S$4:W$299,4,0))</f>
        <v/>
      </c>
      <c r="D26" s="2" t="str">
        <f>IF(ISERROR($A26),"",VLOOKUP(SMALL(Base!$S$4:$S$299,ROW()-4),Base!$S$4:AA$299,8,0))</f>
        <v/>
      </c>
    </row>
    <row r="27" spans="1:4" x14ac:dyDescent="0.25">
      <c r="A27" s="2" t="e">
        <f>SMALL(Base!$S$4:$S$299,ROW()-4)</f>
        <v>#NUM!</v>
      </c>
      <c r="B27" s="21" t="str">
        <f>IF(ISERROR($A27),"",VLOOKUP(SMALL(Base!$S$4:$S$299,ROW()-4),Base!$S$4:W$299,3,0))</f>
        <v/>
      </c>
      <c r="C27" s="22" t="str">
        <f>IF(ISERROR($A27),"",VLOOKUP(SMALL(Base!$S$4:$S$299,ROW()-4),Base!$S$4:W$299,4,0))</f>
        <v/>
      </c>
      <c r="D27" s="22" t="str">
        <f>IF(ISERROR($A27),"",VLOOKUP(SMALL(Base!$S$4:$S$299,ROW()-4),Base!$S$4:AA$299,8,0))</f>
        <v/>
      </c>
    </row>
    <row r="28" spans="1:4" x14ac:dyDescent="0.25">
      <c r="A28" s="2" t="e">
        <f>SMALL(Base!$S$4:$S$299,ROW()-4)</f>
        <v>#NUM!</v>
      </c>
      <c r="B28" s="5" t="str">
        <f>IF(ISERROR($A28),"",VLOOKUP(SMALL(Base!$S$4:$S$299,ROW()-4),Base!$S$4:W$299,3,0))</f>
        <v/>
      </c>
      <c r="C28" s="2" t="str">
        <f>IF(ISERROR($A28),"",VLOOKUP(SMALL(Base!$S$4:$S$299,ROW()-4),Base!$S$4:W$299,4,0))</f>
        <v/>
      </c>
      <c r="D28" s="2" t="str">
        <f>IF(ISERROR($A28),"",VLOOKUP(SMALL(Base!$S$4:$S$299,ROW()-4),Base!$S$4:AA$299,8,0))</f>
        <v/>
      </c>
    </row>
    <row r="29" spans="1:4" x14ac:dyDescent="0.25">
      <c r="A29" s="2" t="e">
        <f>SMALL(Base!$S$4:$S$299,ROW()-4)</f>
        <v>#NUM!</v>
      </c>
      <c r="B29" s="21" t="str">
        <f>IF(ISERROR($A29),"",VLOOKUP(SMALL(Base!$S$4:$S$299,ROW()-4),Base!$S$4:W$299,3,0))</f>
        <v/>
      </c>
      <c r="C29" s="22" t="str">
        <f>IF(ISERROR($A29),"",VLOOKUP(SMALL(Base!$S$4:$S$299,ROW()-4),Base!$S$4:W$299,4,0))</f>
        <v/>
      </c>
      <c r="D29" s="22" t="str">
        <f>IF(ISERROR($A29),"",VLOOKUP(SMALL(Base!$S$4:$S$299,ROW()-4),Base!$S$4:AA$299,8,0))</f>
        <v/>
      </c>
    </row>
    <row r="30" spans="1:4" x14ac:dyDescent="0.25">
      <c r="A30" s="2" t="e">
        <f>SMALL(Base!$S$4:$S$299,ROW()-4)</f>
        <v>#NUM!</v>
      </c>
      <c r="B30" s="5" t="str">
        <f>IF(ISERROR($A30),"",VLOOKUP(SMALL(Base!$S$4:$S$299,ROW()-4),Base!$S$4:W$299,3,0))</f>
        <v/>
      </c>
      <c r="C30" s="2" t="str">
        <f>IF(ISERROR($A30),"",VLOOKUP(SMALL(Base!$S$4:$S$299,ROW()-4),Base!$S$4:W$299,4,0))</f>
        <v/>
      </c>
      <c r="D30" s="2" t="str">
        <f>IF(ISERROR($A30),"",VLOOKUP(SMALL(Base!$S$4:$S$299,ROW()-4),Base!$S$4:AA$299,8,0))</f>
        <v/>
      </c>
    </row>
    <row r="31" spans="1:4" x14ac:dyDescent="0.25">
      <c r="A31" s="2" t="e">
        <f>SMALL(Base!$S$4:$S$299,ROW()-4)</f>
        <v>#NUM!</v>
      </c>
      <c r="B31" s="21" t="str">
        <f>IF(ISERROR($A31),"",VLOOKUP(SMALL(Base!$S$4:$S$299,ROW()-4),Base!$S$4:W$299,3,0))</f>
        <v/>
      </c>
      <c r="C31" s="22" t="str">
        <f>IF(ISERROR($A31),"",VLOOKUP(SMALL(Base!$S$4:$S$299,ROW()-4),Base!$S$4:W$299,4,0))</f>
        <v/>
      </c>
      <c r="D31" s="22" t="str">
        <f>IF(ISERROR($A31),"",VLOOKUP(SMALL(Base!$S$4:$S$299,ROW()-4),Base!$S$4:AA$299,8,0))</f>
        <v/>
      </c>
    </row>
    <row r="32" spans="1:4" x14ac:dyDescent="0.25">
      <c r="A32" s="2" t="e">
        <f>SMALL(Base!$S$4:$S$299,ROW()-4)</f>
        <v>#NUM!</v>
      </c>
      <c r="B32" s="5" t="str">
        <f>IF(ISERROR($A32),"",VLOOKUP(SMALL(Base!$S$4:$S$299,ROW()-4),Base!$S$4:W$299,3,0))</f>
        <v/>
      </c>
      <c r="C32" s="2" t="str">
        <f>IF(ISERROR($A32),"",VLOOKUP(SMALL(Base!$S$4:$S$299,ROW()-4),Base!$S$4:W$299,4,0))</f>
        <v/>
      </c>
      <c r="D32" s="2" t="str">
        <f>IF(ISERROR($A32),"",VLOOKUP(SMALL(Base!$S$4:$S$299,ROW()-4),Base!$S$4:AA$299,8,0))</f>
        <v/>
      </c>
    </row>
    <row r="33" spans="1:4" x14ac:dyDescent="0.25">
      <c r="A33" s="2" t="e">
        <f>SMALL(Base!$S$4:$S$299,ROW()-4)</f>
        <v>#NUM!</v>
      </c>
      <c r="B33" s="21" t="str">
        <f>IF(ISERROR($A33),"",VLOOKUP(SMALL(Base!$S$4:$S$299,ROW()-4),Base!$S$4:W$299,3,0))</f>
        <v/>
      </c>
      <c r="C33" s="22" t="str">
        <f>IF(ISERROR($A33),"",VLOOKUP(SMALL(Base!$S$4:$S$299,ROW()-4),Base!$S$4:W$299,4,0))</f>
        <v/>
      </c>
      <c r="D33" s="22" t="str">
        <f>IF(ISERROR($A33),"",VLOOKUP(SMALL(Base!$S$4:$S$299,ROW()-4),Base!$S$4:AA$299,8,0))</f>
        <v/>
      </c>
    </row>
    <row r="34" spans="1:4" x14ac:dyDescent="0.25">
      <c r="A34" s="2" t="e">
        <f>SMALL(Base!$S$4:$S$299,ROW()-4)</f>
        <v>#NUM!</v>
      </c>
      <c r="B34" s="5" t="str">
        <f>IF(ISERROR($A34),"",VLOOKUP(SMALL(Base!$S$4:$S$299,ROW()-4),Base!$S$4:W$299,3,0))</f>
        <v/>
      </c>
      <c r="C34" s="2" t="str">
        <f>IF(ISERROR($A34),"",VLOOKUP(SMALL(Base!$S$4:$S$299,ROW()-4),Base!$S$4:W$299,4,0))</f>
        <v/>
      </c>
      <c r="D34" s="2" t="str">
        <f>IF(ISERROR($A34),"",VLOOKUP(SMALL(Base!$S$4:$S$299,ROW()-4),Base!$S$4:AA$299,8,0))</f>
        <v/>
      </c>
    </row>
    <row r="35" spans="1:4" x14ac:dyDescent="0.25">
      <c r="A35" s="2" t="e">
        <f>SMALL(Base!$S$4:$S$299,ROW()-4)</f>
        <v>#NUM!</v>
      </c>
      <c r="B35" s="21" t="str">
        <f>IF(ISERROR($A35),"",VLOOKUP(SMALL(Base!$S$4:$S$299,ROW()-4),Base!$S$4:W$299,3,0))</f>
        <v/>
      </c>
      <c r="C35" s="22" t="str">
        <f>IF(ISERROR($A35),"",VLOOKUP(SMALL(Base!$S$4:$S$299,ROW()-4),Base!$S$4:W$299,4,0))</f>
        <v/>
      </c>
      <c r="D35" s="22" t="str">
        <f>IF(ISERROR($A35),"",VLOOKUP(SMALL(Base!$S$4:$S$299,ROW()-4),Base!$S$4:AA$299,8,0))</f>
        <v/>
      </c>
    </row>
    <row r="36" spans="1:4" x14ac:dyDescent="0.25">
      <c r="A36" s="2" t="e">
        <f>SMALL(Base!$S$4:$S$299,ROW()-4)</f>
        <v>#NUM!</v>
      </c>
      <c r="B36" s="5" t="str">
        <f>IF(ISERROR($A36),"",VLOOKUP(SMALL(Base!$S$4:$S$299,ROW()-4),Base!$S$4:W$299,3,0))</f>
        <v/>
      </c>
      <c r="C36" s="2" t="str">
        <f>IF(ISERROR($A36),"",VLOOKUP(SMALL(Base!$S$4:$S$299,ROW()-4),Base!$S$4:W$299,4,0))</f>
        <v/>
      </c>
      <c r="D36" s="2" t="str">
        <f>IF(ISERROR($A36),"",VLOOKUP(SMALL(Base!$S$4:$S$299,ROW()-4),Base!$S$4:AA$299,8,0))</f>
        <v/>
      </c>
    </row>
    <row r="37" spans="1:4" x14ac:dyDescent="0.25">
      <c r="A37" s="2" t="e">
        <f>SMALL(Base!$S$4:$S$299,ROW()-4)</f>
        <v>#NUM!</v>
      </c>
      <c r="B37" s="21" t="str">
        <f>IF(ISERROR($A37),"",VLOOKUP(SMALL(Base!$S$4:$S$299,ROW()-4),Base!$S$4:W$299,3,0))</f>
        <v/>
      </c>
      <c r="C37" s="22" t="str">
        <f>IF(ISERROR($A37),"",VLOOKUP(SMALL(Base!$S$4:$S$299,ROW()-4),Base!$S$4:W$299,4,0))</f>
        <v/>
      </c>
      <c r="D37" s="22" t="str">
        <f>IF(ISERROR($A37),"",VLOOKUP(SMALL(Base!$S$4:$S$299,ROW()-4),Base!$S$4:AA$299,8,0))</f>
        <v/>
      </c>
    </row>
    <row r="38" spans="1:4" x14ac:dyDescent="0.25">
      <c r="A38" s="2" t="e">
        <f>SMALL(Base!$S$4:$S$299,ROW()-4)</f>
        <v>#NUM!</v>
      </c>
      <c r="B38" s="5" t="str">
        <f>IF(ISERROR($A38),"",VLOOKUP(SMALL(Base!$S$4:$S$299,ROW()-4),Base!$S$4:W$299,3,0))</f>
        <v/>
      </c>
      <c r="C38" s="2" t="str">
        <f>IF(ISERROR($A38),"",VLOOKUP(SMALL(Base!$S$4:$S$299,ROW()-4),Base!$S$4:W$299,4,0))</f>
        <v/>
      </c>
      <c r="D38" s="2" t="str">
        <f>IF(ISERROR($A38),"",VLOOKUP(SMALL(Base!$S$4:$S$299,ROW()-4),Base!$S$4:AA$299,8,0))</f>
        <v/>
      </c>
    </row>
    <row r="39" spans="1:4" x14ac:dyDescent="0.25">
      <c r="A39" s="2" t="e">
        <f>SMALL(Base!$S$4:$S$299,ROW()-4)</f>
        <v>#NUM!</v>
      </c>
      <c r="B39" s="21" t="str">
        <f>IF(ISERROR($A39),"",VLOOKUP(SMALL(Base!$S$4:$S$299,ROW()-4),Base!$S$4:W$299,3,0))</f>
        <v/>
      </c>
      <c r="C39" s="22" t="str">
        <f>IF(ISERROR($A39),"",VLOOKUP(SMALL(Base!$S$4:$S$299,ROW()-4),Base!$S$4:W$299,4,0))</f>
        <v/>
      </c>
      <c r="D39" s="22" t="str">
        <f>IF(ISERROR($A39),"",VLOOKUP(SMALL(Base!$S$4:$S$299,ROW()-4),Base!$S$4:AA$299,8,0))</f>
        <v/>
      </c>
    </row>
  </sheetData>
  <mergeCells count="2">
    <mergeCell ref="B1:C2"/>
    <mergeCell ref="A3:D3"/>
  </mergeCells>
  <hyperlinks>
    <hyperlink ref="B1:C2" location="BOARD!A1" display="Retour au tableau de bord"/>
  </hyperlinks>
  <pageMargins left="0.25" right="0.25" top="0.75" bottom="0.75" header="0.3" footer="0.3"/>
  <pageSetup paperSize="9" scale="72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9334" r:id="rId4" name="Button 6">
              <controlPr defaultSize="0" print="0" autoFill="0" autoPict="0" macro="[0]!Feuil28.NouveauMessage">
                <anchor moveWithCells="1" sizeWithCells="1">
                  <from>
                    <xdr:col>3</xdr:col>
                    <xdr:colOff>38100</xdr:colOff>
                    <xdr:row>0</xdr:row>
                    <xdr:rowOff>19050</xdr:rowOff>
                  </from>
                  <to>
                    <xdr:col>3</xdr:col>
                    <xdr:colOff>1933575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42"/>
  <sheetViews>
    <sheetView showGridLines="0" showRowColHeaders="0" zoomScale="90" zoomScaleNormal="90" workbookViewId="0">
      <pane ySplit="4" topLeftCell="A5" activePane="bottomLeft" state="frozen"/>
      <selection activeCell="Q27" sqref="Q27"/>
      <selection pane="bottomLeft" activeCell="E4" sqref="E4:P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8" ht="20.100000000000001" customHeight="1" x14ac:dyDescent="0.55000000000000004">
      <c r="A1" s="207"/>
      <c r="B1" s="408" t="s">
        <v>67</v>
      </c>
      <c r="C1" s="409"/>
      <c r="D1" s="416" t="s">
        <v>22</v>
      </c>
      <c r="E1" s="417"/>
      <c r="F1" s="417"/>
      <c r="G1" s="417"/>
      <c r="H1" s="417"/>
      <c r="I1" s="417"/>
      <c r="J1" s="417"/>
      <c r="K1" s="417"/>
      <c r="L1" s="412" t="s">
        <v>290</v>
      </c>
      <c r="M1" s="413"/>
      <c r="N1" s="379"/>
      <c r="O1" s="379"/>
      <c r="P1" s="379"/>
    </row>
    <row r="2" spans="1:18" ht="20.100000000000001" customHeight="1" thickBot="1" x14ac:dyDescent="0.6">
      <c r="A2" s="207"/>
      <c r="B2" s="410"/>
      <c r="C2" s="411"/>
      <c r="D2" s="419"/>
      <c r="E2" s="420"/>
      <c r="F2" s="420"/>
      <c r="G2" s="420"/>
      <c r="H2" s="420"/>
      <c r="I2" s="420"/>
      <c r="J2" s="420"/>
      <c r="K2" s="420"/>
      <c r="L2" s="414"/>
      <c r="M2" s="415"/>
      <c r="N2" s="379"/>
      <c r="O2" s="379"/>
      <c r="P2" s="379"/>
    </row>
    <row r="3" spans="1:18" ht="18.75" x14ac:dyDescent="0.25">
      <c r="A3" s="404" t="s">
        <v>284</v>
      </c>
      <c r="B3" s="405"/>
      <c r="C3" s="405"/>
      <c r="D3" s="405"/>
      <c r="E3" s="405"/>
      <c r="F3" s="405"/>
      <c r="G3" s="405"/>
      <c r="H3" s="405"/>
      <c r="I3" s="405"/>
      <c r="J3" s="406"/>
      <c r="K3" s="406"/>
      <c r="L3" s="428"/>
      <c r="M3" s="428"/>
      <c r="N3" s="406"/>
      <c r="O3" s="406"/>
      <c r="P3" s="407"/>
    </row>
    <row r="4" spans="1:18" ht="15.75" thickBot="1" x14ac:dyDescent="0.3">
      <c r="A4" s="7"/>
      <c r="B4" s="8" t="s">
        <v>1</v>
      </c>
      <c r="C4" s="8" t="s">
        <v>2</v>
      </c>
      <c r="D4" s="362" t="s">
        <v>3</v>
      </c>
      <c r="E4" s="41">
        <v>42626</v>
      </c>
      <c r="F4" s="41">
        <v>42633</v>
      </c>
      <c r="G4" s="41">
        <v>42640</v>
      </c>
      <c r="H4" s="41">
        <v>42647</v>
      </c>
      <c r="I4" s="41">
        <v>42654</v>
      </c>
      <c r="J4" s="41">
        <v>42661</v>
      </c>
      <c r="K4" s="41">
        <v>42682</v>
      </c>
      <c r="L4" s="41">
        <v>42689</v>
      </c>
      <c r="M4" s="41">
        <v>42696</v>
      </c>
      <c r="N4" s="41">
        <v>42703</v>
      </c>
      <c r="O4" s="41">
        <v>42710</v>
      </c>
      <c r="P4" s="166">
        <v>42717</v>
      </c>
      <c r="Q4" t="s">
        <v>154</v>
      </c>
    </row>
    <row r="5" spans="1:18" x14ac:dyDescent="0.25">
      <c r="A5" s="3">
        <f>SMALL(Base!$R$4:$R$299,ROW()-4)</f>
        <v>12</v>
      </c>
      <c r="B5" s="48" t="str">
        <f>IF(ISERROR($A5),"",VLOOKUP(SMALL(Base!$R$4:$R$299,ROW()-4),Base!$R$4:W$299,4,0))</f>
        <v>CARTIER-BRESSON</v>
      </c>
      <c r="C5" s="82" t="str">
        <f>IF(ISERROR($A5),"",VLOOKUP(SMALL(Base!$R$4:$R$299,ROW()-4),Base!$R$4:X$299,5,0))</f>
        <v>Isabelle</v>
      </c>
      <c r="D5" s="83">
        <f>IF(ISERROR($A5),"",VLOOKUP(SMALL(Base!$R$4:$R$299,ROW()-4),Base!$R$4:Y$299,6,0))</f>
        <v>17200</v>
      </c>
      <c r="E5" s="363"/>
      <c r="F5" s="363"/>
      <c r="G5" s="363"/>
      <c r="H5" s="363"/>
      <c r="I5" s="363"/>
      <c r="J5" s="363"/>
      <c r="K5" s="363"/>
      <c r="L5" s="363"/>
      <c r="M5" s="363"/>
      <c r="N5" s="363"/>
      <c r="O5" s="363"/>
      <c r="P5" s="363"/>
      <c r="Q5" t="str">
        <f>IF(ISERROR($A5),"",VLOOKUP(SMALL(Base!$R$4:$R$299,ROW()-4),Base!$R$4:Y$299,7,0))</f>
        <v>femme</v>
      </c>
    </row>
    <row r="6" spans="1:18" x14ac:dyDescent="0.25">
      <c r="A6" s="3">
        <f>SMALL(Base!$R$4:$R$299,ROW()-4)</f>
        <v>13</v>
      </c>
      <c r="B6" s="5" t="str">
        <f>IF(ISERROR($A6),"",VLOOKUP(SMALL(Base!$R$4:$R$299,ROW()-4),Base!$R$4:W$299,4,0))</f>
        <v>CAUVIN</v>
      </c>
      <c r="C6" s="3" t="str">
        <f>IF(ISERROR($A6),"",VLOOKUP(SMALL(Base!$R$4:$R$299,ROW()-4),Base!$R$4:X$299,5,0))</f>
        <v>Patrice</v>
      </c>
      <c r="D6" s="47">
        <f>IF(ISERROR($A6),"",VLOOKUP(SMALL(Base!$R$4:$R$299,ROW()-4),Base!$R$4:Y$299,6,0))</f>
        <v>23859</v>
      </c>
      <c r="E6" s="369"/>
      <c r="F6" s="369"/>
      <c r="G6" s="369"/>
      <c r="H6" s="369"/>
      <c r="I6" s="369"/>
      <c r="J6" s="369"/>
      <c r="K6" s="369"/>
      <c r="L6" s="369"/>
      <c r="M6" s="369"/>
      <c r="N6" s="369"/>
      <c r="O6" s="369"/>
      <c r="P6" s="364"/>
      <c r="Q6" t="str">
        <f>IF(ISERROR($A6),"",VLOOKUP(SMALL(Base!$R$4:$R$299,ROW()-4),Base!$R$4:Y$299,7,0))</f>
        <v>homme</v>
      </c>
    </row>
    <row r="7" spans="1:18" x14ac:dyDescent="0.25">
      <c r="A7" s="3">
        <f>SMALL(Base!$R$4:$R$299,ROW()-4)</f>
        <v>14</v>
      </c>
      <c r="B7" s="51" t="str">
        <f>IF(ISERROR($A7),"",VLOOKUP(SMALL(Base!$R$4:$R$299,ROW()-4),Base!$R$4:W$299,4,0))</f>
        <v>CHAHROKNI</v>
      </c>
      <c r="C7" s="49" t="str">
        <f>IF(ISERROR($A7),"",VLOOKUP(SMALL(Base!$R$4:$R$299,ROW()-4),Base!$R$4:X$299,5,0))</f>
        <v>Nosrat</v>
      </c>
      <c r="D7" s="50">
        <f>IF(ISERROR($A7),"",VLOOKUP(SMALL(Base!$R$4:$R$299,ROW()-4),Base!$R$4:Y$299,6,0))</f>
        <v>20037</v>
      </c>
      <c r="E7" s="370"/>
      <c r="F7" s="370"/>
      <c r="G7" s="370"/>
      <c r="H7" s="370"/>
      <c r="I7" s="370"/>
      <c r="J7" s="370"/>
      <c r="K7" s="370"/>
      <c r="L7" s="370"/>
      <c r="M7" s="370"/>
      <c r="N7" s="370"/>
      <c r="O7" s="370"/>
      <c r="P7" s="370"/>
      <c r="Q7" t="str">
        <f>IF(ISERROR($A7),"",VLOOKUP(SMALL(Base!$R$4:$R$299,ROW()-4),Base!$R$4:Y$299,7,0))</f>
        <v>homme</v>
      </c>
    </row>
    <row r="8" spans="1:18" x14ac:dyDescent="0.25">
      <c r="A8" s="3">
        <f>SMALL(Base!$R$4:$R$299,ROW()-4)</f>
        <v>15</v>
      </c>
      <c r="B8" s="5" t="str">
        <f>IF(ISERROR($A8),"",VLOOKUP(SMALL(Base!$R$4:$R$299,ROW()-4),Base!$R$4:W$299,4,0))</f>
        <v>CHAUVICOURT</v>
      </c>
      <c r="C8" s="3" t="str">
        <f>IF(ISERROR($A8),"",VLOOKUP(SMALL(Base!$R$4:$R$299,ROW()-4),Base!$R$4:X$299,5,0))</f>
        <v>Chantal</v>
      </c>
      <c r="D8" s="47">
        <f>IF(ISERROR($A8),"",VLOOKUP(SMALL(Base!$R$4:$R$299,ROW()-4),Base!$R$4:Y$299,6,0))</f>
        <v>19283</v>
      </c>
      <c r="E8" s="371"/>
      <c r="F8" s="371"/>
      <c r="G8" s="371"/>
      <c r="H8" s="371"/>
      <c r="I8" s="371"/>
      <c r="J8" s="371"/>
      <c r="K8" s="371"/>
      <c r="L8" s="371"/>
      <c r="M8" s="371"/>
      <c r="N8" s="371"/>
      <c r="O8" s="371"/>
      <c r="P8" s="371"/>
      <c r="Q8" t="str">
        <f>IF(ISERROR($A8),"",VLOOKUP(SMALL(Base!$R$4:$R$299,ROW()-4),Base!$R$4:Y$299,7,0))</f>
        <v>femme</v>
      </c>
    </row>
    <row r="9" spans="1:18" x14ac:dyDescent="0.25">
      <c r="A9" s="3">
        <f>SMALL(Base!$R$4:$R$299,ROW()-4)</f>
        <v>16</v>
      </c>
      <c r="B9" s="51" t="str">
        <f>IF(ISERROR($A9),"",VLOOKUP(SMALL(Base!$R$4:$R$299,ROW()-4),Base!$R$4:W$299,4,0))</f>
        <v>CHEVAUCHERIE</v>
      </c>
      <c r="C9" s="49" t="str">
        <f>IF(ISERROR($A9),"",VLOOKUP(SMALL(Base!$R$4:$R$299,ROW()-4),Base!$R$4:X$299,5,0))</f>
        <v>Jeannine</v>
      </c>
      <c r="D9" s="50">
        <f>IF(ISERROR($A9),"",VLOOKUP(SMALL(Base!$R$4:$R$299,ROW()-4),Base!$R$4:Y$299,6,0))</f>
        <v>16453</v>
      </c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t="str">
        <f>IF(ISERROR($A9),"",VLOOKUP(SMALL(Base!$R$4:$R$299,ROW()-4),Base!$R$4:Y$299,7,0))</f>
        <v>femme</v>
      </c>
    </row>
    <row r="10" spans="1:18" x14ac:dyDescent="0.25">
      <c r="A10" s="3">
        <f>SMALL(Base!$R$4:$R$299,ROW()-4)</f>
        <v>17</v>
      </c>
      <c r="B10" s="5" t="str">
        <f>IF(ISERROR($A10),"",VLOOKUP(SMALL(Base!$R$4:$R$299,ROW()-4),Base!$R$4:W$299,4,0))</f>
        <v>CLAUSTRE</v>
      </c>
      <c r="C10" s="3" t="str">
        <f>IF(ISERROR($A10),"",VLOOKUP(SMALL(Base!$R$4:$R$299,ROW()-4),Base!$R$4:X$299,5,0))</f>
        <v>Chantal</v>
      </c>
      <c r="D10" s="47">
        <f>IF(ISERROR($A10),"",VLOOKUP(SMALL(Base!$R$4:$R$299,ROW()-4),Base!$R$4:Y$299,6,0))</f>
        <v>15883</v>
      </c>
      <c r="E10" s="369"/>
      <c r="F10" s="369"/>
      <c r="G10" s="369"/>
      <c r="H10" s="369"/>
      <c r="I10" s="369"/>
      <c r="J10" s="369"/>
      <c r="K10" s="369"/>
      <c r="L10" s="369"/>
      <c r="M10" s="369"/>
      <c r="N10" s="369"/>
      <c r="O10" s="369"/>
      <c r="P10" s="369"/>
      <c r="Q10" t="str">
        <f>IF(ISERROR($A10),"",VLOOKUP(SMALL(Base!$R$4:$R$299,ROW()-4),Base!$R$4:Y$299,7,0))</f>
        <v>femme</v>
      </c>
    </row>
    <row r="11" spans="1:18" x14ac:dyDescent="0.25">
      <c r="A11" s="3">
        <f>SMALL(Base!$R$4:$R$299,ROW()-4)</f>
        <v>18</v>
      </c>
      <c r="B11" s="51" t="str">
        <f>IF(ISERROR($A11),"",VLOOKUP(SMALL(Base!$R$4:$R$299,ROW()-4),Base!$R$4:W$299,4,0))</f>
        <v>COSTANZI</v>
      </c>
      <c r="C11" s="49" t="str">
        <f>IF(ISERROR($A11),"",VLOOKUP(SMALL(Base!$R$4:$R$299,ROW()-4),Base!$R$4:X$299,5,0))</f>
        <v>Patricia</v>
      </c>
      <c r="D11" s="50">
        <f>IF(ISERROR($A11),"",VLOOKUP(SMALL(Base!$R$4:$R$299,ROW()-4),Base!$R$4:Y$299,6,0))</f>
        <v>22228</v>
      </c>
      <c r="E11" s="372"/>
      <c r="F11" s="372"/>
      <c r="G11" s="372"/>
      <c r="H11" s="372"/>
      <c r="I11" s="372"/>
      <c r="J11" s="372"/>
      <c r="K11" s="372"/>
      <c r="L11" s="372"/>
      <c r="M11" s="372"/>
      <c r="N11" s="372"/>
      <c r="O11" s="372"/>
      <c r="P11" s="372"/>
      <c r="Q11" t="str">
        <f>IF(ISERROR($A11),"",VLOOKUP(SMALL(Base!$R$4:$R$299,ROW()-4),Base!$R$4:Y$299,7,0))</f>
        <v>femme</v>
      </c>
    </row>
    <row r="12" spans="1:18" x14ac:dyDescent="0.25">
      <c r="A12" s="3">
        <f>SMALL(Base!$R$4:$R$299,ROW()-4)</f>
        <v>19</v>
      </c>
      <c r="B12" s="5" t="str">
        <f>IF(ISERROR($A12),"",VLOOKUP(SMALL(Base!$R$4:$R$299,ROW()-4),Base!$R$4:W$299,4,0))</f>
        <v>DEKYNDT</v>
      </c>
      <c r="C12" s="3" t="str">
        <f>IF(ISERROR($A12),"",VLOOKUP(SMALL(Base!$R$4:$R$299,ROW()-4),Base!$R$4:X$299,5,0))</f>
        <v>Michèle</v>
      </c>
      <c r="D12" s="47">
        <f>IF(ISERROR($A12),"",VLOOKUP(SMALL(Base!$R$4:$R$299,ROW()-4),Base!$R$4:Y$299,6,0))</f>
        <v>14931</v>
      </c>
      <c r="E12" s="369"/>
      <c r="F12" s="369"/>
      <c r="G12" s="369"/>
      <c r="H12" s="369"/>
      <c r="I12" s="369"/>
      <c r="J12" s="369"/>
      <c r="K12" s="369"/>
      <c r="L12" s="369"/>
      <c r="M12" s="369"/>
      <c r="N12" s="369"/>
      <c r="O12" s="369"/>
      <c r="P12" s="369"/>
      <c r="Q12" t="str">
        <f>IF(ISERROR($A12),"",VLOOKUP(SMALL(Base!$R$4:$R$299,ROW()-4),Base!$R$4:Y$299,7,0))</f>
        <v>femme</v>
      </c>
    </row>
    <row r="13" spans="1:18" x14ac:dyDescent="0.25">
      <c r="A13" s="3" t="e">
        <f>SMALL(Base!$R$4:$R$299,ROW()-4)</f>
        <v>#NUM!</v>
      </c>
      <c r="B13" s="51" t="str">
        <f>IF(ISERROR($A13),"",VLOOKUP(SMALL(Base!$R$4:$R$299,ROW()-4),Base!$R$4:W$299,4,0))</f>
        <v/>
      </c>
      <c r="C13" s="49" t="str">
        <f>IF(ISERROR($A13),"",VLOOKUP(SMALL(Base!$R$4:$R$299,ROW()-4),Base!$R$4:X$299,5,0))</f>
        <v/>
      </c>
      <c r="D13" s="50" t="str">
        <f>IF(ISERROR($A13),"",VLOOKUP(SMALL(Base!$R$4:$R$299,ROW()-4),Base!$R$4:Y$299,6,0))</f>
        <v/>
      </c>
      <c r="E13" s="372"/>
      <c r="F13" s="372"/>
      <c r="G13" s="372"/>
      <c r="H13" s="372"/>
      <c r="I13" s="372"/>
      <c r="J13" s="372"/>
      <c r="K13" s="372"/>
      <c r="L13" s="372"/>
      <c r="M13" s="372"/>
      <c r="N13" s="372"/>
      <c r="O13" s="372"/>
      <c r="P13" s="372"/>
      <c r="Q13" t="str">
        <f>IF(ISERROR($A13),"",VLOOKUP(SMALL(Base!$R$4:$R$299,ROW()-4),Base!$R$4:Y$299,7,0))</f>
        <v/>
      </c>
    </row>
    <row r="14" spans="1:18" x14ac:dyDescent="0.25">
      <c r="A14" s="3" t="e">
        <f>SMALL(Base!$R$4:$R$299,ROW()-4)</f>
        <v>#NUM!</v>
      </c>
      <c r="B14" s="5" t="str">
        <f>IF(ISERROR($A14),"",VLOOKUP(SMALL(Base!$R$4:$R$299,ROW()-4),Base!$R$4:W$299,4,0))</f>
        <v/>
      </c>
      <c r="C14" s="3" t="str">
        <f>IF(ISERROR($A14),"",VLOOKUP(SMALL(Base!$R$4:$R$299,ROW()-4),Base!$R$4:X$299,5,0))</f>
        <v/>
      </c>
      <c r="D14" s="47" t="str">
        <f>IF(ISERROR($A14),"",VLOOKUP(SMALL(Base!$R$4:$R$299,ROW()-4),Base!$R$4:Y$299,6,0))</f>
        <v/>
      </c>
      <c r="E14" s="369"/>
      <c r="F14" s="369"/>
      <c r="G14" s="369"/>
      <c r="H14" s="369"/>
      <c r="I14" s="369"/>
      <c r="J14" s="369"/>
      <c r="K14" s="369"/>
      <c r="L14" s="369"/>
      <c r="M14" s="369"/>
      <c r="N14" s="369"/>
      <c r="O14" s="369"/>
      <c r="P14" s="369"/>
      <c r="Q14" t="str">
        <f>IF(ISERROR($A14),"",VLOOKUP(SMALL(Base!$R$4:$R$299,ROW()-4),Base!$R$4:Y$299,7,0))</f>
        <v/>
      </c>
    </row>
    <row r="15" spans="1:18" x14ac:dyDescent="0.25">
      <c r="A15" s="3" t="e">
        <f>SMALL(Base!$R$4:$R$299,ROW()-4)</f>
        <v>#NUM!</v>
      </c>
      <c r="B15" s="51" t="str">
        <f>IF(ISERROR($A15),"",VLOOKUP(SMALL(Base!$R$4:$R$299,ROW()-4),Base!$R$4:W$299,4,0))</f>
        <v/>
      </c>
      <c r="C15" s="49" t="str">
        <f>IF(ISERROR($A15),"",VLOOKUP(SMALL(Base!$R$4:$R$299,ROW()-4),Base!$R$4:X$299,5,0))</f>
        <v/>
      </c>
      <c r="D15" s="50" t="str">
        <f>IF(ISERROR($A15),"",VLOOKUP(SMALL(Base!$R$4:$R$299,ROW()-4),Base!$R$4:Y$299,6,0))</f>
        <v/>
      </c>
      <c r="E15" s="372"/>
      <c r="F15" s="372"/>
      <c r="G15" s="372"/>
      <c r="H15" s="372"/>
      <c r="I15" s="372"/>
      <c r="J15" s="372"/>
      <c r="K15" s="372"/>
      <c r="L15" s="372"/>
      <c r="M15" s="372"/>
      <c r="N15" s="372"/>
      <c r="O15" s="372"/>
      <c r="P15" s="372"/>
      <c r="Q15" s="372" t="s">
        <v>16</v>
      </c>
      <c r="R15" s="372" t="s">
        <v>16</v>
      </c>
    </row>
    <row r="16" spans="1:18" x14ac:dyDescent="0.25">
      <c r="A16" s="3" t="e">
        <f>SMALL(Base!$R$4:$R$299,ROW()-4)</f>
        <v>#NUM!</v>
      </c>
      <c r="B16" s="5" t="str">
        <f>IF(ISERROR($A16),"",VLOOKUP(SMALL(Base!$R$4:$R$299,ROW()-4),Base!$R$4:W$299,4,0))</f>
        <v/>
      </c>
      <c r="C16" s="3" t="str">
        <f>IF(ISERROR($A16),"",VLOOKUP(SMALL(Base!$R$4:$R$299,ROW()-4),Base!$R$4:X$299,5,0))</f>
        <v/>
      </c>
      <c r="D16" s="47" t="str">
        <f>IF(ISERROR($A16),"",VLOOKUP(SMALL(Base!$R$4:$R$299,ROW()-4),Base!$R$4:Y$299,6,0))</f>
        <v/>
      </c>
      <c r="E16" s="369"/>
      <c r="F16" s="365"/>
      <c r="G16" s="365"/>
      <c r="H16" s="365"/>
      <c r="I16" s="365"/>
      <c r="J16" s="365"/>
      <c r="K16" s="365"/>
      <c r="L16" s="365"/>
      <c r="M16" s="365"/>
      <c r="N16" s="365"/>
      <c r="O16" s="365"/>
      <c r="P16" s="365"/>
      <c r="Q16" t="str">
        <f>IF(ISERROR($A16),"",VLOOKUP(SMALL(Base!$R$4:$R$299,ROW()-4),Base!$R$4:Y$299,7,0))</f>
        <v/>
      </c>
    </row>
    <row r="17" spans="1:17" x14ac:dyDescent="0.25">
      <c r="A17" s="3" t="e">
        <f>SMALL(Base!$R$4:$R$299,ROW()-4)</f>
        <v>#NUM!</v>
      </c>
      <c r="B17" s="51" t="str">
        <f>IF(ISERROR($A17),"",VLOOKUP(SMALL(Base!$R$4:$R$299,ROW()-4),Base!$R$4:W$299,4,0))</f>
        <v/>
      </c>
      <c r="C17" s="49" t="str">
        <f>IF(ISERROR($A17),"",VLOOKUP(SMALL(Base!$R$4:$R$299,ROW()-4),Base!$R$4:X$299,5,0))</f>
        <v/>
      </c>
      <c r="D17" s="50" t="str">
        <f>IF(ISERROR($A17),"",VLOOKUP(SMALL(Base!$R$4:$R$299,ROW()-4),Base!$R$4:Y$299,6,0))</f>
        <v/>
      </c>
      <c r="E17" s="373"/>
      <c r="F17" s="363"/>
      <c r="G17" s="363"/>
      <c r="H17" s="363"/>
      <c r="I17" s="363"/>
      <c r="J17" s="363"/>
      <c r="K17" s="363"/>
      <c r="L17" s="363"/>
      <c r="M17" s="363"/>
      <c r="N17" s="363"/>
      <c r="O17" s="363"/>
      <c r="P17" s="363"/>
      <c r="Q17" t="str">
        <f>IF(ISERROR($A17),"",VLOOKUP(SMALL(Base!$R$4:$R$299,ROW()-4),Base!$R$4:Y$299,7,0))</f>
        <v/>
      </c>
    </row>
    <row r="18" spans="1:17" x14ac:dyDescent="0.25">
      <c r="A18" s="3" t="e">
        <f>SMALL(Base!$R$4:$R$299,ROW()-4)</f>
        <v>#NUM!</v>
      </c>
      <c r="B18" s="5" t="str">
        <f>IF(ISERROR($A18),"",VLOOKUP(SMALL(Base!$R$4:$R$299,ROW()-4),Base!$R$4:W$299,4,0))</f>
        <v/>
      </c>
      <c r="C18" s="3" t="str">
        <f>IF(ISERROR($A18),"",VLOOKUP(SMALL(Base!$R$4:$R$299,ROW()-4),Base!$R$4:X$299,5,0))</f>
        <v/>
      </c>
      <c r="D18" s="47" t="str">
        <f>IF(ISERROR($A18),"",VLOOKUP(SMALL(Base!$R$4:$R$299,ROW()-4),Base!$R$4:Y$299,6,0))</f>
        <v/>
      </c>
      <c r="E18" s="366"/>
      <c r="F18" s="365"/>
      <c r="G18" s="365"/>
      <c r="H18" s="365"/>
      <c r="I18" s="365"/>
      <c r="J18" s="365"/>
      <c r="K18" s="365"/>
      <c r="L18" s="365"/>
      <c r="M18" s="365"/>
      <c r="N18" s="365"/>
      <c r="O18" s="365"/>
      <c r="P18" s="365"/>
      <c r="Q18" t="str">
        <f>IF(ISERROR($A18),"",VLOOKUP(SMALL(Base!$R$4:$R$299,ROW()-4),Base!$R$4:Y$299,7,0))</f>
        <v/>
      </c>
    </row>
    <row r="19" spans="1:17" x14ac:dyDescent="0.25">
      <c r="A19" s="3" t="e">
        <f>SMALL(Base!$R$4:$R$299,ROW()-4)</f>
        <v>#NUM!</v>
      </c>
      <c r="B19" s="51" t="str">
        <f>IF(ISERROR($A19),"",VLOOKUP(SMALL(Base!$R$4:$R$299,ROW()-4),Base!$R$4:W$299,4,0))</f>
        <v/>
      </c>
      <c r="C19" s="49" t="str">
        <f>IF(ISERROR($A19),"",VLOOKUP(SMALL(Base!$R$4:$R$299,ROW()-4),Base!$R$4:X$299,5,0))</f>
        <v/>
      </c>
      <c r="D19" s="50" t="str">
        <f>IF(ISERROR($A19),"",VLOOKUP(SMALL(Base!$R$4:$R$299,ROW()-4),Base!$R$4:Y$299,6,0))</f>
        <v/>
      </c>
      <c r="E19" s="367"/>
      <c r="F19" s="363"/>
      <c r="G19" s="363"/>
      <c r="H19" s="363"/>
      <c r="I19" s="363"/>
      <c r="J19" s="363"/>
      <c r="K19" s="363"/>
      <c r="L19" s="363"/>
      <c r="M19" s="363"/>
      <c r="N19" s="363"/>
      <c r="O19" s="363"/>
      <c r="P19" s="363"/>
      <c r="Q19" t="str">
        <f>IF(ISERROR($A19),"",VLOOKUP(SMALL(Base!$R$4:$R$299,ROW()-4),Base!$R$4:Y$299,7,0))</f>
        <v/>
      </c>
    </row>
    <row r="20" spans="1:17" x14ac:dyDescent="0.25">
      <c r="A20" s="3" t="e">
        <f>SMALL(Base!$R$4:$R$299,ROW()-4)</f>
        <v>#NUM!</v>
      </c>
      <c r="B20" s="5" t="str">
        <f>IF(ISERROR($A20),"",VLOOKUP(SMALL(Base!$R$4:$R$299,ROW()-4),Base!$R$4:W$299,4,0))</f>
        <v/>
      </c>
      <c r="C20" s="3" t="str">
        <f>IF(ISERROR($A20),"",VLOOKUP(SMALL(Base!$R$4:$R$299,ROW()-4),Base!$R$4:X$299,5,0))</f>
        <v/>
      </c>
      <c r="D20" s="47" t="str">
        <f>IF(ISERROR($A20),"",VLOOKUP(SMALL(Base!$R$4:$R$299,ROW()-4),Base!$R$4:Y$299,6,0))</f>
        <v/>
      </c>
      <c r="E20" s="366"/>
      <c r="F20" s="365"/>
      <c r="G20" s="365"/>
      <c r="H20" s="365"/>
      <c r="I20" s="365"/>
      <c r="J20" s="365"/>
      <c r="K20" s="365"/>
      <c r="L20" s="365"/>
      <c r="M20" s="365"/>
      <c r="N20" s="365"/>
      <c r="O20" s="365"/>
      <c r="P20" s="365"/>
      <c r="Q20" t="str">
        <f>IF(ISERROR($A20),"",VLOOKUP(SMALL(Base!$R$4:$R$299,ROW()-4),Base!$R$4:Y$299,7,0))</f>
        <v/>
      </c>
    </row>
    <row r="21" spans="1:17" x14ac:dyDescent="0.25">
      <c r="A21" s="3" t="e">
        <f>SMALL(Base!$R$4:$R$299,ROW()-4)</f>
        <v>#NUM!</v>
      </c>
      <c r="B21" s="51" t="str">
        <f>IF(ISERROR($A21),"",VLOOKUP(SMALL(Base!$R$4:$R$299,ROW()-4),Base!$R$4:W$299,4,0))</f>
        <v/>
      </c>
      <c r="C21" s="49" t="str">
        <f>IF(ISERROR($A21),"",VLOOKUP(SMALL(Base!$R$4:$R$299,ROW()-4),Base!$R$4:X$299,5,0))</f>
        <v/>
      </c>
      <c r="D21" s="50" t="str">
        <f>IF(ISERROR($A21),"",VLOOKUP(SMALL(Base!$R$4:$R$299,ROW()-4),Base!$R$4:Y$299,6,0))</f>
        <v/>
      </c>
      <c r="E21" s="367"/>
      <c r="F21" s="363"/>
      <c r="G21" s="363"/>
      <c r="H21" s="363"/>
      <c r="I21" s="363"/>
      <c r="J21" s="363"/>
      <c r="K21" s="363"/>
      <c r="L21" s="363"/>
      <c r="M21" s="363"/>
      <c r="N21" s="363"/>
      <c r="O21" s="363"/>
      <c r="P21" s="363"/>
      <c r="Q21" t="str">
        <f>IF(ISERROR($A21),"",VLOOKUP(SMALL(Base!$R$4:$R$299,ROW()-4),Base!$R$4:Y$299,7,0))</f>
        <v/>
      </c>
    </row>
    <row r="22" spans="1:17" x14ac:dyDescent="0.25">
      <c r="A22" s="3" t="e">
        <f>SMALL(Base!$R$4:$R$299,ROW()-4)</f>
        <v>#NUM!</v>
      </c>
      <c r="B22" s="5" t="str">
        <f>IF(ISERROR($A22),"",VLOOKUP(SMALL(Base!$R$4:$R$299,ROW()-4),Base!$R$4:W$299,4,0))</f>
        <v/>
      </c>
      <c r="C22" s="3" t="str">
        <f>IF(ISERROR($A22),"",VLOOKUP(SMALL(Base!$R$4:$R$299,ROW()-4),Base!$R$4:X$299,5,0))</f>
        <v/>
      </c>
      <c r="D22" s="47" t="str">
        <f>IF(ISERROR($A22),"",VLOOKUP(SMALL(Base!$R$4:$R$299,ROW()-4),Base!$R$4:Y$299,6,0))</f>
        <v/>
      </c>
      <c r="E22" s="366"/>
      <c r="F22" s="365"/>
      <c r="G22" s="365"/>
      <c r="H22" s="365"/>
      <c r="I22" s="365"/>
      <c r="J22" s="365"/>
      <c r="K22" s="365"/>
      <c r="L22" s="365"/>
      <c r="M22" s="365"/>
      <c r="N22" s="365"/>
      <c r="O22" s="365"/>
      <c r="P22" s="365"/>
      <c r="Q22" t="str">
        <f>IF(ISERROR($A22),"",VLOOKUP(SMALL(Base!$R$4:$R$299,ROW()-4),Base!$R$4:Y$299,7,0))</f>
        <v/>
      </c>
    </row>
    <row r="23" spans="1:17" x14ac:dyDescent="0.25">
      <c r="A23" s="3" t="e">
        <f>SMALL(Base!$R$4:$R$299,ROW()-4)</f>
        <v>#NUM!</v>
      </c>
      <c r="B23" s="51" t="str">
        <f>IF(ISERROR($A23),"",VLOOKUP(SMALL(Base!$R$4:$R$299,ROW()-4),Base!$R$4:W$299,4,0))</f>
        <v/>
      </c>
      <c r="C23" s="49" t="str">
        <f>IF(ISERROR($A23),"",VLOOKUP(SMALL(Base!$R$4:$R$299,ROW()-4),Base!$R$4:X$299,5,0))</f>
        <v/>
      </c>
      <c r="D23" s="50" t="str">
        <f>IF(ISERROR($A23),"",VLOOKUP(SMALL(Base!$R$4:$R$299,ROW()-4),Base!$R$4:Y$299,6,0))</f>
        <v/>
      </c>
      <c r="E23" s="367"/>
      <c r="F23" s="363"/>
      <c r="G23" s="363"/>
      <c r="H23" s="363"/>
      <c r="I23" s="363"/>
      <c r="J23" s="363"/>
      <c r="K23" s="363"/>
      <c r="L23" s="363"/>
      <c r="M23" s="363"/>
      <c r="N23" s="363"/>
      <c r="O23" s="363"/>
      <c r="P23" s="363"/>
      <c r="Q23" t="str">
        <f>IF(ISERROR($A23),"",VLOOKUP(SMALL(Base!$R$4:$R$299,ROW()-4),Base!$R$4:Y$299,7,0))</f>
        <v/>
      </c>
    </row>
    <row r="24" spans="1:17" x14ac:dyDescent="0.25">
      <c r="A24" s="3" t="e">
        <f>SMALL(Base!$R$4:$R$299,ROW()-4)</f>
        <v>#NUM!</v>
      </c>
      <c r="B24" s="5" t="str">
        <f>IF(ISERROR($A24),"",VLOOKUP(SMALL(Base!$R$4:$R$299,ROW()-4),Base!$R$4:W$299,4,0))</f>
        <v/>
      </c>
      <c r="C24" s="3" t="str">
        <f>IF(ISERROR($A24),"",VLOOKUP(SMALL(Base!$R$4:$R$299,ROW()-4),Base!$R$4:X$299,5,0))</f>
        <v/>
      </c>
      <c r="D24" s="47" t="str">
        <f>IF(ISERROR($A24),"",VLOOKUP(SMALL(Base!$R$4:$R$299,ROW()-4),Base!$R$4:Y$299,6,0))</f>
        <v/>
      </c>
      <c r="E24" s="366"/>
      <c r="F24" s="365"/>
      <c r="G24" s="365"/>
      <c r="H24" s="365"/>
      <c r="I24" s="365"/>
      <c r="J24" s="365"/>
      <c r="K24" s="365"/>
      <c r="L24" s="365"/>
      <c r="M24" s="365"/>
      <c r="N24" s="365"/>
      <c r="O24" s="365"/>
      <c r="P24" s="365"/>
      <c r="Q24" t="str">
        <f>IF(ISERROR($A24),"",VLOOKUP(SMALL(Base!$R$4:$R$299,ROW()-4),Base!$R$4:Y$299,7,0))</f>
        <v/>
      </c>
    </row>
    <row r="25" spans="1:17" x14ac:dyDescent="0.25">
      <c r="A25" s="3" t="e">
        <f>SMALL(Base!$R$4:$R$299,ROW()-4)</f>
        <v>#NUM!</v>
      </c>
      <c r="B25" s="51" t="str">
        <f>IF(ISERROR($A25),"",VLOOKUP(SMALL(Base!$R$4:$R$299,ROW()-4),Base!$R$4:W$299,4,0))</f>
        <v/>
      </c>
      <c r="C25" s="49" t="str">
        <f>IF(ISERROR($A25),"",VLOOKUP(SMALL(Base!$R$4:$R$299,ROW()-4),Base!$R$4:X$299,5,0))</f>
        <v/>
      </c>
      <c r="D25" s="50" t="str">
        <f>IF(ISERROR($A25),"",VLOOKUP(SMALL(Base!$R$4:$R$299,ROW()-4),Base!$R$4:Y$299,6,0))</f>
        <v/>
      </c>
      <c r="E25" s="367"/>
      <c r="F25" s="363"/>
      <c r="G25" s="363"/>
      <c r="H25" s="363"/>
      <c r="I25" s="363"/>
      <c r="J25" s="363"/>
      <c r="K25" s="363"/>
      <c r="L25" s="363"/>
      <c r="M25" s="363"/>
      <c r="N25" s="363"/>
      <c r="O25" s="363"/>
      <c r="P25" s="363"/>
      <c r="Q25" t="str">
        <f>IF(ISERROR($A25),"",VLOOKUP(SMALL(Base!$R$4:$R$299,ROW()-4),Base!$R$4:Y$299,7,0))</f>
        <v/>
      </c>
    </row>
    <row r="26" spans="1:17" x14ac:dyDescent="0.25">
      <c r="A26" s="3" t="e">
        <f>SMALL(Base!$R$4:$R$299,ROW()-4)</f>
        <v>#NUM!</v>
      </c>
      <c r="B26" s="5" t="str">
        <f>IF(ISERROR($A26),"",VLOOKUP(SMALL(Base!$R$4:$R$299,ROW()-4),Base!$R$4:W$299,4,0))</f>
        <v/>
      </c>
      <c r="C26" s="3" t="str">
        <f>IF(ISERROR($A26),"",VLOOKUP(SMALL(Base!$R$4:$R$299,ROW()-4),Base!$R$4:X$299,5,0))</f>
        <v/>
      </c>
      <c r="D26" s="47" t="str">
        <f>IF(ISERROR($A26),"",VLOOKUP(SMALL(Base!$R$4:$R$299,ROW()-4),Base!$R$4:Y$299,6,0))</f>
        <v/>
      </c>
      <c r="E26" s="366"/>
      <c r="F26" s="365"/>
      <c r="G26" s="365"/>
      <c r="H26" s="365"/>
      <c r="I26" s="365"/>
      <c r="J26" s="365"/>
      <c r="K26" s="365"/>
      <c r="L26" s="365"/>
      <c r="M26" s="365"/>
      <c r="N26" s="365"/>
      <c r="O26" s="365"/>
      <c r="P26" s="365"/>
      <c r="Q26" t="str">
        <f>IF(ISERROR($A26),"",VLOOKUP(SMALL(Base!$R$4:$R$299,ROW()-4),Base!$R$4:Y$299,7,0))</f>
        <v/>
      </c>
    </row>
    <row r="27" spans="1:17" x14ac:dyDescent="0.25">
      <c r="A27" s="3" t="e">
        <f>SMALL(Base!$R$4:$R$299,ROW()-4)</f>
        <v>#NUM!</v>
      </c>
      <c r="B27" s="51" t="str">
        <f>IF(ISERROR($A27),"",VLOOKUP(SMALL(Base!$R$4:$R$299,ROW()-4),Base!$R$4:W$299,4,0))</f>
        <v/>
      </c>
      <c r="C27" s="49" t="str">
        <f>IF(ISERROR($A27),"",VLOOKUP(SMALL(Base!$R$4:$R$299,ROW()-4),Base!$R$4:X$299,5,0))</f>
        <v/>
      </c>
      <c r="D27" s="50" t="str">
        <f>IF(ISERROR($A27),"",VLOOKUP(SMALL(Base!$R$4:$R$299,ROW()-4),Base!$R$4:Y$299,6,0))</f>
        <v/>
      </c>
      <c r="E27" s="367"/>
      <c r="F27" s="363"/>
      <c r="G27" s="363"/>
      <c r="H27" s="363"/>
      <c r="I27" s="363"/>
      <c r="J27" s="363"/>
      <c r="K27" s="363"/>
      <c r="L27" s="363"/>
      <c r="M27" s="363"/>
      <c r="N27" s="363"/>
      <c r="O27" s="363"/>
      <c r="P27" s="363"/>
      <c r="Q27" t="str">
        <f>IF(ISERROR($A27),"",VLOOKUP(SMALL(Base!$R$4:$R$299,ROW()-4),Base!$R$4:Y$299,7,0))</f>
        <v/>
      </c>
    </row>
    <row r="28" spans="1:17" x14ac:dyDescent="0.25">
      <c r="A28" s="3" t="e">
        <f>SMALL(Base!$R$4:$R$299,ROW()-4)</f>
        <v>#NUM!</v>
      </c>
      <c r="B28" s="5" t="str">
        <f>IF(ISERROR($A28),"",VLOOKUP(SMALL(Base!$R$4:$R$299,ROW()-4),Base!$R$4:W$299,4,0))</f>
        <v/>
      </c>
      <c r="C28" s="3" t="str">
        <f>IF(ISERROR($A28),"",VLOOKUP(SMALL(Base!$R$4:$R$299,ROW()-4),Base!$R$4:X$299,5,0))</f>
        <v/>
      </c>
      <c r="D28" s="47" t="str">
        <f>IF(ISERROR($A28),"",VLOOKUP(SMALL(Base!$R$4:$R$299,ROW()-4),Base!$R$4:Y$299,6,0))</f>
        <v/>
      </c>
      <c r="E28" s="366"/>
      <c r="F28" s="365"/>
      <c r="G28" s="365"/>
      <c r="H28" s="365"/>
      <c r="I28" s="365"/>
      <c r="J28" s="365"/>
      <c r="K28" s="365"/>
      <c r="L28" s="365"/>
      <c r="M28" s="365"/>
      <c r="N28" s="365"/>
      <c r="O28" s="365"/>
      <c r="P28" s="365"/>
      <c r="Q28" t="str">
        <f>IF(ISERROR($A28),"",VLOOKUP(SMALL(Base!$R$4:$R$299,ROW()-4),Base!$R$4:Y$299,7,0))</f>
        <v/>
      </c>
    </row>
    <row r="29" spans="1:17" x14ac:dyDescent="0.25">
      <c r="A29" s="3" t="e">
        <f>SMALL(Base!$R$4:$R$299,ROW()-4)</f>
        <v>#NUM!</v>
      </c>
      <c r="B29" s="51" t="str">
        <f>IF(ISERROR($A29),"",VLOOKUP(SMALL(Base!$R$4:$R$299,ROW()-4),Base!$R$4:W$299,4,0))</f>
        <v/>
      </c>
      <c r="C29" s="49" t="str">
        <f>IF(ISERROR($A29),"",VLOOKUP(SMALL(Base!$R$4:$R$299,ROW()-4),Base!$R$4:X$299,5,0))</f>
        <v/>
      </c>
      <c r="D29" s="50" t="str">
        <f>IF(ISERROR($A29),"",VLOOKUP(SMALL(Base!$R$4:$R$299,ROW()-4),Base!$R$4:Y$299,6,0))</f>
        <v/>
      </c>
      <c r="E29" s="367"/>
      <c r="F29" s="363"/>
      <c r="G29" s="363"/>
      <c r="H29" s="363"/>
      <c r="I29" s="363"/>
      <c r="J29" s="363"/>
      <c r="K29" s="363"/>
      <c r="L29" s="363"/>
      <c r="M29" s="363"/>
      <c r="N29" s="363"/>
      <c r="O29" s="363"/>
      <c r="P29" s="363"/>
      <c r="Q29" t="str">
        <f>IF(ISERROR($A29),"",VLOOKUP(SMALL(Base!$R$4:$R$299,ROW()-4),Base!$R$4:Y$299,7,0))</f>
        <v/>
      </c>
    </row>
    <row r="30" spans="1:17" x14ac:dyDescent="0.25">
      <c r="A30" s="3" t="e">
        <f>SMALL(Base!$R$4:$R$299,ROW()-4)</f>
        <v>#NUM!</v>
      </c>
      <c r="B30" s="5" t="str">
        <f>IF(ISERROR($A30),"",VLOOKUP(SMALL(Base!$R$4:$R$299,ROW()-4),Base!$R$4:W$299,4,0))</f>
        <v/>
      </c>
      <c r="C30" s="3" t="str">
        <f>IF(ISERROR($A30),"",VLOOKUP(SMALL(Base!$R$4:$R$299,ROW()-4),Base!$R$4:X$299,5,0))</f>
        <v/>
      </c>
      <c r="D30" s="47" t="str">
        <f>IF(ISERROR($A30),"",VLOOKUP(SMALL(Base!$R$4:$R$299,ROW()-4),Base!$R$4:Y$299,6,0))</f>
        <v/>
      </c>
      <c r="E30" s="366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t="str">
        <f>IF(ISERROR($A30),"",VLOOKUP(SMALL(Base!$R$4:$R$299,ROW()-4),Base!$R$4:Y$299,7,0))</f>
        <v/>
      </c>
    </row>
    <row r="31" spans="1:17" x14ac:dyDescent="0.25">
      <c r="A31" s="3" t="e">
        <f>SMALL(Base!$R$4:$R$299,ROW()-4)</f>
        <v>#NUM!</v>
      </c>
      <c r="B31" s="51" t="str">
        <f>IF(ISERROR($A31),"",VLOOKUP(SMALL(Base!$R$4:$R$299,ROW()-4),Base!$R$4:W$299,4,0))</f>
        <v/>
      </c>
      <c r="C31" s="49" t="str">
        <f>IF(ISERROR($A31),"",VLOOKUP(SMALL(Base!$R$4:$R$299,ROW()-4),Base!$R$4:X$299,5,0))</f>
        <v/>
      </c>
      <c r="D31" s="50" t="str">
        <f>IF(ISERROR($A31),"",VLOOKUP(SMALL(Base!$R$4:$R$299,ROW()-4),Base!$R$4:Y$299,6,0))</f>
        <v/>
      </c>
      <c r="E31" s="367"/>
      <c r="F31" s="363"/>
      <c r="G31" s="363"/>
      <c r="H31" s="363"/>
      <c r="I31" s="363"/>
      <c r="J31" s="363"/>
      <c r="K31" s="363"/>
      <c r="L31" s="363"/>
      <c r="M31" s="363"/>
      <c r="N31" s="363"/>
      <c r="O31" s="363"/>
      <c r="P31" s="363"/>
      <c r="Q31" t="str">
        <f>IF(ISERROR($A31),"",VLOOKUP(SMALL(Base!$R$4:$R$299,ROW()-4),Base!$R$4:Y$299,7,0))</f>
        <v/>
      </c>
    </row>
    <row r="32" spans="1:17" x14ac:dyDescent="0.25">
      <c r="A32" s="3" t="e">
        <f>SMALL(Base!$R$4:$R$299,ROW()-4)</f>
        <v>#NUM!</v>
      </c>
      <c r="B32" s="5" t="str">
        <f>IF(ISERROR($A32),"",VLOOKUP(SMALL(Base!$R$4:$R$299,ROW()-4),Base!$R$4:W$299,4,0))</f>
        <v/>
      </c>
      <c r="C32" s="3" t="str">
        <f>IF(ISERROR($A32),"",VLOOKUP(SMALL(Base!$R$4:$R$299,ROW()-4),Base!$R$4:X$299,5,0))</f>
        <v/>
      </c>
      <c r="D32" s="47" t="str">
        <f>IF(ISERROR($A32),"",VLOOKUP(SMALL(Base!$R$4:$R$299,ROW()-4),Base!$R$4:Y$299,6,0))</f>
        <v/>
      </c>
      <c r="E32" s="366"/>
      <c r="F32" s="365"/>
      <c r="G32" s="365"/>
      <c r="H32" s="365"/>
      <c r="I32" s="365"/>
      <c r="J32" s="365"/>
      <c r="K32" s="365"/>
      <c r="L32" s="365"/>
      <c r="M32" s="365"/>
      <c r="N32" s="365"/>
      <c r="O32" s="365"/>
      <c r="P32" s="365"/>
      <c r="Q32" t="str">
        <f>IF(ISERROR($A32),"",VLOOKUP(SMALL(Base!$R$4:$R$299,ROW()-4),Base!$R$4:Y$299,7,0))</f>
        <v/>
      </c>
    </row>
    <row r="33" spans="1:17" x14ac:dyDescent="0.25">
      <c r="A33" s="3" t="e">
        <f>SMALL(Base!$R$4:$R$299,ROW()-4)</f>
        <v>#NUM!</v>
      </c>
      <c r="B33" s="51" t="str">
        <f>IF(ISERROR($A33),"",VLOOKUP(SMALL(Base!$R$4:$R$299,ROW()-4),Base!$R$4:W$299,4,0))</f>
        <v/>
      </c>
      <c r="C33" s="49" t="str">
        <f>IF(ISERROR($A33),"",VLOOKUP(SMALL(Base!$R$4:$R$299,ROW()-4),Base!$R$4:X$299,5,0))</f>
        <v/>
      </c>
      <c r="D33" s="50" t="str">
        <f>IF(ISERROR($A33),"",VLOOKUP(SMALL(Base!$R$4:$R$299,ROW()-4),Base!$R$4:Y$299,6,0))</f>
        <v/>
      </c>
      <c r="E33" s="367"/>
      <c r="F33" s="363"/>
      <c r="G33" s="363"/>
      <c r="H33" s="363"/>
      <c r="I33" s="363"/>
      <c r="J33" s="363"/>
      <c r="K33" s="363"/>
      <c r="L33" s="363"/>
      <c r="M33" s="363"/>
      <c r="N33" s="363"/>
      <c r="O33" s="363"/>
      <c r="P33" s="363"/>
      <c r="Q33" t="str">
        <f>IF(ISERROR($A33),"",VLOOKUP(SMALL(Base!$R$4:$R$299,ROW()-4),Base!$R$4:Y$299,7,0))</f>
        <v/>
      </c>
    </row>
    <row r="34" spans="1:17" x14ac:dyDescent="0.25">
      <c r="A34" s="3" t="e">
        <f>SMALL(Base!$R$4:$R$299,ROW()-4)</f>
        <v>#NUM!</v>
      </c>
      <c r="B34" s="5" t="str">
        <f>IF(ISERROR($A34),"",VLOOKUP(SMALL(Base!$R$4:$R$299,ROW()-4),Base!$R$4:W$299,4,0))</f>
        <v/>
      </c>
      <c r="C34" s="3" t="str">
        <f>IF(ISERROR($A34),"",VLOOKUP(SMALL(Base!$R$4:$R$299,ROW()-4),Base!$R$4:X$299,5,0))</f>
        <v/>
      </c>
      <c r="D34" s="47" t="str">
        <f>IF(ISERROR($A34),"",VLOOKUP(SMALL(Base!$R$4:$R$299,ROW()-4),Base!$R$4:Y$299,6,0))</f>
        <v/>
      </c>
      <c r="E34" s="366"/>
      <c r="F34" s="365"/>
      <c r="G34" s="365"/>
      <c r="H34" s="365"/>
      <c r="I34" s="365"/>
      <c r="J34" s="365"/>
      <c r="K34" s="365"/>
      <c r="L34" s="365"/>
      <c r="M34" s="365"/>
      <c r="N34" s="365"/>
      <c r="O34" s="365"/>
      <c r="P34" s="365"/>
      <c r="Q34" t="str">
        <f>IF(ISERROR($A34),"",VLOOKUP(SMALL(Base!$R$4:$R$299,ROW()-4),Base!$R$4:Y$299,7,0))</f>
        <v/>
      </c>
    </row>
    <row r="35" spans="1:17" x14ac:dyDescent="0.25">
      <c r="A35" s="3" t="e">
        <f>SMALL(Base!$R$4:$R$299,ROW()-4)</f>
        <v>#NUM!</v>
      </c>
      <c r="B35" s="51" t="str">
        <f>IF(ISERROR($A35),"",VLOOKUP(SMALL(Base!$R$4:$R$299,ROW()-4),Base!$R$4:W$299,4,0))</f>
        <v/>
      </c>
      <c r="C35" s="49" t="str">
        <f>IF(ISERROR($A35),"",VLOOKUP(SMALL(Base!$R$4:$R$299,ROW()-4),Base!$R$4:X$299,5,0))</f>
        <v/>
      </c>
      <c r="D35" s="50" t="str">
        <f>IF(ISERROR($A35),"",VLOOKUP(SMALL(Base!$R$4:$R$299,ROW()-4),Base!$R$4:Y$299,6,0))</f>
        <v/>
      </c>
      <c r="E35" s="367"/>
      <c r="F35" s="363"/>
      <c r="G35" s="363"/>
      <c r="H35" s="363"/>
      <c r="I35" s="363"/>
      <c r="J35" s="363"/>
      <c r="K35" s="363"/>
      <c r="L35" s="363"/>
      <c r="M35" s="363"/>
      <c r="N35" s="363"/>
      <c r="O35" s="363"/>
      <c r="P35" s="363"/>
      <c r="Q35" t="str">
        <f>IF(ISERROR($A35),"",VLOOKUP(SMALL(Base!$R$4:$R$299,ROW()-4),Base!$R$4:Y$299,7,0))</f>
        <v/>
      </c>
    </row>
    <row r="36" spans="1:17" x14ac:dyDescent="0.25">
      <c r="A36" s="3" t="e">
        <f>SMALL(Base!$R$4:$R$299,ROW()-4)</f>
        <v>#NUM!</v>
      </c>
      <c r="B36" s="5" t="str">
        <f>IF(ISERROR($A36),"",VLOOKUP(SMALL(Base!$R$4:$R$299,ROW()-4),Base!$R$4:W$299,4,0))</f>
        <v/>
      </c>
      <c r="C36" s="3" t="str">
        <f>IF(ISERROR($A36),"",VLOOKUP(SMALL(Base!$R$4:$R$299,ROW()-4),Base!$R$4:X$299,5,0))</f>
        <v/>
      </c>
      <c r="D36" s="47" t="str">
        <f>IF(ISERROR($A36),"",VLOOKUP(SMALL(Base!$R$4:$R$299,ROW()-4),Base!$R$4:Y$299,6,0))</f>
        <v/>
      </c>
      <c r="E36" s="366"/>
      <c r="F36" s="365"/>
      <c r="G36" s="365"/>
      <c r="H36" s="365"/>
      <c r="I36" s="365"/>
      <c r="J36" s="365"/>
      <c r="K36" s="365"/>
      <c r="L36" s="365"/>
      <c r="M36" s="365"/>
      <c r="N36" s="365"/>
      <c r="O36" s="365"/>
      <c r="P36" s="365"/>
      <c r="Q36" t="str">
        <f>IF(ISERROR($A36),"",VLOOKUP(SMALL(Base!$R$4:$R$299,ROW()-4),Base!$R$4:Y$299,7,0))</f>
        <v/>
      </c>
    </row>
    <row r="37" spans="1:17" x14ac:dyDescent="0.25">
      <c r="A37" s="3" t="e">
        <f>SMALL(Base!$R$4:$R$299,ROW()-4)</f>
        <v>#NUM!</v>
      </c>
      <c r="B37" s="51" t="str">
        <f>IF(ISERROR($A37),"",VLOOKUP(SMALL(Base!$R$4:$R$299,ROW()-4),Base!$R$4:W$299,4,0))</f>
        <v/>
      </c>
      <c r="C37" s="49" t="str">
        <f>IF(ISERROR($A37),"",VLOOKUP(SMALL(Base!$R$4:$R$299,ROW()-4),Base!$R$4:X$299,5,0))</f>
        <v/>
      </c>
      <c r="D37" s="50" t="str">
        <f>IF(ISERROR($A37),"",VLOOKUP(SMALL(Base!$R$4:$R$299,ROW()-4),Base!$R$4:Y$299,6,0))</f>
        <v/>
      </c>
      <c r="E37" s="367"/>
      <c r="F37" s="363"/>
      <c r="G37" s="363"/>
      <c r="H37" s="363"/>
      <c r="I37" s="363"/>
      <c r="J37" s="363"/>
      <c r="K37" s="363"/>
      <c r="L37" s="363"/>
      <c r="M37" s="363"/>
      <c r="N37" s="363"/>
      <c r="O37" s="363"/>
      <c r="P37" s="363"/>
      <c r="Q37" t="str">
        <f>IF(ISERROR($A37),"",VLOOKUP(SMALL(Base!$R$4:$R$299,ROW()-4),Base!$R$4:Y$299,7,0))</f>
        <v/>
      </c>
    </row>
    <row r="38" spans="1:17" x14ac:dyDescent="0.25">
      <c r="A38" s="3" t="e">
        <f>SMALL(Base!$R$4:$R$299,ROW()-4)</f>
        <v>#NUM!</v>
      </c>
      <c r="B38" s="5" t="str">
        <f>IF(ISERROR($A38),"",VLOOKUP(SMALL(Base!$R$4:$R$299,ROW()-4),Base!$R$4:W$299,4,0))</f>
        <v/>
      </c>
      <c r="C38" s="3" t="str">
        <f>IF(ISERROR($A38),"",VLOOKUP(SMALL(Base!$R$4:$R$299,ROW()-4),Base!$R$4:X$299,5,0))</f>
        <v/>
      </c>
      <c r="D38" s="47" t="str">
        <f>IF(ISERROR($A38),"",VLOOKUP(SMALL(Base!$R$4:$R$299,ROW()-4),Base!$R$4:Y$299,6,0))</f>
        <v/>
      </c>
      <c r="E38" s="366"/>
      <c r="F38" s="365"/>
      <c r="G38" s="365"/>
      <c r="H38" s="365"/>
      <c r="I38" s="365"/>
      <c r="J38" s="365"/>
      <c r="K38" s="365"/>
      <c r="L38" s="365"/>
      <c r="M38" s="365"/>
      <c r="N38" s="365"/>
      <c r="O38" s="365"/>
      <c r="P38" s="365"/>
      <c r="Q38" t="str">
        <f>IF(ISERROR($A38),"",VLOOKUP(SMALL(Base!$R$4:$R$299,ROW()-4),Base!$R$4:Y$299,7,0))</f>
        <v/>
      </c>
    </row>
    <row r="39" spans="1:17" x14ac:dyDescent="0.25">
      <c r="A39" s="3" t="e">
        <f>SMALL(Base!$R$4:$R$299,ROW()-4)</f>
        <v>#NUM!</v>
      </c>
      <c r="B39" s="51" t="str">
        <f>IF(ISERROR($A39),"",VLOOKUP(SMALL(Base!$R$4:$R$299,ROW()-4),Base!$R$4:W$299,4,0))</f>
        <v/>
      </c>
      <c r="C39" s="49" t="str">
        <f>IF(ISERROR($A39),"",VLOOKUP(SMALL(Base!$R$4:$R$299,ROW()-4),Base!$R$4:X$299,5,0))</f>
        <v/>
      </c>
      <c r="D39" s="50" t="str">
        <f>IF(ISERROR($A39),"",VLOOKUP(SMALL(Base!$R$4:$R$299,ROW()-4),Base!$R$4:Y$299,6,0))</f>
        <v/>
      </c>
      <c r="E39" s="367"/>
      <c r="F39" s="363"/>
      <c r="G39" s="363"/>
      <c r="H39" s="363"/>
      <c r="I39" s="363"/>
      <c r="J39" s="363"/>
      <c r="K39" s="363"/>
      <c r="L39" s="363"/>
      <c r="M39" s="363"/>
      <c r="N39" s="363"/>
      <c r="O39" s="363"/>
      <c r="P39" s="363"/>
      <c r="Q39" t="str">
        <f>IF(ISERROR($A39),"",VLOOKUP(SMALL(Base!$R$4:$R$299,ROW()-4),Base!$R$4:Y$299,7,0))</f>
        <v/>
      </c>
    </row>
    <row r="40" spans="1:17" ht="15.75" thickBot="1" x14ac:dyDescent="0.3">
      <c r="A40" s="3" t="e">
        <f>SMALL(Base!$R$4:$R$299,ROW()-4)</f>
        <v>#NUM!</v>
      </c>
      <c r="B40" s="13" t="str">
        <f>IF(ISERROR($A40),"",VLOOKUP(SMALL(Base!$R$4:$R$299,ROW()-4),Base!$R$4:W$299,4,0))</f>
        <v/>
      </c>
      <c r="C40" s="14" t="str">
        <f>IF(ISERROR($A40),"",VLOOKUP(SMALL(Base!$R$4:$R$299,ROW()-4),Base!$R$4:X$299,5,0))</f>
        <v/>
      </c>
      <c r="D40" s="47" t="str">
        <f>IF(ISERROR($A40),"",VLOOKUP(SMALL(Base!$R$4:$R$299,ROW()-4),Base!$R$4:Y$299,6,0))</f>
        <v/>
      </c>
      <c r="E40" s="368"/>
      <c r="F40" s="365"/>
      <c r="G40" s="365"/>
      <c r="H40" s="365"/>
      <c r="I40" s="365"/>
      <c r="J40" s="365"/>
      <c r="K40" s="365"/>
      <c r="L40" s="365"/>
      <c r="M40" s="365"/>
      <c r="N40" s="365"/>
      <c r="O40" s="365"/>
      <c r="P40" s="365"/>
      <c r="Q40" t="str">
        <f>IF(ISERROR($A40),"",VLOOKUP(SMALL(Base!$R$4:$R$299,ROW()-4),Base!$R$4:Y$299,7,0))</f>
        <v/>
      </c>
    </row>
    <row r="41" spans="1:17" ht="19.5" thickBot="1" x14ac:dyDescent="0.35">
      <c r="B41" s="15" t="s">
        <v>18</v>
      </c>
      <c r="C41" s="29">
        <f>SUM(Base!AI4:AI296)</f>
        <v>8</v>
      </c>
      <c r="D41" s="44"/>
      <c r="E41" s="45">
        <f>COUNTIF('Mod C'!E5:E40,"oui")</f>
        <v>0</v>
      </c>
      <c r="F41" s="45">
        <f>COUNTIF('Mod C'!F5:F40,"oui")</f>
        <v>0</v>
      </c>
      <c r="G41" s="45">
        <f>COUNTIF('Mod C'!G5:G40,"oui")</f>
        <v>0</v>
      </c>
      <c r="H41" s="45">
        <f>COUNTIF('Mod C'!H5:H40,"oui")</f>
        <v>0</v>
      </c>
      <c r="I41" s="45">
        <f>COUNTIF('Mod C'!I5:I40,"oui")</f>
        <v>0</v>
      </c>
      <c r="J41" s="45">
        <f>COUNTIF('Mod C'!J5:J40,"oui")</f>
        <v>0</v>
      </c>
      <c r="K41" s="45">
        <f>COUNTIF('Mod C'!K5:K40,"oui")</f>
        <v>0</v>
      </c>
      <c r="L41" s="45">
        <f>COUNTIF('Mod C'!L5:L40,"oui")</f>
        <v>0</v>
      </c>
      <c r="M41" s="45">
        <f>COUNTIF('Mod C'!M5:M40,"oui")</f>
        <v>0</v>
      </c>
      <c r="N41" s="45">
        <f>COUNTIF('Mod C'!N5:N40,"oui")</f>
        <v>0</v>
      </c>
      <c r="O41" s="45">
        <f>COUNTIF('Mod C'!O5:O40,"oui")</f>
        <v>0</v>
      </c>
      <c r="P41" s="45">
        <f>COUNTIF('Mod C'!P5:P40,"oui")</f>
        <v>0</v>
      </c>
      <c r="Q41" s="45">
        <f>COUNTIF('Mod C'!Q5:Q40,"homme")</f>
        <v>2</v>
      </c>
    </row>
    <row r="42" spans="1:17" ht="19.5" thickBot="1" x14ac:dyDescent="0.35">
      <c r="Q42" s="45">
        <f>COUNTIF('Mod C'!Q5:Q41,"femme")</f>
        <v>6</v>
      </c>
    </row>
  </sheetData>
  <mergeCells count="4">
    <mergeCell ref="A3:P3"/>
    <mergeCell ref="B1:C2"/>
    <mergeCell ref="D1:K2"/>
    <mergeCell ref="L1:M2"/>
  </mergeCells>
  <hyperlinks>
    <hyperlink ref="B1:C2" location="BOARD!A1" display="Retour au tableau de bord"/>
    <hyperlink ref="L1:M2" location="MailingC!A1" display="ENVOYER UN MAILING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1" r:id="rId3" name="Button 7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695325</xdr:colOff>
                    <xdr:row>0</xdr:row>
                    <xdr:rowOff>95250</xdr:rowOff>
                  </from>
                  <to>
                    <xdr:col>15</xdr:col>
                    <xdr:colOff>657225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E5:E40 F15:R15 F5:P14 F16:P40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E39"/>
  <sheetViews>
    <sheetView showGridLines="0" showZeros="0" zoomScale="90" zoomScaleNormal="90" workbookViewId="0">
      <pane ySplit="4" topLeftCell="A5" activePane="bottomLeft" state="frozen"/>
      <selection activeCell="G24" sqref="G24"/>
      <selection pane="bottomLeft" activeCell="G24" sqref="G24"/>
    </sheetView>
  </sheetViews>
  <sheetFormatPr baseColWidth="10" defaultRowHeight="15" x14ac:dyDescent="0.25"/>
  <cols>
    <col min="1" max="1" width="11.42578125" hidden="1" customWidth="1"/>
    <col min="2" max="4" width="30.7109375" customWidth="1"/>
  </cols>
  <sheetData>
    <row r="1" spans="1:5" ht="20.100000000000001" customHeight="1" x14ac:dyDescent="0.25">
      <c r="A1" s="207"/>
      <c r="B1" s="422" t="s">
        <v>67</v>
      </c>
      <c r="C1" s="423"/>
      <c r="D1" s="243"/>
    </row>
    <row r="2" spans="1:5" ht="20.100000000000001" customHeight="1" thickBot="1" x14ac:dyDescent="0.3">
      <c r="A2" s="207"/>
      <c r="B2" s="424"/>
      <c r="C2" s="425"/>
      <c r="D2" s="384"/>
    </row>
    <row r="3" spans="1:5" ht="19.5" thickBot="1" x14ac:dyDescent="0.3">
      <c r="A3" s="426" t="s">
        <v>289</v>
      </c>
      <c r="B3" s="427"/>
      <c r="C3" s="427"/>
      <c r="D3" s="427"/>
    </row>
    <row r="4" spans="1:5" ht="15.75" customHeight="1" thickBot="1" x14ac:dyDescent="0.3">
      <c r="A4" s="377"/>
      <c r="B4" s="378" t="s">
        <v>1</v>
      </c>
      <c r="C4" s="378" t="s">
        <v>2</v>
      </c>
      <c r="D4" s="381" t="s">
        <v>164</v>
      </c>
    </row>
    <row r="5" spans="1:5" x14ac:dyDescent="0.25">
      <c r="A5" s="3">
        <f>SMALL(Base!$R$4:$R$299,ROW()-4)</f>
        <v>12</v>
      </c>
      <c r="B5" s="51" t="str">
        <f>IF(ISERROR($A5),"",VLOOKUP(SMALL(Base!$R$4:$R$299,ROW()-4),Base!$R$4:W$299,4,0))</f>
        <v>CARTIER-BRESSON</v>
      </c>
      <c r="C5" s="382" t="str">
        <f>IF(ISERROR($A5),"",VLOOKUP(SMALL(Base!$R$4:$R$299,ROW()-4),Base!$R$4:X$299,5,0))</f>
        <v>Isabelle</v>
      </c>
      <c r="D5" s="382">
        <f>IF(ISERROR($A5),"",VLOOKUP(SMALL(Base!$R$4:$R$299,ROW()-4),Base!$R$4:AA$299,9,0))</f>
        <v>0</v>
      </c>
      <c r="E5" s="380"/>
    </row>
    <row r="6" spans="1:5" x14ac:dyDescent="0.25">
      <c r="A6" s="3">
        <f>SMALL(Base!$R$4:$R$299,ROW()-4)</f>
        <v>13</v>
      </c>
      <c r="B6" s="5" t="str">
        <f>IF(ISERROR($A6),"",VLOOKUP(SMALL(Base!$R$4:$R$299,ROW()-4),Base!$R$4:W$299,4,0))</f>
        <v>CAUVIN</v>
      </c>
      <c r="C6" s="2" t="str">
        <f>IF(ISERROR($A6),"",VLOOKUP(SMALL(Base!$R$4:$R$299,ROW()-4),Base!$R$4:X$299,5,0))</f>
        <v>Patrice</v>
      </c>
      <c r="D6" s="2">
        <f>IF(ISERROR($A6),"",VLOOKUP(SMALL(Base!$R$4:$R$299,ROW()-4),Base!$R$4:AA$299,9,0))</f>
        <v>0</v>
      </c>
      <c r="E6" s="380"/>
    </row>
    <row r="7" spans="1:5" x14ac:dyDescent="0.25">
      <c r="A7" s="3">
        <f>SMALL(Base!$R$4:$R$299,ROW()-4)</f>
        <v>14</v>
      </c>
      <c r="B7" s="51" t="str">
        <f>IF(ISERROR($A7),"",VLOOKUP(SMALL(Base!$R$4:$R$299,ROW()-4),Base!$R$4:W$299,4,0))</f>
        <v>CHAHROKNI</v>
      </c>
      <c r="C7" s="383" t="str">
        <f>IF(ISERROR($A7),"",VLOOKUP(SMALL(Base!$R$4:$R$299,ROW()-4),Base!$R$4:X$299,5,0))</f>
        <v>Nosrat</v>
      </c>
      <c r="D7" s="383">
        <f>IF(ISERROR($A7),"",VLOOKUP(SMALL(Base!$R$4:$R$299,ROW()-4),Base!$R$4:AA$299,9,0))</f>
        <v>0</v>
      </c>
      <c r="E7" s="380"/>
    </row>
    <row r="8" spans="1:5" x14ac:dyDescent="0.25">
      <c r="A8" s="3">
        <f>SMALL(Base!$R$4:$R$299,ROW()-4)</f>
        <v>15</v>
      </c>
      <c r="B8" s="5" t="str">
        <f>IF(ISERROR($A8),"",VLOOKUP(SMALL(Base!$R$4:$R$299,ROW()-4),Base!$R$4:W$299,4,0))</f>
        <v>CHAUVICOURT</v>
      </c>
      <c r="C8" s="2" t="str">
        <f>IF(ISERROR($A8),"",VLOOKUP(SMALL(Base!$R$4:$R$299,ROW()-4),Base!$R$4:X$299,5,0))</f>
        <v>Chantal</v>
      </c>
      <c r="D8" s="2">
        <f>IF(ISERROR($A8),"",VLOOKUP(SMALL(Base!$R$4:$R$299,ROW()-4),Base!$R$4:AA$299,9,0))</f>
        <v>0</v>
      </c>
      <c r="E8" s="380"/>
    </row>
    <row r="9" spans="1:5" x14ac:dyDescent="0.25">
      <c r="A9" s="3">
        <f>SMALL(Base!$R$4:$R$299,ROW()-4)</f>
        <v>16</v>
      </c>
      <c r="B9" s="51" t="str">
        <f>IF(ISERROR($A9),"",VLOOKUP(SMALL(Base!$R$4:$R$299,ROW()-4),Base!$R$4:W$299,4,0))</f>
        <v>CHEVAUCHERIE</v>
      </c>
      <c r="C9" s="383" t="str">
        <f>IF(ISERROR($A9),"",VLOOKUP(SMALL(Base!$R$4:$R$299,ROW()-4),Base!$R$4:X$299,5,0))</f>
        <v>Jeannine</v>
      </c>
      <c r="D9" s="383">
        <f>IF(ISERROR($A9),"",VLOOKUP(SMALL(Base!$R$4:$R$299,ROW()-4),Base!$R$4:AA$299,9,0))</f>
        <v>0</v>
      </c>
      <c r="E9" s="380"/>
    </row>
    <row r="10" spans="1:5" x14ac:dyDescent="0.25">
      <c r="A10" s="3">
        <f>SMALL(Base!$R$4:$R$299,ROW()-4)</f>
        <v>17</v>
      </c>
      <c r="B10" s="5" t="str">
        <f>IF(ISERROR($A10),"",VLOOKUP(SMALL(Base!$R$4:$R$299,ROW()-4),Base!$R$4:W$299,4,0))</f>
        <v>CLAUSTRE</v>
      </c>
      <c r="C10" s="2" t="str">
        <f>IF(ISERROR($A10),"",VLOOKUP(SMALL(Base!$R$4:$R$299,ROW()-4),Base!$R$4:X$299,5,0))</f>
        <v>Chantal</v>
      </c>
      <c r="D10" s="2">
        <f>IF(ISERROR($A10),"",VLOOKUP(SMALL(Base!$R$4:$R$299,ROW()-4),Base!$R$4:AA$299,9,0))</f>
        <v>0</v>
      </c>
      <c r="E10" s="380"/>
    </row>
    <row r="11" spans="1:5" x14ac:dyDescent="0.25">
      <c r="A11" s="3">
        <f>SMALL(Base!$R$4:$R$299,ROW()-4)</f>
        <v>18</v>
      </c>
      <c r="B11" s="51" t="str">
        <f>IF(ISERROR($A11),"",VLOOKUP(SMALL(Base!$R$4:$R$299,ROW()-4),Base!$R$4:W$299,4,0))</f>
        <v>COSTANZI</v>
      </c>
      <c r="C11" s="383" t="str">
        <f>IF(ISERROR($A11),"",VLOOKUP(SMALL(Base!$R$4:$R$299,ROW()-4),Base!$R$4:X$299,5,0))</f>
        <v>Patricia</v>
      </c>
      <c r="D11" s="383">
        <f>IF(ISERROR($A11),"",VLOOKUP(SMALL(Base!$R$4:$R$299,ROW()-4),Base!$R$4:AA$299,9,0))</f>
        <v>0</v>
      </c>
      <c r="E11" s="380"/>
    </row>
    <row r="12" spans="1:5" x14ac:dyDescent="0.25">
      <c r="A12" s="3">
        <f>SMALL(Base!$R$4:$R$299,ROW()-4)</f>
        <v>19</v>
      </c>
      <c r="B12" s="5" t="str">
        <f>IF(ISERROR($A12),"",VLOOKUP(SMALL(Base!$R$4:$R$299,ROW()-4),Base!$R$4:W$299,4,0))</f>
        <v>DEKYNDT</v>
      </c>
      <c r="C12" s="2" t="str">
        <f>IF(ISERROR($A12),"",VLOOKUP(SMALL(Base!$R$4:$R$299,ROW()-4),Base!$R$4:X$299,5,0))</f>
        <v>Michèle</v>
      </c>
      <c r="D12" s="2">
        <f>IF(ISERROR($A12),"",VLOOKUP(SMALL(Base!$R$4:$R$299,ROW()-4),Base!$R$4:AA$299,9,0))</f>
        <v>0</v>
      </c>
      <c r="E12" s="380"/>
    </row>
    <row r="13" spans="1:5" x14ac:dyDescent="0.25">
      <c r="A13" s="3" t="e">
        <f>SMALL(Base!$R$4:$R$299,ROW()-4)</f>
        <v>#NUM!</v>
      </c>
      <c r="B13" s="51" t="str">
        <f>IF(ISERROR($A13),"",VLOOKUP(SMALL(Base!$R$4:$R$299,ROW()-4),Base!$R$4:W$299,4,0))</f>
        <v/>
      </c>
      <c r="C13" s="383" t="str">
        <f>IF(ISERROR($A13),"",VLOOKUP(SMALL(Base!$R$4:$R$299,ROW()-4),Base!$R$4:X$299,5,0))</f>
        <v/>
      </c>
      <c r="D13" s="383" t="str">
        <f>IF(ISERROR($A13),"",VLOOKUP(SMALL(Base!$R$4:$R$299,ROW()-4),Base!$R$4:AA$299,9,0))</f>
        <v/>
      </c>
      <c r="E13" s="380"/>
    </row>
    <row r="14" spans="1:5" x14ac:dyDescent="0.25">
      <c r="A14" s="3" t="e">
        <f>SMALL(Base!$R$4:$R$299,ROW()-4)</f>
        <v>#NUM!</v>
      </c>
      <c r="B14" s="5" t="str">
        <f>IF(ISERROR($A14),"",VLOOKUP(SMALL(Base!$R$4:$R$299,ROW()-4),Base!$R$4:W$299,4,0))</f>
        <v/>
      </c>
      <c r="C14" s="2" t="str">
        <f>IF(ISERROR($A14),"",VLOOKUP(SMALL(Base!$R$4:$R$299,ROW()-4),Base!$R$4:X$299,5,0))</f>
        <v/>
      </c>
      <c r="D14" s="2" t="str">
        <f>IF(ISERROR($A14),"",VLOOKUP(SMALL(Base!$R$4:$R$299,ROW()-4),Base!$R$4:AA$299,9,0))</f>
        <v/>
      </c>
      <c r="E14" s="380"/>
    </row>
    <row r="15" spans="1:5" x14ac:dyDescent="0.25">
      <c r="A15" s="3" t="e">
        <f>SMALL(Base!$R$4:$R$299,ROW()-4)</f>
        <v>#NUM!</v>
      </c>
      <c r="B15" s="51" t="str">
        <f>IF(ISERROR($A15),"",VLOOKUP(SMALL(Base!$R$4:$R$299,ROW()-4),Base!$R$4:W$299,4,0))</f>
        <v/>
      </c>
      <c r="C15" s="383" t="str">
        <f>IF(ISERROR($A15),"",VLOOKUP(SMALL(Base!$R$4:$R$299,ROW()-4),Base!$R$4:X$299,5,0))</f>
        <v/>
      </c>
      <c r="D15" s="383" t="str">
        <f>IF(ISERROR($A15),"",VLOOKUP(SMALL(Base!$R$4:$R$299,ROW()-4),Base!$R$4:AA$299,9,0))</f>
        <v/>
      </c>
      <c r="E15" s="380"/>
    </row>
    <row r="16" spans="1:5" x14ac:dyDescent="0.25">
      <c r="A16" s="3" t="e">
        <f>SMALL(Base!$R$4:$R$299,ROW()-4)</f>
        <v>#NUM!</v>
      </c>
      <c r="B16" s="5" t="str">
        <f>IF(ISERROR($A16),"",VLOOKUP(SMALL(Base!$R$4:$R$299,ROW()-4),Base!$R$4:W$299,4,0))</f>
        <v/>
      </c>
      <c r="C16" s="2" t="str">
        <f>IF(ISERROR($A16),"",VLOOKUP(SMALL(Base!$R$4:$R$299,ROW()-4),Base!$R$4:X$299,5,0))</f>
        <v/>
      </c>
      <c r="D16" s="2" t="str">
        <f>IF(ISERROR($A16),"",VLOOKUP(SMALL(Base!$R$4:$R$299,ROW()-4),Base!$R$4:AA$299,9,0))</f>
        <v/>
      </c>
      <c r="E16" s="380"/>
    </row>
    <row r="17" spans="1:4" x14ac:dyDescent="0.25">
      <c r="A17" s="3" t="e">
        <f>SMALL(Base!$R$4:$R$299,ROW()-4)</f>
        <v>#NUM!</v>
      </c>
      <c r="B17" s="51" t="str">
        <f>IF(ISERROR($A17),"",VLOOKUP(SMALL(Base!$R$4:$R$299,ROW()-4),Base!$R$4:W$299,4,0))</f>
        <v/>
      </c>
      <c r="C17" s="383" t="str">
        <f>IF(ISERROR($A17),"",VLOOKUP(SMALL(Base!$R$4:$R$299,ROW()-4),Base!$R$4:X$299,5,0))</f>
        <v/>
      </c>
      <c r="D17" s="383" t="str">
        <f>IF(ISERROR($A17),"",VLOOKUP(SMALL(Base!$R$4:$R$299,ROW()-4),Base!$R$4:AA$299,9,0))</f>
        <v/>
      </c>
    </row>
    <row r="18" spans="1:4" x14ac:dyDescent="0.25">
      <c r="A18" s="3" t="e">
        <f>SMALL(Base!$R$4:$R$299,ROW()-4)</f>
        <v>#NUM!</v>
      </c>
      <c r="B18" s="5" t="str">
        <f>IF(ISERROR($A18),"",VLOOKUP(SMALL(Base!$R$4:$R$299,ROW()-4),Base!$R$4:W$299,4,0))</f>
        <v/>
      </c>
      <c r="C18" s="2" t="str">
        <f>IF(ISERROR($A18),"",VLOOKUP(SMALL(Base!$R$4:$R$299,ROW()-4),Base!$R$4:X$299,5,0))</f>
        <v/>
      </c>
      <c r="D18" s="2" t="str">
        <f>IF(ISERROR($A18),"",VLOOKUP(SMALL(Base!$R$4:$R$299,ROW()-4),Base!$R$4:AA$299,9,0))</f>
        <v/>
      </c>
    </row>
    <row r="19" spans="1:4" x14ac:dyDescent="0.25">
      <c r="A19" s="3" t="e">
        <f>SMALL(Base!$R$4:$R$299,ROW()-4)</f>
        <v>#NUM!</v>
      </c>
      <c r="B19" s="51" t="str">
        <f>IF(ISERROR($A19),"",VLOOKUP(SMALL(Base!$R$4:$R$299,ROW()-4),Base!$R$4:W$299,4,0))</f>
        <v/>
      </c>
      <c r="C19" s="383" t="str">
        <f>IF(ISERROR($A19),"",VLOOKUP(SMALL(Base!$R$4:$R$299,ROW()-4),Base!$R$4:X$299,5,0))</f>
        <v/>
      </c>
      <c r="D19" s="383" t="str">
        <f>IF(ISERROR($A19),"",VLOOKUP(SMALL(Base!$R$4:$R$299,ROW()-4),Base!$R$4:AA$299,9,0))</f>
        <v/>
      </c>
    </row>
    <row r="20" spans="1:4" x14ac:dyDescent="0.25">
      <c r="A20" s="3" t="e">
        <f>SMALL(Base!$R$4:$R$299,ROW()-4)</f>
        <v>#NUM!</v>
      </c>
      <c r="B20" s="5" t="str">
        <f>IF(ISERROR($A20),"",VLOOKUP(SMALL(Base!$R$4:$R$299,ROW()-4),Base!$R$4:W$299,4,0))</f>
        <v/>
      </c>
      <c r="C20" s="2" t="str">
        <f>IF(ISERROR($A20),"",VLOOKUP(SMALL(Base!$R$4:$R$299,ROW()-4),Base!$R$4:X$299,5,0))</f>
        <v/>
      </c>
      <c r="D20" s="2" t="str">
        <f>IF(ISERROR($A20),"",VLOOKUP(SMALL(Base!$R$4:$R$299,ROW()-4),Base!$R$4:AA$299,9,0))</f>
        <v/>
      </c>
    </row>
    <row r="21" spans="1:4" x14ac:dyDescent="0.25">
      <c r="A21" s="3" t="e">
        <f>SMALL(Base!$R$4:$R$299,ROW()-4)</f>
        <v>#NUM!</v>
      </c>
      <c r="B21" s="51" t="str">
        <f>IF(ISERROR($A21),"",VLOOKUP(SMALL(Base!$R$4:$R$299,ROW()-4),Base!$R$4:W$299,4,0))</f>
        <v/>
      </c>
      <c r="C21" s="383" t="str">
        <f>IF(ISERROR($A21),"",VLOOKUP(SMALL(Base!$R$4:$R$299,ROW()-4),Base!$R$4:X$299,5,0))</f>
        <v/>
      </c>
      <c r="D21" s="383" t="str">
        <f>IF(ISERROR($A21),"",VLOOKUP(SMALL(Base!$R$4:$R$299,ROW()-4),Base!$R$4:AA$299,9,0))</f>
        <v/>
      </c>
    </row>
    <row r="22" spans="1:4" x14ac:dyDescent="0.25">
      <c r="A22" s="3" t="e">
        <f>SMALL(Base!$R$4:$R$299,ROW()-4)</f>
        <v>#NUM!</v>
      </c>
      <c r="B22" s="5" t="str">
        <f>IF(ISERROR($A22),"",VLOOKUP(SMALL(Base!$R$4:$R$299,ROW()-4),Base!$R$4:W$299,4,0))</f>
        <v/>
      </c>
      <c r="C22" s="2" t="str">
        <f>IF(ISERROR($A22),"",VLOOKUP(SMALL(Base!$R$4:$R$299,ROW()-4),Base!$R$4:X$299,5,0))</f>
        <v/>
      </c>
      <c r="D22" s="2" t="str">
        <f>IF(ISERROR($A22),"",VLOOKUP(SMALL(Base!$R$4:$R$299,ROW()-4),Base!$R$4:AA$299,9,0))</f>
        <v/>
      </c>
    </row>
    <row r="23" spans="1:4" x14ac:dyDescent="0.25">
      <c r="A23" s="3" t="e">
        <f>SMALL(Base!$R$4:$R$299,ROW()-4)</f>
        <v>#NUM!</v>
      </c>
      <c r="B23" s="51" t="str">
        <f>IF(ISERROR($A23),"",VLOOKUP(SMALL(Base!$R$4:$R$299,ROW()-4),Base!$R$4:W$299,4,0))</f>
        <v/>
      </c>
      <c r="C23" s="383" t="str">
        <f>IF(ISERROR($A23),"",VLOOKUP(SMALL(Base!$R$4:$R$299,ROW()-4),Base!$R$4:X$299,5,0))</f>
        <v/>
      </c>
      <c r="D23" s="383" t="str">
        <f>IF(ISERROR($A23),"",VLOOKUP(SMALL(Base!$R$4:$R$299,ROW()-4),Base!$R$4:AA$299,9,0))</f>
        <v/>
      </c>
    </row>
    <row r="24" spans="1:4" x14ac:dyDescent="0.25">
      <c r="A24" s="3" t="e">
        <f>SMALL(Base!$R$4:$R$299,ROW()-4)</f>
        <v>#NUM!</v>
      </c>
      <c r="B24" s="5" t="str">
        <f>IF(ISERROR($A24),"",VLOOKUP(SMALL(Base!$R$4:$R$299,ROW()-4),Base!$R$4:W$299,4,0))</f>
        <v/>
      </c>
      <c r="C24" s="2" t="str">
        <f>IF(ISERROR($A24),"",VLOOKUP(SMALL(Base!$R$4:$R$299,ROW()-4),Base!$R$4:X$299,5,0))</f>
        <v/>
      </c>
      <c r="D24" s="2" t="str">
        <f>IF(ISERROR($A24),"",VLOOKUP(SMALL(Base!$R$4:$R$299,ROW()-4),Base!$R$4:AA$299,9,0))</f>
        <v/>
      </c>
    </row>
    <row r="25" spans="1:4" x14ac:dyDescent="0.25">
      <c r="A25" s="3" t="e">
        <f>SMALL(Base!$R$4:$R$299,ROW()-4)</f>
        <v>#NUM!</v>
      </c>
      <c r="B25" s="51" t="str">
        <f>IF(ISERROR($A25),"",VLOOKUP(SMALL(Base!$R$4:$R$299,ROW()-4),Base!$R$4:W$299,4,0))</f>
        <v/>
      </c>
      <c r="C25" s="383" t="str">
        <f>IF(ISERROR($A25),"",VLOOKUP(SMALL(Base!$R$4:$R$299,ROW()-4),Base!$R$4:X$299,5,0))</f>
        <v/>
      </c>
      <c r="D25" s="383" t="str">
        <f>IF(ISERROR($A25),"",VLOOKUP(SMALL(Base!$R$4:$R$299,ROW()-4),Base!$R$4:AA$299,9,0))</f>
        <v/>
      </c>
    </row>
    <row r="26" spans="1:4" x14ac:dyDescent="0.25">
      <c r="A26" s="3" t="e">
        <f>SMALL(Base!$R$4:$R$299,ROW()-4)</f>
        <v>#NUM!</v>
      </c>
      <c r="B26" s="5" t="str">
        <f>IF(ISERROR($A26),"",VLOOKUP(SMALL(Base!$R$4:$R$299,ROW()-4),Base!$R$4:W$299,4,0))</f>
        <v/>
      </c>
      <c r="C26" s="2" t="str">
        <f>IF(ISERROR($A26),"",VLOOKUP(SMALL(Base!$R$4:$R$299,ROW()-4),Base!$R$4:X$299,5,0))</f>
        <v/>
      </c>
      <c r="D26" s="2" t="str">
        <f>IF(ISERROR($A26),"",VLOOKUP(SMALL(Base!$R$4:$R$299,ROW()-4),Base!$R$4:AA$299,9,0))</f>
        <v/>
      </c>
    </row>
    <row r="27" spans="1:4" x14ac:dyDescent="0.25">
      <c r="A27" s="3" t="e">
        <f>SMALL(Base!$R$4:$R$299,ROW()-4)</f>
        <v>#NUM!</v>
      </c>
      <c r="B27" s="51" t="str">
        <f>IF(ISERROR($A27),"",VLOOKUP(SMALL(Base!$R$4:$R$299,ROW()-4),Base!$R$4:W$299,4,0))</f>
        <v/>
      </c>
      <c r="C27" s="383" t="str">
        <f>IF(ISERROR($A27),"",VLOOKUP(SMALL(Base!$R$4:$R$299,ROW()-4),Base!$R$4:X$299,5,0))</f>
        <v/>
      </c>
      <c r="D27" s="383" t="str">
        <f>IF(ISERROR($A27),"",VLOOKUP(SMALL(Base!$R$4:$R$299,ROW()-4),Base!$R$4:AA$299,9,0))</f>
        <v/>
      </c>
    </row>
    <row r="28" spans="1:4" x14ac:dyDescent="0.25">
      <c r="A28" s="3" t="e">
        <f>SMALL(Base!$R$4:$R$299,ROW()-4)</f>
        <v>#NUM!</v>
      </c>
      <c r="B28" s="5" t="str">
        <f>IF(ISERROR($A28),"",VLOOKUP(SMALL(Base!$R$4:$R$299,ROW()-4),Base!$R$4:W$299,4,0))</f>
        <v/>
      </c>
      <c r="C28" s="2" t="str">
        <f>IF(ISERROR($A28),"",VLOOKUP(SMALL(Base!$R$4:$R$299,ROW()-4),Base!$R$4:X$299,5,0))</f>
        <v/>
      </c>
      <c r="D28" s="2" t="str">
        <f>IF(ISERROR($A28),"",VLOOKUP(SMALL(Base!$R$4:$R$299,ROW()-4),Base!$R$4:AA$299,9,0))</f>
        <v/>
      </c>
    </row>
    <row r="29" spans="1:4" x14ac:dyDescent="0.25">
      <c r="A29" s="3" t="e">
        <f>SMALL(Base!$R$4:$R$299,ROW()-4)</f>
        <v>#NUM!</v>
      </c>
      <c r="B29" s="51" t="str">
        <f>IF(ISERROR($A29),"",VLOOKUP(SMALL(Base!$R$4:$R$299,ROW()-4),Base!$R$4:W$299,4,0))</f>
        <v/>
      </c>
      <c r="C29" s="383" t="str">
        <f>IF(ISERROR($A29),"",VLOOKUP(SMALL(Base!$R$4:$R$299,ROW()-4),Base!$R$4:X$299,5,0))</f>
        <v/>
      </c>
      <c r="D29" s="383" t="str">
        <f>IF(ISERROR($A29),"",VLOOKUP(SMALL(Base!$R$4:$R$299,ROW()-4),Base!$R$4:AA$299,9,0))</f>
        <v/>
      </c>
    </row>
    <row r="30" spans="1:4" x14ac:dyDescent="0.25">
      <c r="A30" s="3" t="e">
        <f>SMALL(Base!$R$4:$R$299,ROW()-4)</f>
        <v>#NUM!</v>
      </c>
      <c r="B30" s="5" t="str">
        <f>IF(ISERROR($A30),"",VLOOKUP(SMALL(Base!$R$4:$R$299,ROW()-4),Base!$R$4:W$299,4,0))</f>
        <v/>
      </c>
      <c r="C30" s="2" t="str">
        <f>IF(ISERROR($A30),"",VLOOKUP(SMALL(Base!$R$4:$R$299,ROW()-4),Base!$R$4:X$299,5,0))</f>
        <v/>
      </c>
      <c r="D30" s="2" t="str">
        <f>IF(ISERROR($A30),"",VLOOKUP(SMALL(Base!$R$4:$R$299,ROW()-4),Base!$R$4:AA$299,9,0))</f>
        <v/>
      </c>
    </row>
    <row r="31" spans="1:4" x14ac:dyDescent="0.25">
      <c r="A31" s="3" t="e">
        <f>SMALL(Base!$R$4:$R$299,ROW()-4)</f>
        <v>#NUM!</v>
      </c>
      <c r="B31" s="51" t="str">
        <f>IF(ISERROR($A31),"",VLOOKUP(SMALL(Base!$R$4:$R$299,ROW()-4),Base!$R$4:W$299,4,0))</f>
        <v/>
      </c>
      <c r="C31" s="383" t="str">
        <f>IF(ISERROR($A31),"",VLOOKUP(SMALL(Base!$R$4:$R$299,ROW()-4),Base!$R$4:X$299,5,0))</f>
        <v/>
      </c>
      <c r="D31" s="383" t="str">
        <f>IF(ISERROR($A31),"",VLOOKUP(SMALL(Base!$R$4:$R$299,ROW()-4),Base!$R$4:AA$299,9,0))</f>
        <v/>
      </c>
    </row>
    <row r="32" spans="1:4" x14ac:dyDescent="0.25">
      <c r="A32" s="3" t="e">
        <f>SMALL(Base!$R$4:$R$299,ROW()-4)</f>
        <v>#NUM!</v>
      </c>
      <c r="B32" s="5" t="str">
        <f>IF(ISERROR($A32),"",VLOOKUP(SMALL(Base!$R$4:$R$299,ROW()-4),Base!$R$4:W$299,4,0))</f>
        <v/>
      </c>
      <c r="C32" s="2" t="str">
        <f>IF(ISERROR($A32),"",VLOOKUP(SMALL(Base!$R$4:$R$299,ROW()-4),Base!$R$4:X$299,5,0))</f>
        <v/>
      </c>
      <c r="D32" s="2" t="str">
        <f>IF(ISERROR($A32),"",VLOOKUP(SMALL(Base!$R$4:$R$299,ROW()-4),Base!$R$4:AA$299,9,0))</f>
        <v/>
      </c>
    </row>
    <row r="33" spans="1:4" x14ac:dyDescent="0.25">
      <c r="A33" s="3" t="e">
        <f>SMALL(Base!$R$4:$R$299,ROW()-4)</f>
        <v>#NUM!</v>
      </c>
      <c r="B33" s="51" t="str">
        <f>IF(ISERROR($A33),"",VLOOKUP(SMALL(Base!$R$4:$R$299,ROW()-4),Base!$R$4:W$299,4,0))</f>
        <v/>
      </c>
      <c r="C33" s="383" t="str">
        <f>IF(ISERROR($A33),"",VLOOKUP(SMALL(Base!$R$4:$R$299,ROW()-4),Base!$R$4:X$299,5,0))</f>
        <v/>
      </c>
      <c r="D33" s="383" t="str">
        <f>IF(ISERROR($A33),"",VLOOKUP(SMALL(Base!$R$4:$R$299,ROW()-4),Base!$R$4:AA$299,9,0))</f>
        <v/>
      </c>
    </row>
    <row r="34" spans="1:4" x14ac:dyDescent="0.25">
      <c r="A34" s="3" t="e">
        <f>SMALL(Base!$R$4:$R$299,ROW()-4)</f>
        <v>#NUM!</v>
      </c>
      <c r="B34" s="5" t="str">
        <f>IF(ISERROR($A34),"",VLOOKUP(SMALL(Base!$R$4:$R$299,ROW()-4),Base!$R$4:W$299,4,0))</f>
        <v/>
      </c>
      <c r="C34" s="2" t="str">
        <f>IF(ISERROR($A34),"",VLOOKUP(SMALL(Base!$R$4:$R$299,ROW()-4),Base!$R$4:X$299,5,0))</f>
        <v/>
      </c>
      <c r="D34" s="2" t="str">
        <f>IF(ISERROR($A34),"",VLOOKUP(SMALL(Base!$R$4:$R$299,ROW()-4),Base!$R$4:AA$299,9,0))</f>
        <v/>
      </c>
    </row>
    <row r="35" spans="1:4" x14ac:dyDescent="0.25">
      <c r="A35" s="3" t="e">
        <f>SMALL(Base!$R$4:$R$299,ROW()-4)</f>
        <v>#NUM!</v>
      </c>
      <c r="B35" s="51" t="str">
        <f>IF(ISERROR($A35),"",VLOOKUP(SMALL(Base!$R$4:$R$299,ROW()-4),Base!$R$4:W$299,4,0))</f>
        <v/>
      </c>
      <c r="C35" s="383" t="str">
        <f>IF(ISERROR($A35),"",VLOOKUP(SMALL(Base!$R$4:$R$299,ROW()-4),Base!$R$4:X$299,5,0))</f>
        <v/>
      </c>
      <c r="D35" s="383" t="str">
        <f>IF(ISERROR($A35),"",VLOOKUP(SMALL(Base!$R$4:$R$299,ROW()-4),Base!$R$4:AA$299,9,0))</f>
        <v/>
      </c>
    </row>
    <row r="36" spans="1:4" x14ac:dyDescent="0.25">
      <c r="A36" s="3" t="e">
        <f>SMALL(Base!$R$4:$R$299,ROW()-4)</f>
        <v>#NUM!</v>
      </c>
      <c r="B36" s="5" t="str">
        <f>IF(ISERROR($A36),"",VLOOKUP(SMALL(Base!$R$4:$R$299,ROW()-4),Base!$R$4:W$299,4,0))</f>
        <v/>
      </c>
      <c r="C36" s="2" t="str">
        <f>IF(ISERROR($A36),"",VLOOKUP(SMALL(Base!$R$4:$R$299,ROW()-4),Base!$R$4:X$299,5,0))</f>
        <v/>
      </c>
      <c r="D36" s="2" t="str">
        <f>IF(ISERROR($A36),"",VLOOKUP(SMALL(Base!$R$4:$R$299,ROW()-4),Base!$R$4:AA$299,9,0))</f>
        <v/>
      </c>
    </row>
    <row r="37" spans="1:4" x14ac:dyDescent="0.25">
      <c r="A37" s="3" t="e">
        <f>SMALL(Base!$R$4:$R$299,ROW()-4)</f>
        <v>#NUM!</v>
      </c>
      <c r="B37" s="51" t="str">
        <f>IF(ISERROR($A37),"",VLOOKUP(SMALL(Base!$R$4:$R$299,ROW()-4),Base!$R$4:W$299,4,0))</f>
        <v/>
      </c>
      <c r="C37" s="383" t="str">
        <f>IF(ISERROR($A37),"",VLOOKUP(SMALL(Base!$R$4:$R$299,ROW()-4),Base!$R$4:X$299,5,0))</f>
        <v/>
      </c>
      <c r="D37" s="383" t="str">
        <f>IF(ISERROR($A37),"",VLOOKUP(SMALL(Base!$R$4:$R$299,ROW()-4),Base!$R$4:AA$299,9,0))</f>
        <v/>
      </c>
    </row>
    <row r="38" spans="1:4" x14ac:dyDescent="0.25">
      <c r="A38" s="3" t="e">
        <f>SMALL(Base!$R$4:$R$299,ROW()-4)</f>
        <v>#NUM!</v>
      </c>
      <c r="B38" s="5" t="str">
        <f>IF(ISERROR($A38),"",VLOOKUP(SMALL(Base!$R$4:$R$299,ROW()-4),Base!$R$4:W$299,4,0))</f>
        <v/>
      </c>
      <c r="C38" s="2" t="str">
        <f>IF(ISERROR($A38),"",VLOOKUP(SMALL(Base!$R$4:$R$299,ROW()-4),Base!$R$4:X$299,5,0))</f>
        <v/>
      </c>
      <c r="D38" s="2" t="str">
        <f>IF(ISERROR($A38),"",VLOOKUP(SMALL(Base!$R$4:$R$299,ROW()-4),Base!$R$4:AA$299,9,0))</f>
        <v/>
      </c>
    </row>
    <row r="39" spans="1:4" x14ac:dyDescent="0.25">
      <c r="A39" s="3" t="e">
        <f>SMALL(Base!$R$4:$R$299,ROW()-4)</f>
        <v>#NUM!</v>
      </c>
      <c r="B39" s="51" t="str">
        <f>IF(ISERROR($A39),"",VLOOKUP(SMALL(Base!$R$4:$R$299,ROW()-4),Base!$R$4:W$299,4,0))</f>
        <v/>
      </c>
      <c r="C39" s="383" t="str">
        <f>IF(ISERROR($A39),"",VLOOKUP(SMALL(Base!$R$4:$R$299,ROW()-4),Base!$R$4:X$299,5,0))</f>
        <v/>
      </c>
      <c r="D39" s="383" t="str">
        <f>IF(ISERROR($A39),"",VLOOKUP(SMALL(Base!$R$4:$R$299,ROW()-4),Base!$R$4:AA$299,9,0))</f>
        <v/>
      </c>
    </row>
  </sheetData>
  <mergeCells count="2">
    <mergeCell ref="B1:C2"/>
    <mergeCell ref="A3: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5240" r:id="rId3" name="Button 8">
              <controlPr defaultSize="0" print="0" autoFill="0" autoPict="0" macro="[0]!Feuil26.NouveauMessage">
                <anchor moveWithCells="1" sizeWithCells="1">
                  <from>
                    <xdr:col>3</xdr:col>
                    <xdr:colOff>28575</xdr:colOff>
                    <xdr:row>0</xdr:row>
                    <xdr:rowOff>19050</xdr:rowOff>
                  </from>
                  <to>
                    <xdr:col>3</xdr:col>
                    <xdr:colOff>2019300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42"/>
  <sheetViews>
    <sheetView showGridLines="0" showRowColHeaders="0" topLeftCell="B1" zoomScale="90" zoomScaleNormal="90" workbookViewId="0">
      <pane ySplit="4" topLeftCell="A5" activePane="bottomLeft" state="frozen"/>
      <selection activeCell="Q27" sqref="Q27"/>
      <selection pane="bottomLeft" activeCell="X13" sqref="X13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29" t="s">
        <v>23</v>
      </c>
      <c r="E1" s="430"/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</row>
    <row r="2" spans="1:17" ht="20.100000000000001" customHeight="1" thickBot="1" x14ac:dyDescent="0.3">
      <c r="A2" s="207"/>
      <c r="B2" s="410"/>
      <c r="C2" s="411"/>
      <c r="D2" s="430"/>
      <c r="E2" s="430"/>
      <c r="F2" s="430"/>
      <c r="G2" s="430"/>
      <c r="H2" s="430"/>
      <c r="I2" s="430"/>
      <c r="J2" s="430"/>
      <c r="K2" s="430"/>
      <c r="L2" s="430"/>
      <c r="M2" s="430"/>
      <c r="N2" s="430"/>
      <c r="O2" s="430"/>
      <c r="P2" s="430"/>
    </row>
    <row r="3" spans="1:17" ht="18.75" x14ac:dyDescent="0.25">
      <c r="A3" s="404" t="s">
        <v>319</v>
      </c>
      <c r="B3" s="405"/>
      <c r="C3" s="405"/>
      <c r="D3" s="405"/>
      <c r="E3" s="405"/>
      <c r="F3" s="405"/>
      <c r="G3" s="405"/>
      <c r="H3" s="405"/>
      <c r="I3" s="405"/>
      <c r="J3" s="406"/>
      <c r="K3" s="406"/>
      <c r="L3" s="406"/>
      <c r="M3" s="406"/>
      <c r="N3" s="406"/>
      <c r="O3" s="406"/>
      <c r="P3" s="407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42626</v>
      </c>
      <c r="F4" s="41">
        <v>42633</v>
      </c>
      <c r="G4" s="41">
        <v>42640</v>
      </c>
      <c r="H4" s="41">
        <v>42647</v>
      </c>
      <c r="I4" s="41">
        <v>42654</v>
      </c>
      <c r="J4" s="41">
        <v>42661</v>
      </c>
      <c r="K4" s="41">
        <v>42682</v>
      </c>
      <c r="L4" s="41">
        <v>42689</v>
      </c>
      <c r="M4" s="41">
        <v>42696</v>
      </c>
      <c r="N4" s="41">
        <v>42703</v>
      </c>
      <c r="O4" s="41">
        <v>42710</v>
      </c>
      <c r="P4" s="166">
        <v>42717</v>
      </c>
    </row>
    <row r="5" spans="1:17" x14ac:dyDescent="0.25">
      <c r="A5" s="3">
        <f>SMALL(Base!$Q$4:$Q$299,ROW()-4)</f>
        <v>8</v>
      </c>
      <c r="B5" s="53" t="str">
        <f>IF(ISERROR($A5),"",VLOOKUP(SMALL(Base!$Q$4:$Q$299,ROW()-4),Base!$Q$4:W$299,5,0))</f>
        <v>BOUILLOT</v>
      </c>
      <c r="C5" s="84" t="str">
        <f>IF(ISERROR($A5),"",VLOOKUP(SMALL(Base!$Q$4:$Q$299,ROW()-4),Base!$Q$4:X$299,6,0))</f>
        <v>Colette</v>
      </c>
      <c r="D5" s="85">
        <f>IF(ISERROR($A5),"",VLOOKUP(SMALL(Base!$Q$4:$Q$299,ROW()-4),Base!$Q$4:Y$299,7,0))</f>
        <v>18110</v>
      </c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170"/>
      <c r="Q5" s="172" t="str">
        <f>IF(ISERROR($A5),"",VLOOKUP(SMALL(Base!$Q$4:$Q$299,ROW()-4),Base!$Q$4:Y$299,8,0))</f>
        <v>femme</v>
      </c>
    </row>
    <row r="6" spans="1:17" x14ac:dyDescent="0.25">
      <c r="A6" s="3">
        <f>SMALL(Base!$Q$4:$Q$299,ROW()-4)</f>
        <v>9</v>
      </c>
      <c r="B6" s="5" t="str">
        <f>IF(ISERROR($A6),"",VLOOKUP(SMALL(Base!$Q$4:$Q$299,ROW()-4),Base!$Q$4:W$299,5,0))</f>
        <v>BOURLIER</v>
      </c>
      <c r="C6" s="3" t="str">
        <f>IF(ISERROR($A6),"",VLOOKUP(SMALL(Base!$Q$4:$Q$299,ROW()-4),Base!$Q$4:X$299,6,0))</f>
        <v>Brigitte</v>
      </c>
      <c r="D6" s="47">
        <f>IF(ISERROR($A6),"",VLOOKUP(SMALL(Base!$Q$4:$Q$299,ROW()-4),Base!$Q$4:Y$299,7,0))</f>
        <v>19125</v>
      </c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2"/>
      <c r="Q6" s="172" t="str">
        <f>IF(ISERROR($A6),"",VLOOKUP(SMALL(Base!$Q$4:$Q$299,ROW()-4),Base!$Q$4:Y$299,8,0))</f>
        <v>femme</v>
      </c>
    </row>
    <row r="7" spans="1:17" x14ac:dyDescent="0.25">
      <c r="A7" s="3">
        <f>SMALL(Base!$Q$4:$Q$299,ROW()-4)</f>
        <v>10</v>
      </c>
      <c r="B7" s="58" t="str">
        <f>IF(ISERROR($A7),"",VLOOKUP(SMALL(Base!$Q$4:$Q$299,ROW()-4),Base!$Q$4:W$299,5,0))</f>
        <v>BRAYANT</v>
      </c>
      <c r="C7" s="54" t="str">
        <f>IF(ISERROR($A7),"",VLOOKUP(SMALL(Base!$Q$4:$Q$299,ROW()-4),Base!$Q$4:X$299,6,0))</f>
        <v>Ellen</v>
      </c>
      <c r="D7" s="55">
        <f>IF(ISERROR($A7),"",VLOOKUP(SMALL(Base!$Q$4:$Q$299,ROW()-4),Base!$Q$4:Y$299,7,0))</f>
        <v>20688</v>
      </c>
      <c r="E7" s="59"/>
      <c r="F7" s="59"/>
      <c r="G7" s="59"/>
      <c r="H7" s="59"/>
      <c r="I7" s="59"/>
      <c r="J7" s="59"/>
      <c r="K7" s="59"/>
      <c r="L7" s="57"/>
      <c r="M7" s="57"/>
      <c r="N7" s="57"/>
      <c r="O7" s="57"/>
      <c r="P7" s="170"/>
      <c r="Q7" s="172" t="str">
        <f>IF(ISERROR($A7),"",VLOOKUP(SMALL(Base!$Q$4:$Q$299,ROW()-4),Base!$Q$4:Y$299,8,0))</f>
        <v>femme</v>
      </c>
    </row>
    <row r="8" spans="1:17" x14ac:dyDescent="0.25">
      <c r="A8" s="3">
        <f>SMALL(Base!$Q$4:$Q$299,ROW()-4)</f>
        <v>11</v>
      </c>
      <c r="B8" s="5" t="str">
        <f>IF(ISERROR($A8),"",VLOOKUP(SMALL(Base!$Q$4:$Q$299,ROW()-4),Base!$Q$4:W$299,5,0))</f>
        <v>CANEVAROLO</v>
      </c>
      <c r="C8" s="3" t="str">
        <f>IF(ISERROR($A8),"",VLOOKUP(SMALL(Base!$Q$4:$Q$299,ROW()-4),Base!$Q$4:X$299,6,0))</f>
        <v>Michelle</v>
      </c>
      <c r="D8" s="47">
        <f>IF(ISERROR($A8),"",VLOOKUP(SMALL(Base!$Q$4:$Q$299,ROW()-4),Base!$Q$4:Y$299,7,0))</f>
        <v>19889</v>
      </c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172" t="str">
        <f>IF(ISERROR($A8),"",VLOOKUP(SMALL(Base!$Q$4:$Q$299,ROW()-4),Base!$Q$4:Y$299,8,0))</f>
        <v>femme</v>
      </c>
    </row>
    <row r="9" spans="1:17" x14ac:dyDescent="0.25">
      <c r="A9" s="3">
        <f>SMALL(Base!$Q$4:$Q$299,ROW()-4)</f>
        <v>12</v>
      </c>
      <c r="B9" s="58" t="str">
        <f>IF(ISERROR($A9),"",VLOOKUP(SMALL(Base!$Q$4:$Q$299,ROW()-4),Base!$Q$4:W$299,5,0))</f>
        <v>CARTIER-BRESSON</v>
      </c>
      <c r="C9" s="54" t="str">
        <f>IF(ISERROR($A9),"",VLOOKUP(SMALL(Base!$Q$4:$Q$299,ROW()-4),Base!$Q$4:X$299,6,0))</f>
        <v>Isabelle</v>
      </c>
      <c r="D9" s="55">
        <f>IF(ISERROR($A9),"",VLOOKUP(SMALL(Base!$Q$4:$Q$299,ROW()-4),Base!$Q$4:Y$299,7,0))</f>
        <v>17200</v>
      </c>
      <c r="E9" s="60"/>
      <c r="F9" s="57"/>
      <c r="G9" s="57"/>
      <c r="H9" s="57"/>
      <c r="I9" s="57"/>
      <c r="J9" s="57"/>
      <c r="K9" s="57"/>
      <c r="L9" s="57"/>
      <c r="M9" s="57"/>
      <c r="N9" s="57"/>
      <c r="O9" s="57"/>
      <c r="P9" s="170"/>
      <c r="Q9" s="172" t="str">
        <f>IF(ISERROR($A9),"",VLOOKUP(SMALL(Base!$Q$4:$Q$299,ROW()-4),Base!$Q$4:Y$299,8,0))</f>
        <v>femme</v>
      </c>
    </row>
    <row r="10" spans="1:17" x14ac:dyDescent="0.25">
      <c r="A10" s="3">
        <f>SMALL(Base!$Q$4:$Q$299,ROW()-4)</f>
        <v>13</v>
      </c>
      <c r="B10" s="5" t="str">
        <f>IF(ISERROR($A10),"",VLOOKUP(SMALL(Base!$Q$4:$Q$299,ROW()-4),Base!$Q$4:W$299,5,0))</f>
        <v>CAUVIN</v>
      </c>
      <c r="C10" s="3" t="str">
        <f>IF(ISERROR($A10),"",VLOOKUP(SMALL(Base!$Q$4:$Q$299,ROW()-4),Base!$Q$4:X$299,6,0))</f>
        <v>Patrice</v>
      </c>
      <c r="D10" s="47">
        <f>IF(ISERROR($A10),"",VLOOKUP(SMALL(Base!$Q$4:$Q$299,ROW()-4),Base!$Q$4:Y$299,7,0))</f>
        <v>23859</v>
      </c>
      <c r="E10" s="35"/>
      <c r="F10" s="35"/>
      <c r="G10" s="35"/>
      <c r="H10" s="35"/>
      <c r="I10" s="35"/>
      <c r="J10" s="43"/>
      <c r="K10" s="43"/>
      <c r="L10" s="43"/>
      <c r="M10" s="43"/>
      <c r="N10" s="43"/>
      <c r="O10" s="43"/>
      <c r="P10" s="171"/>
      <c r="Q10" s="172" t="str">
        <f>IF(ISERROR($A10),"",VLOOKUP(SMALL(Base!$Q$4:$Q$299,ROW()-4),Base!$Q$4:Y$299,8,0))</f>
        <v>homme</v>
      </c>
    </row>
    <row r="11" spans="1:17" x14ac:dyDescent="0.25">
      <c r="A11" s="3">
        <f>SMALL(Base!$Q$4:$Q$299,ROW()-4)</f>
        <v>14</v>
      </c>
      <c r="B11" s="58" t="str">
        <f>IF(ISERROR($A11),"",VLOOKUP(SMALL(Base!$Q$4:$Q$299,ROW()-4),Base!$Q$4:W$299,5,0))</f>
        <v>CHAHROKNI</v>
      </c>
      <c r="C11" s="54" t="str">
        <f>IF(ISERROR($A11),"",VLOOKUP(SMALL(Base!$Q$4:$Q$299,ROW()-4),Base!$Q$4:X$299,6,0))</f>
        <v>Nosrat</v>
      </c>
      <c r="D11" s="55">
        <f>IF(ISERROR($A11),"",VLOOKUP(SMALL(Base!$Q$4:$Q$299,ROW()-4),Base!$Q$4:Y$299,7,0))</f>
        <v>20037</v>
      </c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172" t="str">
        <f>IF(ISERROR($A11),"",VLOOKUP(SMALL(Base!$Q$4:$Q$299,ROW()-4),Base!$Q$4:Y$299,8,0))</f>
        <v>homme</v>
      </c>
    </row>
    <row r="12" spans="1:17" x14ac:dyDescent="0.25">
      <c r="A12" s="3">
        <f>SMALL(Base!$Q$4:$Q$299,ROW()-4)</f>
        <v>15</v>
      </c>
      <c r="B12" s="5" t="str">
        <f>IF(ISERROR($A12),"",VLOOKUP(SMALL(Base!$Q$4:$Q$299,ROW()-4),Base!$Q$4:W$299,5,0))</f>
        <v>CHAUVICOURT</v>
      </c>
      <c r="C12" s="3" t="str">
        <f>IF(ISERROR($A12),"",VLOOKUP(SMALL(Base!$Q$4:$Q$299,ROW()-4),Base!$Q$4:X$299,6,0))</f>
        <v>Chantal</v>
      </c>
      <c r="D12" s="47">
        <f>IF(ISERROR($A12),"",VLOOKUP(SMALL(Base!$Q$4:$Q$299,ROW()-4),Base!$Q$4:Y$299,7,0))</f>
        <v>19283</v>
      </c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172" t="str">
        <f>IF(ISERROR($A12),"",VLOOKUP(SMALL(Base!$Q$4:$Q$299,ROW()-4),Base!$Q$4:Y$299,8,0))</f>
        <v>femme</v>
      </c>
    </row>
    <row r="13" spans="1:17" x14ac:dyDescent="0.25">
      <c r="A13" s="3" t="e">
        <f>SMALL(Base!$Q$4:$Q$299,ROW()-4)</f>
        <v>#NUM!</v>
      </c>
      <c r="B13" s="58" t="str">
        <f>IF(ISERROR($A13),"",VLOOKUP(SMALL(Base!$Q$4:$Q$299,ROW()-4),Base!$Q$4:W$299,5,0))</f>
        <v/>
      </c>
      <c r="C13" s="54" t="str">
        <f>IF(ISERROR($A13),"",VLOOKUP(SMALL(Base!$Q$4:$Q$299,ROW()-4),Base!$Q$4:X$299,6,0))</f>
        <v/>
      </c>
      <c r="D13" s="55" t="str">
        <f>IF(ISERROR($A13),"",VLOOKUP(SMALL(Base!$Q$4:$Q$299,ROW()-4),Base!$Q$4:Y$299,7,0))</f>
        <v/>
      </c>
      <c r="E13" s="61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170"/>
      <c r="Q13" s="172" t="str">
        <f>IF(ISERROR($A13),"",VLOOKUP(SMALL(Base!$Q$4:$Q$299,ROW()-4),Base!$Q$4:Y$299,8,0))</f>
        <v/>
      </c>
    </row>
    <row r="14" spans="1:17" x14ac:dyDescent="0.25">
      <c r="A14" s="3" t="e">
        <f>SMALL(Base!$Q$4:$Q$299,ROW()-4)</f>
        <v>#NUM!</v>
      </c>
      <c r="B14" s="5" t="str">
        <f>IF(ISERROR($A14),"",VLOOKUP(SMALL(Base!$Q$4:$Q$299,ROW()-4),Base!$Q$4:W$299,5,0))</f>
        <v/>
      </c>
      <c r="C14" s="3" t="str">
        <f>IF(ISERROR($A14),"",VLOOKUP(SMALL(Base!$Q$4:$Q$299,ROW()-4),Base!$Q$4:X$299,6,0))</f>
        <v/>
      </c>
      <c r="D14" s="47" t="str">
        <f>IF(ISERROR($A14),"",VLOOKUP(SMALL(Base!$Q$4:$Q$299,ROW()-4),Base!$Q$4:Y$299,7,0))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171"/>
      <c r="Q14" s="172" t="str">
        <f>IF(ISERROR($A14),"",VLOOKUP(SMALL(Base!$Q$4:$Q$299,ROW()-4),Base!$Q$4:Y$299,8,0))</f>
        <v/>
      </c>
    </row>
    <row r="15" spans="1:17" x14ac:dyDescent="0.25">
      <c r="A15" s="3" t="e">
        <f>SMALL(Base!$Q$4:$Q$299,ROW()-4)</f>
        <v>#NUM!</v>
      </c>
      <c r="B15" s="58" t="str">
        <f>IF(ISERROR($A15),"",VLOOKUP(SMALL(Base!$Q$4:$Q$299,ROW()-4),Base!$Q$4:W$299,5,0))</f>
        <v/>
      </c>
      <c r="C15" s="54" t="str">
        <f>IF(ISERROR($A15),"",VLOOKUP(SMALL(Base!$Q$4:$Q$299,ROW()-4),Base!$Q$4:X$299,6,0))</f>
        <v/>
      </c>
      <c r="D15" s="55" t="str">
        <f>IF(ISERROR($A15),"",VLOOKUP(SMALL(Base!$Q$4:$Q$299,ROW()-4),Base!$Q$4:Y$299,7,0))</f>
        <v/>
      </c>
      <c r="E15" s="61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170"/>
      <c r="Q15" s="172" t="str">
        <f>IF(ISERROR($A15),"",VLOOKUP(SMALL(Base!$Q$4:$Q$299,ROW()-4),Base!$Q$4:Y$299,8,0))</f>
        <v/>
      </c>
    </row>
    <row r="16" spans="1:17" x14ac:dyDescent="0.25">
      <c r="A16" s="3" t="e">
        <f>SMALL(Base!$Q$4:$Q$299,ROW()-4)</f>
        <v>#NUM!</v>
      </c>
      <c r="B16" s="5" t="str">
        <f>IF(ISERROR($A16),"",VLOOKUP(SMALL(Base!$Q$4:$Q$299,ROW()-4),Base!$Q$4:W$299,5,0))</f>
        <v/>
      </c>
      <c r="C16" s="3" t="str">
        <f>IF(ISERROR($A16),"",VLOOKUP(SMALL(Base!$Q$4:$Q$299,ROW()-4),Base!$Q$4:X$299,6,0))</f>
        <v/>
      </c>
      <c r="D16" s="47" t="str">
        <f>IF(ISERROR($A16),"",VLOOKUP(SMALL(Base!$Q$4:$Q$299,ROW()-4),Base!$Q$4:Y$299,7,0))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171"/>
      <c r="Q16" s="172" t="str">
        <f>IF(ISERROR($A16),"",VLOOKUP(SMALL(Base!$Q$4:$Q$299,ROW()-4),Base!$Q$4:Y$299,8,0))</f>
        <v/>
      </c>
    </row>
    <row r="17" spans="1:17" x14ac:dyDescent="0.25">
      <c r="A17" s="3" t="e">
        <f>SMALL(Base!$Q$4:$Q$299,ROW()-4)</f>
        <v>#NUM!</v>
      </c>
      <c r="B17" s="58" t="str">
        <f>IF(ISERROR($A17),"",VLOOKUP(SMALL(Base!$Q$4:$Q$299,ROW()-4),Base!$Q$4:W$299,5,0))</f>
        <v/>
      </c>
      <c r="C17" s="54" t="str">
        <f>IF(ISERROR($A17),"",VLOOKUP(SMALL(Base!$Q$4:$Q$299,ROW()-4),Base!$Q$4:X$299,6,0))</f>
        <v/>
      </c>
      <c r="D17" s="55" t="str">
        <f>IF(ISERROR($A17),"",VLOOKUP(SMALL(Base!$Q$4:$Q$299,ROW()-4),Base!$Q$4:Y$299,7,0))</f>
        <v/>
      </c>
      <c r="E17" s="62"/>
      <c r="F17" s="57"/>
      <c r="G17" s="57"/>
      <c r="H17" s="57"/>
      <c r="I17" s="57"/>
      <c r="J17" s="57"/>
      <c r="K17" s="57"/>
      <c r="L17" s="57"/>
      <c r="M17" s="57"/>
      <c r="N17" s="57"/>
      <c r="O17" s="57"/>
      <c r="P17" s="170"/>
      <c r="Q17" s="172" t="str">
        <f>IF(ISERROR($A17),"",VLOOKUP(SMALL(Base!$Q$4:$Q$299,ROW()-4),Base!$Q$4:Y$299,8,0))</f>
        <v/>
      </c>
    </row>
    <row r="18" spans="1:17" x14ac:dyDescent="0.25">
      <c r="A18" s="3" t="e">
        <f>SMALL(Base!$Q$4:$Q$299,ROW()-4)</f>
        <v>#NUM!</v>
      </c>
      <c r="B18" s="5" t="str">
        <f>IF(ISERROR($A18),"",VLOOKUP(SMALL(Base!$Q$4:$Q$299,ROW()-4),Base!$Q$4:W$299,5,0))</f>
        <v/>
      </c>
      <c r="C18" s="3" t="str">
        <f>IF(ISERROR($A18),"",VLOOKUP(SMALL(Base!$Q$4:$Q$299,ROW()-4),Base!$Q$4:X$299,6,0))</f>
        <v/>
      </c>
      <c r="D18" s="47" t="str">
        <f>IF(ISERROR($A18),"",VLOOKUP(SMALL(Base!$Q$4:$Q$299,ROW()-4),Base!$Q$4:Y$299,7,0))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171"/>
      <c r="Q18" s="172" t="str">
        <f>IF(ISERROR($A18),"",VLOOKUP(SMALL(Base!$Q$4:$Q$299,ROW()-4),Base!$Q$4:Y$299,8,0))</f>
        <v/>
      </c>
    </row>
    <row r="19" spans="1:17" x14ac:dyDescent="0.25">
      <c r="A19" s="3" t="e">
        <f>SMALL(Base!$Q$4:$Q$299,ROW()-4)</f>
        <v>#NUM!</v>
      </c>
      <c r="B19" s="58" t="str">
        <f>IF(ISERROR($A19),"",VLOOKUP(SMALL(Base!$Q$4:$Q$299,ROW()-4),Base!$Q$4:W$299,5,0))</f>
        <v/>
      </c>
      <c r="C19" s="54" t="str">
        <f>IF(ISERROR($A19),"",VLOOKUP(SMALL(Base!$Q$4:$Q$299,ROW()-4),Base!$Q$4:X$299,6,0))</f>
        <v/>
      </c>
      <c r="D19" s="55" t="str">
        <f>IF(ISERROR($A19),"",VLOOKUP(SMALL(Base!$Q$4:$Q$299,ROW()-4),Base!$Q$4:Y$299,7,0))</f>
        <v/>
      </c>
      <c r="E19" s="63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170"/>
      <c r="Q19" s="172" t="str">
        <f>IF(ISERROR($A19),"",VLOOKUP(SMALL(Base!$Q$4:$Q$299,ROW()-4),Base!$Q$4:Y$299,8,0))</f>
        <v/>
      </c>
    </row>
    <row r="20" spans="1:17" x14ac:dyDescent="0.25">
      <c r="A20" s="3" t="e">
        <f>SMALL(Base!$Q$4:$Q$299,ROW()-4)</f>
        <v>#NUM!</v>
      </c>
      <c r="B20" s="5" t="str">
        <f>IF(ISERROR($A20),"",VLOOKUP(SMALL(Base!$Q$4:$Q$299,ROW()-4),Base!$Q$4:W$299,5,0))</f>
        <v/>
      </c>
      <c r="C20" s="3" t="str">
        <f>IF(ISERROR($A20),"",VLOOKUP(SMALL(Base!$Q$4:$Q$299,ROW()-4),Base!$Q$4:X$299,6,0))</f>
        <v/>
      </c>
      <c r="D20" s="47" t="str">
        <f>IF(ISERROR($A20),"",VLOOKUP(SMALL(Base!$Q$4:$Q$299,ROW()-4),Base!$Q$4:Y$299,7,0))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171"/>
      <c r="Q20" s="172" t="str">
        <f>IF(ISERROR($A20),"",VLOOKUP(SMALL(Base!$Q$4:$Q$299,ROW()-4),Base!$Q$4:Y$299,8,0))</f>
        <v/>
      </c>
    </row>
    <row r="21" spans="1:17" x14ac:dyDescent="0.25">
      <c r="A21" s="3" t="e">
        <f>SMALL(Base!$Q$4:$Q$299,ROW()-4)</f>
        <v>#NUM!</v>
      </c>
      <c r="B21" s="58" t="str">
        <f>IF(ISERROR($A21),"",VLOOKUP(SMALL(Base!$Q$4:$Q$299,ROW()-4),Base!$Q$4:W$299,5,0))</f>
        <v/>
      </c>
      <c r="C21" s="54" t="str">
        <f>IF(ISERROR($A21),"",VLOOKUP(SMALL(Base!$Q$4:$Q$299,ROW()-4),Base!$Q$4:X$299,6,0))</f>
        <v/>
      </c>
      <c r="D21" s="55" t="str">
        <f>IF(ISERROR($A21),"",VLOOKUP(SMALL(Base!$Q$4:$Q$299,ROW()-4),Base!$Q$4:Y$299,7,0))</f>
        <v/>
      </c>
      <c r="E21" s="63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170"/>
      <c r="Q21" s="172" t="str">
        <f>IF(ISERROR($A21),"",VLOOKUP(SMALL(Base!$Q$4:$Q$299,ROW()-4),Base!$Q$4:Y$299,8,0))</f>
        <v/>
      </c>
    </row>
    <row r="22" spans="1:17" x14ac:dyDescent="0.25">
      <c r="A22" s="3" t="e">
        <f>SMALL(Base!$Q$4:$Q$299,ROW()-4)</f>
        <v>#NUM!</v>
      </c>
      <c r="B22" s="5" t="str">
        <f>IF(ISERROR($A22),"",VLOOKUP(SMALL(Base!$Q$4:$Q$299,ROW()-4),Base!$Q$4:W$299,5,0))</f>
        <v/>
      </c>
      <c r="C22" s="3" t="str">
        <f>IF(ISERROR($A22),"",VLOOKUP(SMALL(Base!$Q$4:$Q$299,ROW()-4),Base!$Q$4:X$299,6,0))</f>
        <v/>
      </c>
      <c r="D22" s="47" t="str">
        <f>IF(ISERROR($A22),"",VLOOKUP(SMALL(Base!$Q$4:$Q$299,ROW()-4),Base!$Q$4:Y$299,7,0))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171"/>
      <c r="Q22" s="172" t="str">
        <f>IF(ISERROR($A22),"",VLOOKUP(SMALL(Base!$Q$4:$Q$299,ROW()-4),Base!$Q$4:Y$299,8,0))</f>
        <v/>
      </c>
    </row>
    <row r="23" spans="1:17" x14ac:dyDescent="0.25">
      <c r="A23" s="3" t="e">
        <f>SMALL(Base!$Q$4:$Q$299,ROW()-4)</f>
        <v>#NUM!</v>
      </c>
      <c r="B23" s="58" t="str">
        <f>IF(ISERROR($A23),"",VLOOKUP(SMALL(Base!$Q$4:$Q$299,ROW()-4),Base!$Q$4:W$299,5,0))</f>
        <v/>
      </c>
      <c r="C23" s="54" t="str">
        <f>IF(ISERROR($A23),"",VLOOKUP(SMALL(Base!$Q$4:$Q$299,ROW()-4),Base!$Q$4:X$299,6,0))</f>
        <v/>
      </c>
      <c r="D23" s="55" t="str">
        <f>IF(ISERROR($A23),"",VLOOKUP(SMALL(Base!$Q$4:$Q$299,ROW()-4),Base!$Q$4:Y$299,7,0))</f>
        <v/>
      </c>
      <c r="E23" s="63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170"/>
      <c r="Q23" s="172" t="str">
        <f>IF(ISERROR($A23),"",VLOOKUP(SMALL(Base!$Q$4:$Q$299,ROW()-4),Base!$Q$4:Y$299,8,0))</f>
        <v/>
      </c>
    </row>
    <row r="24" spans="1:17" x14ac:dyDescent="0.25">
      <c r="A24" s="3" t="e">
        <f>SMALL(Base!$Q$4:$Q$299,ROW()-4)</f>
        <v>#NUM!</v>
      </c>
      <c r="B24" s="5" t="str">
        <f>IF(ISERROR($A24),"",VLOOKUP(SMALL(Base!$Q$4:$Q$299,ROW()-4),Base!$Q$4:W$299,5,0))</f>
        <v/>
      </c>
      <c r="C24" s="3" t="str">
        <f>IF(ISERROR($A24),"",VLOOKUP(SMALL(Base!$Q$4:$Q$299,ROW()-4),Base!$Q$4:X$299,6,0))</f>
        <v/>
      </c>
      <c r="D24" s="47" t="str">
        <f>IF(ISERROR($A24),"",VLOOKUP(SMALL(Base!$Q$4:$Q$299,ROW()-4),Base!$Q$4:Y$299,7,0))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171"/>
      <c r="Q24" s="172" t="str">
        <f>IF(ISERROR($A24),"",VLOOKUP(SMALL(Base!$Q$4:$Q$299,ROW()-4),Base!$Q$4:Y$299,8,0))</f>
        <v/>
      </c>
    </row>
    <row r="25" spans="1:17" x14ac:dyDescent="0.25">
      <c r="A25" s="3" t="e">
        <f>SMALL(Base!$Q$4:$Q$299,ROW()-4)</f>
        <v>#NUM!</v>
      </c>
      <c r="B25" s="58" t="str">
        <f>IF(ISERROR($A25),"",VLOOKUP(SMALL(Base!$Q$4:$Q$299,ROW()-4),Base!$Q$4:W$299,5,0))</f>
        <v/>
      </c>
      <c r="C25" s="54" t="str">
        <f>IF(ISERROR($A25),"",VLOOKUP(SMALL(Base!$Q$4:$Q$299,ROW()-4),Base!$Q$4:X$299,6,0))</f>
        <v/>
      </c>
      <c r="D25" s="55" t="str">
        <f>IF(ISERROR($A25),"",VLOOKUP(SMALL(Base!$Q$4:$Q$299,ROW()-4),Base!$Q$4:Y$299,7,0))</f>
        <v/>
      </c>
      <c r="E25" s="63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170"/>
      <c r="Q25" s="172" t="str">
        <f>IF(ISERROR($A25),"",VLOOKUP(SMALL(Base!$Q$4:$Q$299,ROW()-4),Base!$Q$4:Y$299,8,0))</f>
        <v/>
      </c>
    </row>
    <row r="26" spans="1:17" x14ac:dyDescent="0.25">
      <c r="A26" s="3" t="e">
        <f>SMALL(Base!$Q$4:$Q$299,ROW()-4)</f>
        <v>#NUM!</v>
      </c>
      <c r="B26" s="5" t="str">
        <f>IF(ISERROR($A26),"",VLOOKUP(SMALL(Base!$Q$4:$Q$299,ROW()-4),Base!$Q$4:W$299,5,0))</f>
        <v/>
      </c>
      <c r="C26" s="3" t="str">
        <f>IF(ISERROR($A26),"",VLOOKUP(SMALL(Base!$Q$4:$Q$299,ROW()-4),Base!$Q$4:X$299,6,0))</f>
        <v/>
      </c>
      <c r="D26" s="47" t="str">
        <f>IF(ISERROR($A26),"",VLOOKUP(SMALL(Base!$Q$4:$Q$299,ROW()-4),Base!$Q$4:Y$299,7,0))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171"/>
      <c r="Q26" s="172" t="str">
        <f>IF(ISERROR($A26),"",VLOOKUP(SMALL(Base!$Q$4:$Q$299,ROW()-4),Base!$Q$4:Y$299,8,0))</f>
        <v/>
      </c>
    </row>
    <row r="27" spans="1:17" x14ac:dyDescent="0.25">
      <c r="A27" s="3" t="e">
        <f>SMALL(Base!$Q$4:$Q$299,ROW()-4)</f>
        <v>#NUM!</v>
      </c>
      <c r="B27" s="58" t="str">
        <f>IF(ISERROR($A27),"",VLOOKUP(SMALL(Base!$Q$4:$Q$299,ROW()-4),Base!$Q$4:W$299,5,0))</f>
        <v/>
      </c>
      <c r="C27" s="54" t="str">
        <f>IF(ISERROR($A27),"",VLOOKUP(SMALL(Base!$Q$4:$Q$299,ROW()-4),Base!$Q$4:X$299,6,0))</f>
        <v/>
      </c>
      <c r="D27" s="55" t="str">
        <f>IF(ISERROR($A27),"",VLOOKUP(SMALL(Base!$Q$4:$Q$299,ROW()-4),Base!$Q$4:Y$299,7,0))</f>
        <v/>
      </c>
      <c r="E27" s="63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170"/>
      <c r="Q27" s="172" t="str">
        <f>IF(ISERROR($A27),"",VLOOKUP(SMALL(Base!$Q$4:$Q$299,ROW()-4),Base!$Q$4:Y$299,8,0))</f>
        <v/>
      </c>
    </row>
    <row r="28" spans="1:17" x14ac:dyDescent="0.25">
      <c r="A28" s="3" t="e">
        <f>SMALL(Base!$Q$4:$Q$299,ROW()-4)</f>
        <v>#NUM!</v>
      </c>
      <c r="B28" s="5" t="str">
        <f>IF(ISERROR($A28),"",VLOOKUP(SMALL(Base!$Q$4:$Q$299,ROW()-4),Base!$Q$4:W$299,5,0))</f>
        <v/>
      </c>
      <c r="C28" s="3" t="str">
        <f>IF(ISERROR($A28),"",VLOOKUP(SMALL(Base!$Q$4:$Q$299,ROW()-4),Base!$Q$4:X$299,6,0))</f>
        <v/>
      </c>
      <c r="D28" s="47" t="str">
        <f>IF(ISERROR($A28),"",VLOOKUP(SMALL(Base!$Q$4:$Q$299,ROW()-4),Base!$Q$4:Y$299,7,0))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171"/>
      <c r="Q28" s="172" t="str">
        <f>IF(ISERROR($A28),"",VLOOKUP(SMALL(Base!$Q$4:$Q$299,ROW()-4),Base!$Q$4:Y$299,8,0))</f>
        <v/>
      </c>
    </row>
    <row r="29" spans="1:17" x14ac:dyDescent="0.25">
      <c r="A29" s="3" t="e">
        <f>SMALL(Base!$Q$4:$Q$299,ROW()-4)</f>
        <v>#NUM!</v>
      </c>
      <c r="B29" s="58" t="str">
        <f>IF(ISERROR($A29),"",VLOOKUP(SMALL(Base!$Q$4:$Q$299,ROW()-4),Base!$Q$4:W$299,5,0))</f>
        <v/>
      </c>
      <c r="C29" s="54" t="str">
        <f>IF(ISERROR($A29),"",VLOOKUP(SMALL(Base!$Q$4:$Q$299,ROW()-4),Base!$Q$4:X$299,6,0))</f>
        <v/>
      </c>
      <c r="D29" s="55" t="str">
        <f>IF(ISERROR($A29),"",VLOOKUP(SMALL(Base!$Q$4:$Q$299,ROW()-4),Base!$Q$4:Y$299,7,0))</f>
        <v/>
      </c>
      <c r="E29" s="63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170"/>
      <c r="Q29" s="172" t="str">
        <f>IF(ISERROR($A29),"",VLOOKUP(SMALL(Base!$Q$4:$Q$299,ROW()-4),Base!$Q$4:Y$299,8,0))</f>
        <v/>
      </c>
    </row>
    <row r="30" spans="1:17" x14ac:dyDescent="0.25">
      <c r="A30" s="3" t="e">
        <f>SMALL(Base!$Q$4:$Q$299,ROW()-4)</f>
        <v>#NUM!</v>
      </c>
      <c r="B30" s="5" t="str">
        <f>IF(ISERROR($A30),"",VLOOKUP(SMALL(Base!$Q$4:$Q$299,ROW()-4),Base!$Q$4:W$299,5,0))</f>
        <v/>
      </c>
      <c r="C30" s="3" t="str">
        <f>IF(ISERROR($A30),"",VLOOKUP(SMALL(Base!$Q$4:$Q$299,ROW()-4),Base!$Q$4:X$299,6,0))</f>
        <v/>
      </c>
      <c r="D30" s="47" t="str">
        <f>IF(ISERROR($A30),"",VLOOKUP(SMALL(Base!$Q$4:$Q$299,ROW()-4),Base!$Q$4:Y$299,7,0))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171"/>
      <c r="Q30" s="172" t="str">
        <f>IF(ISERROR($A30),"",VLOOKUP(SMALL(Base!$Q$4:$Q$299,ROW()-4),Base!$Q$4:Y$299,8,0))</f>
        <v/>
      </c>
    </row>
    <row r="31" spans="1:17" x14ac:dyDescent="0.25">
      <c r="A31" s="3" t="e">
        <f>SMALL(Base!$Q$4:$Q$299,ROW()-4)</f>
        <v>#NUM!</v>
      </c>
      <c r="B31" s="58" t="str">
        <f>IF(ISERROR($A31),"",VLOOKUP(SMALL(Base!$Q$4:$Q$299,ROW()-4),Base!$Q$4:W$299,5,0))</f>
        <v/>
      </c>
      <c r="C31" s="54" t="str">
        <f>IF(ISERROR($A31),"",VLOOKUP(SMALL(Base!$Q$4:$Q$299,ROW()-4),Base!$Q$4:X$299,6,0))</f>
        <v/>
      </c>
      <c r="D31" s="55" t="str">
        <f>IF(ISERROR($A31),"",VLOOKUP(SMALL(Base!$Q$4:$Q$299,ROW()-4),Base!$Q$4:Y$299,7,0))</f>
        <v/>
      </c>
      <c r="E31" s="63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170"/>
      <c r="Q31" s="172" t="str">
        <f>IF(ISERROR($A31),"",VLOOKUP(SMALL(Base!$Q$4:$Q$299,ROW()-4),Base!$Q$4:Y$299,8,0))</f>
        <v/>
      </c>
    </row>
    <row r="32" spans="1:17" x14ac:dyDescent="0.25">
      <c r="A32" s="3" t="e">
        <f>SMALL(Base!$Q$4:$Q$299,ROW()-4)</f>
        <v>#NUM!</v>
      </c>
      <c r="B32" s="5" t="str">
        <f>IF(ISERROR($A32),"",VLOOKUP(SMALL(Base!$Q$4:$Q$299,ROW()-4),Base!$Q$4:W$299,5,0))</f>
        <v/>
      </c>
      <c r="C32" s="3" t="str">
        <f>IF(ISERROR($A32),"",VLOOKUP(SMALL(Base!$Q$4:$Q$299,ROW()-4),Base!$Q$4:X$299,6,0))</f>
        <v/>
      </c>
      <c r="D32" s="47" t="str">
        <f>IF(ISERROR($A32),"",VLOOKUP(SMALL(Base!$Q$4:$Q$299,ROW()-4),Base!$Q$4:Y$299,7,0))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171"/>
      <c r="Q32" s="172" t="str">
        <f>IF(ISERROR($A32),"",VLOOKUP(SMALL(Base!$Q$4:$Q$299,ROW()-4),Base!$Q$4:Y$299,8,0))</f>
        <v/>
      </c>
    </row>
    <row r="33" spans="1:17" x14ac:dyDescent="0.25">
      <c r="A33" s="3" t="e">
        <f>SMALL(Base!$Q$4:$Q$299,ROW()-4)</f>
        <v>#NUM!</v>
      </c>
      <c r="B33" s="58" t="str">
        <f>IF(ISERROR($A33),"",VLOOKUP(SMALL(Base!$Q$4:$Q$299,ROW()-4),Base!$Q$4:W$299,5,0))</f>
        <v/>
      </c>
      <c r="C33" s="54" t="str">
        <f>IF(ISERROR($A33),"",VLOOKUP(SMALL(Base!$Q$4:$Q$299,ROW()-4),Base!$Q$4:X$299,6,0))</f>
        <v/>
      </c>
      <c r="D33" s="55" t="str">
        <f>IF(ISERROR($A33),"",VLOOKUP(SMALL(Base!$Q$4:$Q$299,ROW()-4),Base!$Q$4:Y$299,7,0))</f>
        <v/>
      </c>
      <c r="E33" s="63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170"/>
      <c r="Q33" s="172" t="str">
        <f>IF(ISERROR($A33),"",VLOOKUP(SMALL(Base!$Q$4:$Q$299,ROW()-4),Base!$Q$4:Y$299,8,0))</f>
        <v/>
      </c>
    </row>
    <row r="34" spans="1:17" x14ac:dyDescent="0.25">
      <c r="A34" s="3" t="e">
        <f>SMALL(Base!$Q$4:$Q$299,ROW()-4)</f>
        <v>#NUM!</v>
      </c>
      <c r="B34" s="5" t="str">
        <f>IF(ISERROR($A34),"",VLOOKUP(SMALL(Base!$Q$4:$Q$299,ROW()-4),Base!$Q$4:W$299,5,0))</f>
        <v/>
      </c>
      <c r="C34" s="3" t="str">
        <f>IF(ISERROR($A34),"",VLOOKUP(SMALL(Base!$Q$4:$Q$299,ROW()-4),Base!$Q$4:X$299,6,0))</f>
        <v/>
      </c>
      <c r="D34" s="47" t="str">
        <f>IF(ISERROR($A34),"",VLOOKUP(SMALL(Base!$Q$4:$Q$299,ROW()-4),Base!$Q$4:Y$299,7,0))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171"/>
      <c r="Q34" s="172" t="str">
        <f>IF(ISERROR($A34),"",VLOOKUP(SMALL(Base!$Q$4:$Q$299,ROW()-4),Base!$Q$4:Y$299,8,0))</f>
        <v/>
      </c>
    </row>
    <row r="35" spans="1:17" x14ac:dyDescent="0.25">
      <c r="A35" s="3" t="e">
        <f>SMALL(Base!$Q$4:$Q$299,ROW()-4)</f>
        <v>#NUM!</v>
      </c>
      <c r="B35" s="58" t="str">
        <f>IF(ISERROR($A35),"",VLOOKUP(SMALL(Base!$Q$4:$Q$299,ROW()-4),Base!$Q$4:W$299,5,0))</f>
        <v/>
      </c>
      <c r="C35" s="54" t="str">
        <f>IF(ISERROR($A35),"",VLOOKUP(SMALL(Base!$Q$4:$Q$299,ROW()-4),Base!$Q$4:X$299,6,0))</f>
        <v/>
      </c>
      <c r="D35" s="55" t="str">
        <f>IF(ISERROR($A35),"",VLOOKUP(SMALL(Base!$Q$4:$Q$299,ROW()-4),Base!$Q$4:Y$299,7,0))</f>
        <v/>
      </c>
      <c r="E35" s="63"/>
      <c r="F35" s="57"/>
      <c r="G35" s="57"/>
      <c r="H35" s="57"/>
      <c r="I35" s="57"/>
      <c r="J35" s="57"/>
      <c r="K35" s="57"/>
      <c r="L35" s="57"/>
      <c r="M35" s="57"/>
      <c r="N35" s="57"/>
      <c r="O35" s="57"/>
      <c r="P35" s="170"/>
      <c r="Q35" s="172" t="str">
        <f>IF(ISERROR($A35),"",VLOOKUP(SMALL(Base!$Q$4:$Q$299,ROW()-4),Base!$Q$4:Y$299,8,0))</f>
        <v/>
      </c>
    </row>
    <row r="36" spans="1:17" x14ac:dyDescent="0.25">
      <c r="A36" s="3" t="e">
        <f>SMALL(Base!$Q$4:$Q$299,ROW()-4)</f>
        <v>#NUM!</v>
      </c>
      <c r="B36" s="5" t="str">
        <f>IF(ISERROR($A36),"",VLOOKUP(SMALL(Base!$Q$4:$Q$299,ROW()-4),Base!$Q$4:W$299,5,0))</f>
        <v/>
      </c>
      <c r="C36" s="3" t="str">
        <f>IF(ISERROR($A36),"",VLOOKUP(SMALL(Base!$Q$4:$Q$299,ROW()-4),Base!$Q$4:X$299,6,0))</f>
        <v/>
      </c>
      <c r="D36" s="47" t="str">
        <f>IF(ISERROR($A36),"",VLOOKUP(SMALL(Base!$Q$4:$Q$299,ROW()-4),Base!$Q$4:Y$299,7,0))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171"/>
      <c r="Q36" s="172" t="str">
        <f>IF(ISERROR($A36),"",VLOOKUP(SMALL(Base!$Q$4:$Q$299,ROW()-4),Base!$Q$4:Y$299,8,0))</f>
        <v/>
      </c>
    </row>
    <row r="37" spans="1:17" x14ac:dyDescent="0.25">
      <c r="A37" s="3" t="e">
        <f>SMALL(Base!$Q$4:$Q$299,ROW()-4)</f>
        <v>#NUM!</v>
      </c>
      <c r="B37" s="58" t="str">
        <f>IF(ISERROR($A37),"",VLOOKUP(SMALL(Base!$Q$4:$Q$299,ROW()-4),Base!$Q$4:W$299,5,0))</f>
        <v/>
      </c>
      <c r="C37" s="54" t="str">
        <f>IF(ISERROR($A37),"",VLOOKUP(SMALL(Base!$Q$4:$Q$299,ROW()-4),Base!$Q$4:X$299,6,0))</f>
        <v/>
      </c>
      <c r="D37" s="55" t="str">
        <f>IF(ISERROR($A37),"",VLOOKUP(SMALL(Base!$Q$4:$Q$299,ROW()-4),Base!$Q$4:Y$299,7,0))</f>
        <v/>
      </c>
      <c r="E37" s="63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170"/>
      <c r="Q37" s="172" t="str">
        <f>IF(ISERROR($A37),"",VLOOKUP(SMALL(Base!$Q$4:$Q$299,ROW()-4),Base!$Q$4:Y$299,8,0))</f>
        <v/>
      </c>
    </row>
    <row r="38" spans="1:17" x14ac:dyDescent="0.25">
      <c r="A38" s="3" t="e">
        <f>SMALL(Base!$Q$4:$Q$299,ROW()-4)</f>
        <v>#NUM!</v>
      </c>
      <c r="B38" s="5" t="str">
        <f>IF(ISERROR($A38),"",VLOOKUP(SMALL(Base!$Q$4:$Q$299,ROW()-4),Base!$Q$4:W$299,5,0))</f>
        <v/>
      </c>
      <c r="C38" s="3" t="str">
        <f>IF(ISERROR($A38),"",VLOOKUP(SMALL(Base!$Q$4:$Q$299,ROW()-4),Base!$Q$4:X$299,6,0))</f>
        <v/>
      </c>
      <c r="D38" s="47" t="str">
        <f>IF(ISERROR($A38),"",VLOOKUP(SMALL(Base!$Q$4:$Q$299,ROW()-4),Base!$Q$4:Y$299,7,0))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171"/>
      <c r="Q38" s="172" t="str">
        <f>IF(ISERROR($A38),"",VLOOKUP(SMALL(Base!$Q$4:$Q$299,ROW()-4),Base!$Q$4:Y$299,8,0))</f>
        <v/>
      </c>
    </row>
    <row r="39" spans="1:17" x14ac:dyDescent="0.25">
      <c r="A39" s="3" t="e">
        <f>SMALL(Base!$Q$4:$Q$299,ROW()-4)</f>
        <v>#NUM!</v>
      </c>
      <c r="B39" s="58" t="str">
        <f>IF(ISERROR($A39),"",VLOOKUP(SMALL(Base!$Q$4:$Q$299,ROW()-4),Base!$Q$4:W$299,5,0))</f>
        <v/>
      </c>
      <c r="C39" s="54" t="str">
        <f>IF(ISERROR($A39),"",VLOOKUP(SMALL(Base!$Q$4:$Q$299,ROW()-4),Base!$Q$4:X$299,6,0))</f>
        <v/>
      </c>
      <c r="D39" s="55" t="str">
        <f>IF(ISERROR($A39),"",VLOOKUP(SMALL(Base!$Q$4:$Q$299,ROW()-4),Base!$Q$4:Y$299,7,0))</f>
        <v/>
      </c>
      <c r="E39" s="63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170"/>
      <c r="Q39" s="172" t="str">
        <f>IF(ISERROR($A39),"",VLOOKUP(SMALL(Base!$Q$4:$Q$299,ROW()-4),Base!$Q$4:Y$299,8,0))</f>
        <v/>
      </c>
    </row>
    <row r="40" spans="1:17" ht="15.75" thickBot="1" x14ac:dyDescent="0.3">
      <c r="A40" s="3" t="e">
        <f>SMALL(Base!$Q$4:$Q$299,ROW()-4)</f>
        <v>#NUM!</v>
      </c>
      <c r="B40" s="13" t="str">
        <f>IF(ISERROR($A40),"",VLOOKUP(SMALL(Base!$Q$4:$Q$299,ROW()-4),Base!$Q$4:W$299,5,0))</f>
        <v/>
      </c>
      <c r="C40" s="14" t="str">
        <f>IF(ISERROR($A40),"",VLOOKUP(SMALL(Base!$T$4:$T$299,ROW()-4),Base!$T$4:W$299,3,0))</f>
        <v/>
      </c>
      <c r="D40" s="47" t="str">
        <f>IF(ISERROR($A40),"",VLOOKUP(SMALL(Base!$Q$4:$Q$299,ROW()-4),Base!$Q$4:Y$299,7,0))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171"/>
      <c r="Q40" s="172" t="str">
        <f>IF(ISERROR($A40),"",VLOOKUP(SMALL(Base!$Q$4:$Q$299,ROW()-4),Base!$Q$4:Y$299,8,0))</f>
        <v/>
      </c>
    </row>
    <row r="41" spans="1:17" ht="19.5" thickBot="1" x14ac:dyDescent="0.35">
      <c r="B41" s="15" t="s">
        <v>18</v>
      </c>
      <c r="C41" s="29">
        <f>SUM(Base!AJ4:AJ296)</f>
        <v>8</v>
      </c>
      <c r="D41" s="44"/>
      <c r="E41" s="45">
        <f>COUNTIF('Mod D'!E5:E40,"oui")</f>
        <v>0</v>
      </c>
      <c r="F41" s="45">
        <f>COUNTIF('Mod D'!F5:F40,"oui")</f>
        <v>0</v>
      </c>
      <c r="G41" s="45">
        <f>COUNTIF('Mod D'!G5:G40,"oui")</f>
        <v>0</v>
      </c>
      <c r="H41" s="45">
        <f>COUNTIF('Mod D'!H5:H40,"oui")</f>
        <v>0</v>
      </c>
      <c r="I41" s="45">
        <f>COUNTIF('Mod D'!I5:I40,"oui")</f>
        <v>0</v>
      </c>
      <c r="J41" s="45">
        <f>COUNTIF('Mod D'!J5:J40,"oui")</f>
        <v>0</v>
      </c>
      <c r="K41" s="45">
        <f>COUNTIF('Mod D'!K5:K40,"oui")</f>
        <v>0</v>
      </c>
      <c r="L41" s="45">
        <f>COUNTIF('Mod D'!L5:L40,"oui")</f>
        <v>0</v>
      </c>
      <c r="M41" s="45">
        <f>COUNTIF('Mod D'!M5:M40,"oui")</f>
        <v>0</v>
      </c>
      <c r="N41" s="45">
        <f>COUNTIF('Mod D'!N5:N40,"oui")</f>
        <v>0</v>
      </c>
      <c r="O41" s="45">
        <f>COUNTIF('Mod D'!O5:O40,"oui")</f>
        <v>0</v>
      </c>
      <c r="P41" s="45">
        <f>COUNTIF('Mod D'!P5:P40,"oui")</f>
        <v>0</v>
      </c>
      <c r="Q41" s="168">
        <f>COUNTIF('Mod D'!Q5:Q40,"homme")</f>
        <v>2</v>
      </c>
    </row>
    <row r="42" spans="1:17" ht="19.5" thickBot="1" x14ac:dyDescent="0.35">
      <c r="Q42" s="45">
        <f>COUNTIF('Mod D'!Q5:Q41,"femme")</f>
        <v>6</v>
      </c>
    </row>
  </sheetData>
  <mergeCells count="3">
    <mergeCell ref="A3:P3"/>
    <mergeCell ref="B1:C2"/>
    <mergeCell ref="D1:P2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4" r:id="rId3" name="Button 6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723900</xdr:colOff>
                    <xdr:row>0</xdr:row>
                    <xdr:rowOff>95250</xdr:rowOff>
                  </from>
                  <to>
                    <xdr:col>15</xdr:col>
                    <xdr:colOff>685800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/>
  <dimension ref="A1:D39"/>
  <sheetViews>
    <sheetView showGridLines="0" topLeftCell="B1" zoomScale="90" zoomScaleNormal="90" workbookViewId="0">
      <pane ySplit="4" topLeftCell="A5" activePane="bottomLeft" state="frozen"/>
      <selection activeCell="G24" sqref="G24"/>
      <selection pane="bottomLeft" activeCell="G24" sqref="G24"/>
    </sheetView>
  </sheetViews>
  <sheetFormatPr baseColWidth="10" defaultRowHeight="15" x14ac:dyDescent="0.25"/>
  <cols>
    <col min="1" max="1" width="11.42578125" hidden="1" customWidth="1"/>
    <col min="2" max="4" width="30.7109375" customWidth="1"/>
  </cols>
  <sheetData>
    <row r="1" spans="1:4" ht="20.100000000000001" customHeight="1" x14ac:dyDescent="0.25">
      <c r="A1" s="207"/>
      <c r="B1" s="408" t="s">
        <v>67</v>
      </c>
      <c r="C1" s="409"/>
      <c r="D1" s="375"/>
    </row>
    <row r="2" spans="1:4" ht="20.100000000000001" customHeight="1" thickBot="1" x14ac:dyDescent="0.3">
      <c r="A2" s="207"/>
      <c r="B2" s="410"/>
      <c r="C2" s="411"/>
      <c r="D2" s="375"/>
    </row>
    <row r="3" spans="1:4" ht="18.75" x14ac:dyDescent="0.25">
      <c r="A3" s="404" t="s">
        <v>283</v>
      </c>
      <c r="B3" s="405"/>
      <c r="C3" s="405"/>
      <c r="D3" s="405"/>
    </row>
    <row r="4" spans="1:4" ht="15.75" thickBot="1" x14ac:dyDescent="0.3">
      <c r="A4" s="7"/>
      <c r="B4" s="8" t="s">
        <v>1</v>
      </c>
      <c r="C4" s="8" t="s">
        <v>2</v>
      </c>
      <c r="D4" s="8"/>
    </row>
    <row r="5" spans="1:4" x14ac:dyDescent="0.25">
      <c r="A5" s="3">
        <f>SMALL(Base!$Q$4:$Q$299,ROW()-4)</f>
        <v>8</v>
      </c>
      <c r="B5" s="53" t="str">
        <f>IF(ISERROR($A5),"",VLOOKUP(SMALL(Base!$Q$4:$Q$299,ROW()-4),Base!$Q$4:W$299,5,0))</f>
        <v>BOUILLOT</v>
      </c>
      <c r="C5" s="84" t="str">
        <f>IF(ISERROR($A5),"",VLOOKUP(SMALL(Base!$Q$4:$Q$299,ROW()-4),Base!$Q$4:X$299,6,0))</f>
        <v>Colette</v>
      </c>
      <c r="D5" s="84">
        <f>IF(ISERROR($A5),"",VLOOKUP(SMALL(Base!$Q$4:$Q$299,ROW()-4),Base!$Q$4:AA$299,10,0))</f>
        <v>0</v>
      </c>
    </row>
    <row r="6" spans="1:4" x14ac:dyDescent="0.25">
      <c r="A6" s="3">
        <f>SMALL(Base!$Q$4:$Q$299,ROW()-4)</f>
        <v>9</v>
      </c>
      <c r="B6" s="5" t="str">
        <f>IF(ISERROR($A6),"",VLOOKUP(SMALL(Base!$Q$4:$Q$299,ROW()-4),Base!$Q$4:W$299,5,0))</f>
        <v>BOURLIER</v>
      </c>
      <c r="C6" s="3" t="str">
        <f>IF(ISERROR($A6),"",VLOOKUP(SMALL(Base!$Q$4:$Q$299,ROW()-4),Base!$Q$4:X$299,6,0))</f>
        <v>Brigitte</v>
      </c>
      <c r="D6" s="3">
        <f>IF(ISERROR($A6),"",VLOOKUP(SMALL(Base!$Q$4:$Q$299,ROW()-4),Base!$Q$4:AA$299,10,0))</f>
        <v>0</v>
      </c>
    </row>
    <row r="7" spans="1:4" x14ac:dyDescent="0.25">
      <c r="A7" s="3">
        <f>SMALL(Base!$Q$4:$Q$299,ROW()-4)</f>
        <v>10</v>
      </c>
      <c r="B7" s="58" t="str">
        <f>IF(ISERROR($A7),"",VLOOKUP(SMALL(Base!$Q$4:$Q$299,ROW()-4),Base!$Q$4:W$299,5,0))</f>
        <v>BRAYANT</v>
      </c>
      <c r="C7" s="54" t="str">
        <f>IF(ISERROR($A7),"",VLOOKUP(SMALL(Base!$Q$4:$Q$299,ROW()-4),Base!$Q$4:X$299,6,0))</f>
        <v>Ellen</v>
      </c>
      <c r="D7" s="54">
        <f>IF(ISERROR($A7),"",VLOOKUP(SMALL(Base!$Q$4:$Q$299,ROW()-4),Base!$Q$4:AA$299,10,0))</f>
        <v>0</v>
      </c>
    </row>
    <row r="8" spans="1:4" x14ac:dyDescent="0.25">
      <c r="A8" s="3">
        <f>SMALL(Base!$Q$4:$Q$299,ROW()-4)</f>
        <v>11</v>
      </c>
      <c r="B8" s="5" t="str">
        <f>IF(ISERROR($A8),"",VLOOKUP(SMALL(Base!$Q$4:$Q$299,ROW()-4),Base!$Q$4:W$299,5,0))</f>
        <v>CANEVAROLO</v>
      </c>
      <c r="C8" s="3" t="str">
        <f>IF(ISERROR($A8),"",VLOOKUP(SMALL(Base!$Q$4:$Q$299,ROW()-4),Base!$Q$4:X$299,6,0))</f>
        <v>Michelle</v>
      </c>
      <c r="D8" s="3">
        <f>IF(ISERROR($A8),"",VLOOKUP(SMALL(Base!$Q$4:$Q$299,ROW()-4),Base!$Q$4:AA$299,10,0))</f>
        <v>0</v>
      </c>
    </row>
    <row r="9" spans="1:4" x14ac:dyDescent="0.25">
      <c r="A9" s="3">
        <f>SMALL(Base!$Q$4:$Q$299,ROW()-4)</f>
        <v>12</v>
      </c>
      <c r="B9" s="58" t="str">
        <f>IF(ISERROR($A9),"",VLOOKUP(SMALL(Base!$Q$4:$Q$299,ROW()-4),Base!$Q$4:W$299,5,0))</f>
        <v>CARTIER-BRESSON</v>
      </c>
      <c r="C9" s="54" t="str">
        <f>IF(ISERROR($A9),"",VLOOKUP(SMALL(Base!$Q$4:$Q$299,ROW()-4),Base!$Q$4:X$299,6,0))</f>
        <v>Isabelle</v>
      </c>
      <c r="D9" s="54">
        <f>IF(ISERROR($A9),"",VLOOKUP(SMALL(Base!$Q$4:$Q$299,ROW()-4),Base!$Q$4:AA$299,10,0))</f>
        <v>0</v>
      </c>
    </row>
    <row r="10" spans="1:4" x14ac:dyDescent="0.25">
      <c r="A10" s="3">
        <f>SMALL(Base!$Q$4:$Q$299,ROW()-4)</f>
        <v>13</v>
      </c>
      <c r="B10" s="5" t="str">
        <f>IF(ISERROR($A10),"",VLOOKUP(SMALL(Base!$Q$4:$Q$299,ROW()-4),Base!$Q$4:W$299,5,0))</f>
        <v>CAUVIN</v>
      </c>
      <c r="C10" s="3" t="str">
        <f>IF(ISERROR($A10),"",VLOOKUP(SMALL(Base!$Q$4:$Q$299,ROW()-4),Base!$Q$4:X$299,6,0))</f>
        <v>Patrice</v>
      </c>
      <c r="D10" s="3">
        <f>IF(ISERROR($A10),"",VLOOKUP(SMALL(Base!$Q$4:$Q$299,ROW()-4),Base!$Q$4:AA$299,10,0))</f>
        <v>0</v>
      </c>
    </row>
    <row r="11" spans="1:4" x14ac:dyDescent="0.25">
      <c r="A11" s="3">
        <f>SMALL(Base!$Q$4:$Q$299,ROW()-4)</f>
        <v>14</v>
      </c>
      <c r="B11" s="58" t="str">
        <f>IF(ISERROR($A11),"",VLOOKUP(SMALL(Base!$Q$4:$Q$299,ROW()-4),Base!$Q$4:W$299,5,0))</f>
        <v>CHAHROKNI</v>
      </c>
      <c r="C11" s="54" t="str">
        <f>IF(ISERROR($A11),"",VLOOKUP(SMALL(Base!$Q$4:$Q$299,ROW()-4),Base!$Q$4:X$299,6,0))</f>
        <v>Nosrat</v>
      </c>
      <c r="D11" s="54">
        <f>IF(ISERROR($A11),"",VLOOKUP(SMALL(Base!$Q$4:$Q$299,ROW()-4),Base!$Q$4:AA$299,10,0))</f>
        <v>0</v>
      </c>
    </row>
    <row r="12" spans="1:4" x14ac:dyDescent="0.25">
      <c r="A12" s="3">
        <f>SMALL(Base!$Q$4:$Q$299,ROW()-4)</f>
        <v>15</v>
      </c>
      <c r="B12" s="5" t="str">
        <f>IF(ISERROR($A12),"",VLOOKUP(SMALL(Base!$Q$4:$Q$299,ROW()-4),Base!$Q$4:W$299,5,0))</f>
        <v>CHAUVICOURT</v>
      </c>
      <c r="C12" s="3" t="str">
        <f>IF(ISERROR($A12),"",VLOOKUP(SMALL(Base!$Q$4:$Q$299,ROW()-4),Base!$Q$4:X$299,6,0))</f>
        <v>Chantal</v>
      </c>
      <c r="D12" s="3">
        <f>IF(ISERROR($A12),"",VLOOKUP(SMALL(Base!$Q$4:$Q$299,ROW()-4),Base!$Q$4:AA$299,10,0))</f>
        <v>0</v>
      </c>
    </row>
    <row r="13" spans="1:4" x14ac:dyDescent="0.25">
      <c r="A13" s="3" t="e">
        <f>SMALL(Base!$Q$4:$Q$299,ROW()-4)</f>
        <v>#NUM!</v>
      </c>
      <c r="B13" s="58" t="str">
        <f>IF(ISERROR($A13),"",VLOOKUP(SMALL(Base!$Q$4:$Q$299,ROW()-4),Base!$Q$4:W$299,5,0))</f>
        <v/>
      </c>
      <c r="C13" s="54" t="str">
        <f>IF(ISERROR($A13),"",VLOOKUP(SMALL(Base!$Q$4:$Q$299,ROW()-4),Base!$Q$4:X$299,6,0))</f>
        <v/>
      </c>
      <c r="D13" s="54" t="str">
        <f>IF(ISERROR($A13),"",VLOOKUP(SMALL(Base!$Q$4:$Q$299,ROW()-4),Base!$Q$4:AA$299,10,0))</f>
        <v/>
      </c>
    </row>
    <row r="14" spans="1:4" x14ac:dyDescent="0.25">
      <c r="A14" s="3" t="e">
        <f>SMALL(Base!$Q$4:$Q$299,ROW()-4)</f>
        <v>#NUM!</v>
      </c>
      <c r="B14" s="5" t="str">
        <f>IF(ISERROR($A14),"",VLOOKUP(SMALL(Base!$Q$4:$Q$299,ROW()-4),Base!$Q$4:W$299,5,0))</f>
        <v/>
      </c>
      <c r="C14" s="3" t="str">
        <f>IF(ISERROR($A14),"",VLOOKUP(SMALL(Base!$Q$4:$Q$299,ROW()-4),Base!$Q$4:X$299,6,0))</f>
        <v/>
      </c>
      <c r="D14" s="3" t="str">
        <f>IF(ISERROR($A14),"",VLOOKUP(SMALL(Base!$Q$4:$Q$299,ROW()-4),Base!$Q$4:AA$299,10,0))</f>
        <v/>
      </c>
    </row>
    <row r="15" spans="1:4" x14ac:dyDescent="0.25">
      <c r="A15" s="3" t="e">
        <f>SMALL(Base!$Q$4:$Q$299,ROW()-4)</f>
        <v>#NUM!</v>
      </c>
      <c r="B15" s="58" t="str">
        <f>IF(ISERROR($A15),"",VLOOKUP(SMALL(Base!$Q$4:$Q$299,ROW()-4),Base!$Q$4:W$299,5,0))</f>
        <v/>
      </c>
      <c r="C15" s="54" t="str">
        <f>IF(ISERROR($A15),"",VLOOKUP(SMALL(Base!$Q$4:$Q$299,ROW()-4),Base!$Q$4:X$299,6,0))</f>
        <v/>
      </c>
      <c r="D15" s="54" t="str">
        <f>IF(ISERROR($A15),"",VLOOKUP(SMALL(Base!$Q$4:$Q$299,ROW()-4),Base!$Q$4:AA$299,10,0))</f>
        <v/>
      </c>
    </row>
    <row r="16" spans="1:4" x14ac:dyDescent="0.25">
      <c r="A16" s="3" t="e">
        <f>SMALL(Base!$Q$4:$Q$299,ROW()-4)</f>
        <v>#NUM!</v>
      </c>
      <c r="B16" s="5" t="str">
        <f>IF(ISERROR($A16),"",VLOOKUP(SMALL(Base!$Q$4:$Q$299,ROW()-4),Base!$Q$4:W$299,5,0))</f>
        <v/>
      </c>
      <c r="C16" s="3" t="str">
        <f>IF(ISERROR($A16),"",VLOOKUP(SMALL(Base!$Q$4:$Q$299,ROW()-4),Base!$Q$4:X$299,6,0))</f>
        <v/>
      </c>
      <c r="D16" s="3" t="str">
        <f>IF(ISERROR($A16),"",VLOOKUP(SMALL(Base!$Q$4:$Q$299,ROW()-4),Base!$Q$4:AA$299,10,0))</f>
        <v/>
      </c>
    </row>
    <row r="17" spans="1:4" x14ac:dyDescent="0.25">
      <c r="A17" s="3" t="e">
        <f>SMALL(Base!$Q$4:$Q$299,ROW()-4)</f>
        <v>#NUM!</v>
      </c>
      <c r="B17" s="58" t="str">
        <f>IF(ISERROR($A17),"",VLOOKUP(SMALL(Base!$Q$4:$Q$299,ROW()-4),Base!$Q$4:W$299,5,0))</f>
        <v/>
      </c>
      <c r="C17" s="54" t="str">
        <f>IF(ISERROR($A17),"",VLOOKUP(SMALL(Base!$Q$4:$Q$299,ROW()-4),Base!$Q$4:X$299,6,0))</f>
        <v/>
      </c>
      <c r="D17" s="54" t="str">
        <f>IF(ISERROR($A17),"",VLOOKUP(SMALL(Base!$Q$4:$Q$299,ROW()-4),Base!$Q$4:AA$299,10,0))</f>
        <v/>
      </c>
    </row>
    <row r="18" spans="1:4" x14ac:dyDescent="0.25">
      <c r="A18" s="3" t="e">
        <f>SMALL(Base!$Q$4:$Q$299,ROW()-4)</f>
        <v>#NUM!</v>
      </c>
      <c r="B18" s="5" t="str">
        <f>IF(ISERROR($A18),"",VLOOKUP(SMALL(Base!$Q$4:$Q$299,ROW()-4),Base!$Q$4:W$299,5,0))</f>
        <v/>
      </c>
      <c r="C18" s="3" t="str">
        <f>IF(ISERROR($A18),"",VLOOKUP(SMALL(Base!$Q$4:$Q$299,ROW()-4),Base!$Q$4:X$299,6,0))</f>
        <v/>
      </c>
      <c r="D18" s="3" t="str">
        <f>IF(ISERROR($A18),"",VLOOKUP(SMALL(Base!$Q$4:$Q$299,ROW()-4),Base!$Q$4:AA$299,10,0))</f>
        <v/>
      </c>
    </row>
    <row r="19" spans="1:4" x14ac:dyDescent="0.25">
      <c r="A19" s="3" t="e">
        <f>SMALL(Base!$Q$4:$Q$299,ROW()-4)</f>
        <v>#NUM!</v>
      </c>
      <c r="B19" s="58" t="str">
        <f>IF(ISERROR($A19),"",VLOOKUP(SMALL(Base!$Q$4:$Q$299,ROW()-4),Base!$Q$4:W$299,5,0))</f>
        <v/>
      </c>
      <c r="C19" s="54" t="str">
        <f>IF(ISERROR($A19),"",VLOOKUP(SMALL(Base!$Q$4:$Q$299,ROW()-4),Base!$Q$4:X$299,6,0))</f>
        <v/>
      </c>
      <c r="D19" s="54" t="str">
        <f>IF(ISERROR($A19),"",VLOOKUP(SMALL(Base!$Q$4:$Q$299,ROW()-4),Base!$Q$4:AA$299,10,0))</f>
        <v/>
      </c>
    </row>
    <row r="20" spans="1:4" x14ac:dyDescent="0.25">
      <c r="A20" s="3" t="e">
        <f>SMALL(Base!$Q$4:$Q$299,ROW()-4)</f>
        <v>#NUM!</v>
      </c>
      <c r="B20" s="5" t="str">
        <f>IF(ISERROR($A20),"",VLOOKUP(SMALL(Base!$Q$4:$Q$299,ROW()-4),Base!$Q$4:W$299,5,0))</f>
        <v/>
      </c>
      <c r="C20" s="3" t="str">
        <f>IF(ISERROR($A20),"",VLOOKUP(SMALL(Base!$Q$4:$Q$299,ROW()-4),Base!$Q$4:X$299,6,0))</f>
        <v/>
      </c>
      <c r="D20" s="3" t="str">
        <f>IF(ISERROR($A20),"",VLOOKUP(SMALL(Base!$Q$4:$Q$299,ROW()-4),Base!$Q$4:AA$299,10,0))</f>
        <v/>
      </c>
    </row>
    <row r="21" spans="1:4" x14ac:dyDescent="0.25">
      <c r="A21" s="3" t="e">
        <f>SMALL(Base!$Q$4:$Q$299,ROW()-4)</f>
        <v>#NUM!</v>
      </c>
      <c r="B21" s="58" t="str">
        <f>IF(ISERROR($A21),"",VLOOKUP(SMALL(Base!$Q$4:$Q$299,ROW()-4),Base!$Q$4:W$299,5,0))</f>
        <v/>
      </c>
      <c r="C21" s="54" t="str">
        <f>IF(ISERROR($A21),"",VLOOKUP(SMALL(Base!$Q$4:$Q$299,ROW()-4),Base!$Q$4:X$299,6,0))</f>
        <v/>
      </c>
      <c r="D21" s="54" t="str">
        <f>IF(ISERROR($A21),"",VLOOKUP(SMALL(Base!$Q$4:$Q$299,ROW()-4),Base!$Q$4:AA$299,10,0))</f>
        <v/>
      </c>
    </row>
    <row r="22" spans="1:4" x14ac:dyDescent="0.25">
      <c r="A22" s="3" t="e">
        <f>SMALL(Base!$Q$4:$Q$299,ROW()-4)</f>
        <v>#NUM!</v>
      </c>
      <c r="B22" s="5" t="str">
        <f>IF(ISERROR($A22),"",VLOOKUP(SMALL(Base!$Q$4:$Q$299,ROW()-4),Base!$Q$4:W$299,5,0))</f>
        <v/>
      </c>
      <c r="C22" s="3" t="str">
        <f>IF(ISERROR($A22),"",VLOOKUP(SMALL(Base!$Q$4:$Q$299,ROW()-4),Base!$Q$4:X$299,6,0))</f>
        <v/>
      </c>
      <c r="D22" s="3" t="str">
        <f>IF(ISERROR($A22),"",VLOOKUP(SMALL(Base!$Q$4:$Q$299,ROW()-4),Base!$Q$4:AA$299,10,0))</f>
        <v/>
      </c>
    </row>
    <row r="23" spans="1:4" x14ac:dyDescent="0.25">
      <c r="A23" s="3" t="e">
        <f>SMALL(Base!$Q$4:$Q$299,ROW()-4)</f>
        <v>#NUM!</v>
      </c>
      <c r="B23" s="58" t="str">
        <f>IF(ISERROR($A23),"",VLOOKUP(SMALL(Base!$Q$4:$Q$299,ROW()-4),Base!$Q$4:W$299,5,0))</f>
        <v/>
      </c>
      <c r="C23" s="54" t="str">
        <f>IF(ISERROR($A23),"",VLOOKUP(SMALL(Base!$Q$4:$Q$299,ROW()-4),Base!$Q$4:X$299,6,0))</f>
        <v/>
      </c>
      <c r="D23" s="54" t="str">
        <f>IF(ISERROR($A23),"",VLOOKUP(SMALL(Base!$Q$4:$Q$299,ROW()-4),Base!$Q$4:AA$299,10,0))</f>
        <v/>
      </c>
    </row>
    <row r="24" spans="1:4" x14ac:dyDescent="0.25">
      <c r="A24" s="3" t="e">
        <f>SMALL(Base!$Q$4:$Q$299,ROW()-4)</f>
        <v>#NUM!</v>
      </c>
      <c r="B24" s="5" t="str">
        <f>IF(ISERROR($A24),"",VLOOKUP(SMALL(Base!$Q$4:$Q$299,ROW()-4),Base!$Q$4:W$299,5,0))</f>
        <v/>
      </c>
      <c r="C24" s="3" t="str">
        <f>IF(ISERROR($A24),"",VLOOKUP(SMALL(Base!$Q$4:$Q$299,ROW()-4),Base!$Q$4:X$299,6,0))</f>
        <v/>
      </c>
      <c r="D24" s="3" t="str">
        <f>IF(ISERROR($A24),"",VLOOKUP(SMALL(Base!$Q$4:$Q$299,ROW()-4),Base!$Q$4:AA$299,10,0))</f>
        <v/>
      </c>
    </row>
    <row r="25" spans="1:4" x14ac:dyDescent="0.25">
      <c r="A25" s="3" t="e">
        <f>SMALL(Base!$Q$4:$Q$299,ROW()-4)</f>
        <v>#NUM!</v>
      </c>
      <c r="B25" s="58" t="str">
        <f>IF(ISERROR($A25),"",VLOOKUP(SMALL(Base!$Q$4:$Q$299,ROW()-4),Base!$Q$4:W$299,5,0))</f>
        <v/>
      </c>
      <c r="C25" s="54" t="str">
        <f>IF(ISERROR($A25),"",VLOOKUP(SMALL(Base!$Q$4:$Q$299,ROW()-4),Base!$Q$4:X$299,6,0))</f>
        <v/>
      </c>
      <c r="D25" s="54" t="str">
        <f>IF(ISERROR($A25),"",VLOOKUP(SMALL(Base!$Q$4:$Q$299,ROW()-4),Base!$Q$4:AA$299,10,0))</f>
        <v/>
      </c>
    </row>
    <row r="26" spans="1:4" x14ac:dyDescent="0.25">
      <c r="A26" s="3" t="e">
        <f>SMALL(Base!$Q$4:$Q$299,ROW()-4)</f>
        <v>#NUM!</v>
      </c>
      <c r="B26" s="5" t="str">
        <f>IF(ISERROR($A26),"",VLOOKUP(SMALL(Base!$Q$4:$Q$299,ROW()-4),Base!$Q$4:W$299,5,0))</f>
        <v/>
      </c>
      <c r="C26" s="3" t="str">
        <f>IF(ISERROR($A26),"",VLOOKUP(SMALL(Base!$Q$4:$Q$299,ROW()-4),Base!$Q$4:X$299,6,0))</f>
        <v/>
      </c>
      <c r="D26" s="3" t="str">
        <f>IF(ISERROR($A26),"",VLOOKUP(SMALL(Base!$Q$4:$Q$299,ROW()-4),Base!$Q$4:AA$299,10,0))</f>
        <v/>
      </c>
    </row>
    <row r="27" spans="1:4" x14ac:dyDescent="0.25">
      <c r="A27" s="3" t="e">
        <f>SMALL(Base!$Q$4:$Q$299,ROW()-4)</f>
        <v>#NUM!</v>
      </c>
      <c r="B27" s="58" t="str">
        <f>IF(ISERROR($A27),"",VLOOKUP(SMALL(Base!$Q$4:$Q$299,ROW()-4),Base!$Q$4:W$299,5,0))</f>
        <v/>
      </c>
      <c r="C27" s="54" t="str">
        <f>IF(ISERROR($A27),"",VLOOKUP(SMALL(Base!$Q$4:$Q$299,ROW()-4),Base!$Q$4:X$299,6,0))</f>
        <v/>
      </c>
      <c r="D27" s="54" t="str">
        <f>IF(ISERROR($A27),"",VLOOKUP(SMALL(Base!$Q$4:$Q$299,ROW()-4),Base!$Q$4:AA$299,10,0))</f>
        <v/>
      </c>
    </row>
    <row r="28" spans="1:4" x14ac:dyDescent="0.25">
      <c r="A28" s="3" t="e">
        <f>SMALL(Base!$Q$4:$Q$299,ROW()-4)</f>
        <v>#NUM!</v>
      </c>
      <c r="B28" s="5" t="str">
        <f>IF(ISERROR($A28),"",VLOOKUP(SMALL(Base!$Q$4:$Q$299,ROW()-4),Base!$Q$4:W$299,5,0))</f>
        <v/>
      </c>
      <c r="C28" s="3" t="str">
        <f>IF(ISERROR($A28),"",VLOOKUP(SMALL(Base!$Q$4:$Q$299,ROW()-4),Base!$Q$4:X$299,6,0))</f>
        <v/>
      </c>
      <c r="D28" s="3" t="str">
        <f>IF(ISERROR($A28),"",VLOOKUP(SMALL(Base!$Q$4:$Q$299,ROW()-4),Base!$Q$4:AA$299,10,0))</f>
        <v/>
      </c>
    </row>
    <row r="29" spans="1:4" x14ac:dyDescent="0.25">
      <c r="A29" s="3" t="e">
        <f>SMALL(Base!$Q$4:$Q$299,ROW()-4)</f>
        <v>#NUM!</v>
      </c>
      <c r="B29" s="58" t="str">
        <f>IF(ISERROR($A29),"",VLOOKUP(SMALL(Base!$Q$4:$Q$299,ROW()-4),Base!$Q$4:W$299,5,0))</f>
        <v/>
      </c>
      <c r="C29" s="54" t="str">
        <f>IF(ISERROR($A29),"",VLOOKUP(SMALL(Base!$Q$4:$Q$299,ROW()-4),Base!$Q$4:X$299,6,0))</f>
        <v/>
      </c>
      <c r="D29" s="54" t="str">
        <f>IF(ISERROR($A29),"",VLOOKUP(SMALL(Base!$Q$4:$Q$299,ROW()-4),Base!$Q$4:AA$299,10,0))</f>
        <v/>
      </c>
    </row>
    <row r="30" spans="1:4" x14ac:dyDescent="0.25">
      <c r="A30" s="3" t="e">
        <f>SMALL(Base!$Q$4:$Q$299,ROW()-4)</f>
        <v>#NUM!</v>
      </c>
      <c r="B30" s="5" t="str">
        <f>IF(ISERROR($A30),"",VLOOKUP(SMALL(Base!$Q$4:$Q$299,ROW()-4),Base!$Q$4:W$299,5,0))</f>
        <v/>
      </c>
      <c r="C30" s="3" t="str">
        <f>IF(ISERROR($A30),"",VLOOKUP(SMALL(Base!$Q$4:$Q$299,ROW()-4),Base!$Q$4:X$299,6,0))</f>
        <v/>
      </c>
      <c r="D30" s="3" t="str">
        <f>IF(ISERROR($A30),"",VLOOKUP(SMALL(Base!$Q$4:$Q$299,ROW()-4),Base!$Q$4:AA$299,10,0))</f>
        <v/>
      </c>
    </row>
    <row r="31" spans="1:4" x14ac:dyDescent="0.25">
      <c r="A31" s="3" t="e">
        <f>SMALL(Base!$Q$4:$Q$299,ROW()-4)</f>
        <v>#NUM!</v>
      </c>
      <c r="B31" s="58" t="str">
        <f>IF(ISERROR($A31),"",VLOOKUP(SMALL(Base!$Q$4:$Q$299,ROW()-4),Base!$Q$4:W$299,5,0))</f>
        <v/>
      </c>
      <c r="C31" s="54" t="str">
        <f>IF(ISERROR($A31),"",VLOOKUP(SMALL(Base!$Q$4:$Q$299,ROW()-4),Base!$Q$4:X$299,6,0))</f>
        <v/>
      </c>
      <c r="D31" s="54" t="str">
        <f>IF(ISERROR($A31),"",VLOOKUP(SMALL(Base!$Q$4:$Q$299,ROW()-4),Base!$Q$4:AA$299,10,0))</f>
        <v/>
      </c>
    </row>
    <row r="32" spans="1:4" x14ac:dyDescent="0.25">
      <c r="A32" s="3" t="e">
        <f>SMALL(Base!$Q$4:$Q$299,ROW()-4)</f>
        <v>#NUM!</v>
      </c>
      <c r="B32" s="5" t="str">
        <f>IF(ISERROR($A32),"",VLOOKUP(SMALL(Base!$Q$4:$Q$299,ROW()-4),Base!$Q$4:W$299,5,0))</f>
        <v/>
      </c>
      <c r="C32" s="3" t="str">
        <f>IF(ISERROR($A32),"",VLOOKUP(SMALL(Base!$Q$4:$Q$299,ROW()-4),Base!$Q$4:X$299,6,0))</f>
        <v/>
      </c>
      <c r="D32" s="3" t="str">
        <f>IF(ISERROR($A32),"",VLOOKUP(SMALL(Base!$Q$4:$Q$299,ROW()-4),Base!$Q$4:AA$299,10,0))</f>
        <v/>
      </c>
    </row>
    <row r="33" spans="1:4" x14ac:dyDescent="0.25">
      <c r="A33" s="3" t="e">
        <f>SMALL(Base!$Q$4:$Q$299,ROW()-4)</f>
        <v>#NUM!</v>
      </c>
      <c r="B33" s="58" t="str">
        <f>IF(ISERROR($A33),"",VLOOKUP(SMALL(Base!$Q$4:$Q$299,ROW()-4),Base!$Q$4:W$299,5,0))</f>
        <v/>
      </c>
      <c r="C33" s="54" t="str">
        <f>IF(ISERROR($A33),"",VLOOKUP(SMALL(Base!$Q$4:$Q$299,ROW()-4),Base!$Q$4:X$299,6,0))</f>
        <v/>
      </c>
      <c r="D33" s="54" t="str">
        <f>IF(ISERROR($A33),"",VLOOKUP(SMALL(Base!$Q$4:$Q$299,ROW()-4),Base!$Q$4:AA$299,10,0))</f>
        <v/>
      </c>
    </row>
    <row r="34" spans="1:4" x14ac:dyDescent="0.25">
      <c r="A34" s="3" t="e">
        <f>SMALL(Base!$Q$4:$Q$299,ROW()-4)</f>
        <v>#NUM!</v>
      </c>
      <c r="B34" s="5" t="str">
        <f>IF(ISERROR($A34),"",VLOOKUP(SMALL(Base!$Q$4:$Q$299,ROW()-4),Base!$Q$4:W$299,5,0))</f>
        <v/>
      </c>
      <c r="C34" s="3" t="str">
        <f>IF(ISERROR($A34),"",VLOOKUP(SMALL(Base!$Q$4:$Q$299,ROW()-4),Base!$Q$4:X$299,6,0))</f>
        <v/>
      </c>
      <c r="D34" s="3" t="str">
        <f>IF(ISERROR($A34),"",VLOOKUP(SMALL(Base!$Q$4:$Q$299,ROW()-4),Base!$Q$4:AA$299,10,0))</f>
        <v/>
      </c>
    </row>
    <row r="35" spans="1:4" x14ac:dyDescent="0.25">
      <c r="A35" s="3" t="e">
        <f>SMALL(Base!$Q$4:$Q$299,ROW()-4)</f>
        <v>#NUM!</v>
      </c>
      <c r="B35" s="58" t="str">
        <f>IF(ISERROR($A35),"",VLOOKUP(SMALL(Base!$Q$4:$Q$299,ROW()-4),Base!$Q$4:W$299,5,0))</f>
        <v/>
      </c>
      <c r="C35" s="54" t="str">
        <f>IF(ISERROR($A35),"",VLOOKUP(SMALL(Base!$Q$4:$Q$299,ROW()-4),Base!$Q$4:X$299,6,0))</f>
        <v/>
      </c>
      <c r="D35" s="54" t="str">
        <f>IF(ISERROR($A35),"",VLOOKUP(SMALL(Base!$Q$4:$Q$299,ROW()-4),Base!$Q$4:AA$299,10,0))</f>
        <v/>
      </c>
    </row>
    <row r="36" spans="1:4" x14ac:dyDescent="0.25">
      <c r="A36" s="3" t="e">
        <f>SMALL(Base!$Q$4:$Q$299,ROW()-4)</f>
        <v>#NUM!</v>
      </c>
      <c r="B36" s="5" t="str">
        <f>IF(ISERROR($A36),"",VLOOKUP(SMALL(Base!$Q$4:$Q$299,ROW()-4),Base!$Q$4:W$299,5,0))</f>
        <v/>
      </c>
      <c r="C36" s="3" t="str">
        <f>IF(ISERROR($A36),"",VLOOKUP(SMALL(Base!$Q$4:$Q$299,ROW()-4),Base!$Q$4:X$299,6,0))</f>
        <v/>
      </c>
      <c r="D36" s="3" t="str">
        <f>IF(ISERROR($A36),"",VLOOKUP(SMALL(Base!$Q$4:$Q$299,ROW()-4),Base!$Q$4:AA$299,10,0))</f>
        <v/>
      </c>
    </row>
    <row r="37" spans="1:4" x14ac:dyDescent="0.25">
      <c r="A37" s="3" t="e">
        <f>SMALL(Base!$Q$4:$Q$299,ROW()-4)</f>
        <v>#NUM!</v>
      </c>
      <c r="B37" s="58" t="str">
        <f>IF(ISERROR($A37),"",VLOOKUP(SMALL(Base!$Q$4:$Q$299,ROW()-4),Base!$Q$4:W$299,5,0))</f>
        <v/>
      </c>
      <c r="C37" s="54" t="str">
        <f>IF(ISERROR($A37),"",VLOOKUP(SMALL(Base!$Q$4:$Q$299,ROW()-4),Base!$Q$4:X$299,6,0))</f>
        <v/>
      </c>
      <c r="D37" s="54" t="str">
        <f>IF(ISERROR($A37),"",VLOOKUP(SMALL(Base!$Q$4:$Q$299,ROW()-4),Base!$Q$4:AA$299,10,0))</f>
        <v/>
      </c>
    </row>
    <row r="38" spans="1:4" x14ac:dyDescent="0.25">
      <c r="A38" s="3" t="e">
        <f>SMALL(Base!$Q$4:$Q$299,ROW()-4)</f>
        <v>#NUM!</v>
      </c>
      <c r="B38" s="5" t="str">
        <f>IF(ISERROR($A38),"",VLOOKUP(SMALL(Base!$Q$4:$Q$299,ROW()-4),Base!$Q$4:W$299,5,0))</f>
        <v/>
      </c>
      <c r="C38" s="3" t="str">
        <f>IF(ISERROR($A38),"",VLOOKUP(SMALL(Base!$Q$4:$Q$299,ROW()-4),Base!$Q$4:X$299,6,0))</f>
        <v/>
      </c>
      <c r="D38" s="3" t="str">
        <f>IF(ISERROR($A38),"",VLOOKUP(SMALL(Base!$Q$4:$Q$299,ROW()-4),Base!$Q$4:AA$299,10,0))</f>
        <v/>
      </c>
    </row>
    <row r="39" spans="1:4" x14ac:dyDescent="0.25">
      <c r="A39" s="3" t="e">
        <f>SMALL(Base!$Q$4:$Q$299,ROW()-4)</f>
        <v>#NUM!</v>
      </c>
      <c r="B39" s="58" t="str">
        <f>IF(ISERROR($A39),"",VLOOKUP(SMALL(Base!$Q$4:$Q$299,ROW()-4),Base!$Q$4:W$299,5,0))</f>
        <v/>
      </c>
      <c r="C39" s="54" t="str">
        <f>IF(ISERROR($A39),"",VLOOKUP(SMALL(Base!$Q$4:$Q$299,ROW()-4),Base!$Q$4:X$299,6,0))</f>
        <v/>
      </c>
      <c r="D39" s="54" t="str">
        <f>IF(ISERROR($A39),"",VLOOKUP(SMALL(Base!$Q$4:$Q$299,ROW()-4),Base!$Q$4:AA$299,10,0))</f>
        <v/>
      </c>
    </row>
  </sheetData>
  <mergeCells count="2">
    <mergeCell ref="B1:C2"/>
    <mergeCell ref="A3:D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0358" r:id="rId3" name="Button 6">
              <controlPr defaultSize="0" print="0" autoFill="0" autoPict="0" macro="[0]!Feuil29.NouveauMessage">
                <anchor moveWithCells="1" sizeWithCells="1">
                  <from>
                    <xdr:col>3</xdr:col>
                    <xdr:colOff>28575</xdr:colOff>
                    <xdr:row>0</xdr:row>
                    <xdr:rowOff>19050</xdr:rowOff>
                  </from>
                  <to>
                    <xdr:col>3</xdr:col>
                    <xdr:colOff>2019300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42"/>
  <sheetViews>
    <sheetView showGridLines="0" showRowColHeaders="0" topLeftCell="B1" zoomScale="90" zoomScaleNormal="90" workbookViewId="0">
      <pane ySplit="4" topLeftCell="A5" activePane="bottomLeft" state="frozen"/>
      <selection activeCell="Q27" sqref="Q27"/>
      <selection pane="bottomLeft" activeCell="F4" sqref="F4:Q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21.7109375" hidden="1" customWidth="1"/>
    <col min="5" max="5" width="11.7109375" style="1" customWidth="1"/>
    <col min="6" max="17" width="11.7109375" customWidth="1"/>
    <col min="18" max="19" width="0" hidden="1" customWidth="1"/>
  </cols>
  <sheetData>
    <row r="1" spans="1:19" ht="20.100000000000001" customHeight="1" x14ac:dyDescent="0.25">
      <c r="A1" s="207"/>
      <c r="B1" s="408" t="s">
        <v>67</v>
      </c>
      <c r="C1" s="409"/>
      <c r="D1" s="375"/>
      <c r="E1" s="429" t="s">
        <v>26</v>
      </c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  <c r="Q1" s="430"/>
    </row>
    <row r="2" spans="1:19" ht="20.100000000000001" customHeight="1" thickBot="1" x14ac:dyDescent="0.3">
      <c r="A2" s="207"/>
      <c r="B2" s="410"/>
      <c r="C2" s="411"/>
      <c r="D2" s="375"/>
      <c r="E2" s="430"/>
      <c r="F2" s="430"/>
      <c r="G2" s="430"/>
      <c r="H2" s="430"/>
      <c r="I2" s="430"/>
      <c r="J2" s="430"/>
      <c r="K2" s="430"/>
      <c r="L2" s="430"/>
      <c r="M2" s="430"/>
      <c r="N2" s="430"/>
      <c r="O2" s="430"/>
      <c r="P2" s="430"/>
      <c r="Q2" s="430"/>
    </row>
    <row r="3" spans="1:19" ht="18.75" x14ac:dyDescent="0.25">
      <c r="A3" s="404" t="s">
        <v>282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9" ht="15.75" thickBot="1" x14ac:dyDescent="0.3">
      <c r="A4" s="7"/>
      <c r="B4" s="8" t="s">
        <v>1</v>
      </c>
      <c r="C4" s="8" t="s">
        <v>2</v>
      </c>
      <c r="D4" s="8"/>
      <c r="E4" s="9" t="s">
        <v>3</v>
      </c>
      <c r="F4" s="41">
        <v>42625</v>
      </c>
      <c r="G4" s="41">
        <v>42632</v>
      </c>
      <c r="H4" s="41">
        <v>42639</v>
      </c>
      <c r="I4" s="41">
        <v>42646</v>
      </c>
      <c r="J4" s="41">
        <v>42653</v>
      </c>
      <c r="K4" s="41">
        <v>42660</v>
      </c>
      <c r="L4" s="41">
        <v>42681</v>
      </c>
      <c r="M4" s="41">
        <v>42688</v>
      </c>
      <c r="N4" s="41">
        <v>42695</v>
      </c>
      <c r="O4" s="41">
        <v>42702</v>
      </c>
      <c r="P4" s="41">
        <v>42709</v>
      </c>
      <c r="Q4" s="166">
        <v>42716</v>
      </c>
    </row>
    <row r="5" spans="1:19" x14ac:dyDescent="0.25">
      <c r="A5" s="3">
        <f>SMALL(Base!$P$4:$P$299,ROW()-4)</f>
        <v>5</v>
      </c>
      <c r="B5" s="71" t="str">
        <f>IF(ISERROR($A5),"",VLOOKUP(SMALL(Base!$P$4:$P$299,ROW()-4),Base!$P$4:W$299,6,0))</f>
        <v>BAHAR</v>
      </c>
      <c r="C5" s="86" t="str">
        <f>IF(ISERROR($A5),"",VLOOKUP(SMALL(Base!$P$4:$P$299,ROW()-4),Base!$P$4:X$299,7,0))</f>
        <v>Youssef</v>
      </c>
      <c r="D5" s="86">
        <f>IF(ISERROR($A5),"",VLOOKUP(SMALL(Base!$P$4:$P$299,ROW()-4),Base!$P$4:AA$299,11,0))</f>
        <v>0</v>
      </c>
      <c r="E5" s="87">
        <f>IF(ISERROR($A5),"",VLOOKUP(SMALL(Base!$P$4:$P$299,ROW()-4),Base!$P$4:Y$299,8,0))</f>
        <v>34448</v>
      </c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4" t="s">
        <v>16</v>
      </c>
      <c r="S5" s="74" t="s">
        <v>16</v>
      </c>
    </row>
    <row r="6" spans="1:19" x14ac:dyDescent="0.25">
      <c r="A6" s="3">
        <f>SMALL(Base!$P$4:$P$299,ROW()-4)</f>
        <v>6</v>
      </c>
      <c r="B6" s="5" t="str">
        <f>IF(ISERROR($A6),"",VLOOKUP(SMALL(Base!$P$4:$P$299,ROW()-4),Base!$P$4:W$299,6,0))</f>
        <v>BERVILLE</v>
      </c>
      <c r="C6" s="3" t="str">
        <f>IF(ISERROR($A6),"",VLOOKUP(SMALL(Base!$P$4:$P$299,ROW()-4),Base!$P$4:X$299,7,0))</f>
        <v>Simone</v>
      </c>
      <c r="D6" s="3">
        <f>IF(ISERROR($A6),"",VLOOKUP(SMALL(Base!$P$4:$P$299,ROW()-4),Base!$P$4:AA$299,11,0))</f>
        <v>0</v>
      </c>
      <c r="E6" s="47">
        <f>IF(ISERROR($A6),"",VLOOKUP(SMALL(Base!$P$4:$P$299,ROW()-4),Base!$P$4:Y$299,8,0))</f>
        <v>17772</v>
      </c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t="str">
        <f>IF(ISERROR($A6),"",VLOOKUP(SMALL(Base!$P$4:$P$299,ROW()-4),Base!$P$4:Y$299,9,0))</f>
        <v>femme</v>
      </c>
    </row>
    <row r="7" spans="1:19" x14ac:dyDescent="0.25">
      <c r="A7" s="3">
        <f>SMALL(Base!$P$4:$P$299,ROW()-4)</f>
        <v>7</v>
      </c>
      <c r="B7" s="76" t="str">
        <f>IF(ISERROR($A7),"",VLOOKUP(SMALL(Base!$P$4:$P$299,ROW()-4),Base!$P$4:W$299,6,0))</f>
        <v>BESNIER</v>
      </c>
      <c r="C7" s="72" t="str">
        <f>IF(ISERROR($A7),"",VLOOKUP(SMALL(Base!$P$4:$P$299,ROW()-4),Base!$P$4:X$299,7,0))</f>
        <v>Claudine</v>
      </c>
      <c r="D7" s="72">
        <f>IF(ISERROR($A7),"",VLOOKUP(SMALL(Base!$P$4:$P$299,ROW()-4),Base!$P$4:AA$299,11,0))</f>
        <v>0</v>
      </c>
      <c r="E7" s="73">
        <f>IF(ISERROR($A7),"",VLOOKUP(SMALL(Base!$P$4:$P$299,ROW()-4),Base!$P$4:Y$299,8,0))</f>
        <v>16595</v>
      </c>
      <c r="F7" s="77"/>
      <c r="G7" s="77"/>
      <c r="H7" s="77"/>
      <c r="I7" s="77"/>
      <c r="J7" s="77"/>
      <c r="K7" s="77"/>
      <c r="L7" s="77"/>
      <c r="M7" s="77"/>
      <c r="N7" s="77"/>
      <c r="O7" s="77"/>
      <c r="P7" s="77"/>
      <c r="Q7" s="77"/>
      <c r="R7" t="str">
        <f>IF(ISERROR($A7),"",VLOOKUP(SMALL(Base!$P$4:$P$299,ROW()-4),Base!$P$4:Y$299,9,0))</f>
        <v>femme</v>
      </c>
    </row>
    <row r="8" spans="1:19" x14ac:dyDescent="0.25">
      <c r="A8" s="3">
        <f>SMALL(Base!$P$4:$P$299,ROW()-4)</f>
        <v>8</v>
      </c>
      <c r="B8" s="5" t="str">
        <f>IF(ISERROR($A8),"",VLOOKUP(SMALL(Base!$P$4:$P$299,ROW()-4),Base!$P$4:W$299,6,0))</f>
        <v>BOUILLOT</v>
      </c>
      <c r="C8" s="3" t="str">
        <f>IF(ISERROR($A8),"",VLOOKUP(SMALL(Base!$P$4:$P$299,ROW()-4),Base!$P$4:X$299,7,0))</f>
        <v>Colette</v>
      </c>
      <c r="D8" s="3">
        <f>IF(ISERROR($A8),"",VLOOKUP(SMALL(Base!$P$4:$P$299,ROW()-4),Base!$P$4:AA$299,11,0))</f>
        <v>0</v>
      </c>
      <c r="E8" s="47">
        <f>IF(ISERROR($A8),"",VLOOKUP(SMALL(Base!$P$4:$P$299,ROW()-4),Base!$P$4:Y$299,8,0))</f>
        <v>18110</v>
      </c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t="str">
        <f>IF(ISERROR($A8),"",VLOOKUP(SMALL(Base!$P$4:$P$299,ROW()-4),Base!$P$4:Y$299,9,0))</f>
        <v>femme</v>
      </c>
    </row>
    <row r="9" spans="1:19" x14ac:dyDescent="0.25">
      <c r="A9" s="3">
        <f>SMALL(Base!$P$4:$P$299,ROW()-4)</f>
        <v>9</v>
      </c>
      <c r="B9" s="76" t="str">
        <f>IF(ISERROR($A9),"",VLOOKUP(SMALL(Base!$P$4:$P$299,ROW()-4),Base!$P$4:W$299,6,0))</f>
        <v>BOURLIER</v>
      </c>
      <c r="C9" s="72" t="str">
        <f>IF(ISERROR($A9),"",VLOOKUP(SMALL(Base!$P$4:$P$299,ROW()-4),Base!$P$4:X$299,7,0))</f>
        <v>Brigitte</v>
      </c>
      <c r="D9" s="72">
        <f>IF(ISERROR($A9),"",VLOOKUP(SMALL(Base!$P$4:$P$299,ROW()-4),Base!$P$4:AA$299,11,0))</f>
        <v>0</v>
      </c>
      <c r="E9" s="73">
        <f>IF(ISERROR($A9),"",VLOOKUP(SMALL(Base!$P$4:$P$299,ROW()-4),Base!$P$4:Y$299,8,0))</f>
        <v>19125</v>
      </c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t="str">
        <f>IF(ISERROR($A9),"",VLOOKUP(SMALL(Base!$P$4:$P$299,ROW()-4),Base!$P$4:Y$299,9,0))</f>
        <v>femme</v>
      </c>
    </row>
    <row r="10" spans="1:19" x14ac:dyDescent="0.25">
      <c r="A10" s="3">
        <f>SMALL(Base!$P$4:$P$299,ROW()-4)</f>
        <v>10</v>
      </c>
      <c r="B10" s="5" t="str">
        <f>IF(ISERROR($A10),"",VLOOKUP(SMALL(Base!$P$4:$P$299,ROW()-4),Base!$P$4:W$299,6,0))</f>
        <v>BRAYANT</v>
      </c>
      <c r="C10" s="3" t="str">
        <f>IF(ISERROR($A10),"",VLOOKUP(SMALL(Base!$P$4:$P$299,ROW()-4),Base!$P$4:X$299,7,0))</f>
        <v>Ellen</v>
      </c>
      <c r="D10" s="3">
        <f>IF(ISERROR($A10),"",VLOOKUP(SMALL(Base!$P$4:$P$299,ROW()-4),Base!$P$4:AA$299,11,0))</f>
        <v>0</v>
      </c>
      <c r="E10" s="47">
        <f>IF(ISERROR($A10),"",VLOOKUP(SMALL(Base!$P$4:$P$299,ROW()-4),Base!$P$4:Y$299,8,0))</f>
        <v>20688</v>
      </c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t="str">
        <f>IF(ISERROR($A10),"",VLOOKUP(SMALL(Base!$P$4:$P$299,ROW()-4),Base!$P$4:Y$299,9,0))</f>
        <v>femme</v>
      </c>
    </row>
    <row r="11" spans="1:19" x14ac:dyDescent="0.25">
      <c r="A11" s="3" t="e">
        <f>SMALL(Base!$P$4:$P$299,ROW()-4)</f>
        <v>#NUM!</v>
      </c>
      <c r="B11" s="76" t="str">
        <f>IF(ISERROR($A11),"",VLOOKUP(SMALL(Base!$P$4:$P$299,ROW()-4),Base!$P$4:W$299,6,0))</f>
        <v/>
      </c>
      <c r="C11" s="72" t="str">
        <f>IF(ISERROR($A11),"",VLOOKUP(SMALL(Base!$P$4:$P$299,ROW()-4),Base!$P$4:X$299,7,0))</f>
        <v/>
      </c>
      <c r="D11" s="72" t="str">
        <f>IF(ISERROR($A11),"",VLOOKUP(SMALL(Base!$P$4:$P$299,ROW()-4),Base!$P$4:AA$299,11,0))</f>
        <v/>
      </c>
      <c r="E11" s="73" t="str">
        <f>IF(ISERROR($A11),"",VLOOKUP(SMALL(Base!$P$4:$P$299,ROW()-4),Base!$P$4:Y$299,8,0))</f>
        <v/>
      </c>
      <c r="F11" s="79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 t="s">
        <v>16</v>
      </c>
      <c r="S11" s="79" t="s">
        <v>16</v>
      </c>
    </row>
    <row r="12" spans="1:19" x14ac:dyDescent="0.25">
      <c r="A12" s="3" t="e">
        <f>SMALL(Base!$P$4:$P$299,ROW()-4)</f>
        <v>#NUM!</v>
      </c>
      <c r="B12" s="5" t="str">
        <f>IF(ISERROR($A12),"",VLOOKUP(SMALL(Base!$P$4:$P$299,ROW()-4),Base!$P$4:W$299,6,0))</f>
        <v/>
      </c>
      <c r="C12" s="3" t="str">
        <f>IF(ISERROR($A12),"",VLOOKUP(SMALL(Base!$P$4:$P$299,ROW()-4),Base!$P$4:X$299,7,0))</f>
        <v/>
      </c>
      <c r="D12" s="3" t="str">
        <f>IF(ISERROR($A12),"",VLOOKUP(SMALL(Base!$P$4:$P$299,ROW()-4),Base!$P$4:AA$299,11,0))</f>
        <v/>
      </c>
      <c r="E12" s="47" t="str">
        <f>IF(ISERROR($A12),"",VLOOKUP(SMALL(Base!$P$4:$P$299,ROW()-4),Base!$P$4:Y$299,8,0))</f>
        <v/>
      </c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t="str">
        <f>IF(ISERROR($A12),"",VLOOKUP(SMALL(Base!$P$4:$P$299,ROW()-4),Base!$P$4:Y$299,9,0))</f>
        <v/>
      </c>
    </row>
    <row r="13" spans="1:19" x14ac:dyDescent="0.25">
      <c r="A13" s="3" t="e">
        <f>SMALL(Base!$P$4:$P$299,ROW()-4)</f>
        <v>#NUM!</v>
      </c>
      <c r="B13" s="76" t="str">
        <f>IF(ISERROR($A13),"",VLOOKUP(SMALL(Base!$P$4:$P$299,ROW()-4),Base!$P$4:W$299,6,0))</f>
        <v/>
      </c>
      <c r="C13" s="72" t="str">
        <f>IF(ISERROR($A13),"",VLOOKUP(SMALL(Base!$P$4:$P$299,ROW()-4),Base!$P$4:X$299,7,0))</f>
        <v/>
      </c>
      <c r="D13" s="72" t="str">
        <f>IF(ISERROR($A13),"",VLOOKUP(SMALL(Base!$P$4:$P$299,ROW()-4),Base!$P$4:AA$299,11,0))</f>
        <v/>
      </c>
      <c r="E13" s="73" t="str">
        <f>IF(ISERROR($A13),"",VLOOKUP(SMALL(Base!$P$4:$P$299,ROW()-4),Base!$P$4:Y$299,8,0))</f>
        <v/>
      </c>
      <c r="F13" s="79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t="str">
        <f>IF(ISERROR($A13),"",VLOOKUP(SMALL(Base!$P$4:$P$299,ROW()-4),Base!$P$4:Y$299,9,0))</f>
        <v/>
      </c>
    </row>
    <row r="14" spans="1:19" x14ac:dyDescent="0.25">
      <c r="A14" s="3" t="e">
        <f>SMALL(Base!$P$4:$P$299,ROW()-4)</f>
        <v>#NUM!</v>
      </c>
      <c r="B14" s="5" t="str">
        <f>IF(ISERROR($A14),"",VLOOKUP(SMALL(Base!$P$4:$P$299,ROW()-4),Base!$P$4:W$299,6,0))</f>
        <v/>
      </c>
      <c r="C14" s="3" t="str">
        <f>IF(ISERROR($A14),"",VLOOKUP(SMALL(Base!$P$4:$P$299,ROW()-4),Base!$P$4:X$299,7,0))</f>
        <v/>
      </c>
      <c r="D14" s="3" t="str">
        <f>IF(ISERROR($A14),"",VLOOKUP(SMALL(Base!$P$4:$P$299,ROW()-4),Base!$P$4:AA$299,11,0))</f>
        <v/>
      </c>
      <c r="E14" s="47" t="str">
        <f>IF(ISERROR($A14),"",VLOOKUP(SMALL(Base!$P$4:$P$299,ROW()-4),Base!$P$4:Y$299,8,0))</f>
        <v/>
      </c>
      <c r="F14" s="35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t="str">
        <f>IF(ISERROR($A14),"",VLOOKUP(SMALL(Base!$P$4:$P$299,ROW()-4),Base!$P$4:Y$299,9,0))</f>
        <v/>
      </c>
    </row>
    <row r="15" spans="1:19" x14ac:dyDescent="0.25">
      <c r="A15" s="3" t="e">
        <f>SMALL(Base!$P$4:$P$299,ROW()-4)</f>
        <v>#NUM!</v>
      </c>
      <c r="B15" s="76" t="str">
        <f>IF(ISERROR($A15),"",VLOOKUP(SMALL(Base!$P$4:$P$299,ROW()-4),Base!$P$4:W$299,6,0))</f>
        <v/>
      </c>
      <c r="C15" s="72" t="str">
        <f>IF(ISERROR($A15),"",VLOOKUP(SMALL(Base!$P$4:$P$299,ROW()-4),Base!$P$4:X$299,7,0))</f>
        <v/>
      </c>
      <c r="D15" s="72" t="str">
        <f>IF(ISERROR($A15),"",VLOOKUP(SMALL(Base!$P$4:$P$299,ROW()-4),Base!$P$4:AA$299,11,0))</f>
        <v/>
      </c>
      <c r="E15" s="73" t="str">
        <f>IF(ISERROR($A15),"",VLOOKUP(SMALL(Base!$P$4:$P$299,ROW()-4),Base!$P$4:Y$299,8,0))</f>
        <v/>
      </c>
      <c r="F15" s="79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5"/>
      <c r="R15" t="str">
        <f>IF(ISERROR($A15),"",VLOOKUP(SMALL(Base!$P$4:$P$299,ROW()-4),Base!$P$4:Y$299,9,0))</f>
        <v/>
      </c>
    </row>
    <row r="16" spans="1:19" x14ac:dyDescent="0.25">
      <c r="A16" s="3" t="e">
        <f>SMALL(Base!$P$4:$P$299,ROW()-4)</f>
        <v>#NUM!</v>
      </c>
      <c r="B16" s="5" t="str">
        <f>IF(ISERROR($A16),"",VLOOKUP(SMALL(Base!$P$4:$P$299,ROW()-4),Base!$P$4:W$299,6,0))</f>
        <v/>
      </c>
      <c r="C16" s="3" t="str">
        <f>IF(ISERROR($A16),"",VLOOKUP(SMALL(Base!$P$4:$P$299,ROW()-4),Base!$P$4:X$299,7,0))</f>
        <v/>
      </c>
      <c r="D16" s="3" t="str">
        <f>IF(ISERROR($A16),"",VLOOKUP(SMALL(Base!$P$4:$P$299,ROW()-4),Base!$P$4:AA$299,11,0))</f>
        <v/>
      </c>
      <c r="E16" s="47" t="str">
        <f>IF(ISERROR($A16),"",VLOOKUP(SMALL(Base!$P$4:$P$299,ROW()-4),Base!$P$4:Y$299,8,0))</f>
        <v/>
      </c>
      <c r="F16" s="35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t="str">
        <f>IF(ISERROR($A16),"",VLOOKUP(SMALL(Base!$P$4:$P$299,ROW()-4),Base!$P$4:Y$299,9,0))</f>
        <v/>
      </c>
    </row>
    <row r="17" spans="1:18" x14ac:dyDescent="0.25">
      <c r="A17" s="3" t="e">
        <f>SMALL(Base!$P$4:$P$299,ROW()-4)</f>
        <v>#NUM!</v>
      </c>
      <c r="B17" s="76" t="str">
        <f>IF(ISERROR($A17),"",VLOOKUP(SMALL(Base!$P$4:$P$299,ROW()-4),Base!$P$4:W$299,6,0))</f>
        <v/>
      </c>
      <c r="C17" s="72" t="str">
        <f>IF(ISERROR($A17),"",VLOOKUP(SMALL(Base!$P$4:$P$299,ROW()-4),Base!$P$4:X$299,7,0))</f>
        <v/>
      </c>
      <c r="D17" s="72" t="str">
        <f>IF(ISERROR($A17),"",VLOOKUP(SMALL(Base!$P$4:$P$299,ROW()-4),Base!$P$4:AA$299,11,0))</f>
        <v/>
      </c>
      <c r="E17" s="73" t="str">
        <f>IF(ISERROR($A17),"",VLOOKUP(SMALL(Base!$P$4:$P$299,ROW()-4),Base!$P$4:Y$299,8,0))</f>
        <v/>
      </c>
      <c r="F17" s="80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5"/>
      <c r="R17" t="str">
        <f>IF(ISERROR($A17),"",VLOOKUP(SMALL(Base!$P$4:$P$299,ROW()-4),Base!$P$4:Y$299,9,0))</f>
        <v/>
      </c>
    </row>
    <row r="18" spans="1:18" x14ac:dyDescent="0.25">
      <c r="A18" s="3" t="e">
        <f>SMALL(Base!$P$4:$P$299,ROW()-4)</f>
        <v>#NUM!</v>
      </c>
      <c r="B18" s="5" t="str">
        <f>IF(ISERROR($A18),"",VLOOKUP(SMALL(Base!$P$4:$P$299,ROW()-4),Base!$P$4:W$299,6,0))</f>
        <v/>
      </c>
      <c r="C18" s="3" t="str">
        <f>IF(ISERROR($A18),"",VLOOKUP(SMALL(Base!$P$4:$P$299,ROW()-4),Base!$P$4:X$299,7,0))</f>
        <v/>
      </c>
      <c r="D18" s="3" t="str">
        <f>IF(ISERROR($A18),"",VLOOKUP(SMALL(Base!$P$4:$P$299,ROW()-4),Base!$P$4:AA$299,11,0))</f>
        <v/>
      </c>
      <c r="E18" s="47" t="str">
        <f>IF(ISERROR($A18),"",VLOOKUP(SMALL(Base!$P$4:$P$299,ROW()-4),Base!$P$4:Y$299,8,0))</f>
        <v/>
      </c>
      <c r="F18" s="38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t="str">
        <f>IF(ISERROR($A18),"",VLOOKUP(SMALL(Base!$P$4:$P$299,ROW()-4),Base!$P$4:Y$299,9,0))</f>
        <v/>
      </c>
    </row>
    <row r="19" spans="1:18" x14ac:dyDescent="0.25">
      <c r="A19" s="3" t="e">
        <f>SMALL(Base!$P$4:$P$299,ROW()-4)</f>
        <v>#NUM!</v>
      </c>
      <c r="B19" s="76" t="str">
        <f>IF(ISERROR($A19),"",VLOOKUP(SMALL(Base!$P$4:$P$299,ROW()-4),Base!$P$4:W$299,6,0))</f>
        <v/>
      </c>
      <c r="C19" s="72" t="str">
        <f>IF(ISERROR($A19),"",VLOOKUP(SMALL(Base!$P$4:$P$299,ROW()-4),Base!$P$4:X$299,7,0))</f>
        <v/>
      </c>
      <c r="D19" s="72" t="str">
        <f>IF(ISERROR($A19),"",VLOOKUP(SMALL(Base!$P$4:$P$299,ROW()-4),Base!$P$4:AA$299,11,0))</f>
        <v/>
      </c>
      <c r="E19" s="73" t="str">
        <f>IF(ISERROR($A19),"",VLOOKUP(SMALL(Base!$P$4:$P$299,ROW()-4),Base!$P$4:Y$299,8,0))</f>
        <v/>
      </c>
      <c r="F19" s="81"/>
      <c r="G19" s="75"/>
      <c r="H19" s="75"/>
      <c r="I19" s="75"/>
      <c r="J19" s="75"/>
      <c r="K19" s="75"/>
      <c r="L19" s="75"/>
      <c r="M19" s="75"/>
      <c r="N19" s="75"/>
      <c r="O19" s="75"/>
      <c r="P19" s="75"/>
      <c r="Q19" s="75"/>
      <c r="R19" t="str">
        <f>IF(ISERROR($A19),"",VLOOKUP(SMALL(Base!$P$4:$P$299,ROW()-4),Base!$P$4:Y$299,9,0))</f>
        <v/>
      </c>
    </row>
    <row r="20" spans="1:18" x14ac:dyDescent="0.25">
      <c r="A20" s="3" t="e">
        <f>SMALL(Base!$P$4:$P$299,ROW()-4)</f>
        <v>#NUM!</v>
      </c>
      <c r="B20" s="5" t="str">
        <f>IF(ISERROR($A20),"",VLOOKUP(SMALL(Base!$P$4:$P$299,ROW()-4),Base!$P$4:W$299,6,0))</f>
        <v/>
      </c>
      <c r="C20" s="3" t="str">
        <f>IF(ISERROR($A20),"",VLOOKUP(SMALL(Base!$P$4:$P$299,ROW()-4),Base!$P$4:X$299,7,0))</f>
        <v/>
      </c>
      <c r="D20" s="3" t="str">
        <f>IF(ISERROR($A20),"",VLOOKUP(SMALL(Base!$P$4:$P$299,ROW()-4),Base!$P$4:AA$299,11,0))</f>
        <v/>
      </c>
      <c r="E20" s="47" t="str">
        <f>IF(ISERROR($A20),"",VLOOKUP(SMALL(Base!$P$4:$P$299,ROW()-4),Base!$P$4:Y$299,8,0))</f>
        <v/>
      </c>
      <c r="F20" s="38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t="str">
        <f>IF(ISERROR($A20),"",VLOOKUP(SMALL(Base!$P$4:$P$299,ROW()-4),Base!$P$4:Y$299,9,0))</f>
        <v/>
      </c>
    </row>
    <row r="21" spans="1:18" x14ac:dyDescent="0.25">
      <c r="A21" s="3" t="e">
        <f>SMALL(Base!$P$4:$P$299,ROW()-4)</f>
        <v>#NUM!</v>
      </c>
      <c r="B21" s="76" t="str">
        <f>IF(ISERROR($A21),"",VLOOKUP(SMALL(Base!$P$4:$P$299,ROW()-4),Base!$P$4:W$299,6,0))</f>
        <v/>
      </c>
      <c r="C21" s="72" t="str">
        <f>IF(ISERROR($A21),"",VLOOKUP(SMALL(Base!$P$4:$P$299,ROW()-4),Base!$P$4:X$299,7,0))</f>
        <v/>
      </c>
      <c r="D21" s="72" t="str">
        <f>IF(ISERROR($A21),"",VLOOKUP(SMALL(Base!$P$4:$P$299,ROW()-4),Base!$P$4:AA$299,11,0))</f>
        <v/>
      </c>
      <c r="E21" s="73" t="str">
        <f>IF(ISERROR($A21),"",VLOOKUP(SMALL(Base!$P$4:$P$299,ROW()-4),Base!$P$4:Y$299,8,0))</f>
        <v/>
      </c>
      <c r="F21" s="81"/>
      <c r="G21" s="75"/>
      <c r="H21" s="75"/>
      <c r="I21" s="75"/>
      <c r="J21" s="75"/>
      <c r="K21" s="75"/>
      <c r="L21" s="75"/>
      <c r="M21" s="75"/>
      <c r="N21" s="75"/>
      <c r="O21" s="75"/>
      <c r="P21" s="75"/>
      <c r="Q21" s="75"/>
      <c r="R21" t="str">
        <f>IF(ISERROR($A21),"",VLOOKUP(SMALL(Base!$P$4:$P$299,ROW()-4),Base!$P$4:Y$299,9,0))</f>
        <v/>
      </c>
    </row>
    <row r="22" spans="1:18" x14ac:dyDescent="0.25">
      <c r="A22" s="3" t="e">
        <f>SMALL(Base!$P$4:$P$299,ROW()-4)</f>
        <v>#NUM!</v>
      </c>
      <c r="B22" s="5" t="str">
        <f>IF(ISERROR($A22),"",VLOOKUP(SMALL(Base!$P$4:$P$299,ROW()-4),Base!$P$4:W$299,6,0))</f>
        <v/>
      </c>
      <c r="C22" s="3" t="str">
        <f>IF(ISERROR($A22),"",VLOOKUP(SMALL(Base!$P$4:$P$299,ROW()-4),Base!$P$4:X$299,7,0))</f>
        <v/>
      </c>
      <c r="D22" s="3" t="str">
        <f>IF(ISERROR($A22),"",VLOOKUP(SMALL(Base!$P$4:$P$299,ROW()-4),Base!$P$4:AA$299,11,0))</f>
        <v/>
      </c>
      <c r="E22" s="47" t="str">
        <f>IF(ISERROR($A22),"",VLOOKUP(SMALL(Base!$P$4:$P$299,ROW()-4),Base!$P$4:Y$299,8,0))</f>
        <v/>
      </c>
      <c r="F22" s="38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t="str">
        <f>IF(ISERROR($A22),"",VLOOKUP(SMALL(Base!$P$4:$P$299,ROW()-4),Base!$P$4:Y$299,9,0))</f>
        <v/>
      </c>
    </row>
    <row r="23" spans="1:18" x14ac:dyDescent="0.25">
      <c r="A23" s="3" t="e">
        <f>SMALL(Base!$P$4:$P$299,ROW()-4)</f>
        <v>#NUM!</v>
      </c>
      <c r="B23" s="76" t="str">
        <f>IF(ISERROR($A23),"",VLOOKUP(SMALL(Base!$P$4:$P$299,ROW()-4),Base!$P$4:W$299,6,0))</f>
        <v/>
      </c>
      <c r="C23" s="72" t="str">
        <f>IF(ISERROR($A23),"",VLOOKUP(SMALL(Base!$P$4:$P$299,ROW()-4),Base!$P$4:X$299,7,0))</f>
        <v/>
      </c>
      <c r="D23" s="72" t="str">
        <f>IF(ISERROR($A23),"",VLOOKUP(SMALL(Base!$P$4:$P$299,ROW()-4),Base!$P$4:AA$299,11,0))</f>
        <v/>
      </c>
      <c r="E23" s="73" t="str">
        <f>IF(ISERROR($A23),"",VLOOKUP(SMALL(Base!$P$4:$P$299,ROW()-4),Base!$P$4:Y$299,8,0))</f>
        <v/>
      </c>
      <c r="F23" s="81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t="str">
        <f>IF(ISERROR($A23),"",VLOOKUP(SMALL(Base!$P$4:$P$299,ROW()-4),Base!$P$4:Y$299,9,0))</f>
        <v/>
      </c>
    </row>
    <row r="24" spans="1:18" x14ac:dyDescent="0.25">
      <c r="A24" s="3" t="e">
        <f>SMALL(Base!$P$4:$P$299,ROW()-4)</f>
        <v>#NUM!</v>
      </c>
      <c r="B24" s="5" t="str">
        <f>IF(ISERROR($A24),"",VLOOKUP(SMALL(Base!$P$4:$P$299,ROW()-4),Base!$P$4:W$299,6,0))</f>
        <v/>
      </c>
      <c r="C24" s="3" t="str">
        <f>IF(ISERROR($A24),"",VLOOKUP(SMALL(Base!$P$4:$P$299,ROW()-4),Base!$P$4:X$299,7,0))</f>
        <v/>
      </c>
      <c r="D24" s="3" t="str">
        <f>IF(ISERROR($A24),"",VLOOKUP(SMALL(Base!$P$4:$P$299,ROW()-4),Base!$P$4:AA$299,11,0))</f>
        <v/>
      </c>
      <c r="E24" s="47" t="str">
        <f>IF(ISERROR($A24),"",VLOOKUP(SMALL(Base!$P$4:$P$299,ROW()-4),Base!$P$4:Y$299,8,0))</f>
        <v/>
      </c>
      <c r="F24" s="38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t="str">
        <f>IF(ISERROR($A24),"",VLOOKUP(SMALL(Base!$P$4:$P$299,ROW()-4),Base!$P$4:Y$299,9,0))</f>
        <v/>
      </c>
    </row>
    <row r="25" spans="1:18" x14ac:dyDescent="0.25">
      <c r="A25" s="3" t="e">
        <f>SMALL(Base!$P$4:$P$299,ROW()-4)</f>
        <v>#NUM!</v>
      </c>
      <c r="B25" s="76" t="str">
        <f>IF(ISERROR($A25),"",VLOOKUP(SMALL(Base!$P$4:$P$299,ROW()-4),Base!$P$4:W$299,6,0))</f>
        <v/>
      </c>
      <c r="C25" s="72" t="str">
        <f>IF(ISERROR($A25),"",VLOOKUP(SMALL(Base!$P$4:$P$299,ROW()-4),Base!$P$4:X$299,7,0))</f>
        <v/>
      </c>
      <c r="D25" s="72" t="str">
        <f>IF(ISERROR($A25),"",VLOOKUP(SMALL(Base!$P$4:$P$299,ROW()-4),Base!$P$4:AA$299,11,0))</f>
        <v/>
      </c>
      <c r="E25" s="73" t="str">
        <f>IF(ISERROR($A25),"",VLOOKUP(SMALL(Base!$P$4:$P$299,ROW()-4),Base!$P$4:Y$299,8,0))</f>
        <v/>
      </c>
      <c r="F25" s="81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t="str">
        <f>IF(ISERROR($A25),"",VLOOKUP(SMALL(Base!$P$4:$P$299,ROW()-4),Base!$P$4:Y$299,9,0))</f>
        <v/>
      </c>
    </row>
    <row r="26" spans="1:18" x14ac:dyDescent="0.25">
      <c r="A26" s="3" t="e">
        <f>SMALL(Base!$P$4:$P$299,ROW()-4)</f>
        <v>#NUM!</v>
      </c>
      <c r="B26" s="5" t="str">
        <f>IF(ISERROR($A26),"",VLOOKUP(SMALL(Base!$P$4:$P$299,ROW()-4),Base!$P$4:W$299,6,0))</f>
        <v/>
      </c>
      <c r="C26" s="3" t="str">
        <f>IF(ISERROR($A26),"",VLOOKUP(SMALL(Base!$P$4:$P$299,ROW()-4),Base!$P$4:X$299,7,0))</f>
        <v/>
      </c>
      <c r="D26" s="3" t="str">
        <f>IF(ISERROR($A26),"",VLOOKUP(SMALL(Base!$P$4:$P$299,ROW()-4),Base!$P$4:AA$299,11,0))</f>
        <v/>
      </c>
      <c r="E26" s="47" t="str">
        <f>IF(ISERROR($A26),"",VLOOKUP(SMALL(Base!$P$4:$P$299,ROW()-4),Base!$P$4:Y$299,8,0))</f>
        <v/>
      </c>
      <c r="F26" s="38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t="str">
        <f>IF(ISERROR($A26),"",VLOOKUP(SMALL(Base!$P$4:$P$299,ROW()-4),Base!$P$4:Y$299,9,0))</f>
        <v/>
      </c>
    </row>
    <row r="27" spans="1:18" x14ac:dyDescent="0.25">
      <c r="A27" s="3" t="e">
        <f>SMALL(Base!$P$4:$P$299,ROW()-4)</f>
        <v>#NUM!</v>
      </c>
      <c r="B27" s="76" t="str">
        <f>IF(ISERROR($A27),"",VLOOKUP(SMALL(Base!$P$4:$P$299,ROW()-4),Base!$P$4:W$299,6,0))</f>
        <v/>
      </c>
      <c r="C27" s="72" t="str">
        <f>IF(ISERROR($A27),"",VLOOKUP(SMALL(Base!$P$4:$P$299,ROW()-4),Base!$P$4:X$299,7,0))</f>
        <v/>
      </c>
      <c r="D27" s="72" t="str">
        <f>IF(ISERROR($A27),"",VLOOKUP(SMALL(Base!$P$4:$P$299,ROW()-4),Base!$P$4:AA$299,11,0))</f>
        <v/>
      </c>
      <c r="E27" s="73" t="str">
        <f>IF(ISERROR($A27),"",VLOOKUP(SMALL(Base!$P$4:$P$299,ROW()-4),Base!$P$4:Y$299,8,0))</f>
        <v/>
      </c>
      <c r="F27" s="81"/>
      <c r="G27" s="75"/>
      <c r="H27" s="75"/>
      <c r="I27" s="75"/>
      <c r="J27" s="75"/>
      <c r="K27" s="75"/>
      <c r="L27" s="75"/>
      <c r="M27" s="75"/>
      <c r="N27" s="75"/>
      <c r="O27" s="75"/>
      <c r="P27" s="75"/>
      <c r="Q27" s="75"/>
      <c r="R27" t="str">
        <f>IF(ISERROR($A27),"",VLOOKUP(SMALL(Base!$P$4:$P$299,ROW()-4),Base!$P$4:Y$299,9,0))</f>
        <v/>
      </c>
    </row>
    <row r="28" spans="1:18" x14ac:dyDescent="0.25">
      <c r="A28" s="3" t="e">
        <f>SMALL(Base!$P$4:$P$299,ROW()-4)</f>
        <v>#NUM!</v>
      </c>
      <c r="B28" s="5" t="str">
        <f>IF(ISERROR($A28),"",VLOOKUP(SMALL(Base!$P$4:$P$299,ROW()-4),Base!$P$4:W$299,6,0))</f>
        <v/>
      </c>
      <c r="C28" s="3" t="str">
        <f>IF(ISERROR($A28),"",VLOOKUP(SMALL(Base!$P$4:$P$299,ROW()-4),Base!$P$4:X$299,7,0))</f>
        <v/>
      </c>
      <c r="D28" s="3" t="str">
        <f>IF(ISERROR($A28),"",VLOOKUP(SMALL(Base!$P$4:$P$299,ROW()-4),Base!$P$4:AA$299,11,0))</f>
        <v/>
      </c>
      <c r="E28" s="47" t="str">
        <f>IF(ISERROR($A28),"",VLOOKUP(SMALL(Base!$P$4:$P$299,ROW()-4),Base!$P$4:Y$299,8,0))</f>
        <v/>
      </c>
      <c r="F28" s="38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t="str">
        <f>IF(ISERROR($A28),"",VLOOKUP(SMALL(Base!$P$4:$P$299,ROW()-4),Base!$P$4:Y$299,9,0))</f>
        <v/>
      </c>
    </row>
    <row r="29" spans="1:18" x14ac:dyDescent="0.25">
      <c r="A29" s="3" t="e">
        <f>SMALL(Base!$P$4:$P$299,ROW()-4)</f>
        <v>#NUM!</v>
      </c>
      <c r="B29" s="76" t="str">
        <f>IF(ISERROR($A29),"",VLOOKUP(SMALL(Base!$P$4:$P$299,ROW()-4),Base!$P$4:W$299,6,0))</f>
        <v/>
      </c>
      <c r="C29" s="72" t="str">
        <f>IF(ISERROR($A29),"",VLOOKUP(SMALL(Base!$P$4:$P$299,ROW()-4),Base!$P$4:X$299,7,0))</f>
        <v/>
      </c>
      <c r="D29" s="72" t="str">
        <f>IF(ISERROR($A29),"",VLOOKUP(SMALL(Base!$P$4:$P$299,ROW()-4),Base!$P$4:AA$299,11,0))</f>
        <v/>
      </c>
      <c r="E29" s="73" t="str">
        <f>IF(ISERROR($A29),"",VLOOKUP(SMALL(Base!$P$4:$P$299,ROW()-4),Base!$P$4:Y$299,8,0))</f>
        <v/>
      </c>
      <c r="F29" s="81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t="str">
        <f>IF(ISERROR($A29),"",VLOOKUP(SMALL(Base!$P$4:$P$299,ROW()-4),Base!$P$4:Y$299,9,0))</f>
        <v/>
      </c>
    </row>
    <row r="30" spans="1:18" x14ac:dyDescent="0.25">
      <c r="A30" s="3" t="e">
        <f>SMALL(Base!$P$4:$P$299,ROW()-4)</f>
        <v>#NUM!</v>
      </c>
      <c r="B30" s="5" t="str">
        <f>IF(ISERROR($A30),"",VLOOKUP(SMALL(Base!$P$4:$P$299,ROW()-4),Base!$P$4:W$299,6,0))</f>
        <v/>
      </c>
      <c r="C30" s="3" t="str">
        <f>IF(ISERROR($A30),"",VLOOKUP(SMALL(Base!$P$4:$P$299,ROW()-4),Base!$P$4:X$299,7,0))</f>
        <v/>
      </c>
      <c r="D30" s="3" t="str">
        <f>IF(ISERROR($A30),"",VLOOKUP(SMALL(Base!$P$4:$P$299,ROW()-4),Base!$P$4:AA$299,11,0))</f>
        <v/>
      </c>
      <c r="E30" s="47" t="str">
        <f>IF(ISERROR($A30),"",VLOOKUP(SMALL(Base!$P$4:$P$299,ROW()-4),Base!$P$4:Y$299,8,0))</f>
        <v/>
      </c>
      <c r="F30" s="38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t="str">
        <f>IF(ISERROR($A30),"",VLOOKUP(SMALL(Base!$P$4:$P$299,ROW()-4),Base!$P$4:Y$299,9,0))</f>
        <v/>
      </c>
    </row>
    <row r="31" spans="1:18" x14ac:dyDescent="0.25">
      <c r="A31" s="3" t="e">
        <f>SMALL(Base!$P$4:$P$299,ROW()-4)</f>
        <v>#NUM!</v>
      </c>
      <c r="B31" s="76" t="str">
        <f>IF(ISERROR($A31),"",VLOOKUP(SMALL(Base!$P$4:$P$299,ROW()-4),Base!$P$4:W$299,6,0))</f>
        <v/>
      </c>
      <c r="C31" s="72" t="str">
        <f>IF(ISERROR($A31),"",VLOOKUP(SMALL(Base!$P$4:$P$299,ROW()-4),Base!$P$4:X$299,7,0))</f>
        <v/>
      </c>
      <c r="D31" s="72" t="str">
        <f>IF(ISERROR($A31),"",VLOOKUP(SMALL(Base!$P$4:$P$299,ROW()-4),Base!$P$4:AA$299,11,0))</f>
        <v/>
      </c>
      <c r="E31" s="73" t="str">
        <f>IF(ISERROR($A31),"",VLOOKUP(SMALL(Base!$P$4:$P$299,ROW()-4),Base!$P$4:Y$299,8,0))</f>
        <v/>
      </c>
      <c r="F31" s="81"/>
      <c r="G31" s="75"/>
      <c r="H31" s="75"/>
      <c r="I31" s="75"/>
      <c r="J31" s="75"/>
      <c r="K31" s="75"/>
      <c r="L31" s="75"/>
      <c r="M31" s="75"/>
      <c r="N31" s="75"/>
      <c r="O31" s="75"/>
      <c r="P31" s="75"/>
      <c r="Q31" s="75"/>
      <c r="R31" t="str">
        <f>IF(ISERROR($A31),"",VLOOKUP(SMALL(Base!$P$4:$P$299,ROW()-4),Base!$P$4:Y$299,9,0))</f>
        <v/>
      </c>
    </row>
    <row r="32" spans="1:18" x14ac:dyDescent="0.25">
      <c r="A32" s="3" t="e">
        <f>SMALL(Base!$P$4:$P$299,ROW()-4)</f>
        <v>#NUM!</v>
      </c>
      <c r="B32" s="5" t="str">
        <f>IF(ISERROR($A32),"",VLOOKUP(SMALL(Base!$P$4:$P$299,ROW()-4),Base!$P$4:W$299,6,0))</f>
        <v/>
      </c>
      <c r="C32" s="3" t="str">
        <f>IF(ISERROR($A32),"",VLOOKUP(SMALL(Base!$P$4:$P$299,ROW()-4),Base!$P$4:X$299,7,0))</f>
        <v/>
      </c>
      <c r="D32" s="3" t="str">
        <f>IF(ISERROR($A32),"",VLOOKUP(SMALL(Base!$P$4:$P$299,ROW()-4),Base!$P$4:AA$299,11,0))</f>
        <v/>
      </c>
      <c r="E32" s="47" t="str">
        <f>IF(ISERROR($A32),"",VLOOKUP(SMALL(Base!$P$4:$P$299,ROW()-4),Base!$P$4:Y$299,8,0))</f>
        <v/>
      </c>
      <c r="F32" s="38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t="str">
        <f>IF(ISERROR($A32),"",VLOOKUP(SMALL(Base!$P$4:$P$299,ROW()-4),Base!$P$4:Y$299,9,0))</f>
        <v/>
      </c>
    </row>
    <row r="33" spans="1:18" x14ac:dyDescent="0.25">
      <c r="A33" s="3" t="e">
        <f>SMALL(Base!$P$4:$P$299,ROW()-4)</f>
        <v>#NUM!</v>
      </c>
      <c r="B33" s="76" t="str">
        <f>IF(ISERROR($A33),"",VLOOKUP(SMALL(Base!$P$4:$P$299,ROW()-4),Base!$P$4:W$299,6,0))</f>
        <v/>
      </c>
      <c r="C33" s="72" t="str">
        <f>IF(ISERROR($A33),"",VLOOKUP(SMALL(Base!$P$4:$P$299,ROW()-4),Base!$P$4:X$299,7,0))</f>
        <v/>
      </c>
      <c r="D33" s="72" t="str">
        <f>IF(ISERROR($A33),"",VLOOKUP(SMALL(Base!$P$4:$P$299,ROW()-4),Base!$P$4:AA$299,11,0))</f>
        <v/>
      </c>
      <c r="E33" s="73" t="str">
        <f>IF(ISERROR($A33),"",VLOOKUP(SMALL(Base!$P$4:$P$299,ROW()-4),Base!$P$4:Y$299,8,0))</f>
        <v/>
      </c>
      <c r="F33" s="81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t="str">
        <f>IF(ISERROR($A33),"",VLOOKUP(SMALL(Base!$P$4:$P$299,ROW()-4),Base!$P$4:Y$299,9,0))</f>
        <v/>
      </c>
    </row>
    <row r="34" spans="1:18" x14ac:dyDescent="0.25">
      <c r="A34" s="3" t="e">
        <f>SMALL(Base!$P$4:$P$299,ROW()-4)</f>
        <v>#NUM!</v>
      </c>
      <c r="B34" s="5" t="str">
        <f>IF(ISERROR($A34),"",VLOOKUP(SMALL(Base!$P$4:$P$299,ROW()-4),Base!$P$4:W$299,6,0))</f>
        <v/>
      </c>
      <c r="C34" s="3" t="str">
        <f>IF(ISERROR($A34),"",VLOOKUP(SMALL(Base!$P$4:$P$299,ROW()-4),Base!$P$4:X$299,7,0))</f>
        <v/>
      </c>
      <c r="D34" s="3" t="str">
        <f>IF(ISERROR($A34),"",VLOOKUP(SMALL(Base!$P$4:$P$299,ROW()-4),Base!$P$4:AA$299,11,0))</f>
        <v/>
      </c>
      <c r="E34" s="47" t="str">
        <f>IF(ISERROR($A34),"",VLOOKUP(SMALL(Base!$P$4:$P$299,ROW()-4),Base!$P$4:Y$299,8,0))</f>
        <v/>
      </c>
      <c r="F34" s="38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t="str">
        <f>IF(ISERROR($A34),"",VLOOKUP(SMALL(Base!$P$4:$P$299,ROW()-4),Base!$P$4:Y$299,9,0))</f>
        <v/>
      </c>
    </row>
    <row r="35" spans="1:18" x14ac:dyDescent="0.25">
      <c r="A35" s="3" t="e">
        <f>SMALL(Base!$P$4:$P$299,ROW()-4)</f>
        <v>#NUM!</v>
      </c>
      <c r="B35" s="76" t="str">
        <f>IF(ISERROR($A35),"",VLOOKUP(SMALL(Base!$P$4:$P$299,ROW()-4),Base!$P$4:W$299,6,0))</f>
        <v/>
      </c>
      <c r="C35" s="72" t="str">
        <f>IF(ISERROR($A35),"",VLOOKUP(SMALL(Base!$P$4:$P$299,ROW()-4),Base!$P$4:X$299,7,0))</f>
        <v/>
      </c>
      <c r="D35" s="72" t="str">
        <f>IF(ISERROR($A35),"",VLOOKUP(SMALL(Base!$P$4:$P$299,ROW()-4),Base!$P$4:AA$299,11,0))</f>
        <v/>
      </c>
      <c r="E35" s="73" t="str">
        <f>IF(ISERROR($A35),"",VLOOKUP(SMALL(Base!$P$4:$P$299,ROW()-4),Base!$P$4:Y$299,8,0))</f>
        <v/>
      </c>
      <c r="F35" s="81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t="str">
        <f>IF(ISERROR($A35),"",VLOOKUP(SMALL(Base!$P$4:$P$299,ROW()-4),Base!$P$4:Y$299,9,0))</f>
        <v/>
      </c>
    </row>
    <row r="36" spans="1:18" x14ac:dyDescent="0.25">
      <c r="A36" s="3" t="e">
        <f>SMALL(Base!$P$4:$P$299,ROW()-4)</f>
        <v>#NUM!</v>
      </c>
      <c r="B36" s="5" t="str">
        <f>IF(ISERROR($A36),"",VLOOKUP(SMALL(Base!$P$4:$P$299,ROW()-4),Base!$P$4:W$299,6,0))</f>
        <v/>
      </c>
      <c r="C36" s="3" t="str">
        <f>IF(ISERROR($A36),"",VLOOKUP(SMALL(Base!$P$4:$P$299,ROW()-4),Base!$P$4:X$299,7,0))</f>
        <v/>
      </c>
      <c r="D36" s="3" t="str">
        <f>IF(ISERROR($A36),"",VLOOKUP(SMALL(Base!$P$4:$P$299,ROW()-4),Base!$P$4:AA$299,11,0))</f>
        <v/>
      </c>
      <c r="E36" s="47" t="str">
        <f>IF(ISERROR($A36),"",VLOOKUP(SMALL(Base!$P$4:$P$299,ROW()-4),Base!$P$4:Y$299,8,0))</f>
        <v/>
      </c>
      <c r="F36" s="38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t="str">
        <f>IF(ISERROR($A36),"",VLOOKUP(SMALL(Base!$P$4:$P$299,ROW()-4),Base!$P$4:Y$299,9,0))</f>
        <v/>
      </c>
    </row>
    <row r="37" spans="1:18" x14ac:dyDescent="0.25">
      <c r="A37" s="3" t="e">
        <f>SMALL(Base!$P$4:$P$299,ROW()-4)</f>
        <v>#NUM!</v>
      </c>
      <c r="B37" s="76" t="str">
        <f>IF(ISERROR($A37),"",VLOOKUP(SMALL(Base!$P$4:$P$299,ROW()-4),Base!$P$4:W$299,6,0))</f>
        <v/>
      </c>
      <c r="C37" s="72" t="str">
        <f>IF(ISERROR($A37),"",VLOOKUP(SMALL(Base!$P$4:$P$299,ROW()-4),Base!$P$4:X$299,7,0))</f>
        <v/>
      </c>
      <c r="D37" s="72" t="str">
        <f>IF(ISERROR($A37),"",VLOOKUP(SMALL(Base!$P$4:$P$299,ROW()-4),Base!$P$4:AA$299,11,0))</f>
        <v/>
      </c>
      <c r="E37" s="73" t="str">
        <f>IF(ISERROR($A37),"",VLOOKUP(SMALL(Base!$P$4:$P$299,ROW()-4),Base!$P$4:Y$299,8,0))</f>
        <v/>
      </c>
      <c r="F37" s="81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t="str">
        <f>IF(ISERROR($A37),"",VLOOKUP(SMALL(Base!$P$4:$P$299,ROW()-4),Base!$P$4:Y$299,9,0))</f>
        <v/>
      </c>
    </row>
    <row r="38" spans="1:18" x14ac:dyDescent="0.25">
      <c r="A38" s="3" t="e">
        <f>SMALL(Base!$P$4:$P$299,ROW()-4)</f>
        <v>#NUM!</v>
      </c>
      <c r="B38" s="5" t="str">
        <f>IF(ISERROR($A38),"",VLOOKUP(SMALL(Base!$P$4:$P$299,ROW()-4),Base!$P$4:W$299,6,0))</f>
        <v/>
      </c>
      <c r="C38" s="3" t="str">
        <f>IF(ISERROR($A38),"",VLOOKUP(SMALL(Base!$P$4:$P$299,ROW()-4),Base!$P$4:X$299,7,0))</f>
        <v/>
      </c>
      <c r="D38" s="3" t="str">
        <f>IF(ISERROR($A38),"",VLOOKUP(SMALL(Base!$P$4:$P$299,ROW()-4),Base!$P$4:AA$299,11,0))</f>
        <v/>
      </c>
      <c r="E38" s="47" t="str">
        <f>IF(ISERROR($A38),"",VLOOKUP(SMALL(Base!$P$4:$P$299,ROW()-4),Base!$P$4:Y$299,8,0))</f>
        <v/>
      </c>
      <c r="F38" s="38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t="str">
        <f>IF(ISERROR($A38),"",VLOOKUP(SMALL(Base!$P$4:$P$299,ROW()-4),Base!$P$4:Y$299,9,0))</f>
        <v/>
      </c>
    </row>
    <row r="39" spans="1:18" x14ac:dyDescent="0.25">
      <c r="A39" s="3" t="e">
        <f>SMALL(Base!$P$4:$P$299,ROW()-4)</f>
        <v>#NUM!</v>
      </c>
      <c r="B39" s="76" t="str">
        <f>IF(ISERROR($A39),"",VLOOKUP(SMALL(Base!$P$4:$P$299,ROW()-4),Base!$P$4:W$299,6,0))</f>
        <v/>
      </c>
      <c r="C39" s="72" t="str">
        <f>IF(ISERROR($A39),"",VLOOKUP(SMALL(Base!$P$4:$P$299,ROW()-4),Base!$P$4:X$299,7,0))</f>
        <v/>
      </c>
      <c r="D39" s="72" t="str">
        <f>IF(ISERROR($A39),"",VLOOKUP(SMALL(Base!$P$4:$P$299,ROW()-4),Base!$P$4:AA$299,11,0))</f>
        <v/>
      </c>
      <c r="E39" s="73" t="str">
        <f>IF(ISERROR($A39),"",VLOOKUP(SMALL(Base!$P$4:$P$299,ROW()-4),Base!$P$4:Y$299,8,0))</f>
        <v/>
      </c>
      <c r="F39" s="81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t="str">
        <f>IF(ISERROR($A39),"",VLOOKUP(SMALL(Base!$P$4:$P$299,ROW()-4),Base!$P$4:Y$299,9,0))</f>
        <v/>
      </c>
    </row>
    <row r="40" spans="1:18" ht="15.75" thickBot="1" x14ac:dyDescent="0.3">
      <c r="A40" s="3" t="e">
        <f>SMALL(Base!$P$4:$P$299,ROW()-4)</f>
        <v>#NUM!</v>
      </c>
      <c r="B40" s="13" t="str">
        <f>IF(ISERROR($A40),"",VLOOKUP(SMALL(Base!$P$4:$P$299,ROW()-4),Base!$P$4:W$299,6,0))</f>
        <v/>
      </c>
      <c r="C40" s="14" t="str">
        <f>IF(ISERROR($A40),"",VLOOKUP(SMALL(Base!$P$4:$P$299,ROW()-4),Base!$P$4:X$299,7,0))</f>
        <v/>
      </c>
      <c r="D40" s="14"/>
      <c r="E40" s="47" t="str">
        <f>IF(ISERROR($A40),"",VLOOKUP(SMALL(Base!$P$4:$P$299,ROW()-4),Base!$P$4:Y$299,8,0))</f>
        <v/>
      </c>
      <c r="F40" s="40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t="str">
        <f>IF(ISERROR($A40),"",VLOOKUP(SMALL(Base!$P$4:$P$299,ROW()-4),Base!$P$4:Y$299,9,0))</f>
        <v/>
      </c>
    </row>
    <row r="41" spans="1:18" ht="19.5" thickBot="1" x14ac:dyDescent="0.35">
      <c r="B41" s="15" t="s">
        <v>18</v>
      </c>
      <c r="C41" s="29">
        <f>SUM(Base!AK4:AK296)</f>
        <v>6</v>
      </c>
      <c r="D41" s="376"/>
      <c r="E41" s="44"/>
      <c r="F41" s="45">
        <f>COUNTIF('Mod E'!F5:F40,"oui")</f>
        <v>0</v>
      </c>
      <c r="G41" s="45">
        <f>COUNTIF('Mod E'!G5:G40,"oui")</f>
        <v>0</v>
      </c>
      <c r="H41" s="45">
        <f>COUNTIF('Mod E'!H5:H40,"oui")</f>
        <v>0</v>
      </c>
      <c r="I41" s="45">
        <f>COUNTIF('Mod E'!I5:I40,"oui")</f>
        <v>0</v>
      </c>
      <c r="J41" s="45">
        <f>COUNTIF('Mod E'!J5:J40,"oui")</f>
        <v>0</v>
      </c>
      <c r="K41" s="45">
        <f>COUNTIF('Mod E'!K5:K40,"oui")</f>
        <v>0</v>
      </c>
      <c r="L41" s="45">
        <f>COUNTIF('Mod E'!L5:L40,"oui")</f>
        <v>0</v>
      </c>
      <c r="M41" s="45">
        <f>COUNTIF('Mod E'!M5:M40,"oui")</f>
        <v>0</v>
      </c>
      <c r="N41" s="45">
        <f>COUNTIF('Mod E'!N5:N40,"oui")</f>
        <v>0</v>
      </c>
      <c r="O41" s="45">
        <f>COUNTIF('Mod E'!O5:O40,"oui")</f>
        <v>0</v>
      </c>
      <c r="P41" s="45">
        <f>COUNTIF('Mod E'!P5:P40,"oui")</f>
        <v>0</v>
      </c>
      <c r="Q41" s="45">
        <f>COUNTIF('Mod E'!Q5:Q40,"oui")</f>
        <v>0</v>
      </c>
      <c r="R41" s="45">
        <f>COUNTIF('Mod E'!R5:R40,"homme")</f>
        <v>0</v>
      </c>
    </row>
    <row r="42" spans="1:18" ht="19.5" thickBot="1" x14ac:dyDescent="0.35">
      <c r="R42" s="45">
        <f>COUNTIF('Mod E'!R5:R41,"femme")</f>
        <v>5</v>
      </c>
    </row>
  </sheetData>
  <mergeCells count="3">
    <mergeCell ref="A3:Q3"/>
    <mergeCell ref="B1:C2"/>
    <mergeCell ref="E1:Q2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7" r:id="rId3" name="Button 5">
              <controlPr defaultSize="0" print="0" autoFill="0" autoPict="0" macro="[0]!Macro12" altText="IMPRIMER">
                <anchor moveWithCells="1" sizeWithCells="1">
                  <from>
                    <xdr:col>14</xdr:col>
                    <xdr:colOff>714375</xdr:colOff>
                    <xdr:row>0</xdr:row>
                    <xdr:rowOff>95250</xdr:rowOff>
                  </from>
                  <to>
                    <xdr:col>16</xdr:col>
                    <xdr:colOff>676275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F5:F40 G12:Q40 G5:S5 G6:Q10 G11:S11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/>
  <dimension ref="A1:D39"/>
  <sheetViews>
    <sheetView showGridLines="0" topLeftCell="B1" zoomScale="90" zoomScaleNormal="90" workbookViewId="0">
      <pane ySplit="4" topLeftCell="A5" activePane="bottomLeft" state="frozen"/>
      <selection activeCell="G24" sqref="G24"/>
      <selection pane="bottomLeft" activeCell="G24" sqref="G24"/>
    </sheetView>
  </sheetViews>
  <sheetFormatPr baseColWidth="10" defaultRowHeight="15" x14ac:dyDescent="0.25"/>
  <cols>
    <col min="1" max="1" width="11.42578125" hidden="1" customWidth="1"/>
    <col min="2" max="4" width="30.7109375" customWidth="1"/>
  </cols>
  <sheetData>
    <row r="1" spans="1:4" ht="20.100000000000001" customHeight="1" x14ac:dyDescent="0.25">
      <c r="A1" s="207"/>
      <c r="B1" s="408" t="s">
        <v>67</v>
      </c>
      <c r="C1" s="409"/>
      <c r="D1" s="375"/>
    </row>
    <row r="2" spans="1:4" ht="20.100000000000001" customHeight="1" thickBot="1" x14ac:dyDescent="0.3">
      <c r="A2" s="207"/>
      <c r="B2" s="410"/>
      <c r="C2" s="411"/>
      <c r="D2" s="375"/>
    </row>
    <row r="3" spans="1:4" ht="18.75" x14ac:dyDescent="0.25">
      <c r="A3" s="404" t="s">
        <v>282</v>
      </c>
      <c r="B3" s="405"/>
      <c r="C3" s="405"/>
      <c r="D3" s="405"/>
    </row>
    <row r="4" spans="1:4" ht="15.75" thickBot="1" x14ac:dyDescent="0.3">
      <c r="A4" s="7"/>
      <c r="B4" s="8" t="s">
        <v>1</v>
      </c>
      <c r="C4" s="8" t="s">
        <v>2</v>
      </c>
      <c r="D4" s="8"/>
    </row>
    <row r="5" spans="1:4" x14ac:dyDescent="0.25">
      <c r="A5" s="3">
        <f>SMALL(Base!$P$4:$P$299,ROW()-4)</f>
        <v>5</v>
      </c>
      <c r="B5" s="71" t="str">
        <f>IF(ISERROR($A5),"",VLOOKUP(SMALL(Base!$P$4:$P$299,ROW()-4),Base!$P$4:W$299,6,0))</f>
        <v>BAHAR</v>
      </c>
      <c r="C5" s="86" t="str">
        <f>IF(ISERROR($A5),"",VLOOKUP(SMALL(Base!$P$4:$P$299,ROW()-4),Base!$P$4:X$299,7,0))</f>
        <v>Youssef</v>
      </c>
      <c r="D5" s="86">
        <f>IF(ISERROR($A5),"",VLOOKUP(SMALL(Base!$P$4:$P$299,ROW()-4),Base!$P$4:AA$299,11,0))</f>
        <v>0</v>
      </c>
    </row>
    <row r="6" spans="1:4" x14ac:dyDescent="0.25">
      <c r="A6" s="3">
        <f>SMALL(Base!$P$4:$P$299,ROW()-4)</f>
        <v>6</v>
      </c>
      <c r="B6" s="5" t="str">
        <f>IF(ISERROR($A6),"",VLOOKUP(SMALL(Base!$P$4:$P$299,ROW()-4),Base!$P$4:W$299,6,0))</f>
        <v>BERVILLE</v>
      </c>
      <c r="C6" s="3" t="str">
        <f>IF(ISERROR($A6),"",VLOOKUP(SMALL(Base!$P$4:$P$299,ROW()-4),Base!$P$4:X$299,7,0))</f>
        <v>Simone</v>
      </c>
      <c r="D6" s="3">
        <f>IF(ISERROR($A6),"",VLOOKUP(SMALL(Base!$P$4:$P$299,ROW()-4),Base!$P$4:AA$299,11,0))</f>
        <v>0</v>
      </c>
    </row>
    <row r="7" spans="1:4" x14ac:dyDescent="0.25">
      <c r="A7" s="3">
        <f>SMALL(Base!$P$4:$P$299,ROW()-4)</f>
        <v>7</v>
      </c>
      <c r="B7" s="76" t="str">
        <f>IF(ISERROR($A7),"",VLOOKUP(SMALL(Base!$P$4:$P$299,ROW()-4),Base!$P$4:W$299,6,0))</f>
        <v>BESNIER</v>
      </c>
      <c r="C7" s="72" t="str">
        <f>IF(ISERROR($A7),"",VLOOKUP(SMALL(Base!$P$4:$P$299,ROW()-4),Base!$P$4:X$299,7,0))</f>
        <v>Claudine</v>
      </c>
      <c r="D7" s="72">
        <f>IF(ISERROR($A7),"",VLOOKUP(SMALL(Base!$P$4:$P$299,ROW()-4),Base!$P$4:AA$299,11,0))</f>
        <v>0</v>
      </c>
    </row>
    <row r="8" spans="1:4" x14ac:dyDescent="0.25">
      <c r="A8" s="3">
        <f>SMALL(Base!$P$4:$P$299,ROW()-4)</f>
        <v>8</v>
      </c>
      <c r="B8" s="5" t="str">
        <f>IF(ISERROR($A8),"",VLOOKUP(SMALL(Base!$P$4:$P$299,ROW()-4),Base!$P$4:W$299,6,0))</f>
        <v>BOUILLOT</v>
      </c>
      <c r="C8" s="3" t="str">
        <f>IF(ISERROR($A8),"",VLOOKUP(SMALL(Base!$P$4:$P$299,ROW()-4),Base!$P$4:X$299,7,0))</f>
        <v>Colette</v>
      </c>
      <c r="D8" s="3">
        <f>IF(ISERROR($A8),"",VLOOKUP(SMALL(Base!$P$4:$P$299,ROW()-4),Base!$P$4:AA$299,11,0))</f>
        <v>0</v>
      </c>
    </row>
    <row r="9" spans="1:4" x14ac:dyDescent="0.25">
      <c r="A9" s="3">
        <f>SMALL(Base!$P$4:$P$299,ROW()-4)</f>
        <v>9</v>
      </c>
      <c r="B9" s="76" t="str">
        <f>IF(ISERROR($A9),"",VLOOKUP(SMALL(Base!$P$4:$P$299,ROW()-4),Base!$P$4:W$299,6,0))</f>
        <v>BOURLIER</v>
      </c>
      <c r="C9" s="72" t="str">
        <f>IF(ISERROR($A9),"",VLOOKUP(SMALL(Base!$P$4:$P$299,ROW()-4),Base!$P$4:X$299,7,0))</f>
        <v>Brigitte</v>
      </c>
      <c r="D9" s="72">
        <f>IF(ISERROR($A9),"",VLOOKUP(SMALL(Base!$P$4:$P$299,ROW()-4),Base!$P$4:AA$299,11,0))</f>
        <v>0</v>
      </c>
    </row>
    <row r="10" spans="1:4" x14ac:dyDescent="0.25">
      <c r="A10" s="3">
        <f>SMALL(Base!$P$4:$P$299,ROW()-4)</f>
        <v>10</v>
      </c>
      <c r="B10" s="5" t="str">
        <f>IF(ISERROR($A10),"",VLOOKUP(SMALL(Base!$P$4:$P$299,ROW()-4),Base!$P$4:W$299,6,0))</f>
        <v>BRAYANT</v>
      </c>
      <c r="C10" s="3" t="str">
        <f>IF(ISERROR($A10),"",VLOOKUP(SMALL(Base!$P$4:$P$299,ROW()-4),Base!$P$4:X$299,7,0))</f>
        <v>Ellen</v>
      </c>
      <c r="D10" s="3">
        <f>IF(ISERROR($A10),"",VLOOKUP(SMALL(Base!$P$4:$P$299,ROW()-4),Base!$P$4:AA$299,11,0))</f>
        <v>0</v>
      </c>
    </row>
    <row r="11" spans="1:4" x14ac:dyDescent="0.25">
      <c r="A11" s="3" t="e">
        <f>SMALL(Base!$P$4:$P$299,ROW()-4)</f>
        <v>#NUM!</v>
      </c>
      <c r="B11" s="76" t="str">
        <f>IF(ISERROR($A11),"",VLOOKUP(SMALL(Base!$P$4:$P$299,ROW()-4),Base!$P$4:W$299,6,0))</f>
        <v/>
      </c>
      <c r="C11" s="72" t="str">
        <f>IF(ISERROR($A11),"",VLOOKUP(SMALL(Base!$P$4:$P$299,ROW()-4),Base!$P$4:X$299,7,0))</f>
        <v/>
      </c>
      <c r="D11" s="72" t="str">
        <f>IF(ISERROR($A11),"",VLOOKUP(SMALL(Base!$P$4:$P$299,ROW()-4),Base!$P$4:AA$299,11,0))</f>
        <v/>
      </c>
    </row>
    <row r="12" spans="1:4" x14ac:dyDescent="0.25">
      <c r="A12" s="3" t="e">
        <f>SMALL(Base!$P$4:$P$299,ROW()-4)</f>
        <v>#NUM!</v>
      </c>
      <c r="B12" s="5" t="str">
        <f>IF(ISERROR($A12),"",VLOOKUP(SMALL(Base!$P$4:$P$299,ROW()-4),Base!$P$4:W$299,6,0))</f>
        <v/>
      </c>
      <c r="C12" s="3" t="str">
        <f>IF(ISERROR($A12),"",VLOOKUP(SMALL(Base!$P$4:$P$299,ROW()-4),Base!$P$4:X$299,7,0))</f>
        <v/>
      </c>
      <c r="D12" s="3" t="str">
        <f>IF(ISERROR($A12),"",VLOOKUP(SMALL(Base!$P$4:$P$299,ROW()-4),Base!$P$4:AA$299,11,0))</f>
        <v/>
      </c>
    </row>
    <row r="13" spans="1:4" x14ac:dyDescent="0.25">
      <c r="A13" s="3" t="e">
        <f>SMALL(Base!$P$4:$P$299,ROW()-4)</f>
        <v>#NUM!</v>
      </c>
      <c r="B13" s="76" t="str">
        <f>IF(ISERROR($A13),"",VLOOKUP(SMALL(Base!$P$4:$P$299,ROW()-4),Base!$P$4:W$299,6,0))</f>
        <v/>
      </c>
      <c r="C13" s="72" t="str">
        <f>IF(ISERROR($A13),"",VLOOKUP(SMALL(Base!$P$4:$P$299,ROW()-4),Base!$P$4:X$299,7,0))</f>
        <v/>
      </c>
      <c r="D13" s="72" t="str">
        <f>IF(ISERROR($A13),"",VLOOKUP(SMALL(Base!$P$4:$P$299,ROW()-4),Base!$P$4:AA$299,11,0))</f>
        <v/>
      </c>
    </row>
    <row r="14" spans="1:4" x14ac:dyDescent="0.25">
      <c r="A14" s="3" t="e">
        <f>SMALL(Base!$P$4:$P$299,ROW()-4)</f>
        <v>#NUM!</v>
      </c>
      <c r="B14" s="5" t="str">
        <f>IF(ISERROR($A14),"",VLOOKUP(SMALL(Base!$P$4:$P$299,ROW()-4),Base!$P$4:W$299,6,0))</f>
        <v/>
      </c>
      <c r="C14" s="3" t="str">
        <f>IF(ISERROR($A14),"",VLOOKUP(SMALL(Base!$P$4:$P$299,ROW()-4),Base!$P$4:X$299,7,0))</f>
        <v/>
      </c>
      <c r="D14" s="3" t="str">
        <f>IF(ISERROR($A14),"",VLOOKUP(SMALL(Base!$P$4:$P$299,ROW()-4),Base!$P$4:AA$299,11,0))</f>
        <v/>
      </c>
    </row>
    <row r="15" spans="1:4" x14ac:dyDescent="0.25">
      <c r="A15" s="3" t="e">
        <f>SMALL(Base!$P$4:$P$299,ROW()-4)</f>
        <v>#NUM!</v>
      </c>
      <c r="B15" s="76" t="str">
        <f>IF(ISERROR($A15),"",VLOOKUP(SMALL(Base!$P$4:$P$299,ROW()-4),Base!$P$4:W$299,6,0))</f>
        <v/>
      </c>
      <c r="C15" s="72" t="str">
        <f>IF(ISERROR($A15),"",VLOOKUP(SMALL(Base!$P$4:$P$299,ROW()-4),Base!$P$4:X$299,7,0))</f>
        <v/>
      </c>
      <c r="D15" s="72" t="str">
        <f>IF(ISERROR($A15),"",VLOOKUP(SMALL(Base!$P$4:$P$299,ROW()-4),Base!$P$4:AA$299,11,0))</f>
        <v/>
      </c>
    </row>
    <row r="16" spans="1:4" x14ac:dyDescent="0.25">
      <c r="A16" s="3" t="e">
        <f>SMALL(Base!$P$4:$P$299,ROW()-4)</f>
        <v>#NUM!</v>
      </c>
      <c r="B16" s="5" t="str">
        <f>IF(ISERROR($A16),"",VLOOKUP(SMALL(Base!$P$4:$P$299,ROW()-4),Base!$P$4:W$299,6,0))</f>
        <v/>
      </c>
      <c r="C16" s="3" t="str">
        <f>IF(ISERROR($A16),"",VLOOKUP(SMALL(Base!$P$4:$P$299,ROW()-4),Base!$P$4:X$299,7,0))</f>
        <v/>
      </c>
      <c r="D16" s="3" t="str">
        <f>IF(ISERROR($A16),"",VLOOKUP(SMALL(Base!$P$4:$P$299,ROW()-4),Base!$P$4:AA$299,11,0))</f>
        <v/>
      </c>
    </row>
    <row r="17" spans="1:4" x14ac:dyDescent="0.25">
      <c r="A17" s="3" t="e">
        <f>SMALL(Base!$P$4:$P$299,ROW()-4)</f>
        <v>#NUM!</v>
      </c>
      <c r="B17" s="76" t="str">
        <f>IF(ISERROR($A17),"",VLOOKUP(SMALL(Base!$P$4:$P$299,ROW()-4),Base!$P$4:W$299,6,0))</f>
        <v/>
      </c>
      <c r="C17" s="72" t="str">
        <f>IF(ISERROR($A17),"",VLOOKUP(SMALL(Base!$P$4:$P$299,ROW()-4),Base!$P$4:X$299,7,0))</f>
        <v/>
      </c>
      <c r="D17" s="72" t="str">
        <f>IF(ISERROR($A17),"",VLOOKUP(SMALL(Base!$P$4:$P$299,ROW()-4),Base!$P$4:AA$299,11,0))</f>
        <v/>
      </c>
    </row>
    <row r="18" spans="1:4" x14ac:dyDescent="0.25">
      <c r="A18" s="3" t="e">
        <f>SMALL(Base!$P$4:$P$299,ROW()-4)</f>
        <v>#NUM!</v>
      </c>
      <c r="B18" s="5" t="str">
        <f>IF(ISERROR($A18),"",VLOOKUP(SMALL(Base!$P$4:$P$299,ROW()-4),Base!$P$4:W$299,6,0))</f>
        <v/>
      </c>
      <c r="C18" s="3" t="str">
        <f>IF(ISERROR($A18),"",VLOOKUP(SMALL(Base!$P$4:$P$299,ROW()-4),Base!$P$4:X$299,7,0))</f>
        <v/>
      </c>
      <c r="D18" s="3" t="str">
        <f>IF(ISERROR($A18),"",VLOOKUP(SMALL(Base!$P$4:$P$299,ROW()-4),Base!$P$4:AA$299,11,0))</f>
        <v/>
      </c>
    </row>
    <row r="19" spans="1:4" x14ac:dyDescent="0.25">
      <c r="A19" s="3" t="e">
        <f>SMALL(Base!$P$4:$P$299,ROW()-4)</f>
        <v>#NUM!</v>
      </c>
      <c r="B19" s="76" t="str">
        <f>IF(ISERROR($A19),"",VLOOKUP(SMALL(Base!$P$4:$P$299,ROW()-4),Base!$P$4:W$299,6,0))</f>
        <v/>
      </c>
      <c r="C19" s="72" t="str">
        <f>IF(ISERROR($A19),"",VLOOKUP(SMALL(Base!$P$4:$P$299,ROW()-4),Base!$P$4:X$299,7,0))</f>
        <v/>
      </c>
      <c r="D19" s="72" t="str">
        <f>IF(ISERROR($A19),"",VLOOKUP(SMALL(Base!$P$4:$P$299,ROW()-4),Base!$P$4:AA$299,11,0))</f>
        <v/>
      </c>
    </row>
    <row r="20" spans="1:4" x14ac:dyDescent="0.25">
      <c r="A20" s="3" t="e">
        <f>SMALL(Base!$P$4:$P$299,ROW()-4)</f>
        <v>#NUM!</v>
      </c>
      <c r="B20" s="5" t="str">
        <f>IF(ISERROR($A20),"",VLOOKUP(SMALL(Base!$P$4:$P$299,ROW()-4),Base!$P$4:W$299,6,0))</f>
        <v/>
      </c>
      <c r="C20" s="3" t="str">
        <f>IF(ISERROR($A20),"",VLOOKUP(SMALL(Base!$P$4:$P$299,ROW()-4),Base!$P$4:X$299,7,0))</f>
        <v/>
      </c>
      <c r="D20" s="3" t="str">
        <f>IF(ISERROR($A20),"",VLOOKUP(SMALL(Base!$P$4:$P$299,ROW()-4),Base!$P$4:AA$299,11,0))</f>
        <v/>
      </c>
    </row>
    <row r="21" spans="1:4" x14ac:dyDescent="0.25">
      <c r="A21" s="3" t="e">
        <f>SMALL(Base!$P$4:$P$299,ROW()-4)</f>
        <v>#NUM!</v>
      </c>
      <c r="B21" s="76" t="str">
        <f>IF(ISERROR($A21),"",VLOOKUP(SMALL(Base!$P$4:$P$299,ROW()-4),Base!$P$4:W$299,6,0))</f>
        <v/>
      </c>
      <c r="C21" s="72" t="str">
        <f>IF(ISERROR($A21),"",VLOOKUP(SMALL(Base!$P$4:$P$299,ROW()-4),Base!$P$4:X$299,7,0))</f>
        <v/>
      </c>
      <c r="D21" s="72" t="str">
        <f>IF(ISERROR($A21),"",VLOOKUP(SMALL(Base!$P$4:$P$299,ROW()-4),Base!$P$4:AA$299,11,0))</f>
        <v/>
      </c>
    </row>
    <row r="22" spans="1:4" x14ac:dyDescent="0.25">
      <c r="A22" s="3" t="e">
        <f>SMALL(Base!$P$4:$P$299,ROW()-4)</f>
        <v>#NUM!</v>
      </c>
      <c r="B22" s="5" t="str">
        <f>IF(ISERROR($A22),"",VLOOKUP(SMALL(Base!$P$4:$P$299,ROW()-4),Base!$P$4:W$299,6,0))</f>
        <v/>
      </c>
      <c r="C22" s="3" t="str">
        <f>IF(ISERROR($A22),"",VLOOKUP(SMALL(Base!$P$4:$P$299,ROW()-4),Base!$P$4:X$299,7,0))</f>
        <v/>
      </c>
      <c r="D22" s="3" t="str">
        <f>IF(ISERROR($A22),"",VLOOKUP(SMALL(Base!$P$4:$P$299,ROW()-4),Base!$P$4:AA$299,11,0))</f>
        <v/>
      </c>
    </row>
    <row r="23" spans="1:4" x14ac:dyDescent="0.25">
      <c r="A23" s="3" t="e">
        <f>SMALL(Base!$P$4:$P$299,ROW()-4)</f>
        <v>#NUM!</v>
      </c>
      <c r="B23" s="76" t="str">
        <f>IF(ISERROR($A23),"",VLOOKUP(SMALL(Base!$P$4:$P$299,ROW()-4),Base!$P$4:W$299,6,0))</f>
        <v/>
      </c>
      <c r="C23" s="72" t="str">
        <f>IF(ISERROR($A23),"",VLOOKUP(SMALL(Base!$P$4:$P$299,ROW()-4),Base!$P$4:X$299,7,0))</f>
        <v/>
      </c>
      <c r="D23" s="72" t="str">
        <f>IF(ISERROR($A23),"",VLOOKUP(SMALL(Base!$P$4:$P$299,ROW()-4),Base!$P$4:AA$299,11,0))</f>
        <v/>
      </c>
    </row>
    <row r="24" spans="1:4" x14ac:dyDescent="0.25">
      <c r="A24" s="3" t="e">
        <f>SMALL(Base!$P$4:$P$299,ROW()-4)</f>
        <v>#NUM!</v>
      </c>
      <c r="B24" s="5" t="str">
        <f>IF(ISERROR($A24),"",VLOOKUP(SMALL(Base!$P$4:$P$299,ROW()-4),Base!$P$4:W$299,6,0))</f>
        <v/>
      </c>
      <c r="C24" s="3" t="str">
        <f>IF(ISERROR($A24),"",VLOOKUP(SMALL(Base!$P$4:$P$299,ROW()-4),Base!$P$4:X$299,7,0))</f>
        <v/>
      </c>
      <c r="D24" s="3" t="str">
        <f>IF(ISERROR($A24),"",VLOOKUP(SMALL(Base!$P$4:$P$299,ROW()-4),Base!$P$4:AA$299,11,0))</f>
        <v/>
      </c>
    </row>
    <row r="25" spans="1:4" x14ac:dyDescent="0.25">
      <c r="A25" s="3" t="e">
        <f>SMALL(Base!$P$4:$P$299,ROW()-4)</f>
        <v>#NUM!</v>
      </c>
      <c r="B25" s="76" t="str">
        <f>IF(ISERROR($A25),"",VLOOKUP(SMALL(Base!$P$4:$P$299,ROW()-4),Base!$P$4:W$299,6,0))</f>
        <v/>
      </c>
      <c r="C25" s="72" t="str">
        <f>IF(ISERROR($A25),"",VLOOKUP(SMALL(Base!$P$4:$P$299,ROW()-4),Base!$P$4:X$299,7,0))</f>
        <v/>
      </c>
      <c r="D25" s="72" t="str">
        <f>IF(ISERROR($A25),"",VLOOKUP(SMALL(Base!$P$4:$P$299,ROW()-4),Base!$P$4:AA$299,11,0))</f>
        <v/>
      </c>
    </row>
    <row r="26" spans="1:4" x14ac:dyDescent="0.25">
      <c r="A26" s="3" t="e">
        <f>SMALL(Base!$P$4:$P$299,ROW()-4)</f>
        <v>#NUM!</v>
      </c>
      <c r="B26" s="5" t="str">
        <f>IF(ISERROR($A26),"",VLOOKUP(SMALL(Base!$P$4:$P$299,ROW()-4),Base!$P$4:W$299,6,0))</f>
        <v/>
      </c>
      <c r="C26" s="3" t="str">
        <f>IF(ISERROR($A26),"",VLOOKUP(SMALL(Base!$P$4:$P$299,ROW()-4),Base!$P$4:X$299,7,0))</f>
        <v/>
      </c>
      <c r="D26" s="3" t="str">
        <f>IF(ISERROR($A26),"",VLOOKUP(SMALL(Base!$P$4:$P$299,ROW()-4),Base!$P$4:AA$299,11,0))</f>
        <v/>
      </c>
    </row>
    <row r="27" spans="1:4" x14ac:dyDescent="0.25">
      <c r="A27" s="3" t="e">
        <f>SMALL(Base!$P$4:$P$299,ROW()-4)</f>
        <v>#NUM!</v>
      </c>
      <c r="B27" s="76" t="str">
        <f>IF(ISERROR($A27),"",VLOOKUP(SMALL(Base!$P$4:$P$299,ROW()-4),Base!$P$4:W$299,6,0))</f>
        <v/>
      </c>
      <c r="C27" s="72" t="str">
        <f>IF(ISERROR($A27),"",VLOOKUP(SMALL(Base!$P$4:$P$299,ROW()-4),Base!$P$4:X$299,7,0))</f>
        <v/>
      </c>
      <c r="D27" s="72" t="str">
        <f>IF(ISERROR($A27),"",VLOOKUP(SMALL(Base!$P$4:$P$299,ROW()-4),Base!$P$4:AA$299,11,0))</f>
        <v/>
      </c>
    </row>
    <row r="28" spans="1:4" x14ac:dyDescent="0.25">
      <c r="A28" s="3" t="e">
        <f>SMALL(Base!$P$4:$P$299,ROW()-4)</f>
        <v>#NUM!</v>
      </c>
      <c r="B28" s="5" t="str">
        <f>IF(ISERROR($A28),"",VLOOKUP(SMALL(Base!$P$4:$P$299,ROW()-4),Base!$P$4:W$299,6,0))</f>
        <v/>
      </c>
      <c r="C28" s="3" t="str">
        <f>IF(ISERROR($A28),"",VLOOKUP(SMALL(Base!$P$4:$P$299,ROW()-4),Base!$P$4:X$299,7,0))</f>
        <v/>
      </c>
      <c r="D28" s="3" t="str">
        <f>IF(ISERROR($A28),"",VLOOKUP(SMALL(Base!$P$4:$P$299,ROW()-4),Base!$P$4:AA$299,11,0))</f>
        <v/>
      </c>
    </row>
    <row r="29" spans="1:4" x14ac:dyDescent="0.25">
      <c r="A29" s="3" t="e">
        <f>SMALL(Base!$P$4:$P$299,ROW()-4)</f>
        <v>#NUM!</v>
      </c>
      <c r="B29" s="76" t="str">
        <f>IF(ISERROR($A29),"",VLOOKUP(SMALL(Base!$P$4:$P$299,ROW()-4),Base!$P$4:W$299,6,0))</f>
        <v/>
      </c>
      <c r="C29" s="72" t="str">
        <f>IF(ISERROR($A29),"",VLOOKUP(SMALL(Base!$P$4:$P$299,ROW()-4),Base!$P$4:X$299,7,0))</f>
        <v/>
      </c>
      <c r="D29" s="72" t="str">
        <f>IF(ISERROR($A29),"",VLOOKUP(SMALL(Base!$P$4:$P$299,ROW()-4),Base!$P$4:AA$299,11,0))</f>
        <v/>
      </c>
    </row>
    <row r="30" spans="1:4" x14ac:dyDescent="0.25">
      <c r="A30" s="3" t="e">
        <f>SMALL(Base!$P$4:$P$299,ROW()-4)</f>
        <v>#NUM!</v>
      </c>
      <c r="B30" s="5" t="str">
        <f>IF(ISERROR($A30),"",VLOOKUP(SMALL(Base!$P$4:$P$299,ROW()-4),Base!$P$4:W$299,6,0))</f>
        <v/>
      </c>
      <c r="C30" s="3" t="str">
        <f>IF(ISERROR($A30),"",VLOOKUP(SMALL(Base!$P$4:$P$299,ROW()-4),Base!$P$4:X$299,7,0))</f>
        <v/>
      </c>
      <c r="D30" s="3" t="str">
        <f>IF(ISERROR($A30),"",VLOOKUP(SMALL(Base!$P$4:$P$299,ROW()-4),Base!$P$4:AA$299,11,0))</f>
        <v/>
      </c>
    </row>
    <row r="31" spans="1:4" x14ac:dyDescent="0.25">
      <c r="A31" s="3" t="e">
        <f>SMALL(Base!$P$4:$P$299,ROW()-4)</f>
        <v>#NUM!</v>
      </c>
      <c r="B31" s="76" t="str">
        <f>IF(ISERROR($A31),"",VLOOKUP(SMALL(Base!$P$4:$P$299,ROW()-4),Base!$P$4:W$299,6,0))</f>
        <v/>
      </c>
      <c r="C31" s="72" t="str">
        <f>IF(ISERROR($A31),"",VLOOKUP(SMALL(Base!$P$4:$P$299,ROW()-4),Base!$P$4:X$299,7,0))</f>
        <v/>
      </c>
      <c r="D31" s="72" t="str">
        <f>IF(ISERROR($A31),"",VLOOKUP(SMALL(Base!$P$4:$P$299,ROW()-4),Base!$P$4:AA$299,11,0))</f>
        <v/>
      </c>
    </row>
    <row r="32" spans="1:4" x14ac:dyDescent="0.25">
      <c r="A32" s="3" t="e">
        <f>SMALL(Base!$P$4:$P$299,ROW()-4)</f>
        <v>#NUM!</v>
      </c>
      <c r="B32" s="5" t="str">
        <f>IF(ISERROR($A32),"",VLOOKUP(SMALL(Base!$P$4:$P$299,ROW()-4),Base!$P$4:W$299,6,0))</f>
        <v/>
      </c>
      <c r="C32" s="3" t="str">
        <f>IF(ISERROR($A32),"",VLOOKUP(SMALL(Base!$P$4:$P$299,ROW()-4),Base!$P$4:X$299,7,0))</f>
        <v/>
      </c>
      <c r="D32" s="3" t="str">
        <f>IF(ISERROR($A32),"",VLOOKUP(SMALL(Base!$P$4:$P$299,ROW()-4),Base!$P$4:AA$299,11,0))</f>
        <v/>
      </c>
    </row>
    <row r="33" spans="1:4" x14ac:dyDescent="0.25">
      <c r="A33" s="3" t="e">
        <f>SMALL(Base!$P$4:$P$299,ROW()-4)</f>
        <v>#NUM!</v>
      </c>
      <c r="B33" s="76" t="str">
        <f>IF(ISERROR($A33),"",VLOOKUP(SMALL(Base!$P$4:$P$299,ROW()-4),Base!$P$4:W$299,6,0))</f>
        <v/>
      </c>
      <c r="C33" s="72" t="str">
        <f>IF(ISERROR($A33),"",VLOOKUP(SMALL(Base!$P$4:$P$299,ROW()-4),Base!$P$4:X$299,7,0))</f>
        <v/>
      </c>
      <c r="D33" s="72" t="str">
        <f>IF(ISERROR($A33),"",VLOOKUP(SMALL(Base!$P$4:$P$299,ROW()-4),Base!$P$4:AA$299,11,0))</f>
        <v/>
      </c>
    </row>
    <row r="34" spans="1:4" x14ac:dyDescent="0.25">
      <c r="A34" s="3" t="e">
        <f>SMALL(Base!$P$4:$P$299,ROW()-4)</f>
        <v>#NUM!</v>
      </c>
      <c r="B34" s="5" t="str">
        <f>IF(ISERROR($A34),"",VLOOKUP(SMALL(Base!$P$4:$P$299,ROW()-4),Base!$P$4:W$299,6,0))</f>
        <v/>
      </c>
      <c r="C34" s="3" t="str">
        <f>IF(ISERROR($A34),"",VLOOKUP(SMALL(Base!$P$4:$P$299,ROW()-4),Base!$P$4:X$299,7,0))</f>
        <v/>
      </c>
      <c r="D34" s="3" t="str">
        <f>IF(ISERROR($A34),"",VLOOKUP(SMALL(Base!$P$4:$P$299,ROW()-4),Base!$P$4:AA$299,11,0))</f>
        <v/>
      </c>
    </row>
    <row r="35" spans="1:4" x14ac:dyDescent="0.25">
      <c r="A35" s="3" t="e">
        <f>SMALL(Base!$P$4:$P$299,ROW()-4)</f>
        <v>#NUM!</v>
      </c>
      <c r="B35" s="76" t="str">
        <f>IF(ISERROR($A35),"",VLOOKUP(SMALL(Base!$P$4:$P$299,ROW()-4),Base!$P$4:W$299,6,0))</f>
        <v/>
      </c>
      <c r="C35" s="72" t="str">
        <f>IF(ISERROR($A35),"",VLOOKUP(SMALL(Base!$P$4:$P$299,ROW()-4),Base!$P$4:X$299,7,0))</f>
        <v/>
      </c>
      <c r="D35" s="72" t="str">
        <f>IF(ISERROR($A35),"",VLOOKUP(SMALL(Base!$P$4:$P$299,ROW()-4),Base!$P$4:AA$299,11,0))</f>
        <v/>
      </c>
    </row>
    <row r="36" spans="1:4" x14ac:dyDescent="0.25">
      <c r="A36" s="3" t="e">
        <f>SMALL(Base!$P$4:$P$299,ROW()-4)</f>
        <v>#NUM!</v>
      </c>
      <c r="B36" s="5" t="str">
        <f>IF(ISERROR($A36),"",VLOOKUP(SMALL(Base!$P$4:$P$299,ROW()-4),Base!$P$4:W$299,6,0))</f>
        <v/>
      </c>
      <c r="C36" s="3" t="str">
        <f>IF(ISERROR($A36),"",VLOOKUP(SMALL(Base!$P$4:$P$299,ROW()-4),Base!$P$4:X$299,7,0))</f>
        <v/>
      </c>
      <c r="D36" s="3" t="str">
        <f>IF(ISERROR($A36),"",VLOOKUP(SMALL(Base!$P$4:$P$299,ROW()-4),Base!$P$4:AA$299,11,0))</f>
        <v/>
      </c>
    </row>
    <row r="37" spans="1:4" x14ac:dyDescent="0.25">
      <c r="A37" s="3" t="e">
        <f>SMALL(Base!$P$4:$P$299,ROW()-4)</f>
        <v>#NUM!</v>
      </c>
      <c r="B37" s="76" t="str">
        <f>IF(ISERROR($A37),"",VLOOKUP(SMALL(Base!$P$4:$P$299,ROW()-4),Base!$P$4:W$299,6,0))</f>
        <v/>
      </c>
      <c r="C37" s="72" t="str">
        <f>IF(ISERROR($A37),"",VLOOKUP(SMALL(Base!$P$4:$P$299,ROW()-4),Base!$P$4:X$299,7,0))</f>
        <v/>
      </c>
      <c r="D37" s="72" t="str">
        <f>IF(ISERROR($A37),"",VLOOKUP(SMALL(Base!$P$4:$P$299,ROW()-4),Base!$P$4:AA$299,11,0))</f>
        <v/>
      </c>
    </row>
    <row r="38" spans="1:4" x14ac:dyDescent="0.25">
      <c r="A38" s="3" t="e">
        <f>SMALL(Base!$P$4:$P$299,ROW()-4)</f>
        <v>#NUM!</v>
      </c>
      <c r="B38" s="5" t="str">
        <f>IF(ISERROR($A38),"",VLOOKUP(SMALL(Base!$P$4:$P$299,ROW()-4),Base!$P$4:W$299,6,0))</f>
        <v/>
      </c>
      <c r="C38" s="3" t="str">
        <f>IF(ISERROR($A38),"",VLOOKUP(SMALL(Base!$P$4:$P$299,ROW()-4),Base!$P$4:X$299,7,0))</f>
        <v/>
      </c>
      <c r="D38" s="3" t="str">
        <f>IF(ISERROR($A38),"",VLOOKUP(SMALL(Base!$P$4:$P$299,ROW()-4),Base!$P$4:AA$299,11,0))</f>
        <v/>
      </c>
    </row>
    <row r="39" spans="1:4" x14ac:dyDescent="0.25">
      <c r="A39" s="3" t="e">
        <f>SMALL(Base!$P$4:$P$299,ROW()-4)</f>
        <v>#NUM!</v>
      </c>
      <c r="B39" s="76" t="str">
        <f>IF(ISERROR($A39),"",VLOOKUP(SMALL(Base!$P$4:$P$299,ROW()-4),Base!$P$4:W$299,6,0))</f>
        <v/>
      </c>
      <c r="C39" s="72" t="str">
        <f>IF(ISERROR($A39),"",VLOOKUP(SMALL(Base!$P$4:$P$299,ROW()-4),Base!$P$4:X$299,7,0))</f>
        <v/>
      </c>
      <c r="D39" s="72" t="str">
        <f>IF(ISERROR($A39),"",VLOOKUP(SMALL(Base!$P$4:$P$299,ROW()-4),Base!$P$4:AA$299,11,0))</f>
        <v/>
      </c>
    </row>
  </sheetData>
  <mergeCells count="2">
    <mergeCell ref="B1:C2"/>
    <mergeCell ref="A3:D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1382" r:id="rId3" name="Button 6">
              <controlPr defaultSize="0" print="0" autoFill="0" autoPict="0" macro="[0]!Feuil30.NouveauMessage">
                <anchor moveWithCells="1" sizeWithCells="1">
                  <from>
                    <xdr:col>3</xdr:col>
                    <xdr:colOff>28575</xdr:colOff>
                    <xdr:row>0</xdr:row>
                    <xdr:rowOff>28575</xdr:rowOff>
                  </from>
                  <to>
                    <xdr:col>3</xdr:col>
                    <xdr:colOff>2000250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R42"/>
  <sheetViews>
    <sheetView showGridLines="0" showRowColHeaders="0" zoomScale="90" zoomScaleNormal="90" workbookViewId="0">
      <pane ySplit="4" topLeftCell="A5" activePane="bottomLeft" state="frozen"/>
      <selection activeCell="Q27" sqref="Q27"/>
      <selection pane="bottomLeft" activeCell="B1" sqref="B1:C2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8" ht="20.100000000000001" customHeight="1" x14ac:dyDescent="0.25">
      <c r="A1" s="207"/>
      <c r="B1" s="408" t="s">
        <v>67</v>
      </c>
      <c r="C1" s="409"/>
      <c r="D1" s="429" t="s">
        <v>47</v>
      </c>
      <c r="E1" s="430"/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</row>
    <row r="2" spans="1:18" ht="20.100000000000001" customHeight="1" thickBot="1" x14ac:dyDescent="0.3">
      <c r="A2" s="207"/>
      <c r="B2" s="410"/>
      <c r="C2" s="411"/>
      <c r="D2" s="430"/>
      <c r="E2" s="430"/>
      <c r="F2" s="430"/>
      <c r="G2" s="430"/>
      <c r="H2" s="430"/>
      <c r="I2" s="430"/>
      <c r="J2" s="430"/>
      <c r="K2" s="430"/>
      <c r="L2" s="430"/>
      <c r="M2" s="430"/>
      <c r="N2" s="430"/>
      <c r="O2" s="430"/>
      <c r="P2" s="430"/>
    </row>
    <row r="3" spans="1:18" ht="18.75" x14ac:dyDescent="0.25">
      <c r="A3" s="404" t="s">
        <v>281</v>
      </c>
      <c r="B3" s="405"/>
      <c r="C3" s="405"/>
      <c r="D3" s="405"/>
      <c r="E3" s="405"/>
      <c r="F3" s="405"/>
      <c r="G3" s="405"/>
      <c r="H3" s="405"/>
      <c r="I3" s="405"/>
      <c r="J3" s="406"/>
      <c r="K3" s="406"/>
      <c r="L3" s="406"/>
      <c r="M3" s="406"/>
      <c r="N3" s="406"/>
      <c r="O3" s="406"/>
      <c r="P3" s="407"/>
    </row>
    <row r="4" spans="1:18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42625</v>
      </c>
      <c r="F4" s="41">
        <v>42632</v>
      </c>
      <c r="G4" s="41">
        <v>42639</v>
      </c>
      <c r="H4" s="41">
        <v>42646</v>
      </c>
      <c r="I4" s="41">
        <v>42653</v>
      </c>
      <c r="J4" s="41">
        <v>42660</v>
      </c>
      <c r="K4" s="41">
        <v>42681</v>
      </c>
      <c r="L4" s="41">
        <v>42688</v>
      </c>
      <c r="M4" s="41">
        <v>42695</v>
      </c>
      <c r="N4" s="41">
        <v>42702</v>
      </c>
      <c r="O4" s="41">
        <v>42709</v>
      </c>
      <c r="P4" s="166">
        <v>42716</v>
      </c>
    </row>
    <row r="5" spans="1:18" x14ac:dyDescent="0.25">
      <c r="A5" s="3">
        <f>SMALL(Base!$O$4:$O$299,ROW()-4)</f>
        <v>8</v>
      </c>
      <c r="B5" s="91" t="str">
        <f>IF(ISERROR($A5),"",VLOOKUP(SMALL(Base!$O$4:$O$299,ROW()-4),Base!$O$4:W$299,7,0))</f>
        <v>BOUILLOT</v>
      </c>
      <c r="C5" s="102" t="str">
        <f>IF(ISERROR($A5),"",VLOOKUP(SMALL(Base!$O$4:$O$299,ROW()-4),Base!$O$4:X$299,8,0))</f>
        <v>Colette</v>
      </c>
      <c r="D5" s="103">
        <f>IF(ISERROR($A5),"",VLOOKUP(SMALL(Base!$O$4:$O$299,ROW()-4),Base!$O$4:Y$299,9,0))</f>
        <v>18110</v>
      </c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 t="s">
        <v>16</v>
      </c>
      <c r="R5" s="97" t="s">
        <v>16</v>
      </c>
    </row>
    <row r="6" spans="1:18" x14ac:dyDescent="0.25">
      <c r="A6" s="3">
        <f>SMALL(Base!$O$4:$O$299,ROW()-4)</f>
        <v>9</v>
      </c>
      <c r="B6" s="5" t="str">
        <f>IF(ISERROR($A6),"",VLOOKUP(SMALL(Base!$O$4:$O$299,ROW()-4),Base!$O$4:W$299,7,0))</f>
        <v>BOURLIER</v>
      </c>
      <c r="C6" s="3" t="str">
        <f>IF(ISERROR($A6),"",VLOOKUP(SMALL(Base!$O$4:$O$299,ROW()-4),Base!$O$4:X$299,8,0))</f>
        <v>Brigitte</v>
      </c>
      <c r="D6" s="47">
        <f>IF(ISERROR($A6),"",VLOOKUP(SMALL(Base!$O$4:$O$299,ROW()-4),Base!$O$4:Y$299,9,0))</f>
        <v>19125</v>
      </c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t="str">
        <f>IF(ISERROR($A6),"",VLOOKUP(SMALL(Base!$O$4:$O$299,ROW()-4),Base!$O$4:Y$299,10,0))</f>
        <v>femme</v>
      </c>
    </row>
    <row r="7" spans="1:18" x14ac:dyDescent="0.25">
      <c r="A7" s="3">
        <f>SMALL(Base!$O$4:$O$299,ROW()-4)</f>
        <v>10</v>
      </c>
      <c r="B7" s="94" t="str">
        <f>IF(ISERROR($A7),"",VLOOKUP(SMALL(Base!$O$4:$O$299,ROW()-4),Base!$O$4:W$299,7,0))</f>
        <v>BRAYANT</v>
      </c>
      <c r="C7" s="95" t="str">
        <f>IF(ISERROR($A7),"",VLOOKUP(SMALL(Base!$O$4:$O$299,ROW()-4),Base!$O$4:X$299,8,0))</f>
        <v>Ellen</v>
      </c>
      <c r="D7" s="96">
        <f>IF(ISERROR($A7),"",VLOOKUP(SMALL(Base!$O$4:$O$299,ROW()-4),Base!$O$4:Y$299,9,0))</f>
        <v>20688</v>
      </c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t="str">
        <f>IF(ISERROR($A7),"",VLOOKUP(SMALL(Base!$O$4:$O$299,ROW()-4),Base!$O$4:Y$299,10,0))</f>
        <v>femme</v>
      </c>
    </row>
    <row r="8" spans="1:18" x14ac:dyDescent="0.25">
      <c r="A8" s="3">
        <f>SMALL(Base!$O$4:$O$299,ROW()-4)</f>
        <v>11</v>
      </c>
      <c r="B8" s="5" t="str">
        <f>IF(ISERROR($A8),"",VLOOKUP(SMALL(Base!$O$4:$O$299,ROW()-4),Base!$O$4:W$299,7,0))</f>
        <v>CANEVAROLO</v>
      </c>
      <c r="C8" s="3" t="str">
        <f>IF(ISERROR($A8),"",VLOOKUP(SMALL(Base!$O$4:$O$299,ROW()-4),Base!$O$4:X$299,8,0))</f>
        <v>Michelle</v>
      </c>
      <c r="D8" s="47">
        <f>IF(ISERROR($A8),"",VLOOKUP(SMALL(Base!$O$4:$O$299,ROW()-4),Base!$O$4:Y$299,9,0))</f>
        <v>19889</v>
      </c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t="str">
        <f>IF(ISERROR($A8),"",VLOOKUP(SMALL(Base!$O$4:$O$299,ROW()-4),Base!$O$4:Y$299,10,0))</f>
        <v>femme</v>
      </c>
    </row>
    <row r="9" spans="1:18" x14ac:dyDescent="0.25">
      <c r="A9" s="3">
        <f>SMALL(Base!$O$4:$O$299,ROW()-4)</f>
        <v>12</v>
      </c>
      <c r="B9" s="94" t="str">
        <f>IF(ISERROR($A9),"",VLOOKUP(SMALL(Base!$O$4:$O$299,ROW()-4),Base!$O$4:W$299,7,0))</f>
        <v>CARTIER-BRESSON</v>
      </c>
      <c r="C9" s="95" t="str">
        <f>IF(ISERROR($A9),"",VLOOKUP(SMALL(Base!$O$4:$O$299,ROW()-4),Base!$O$4:X$299,8,0))</f>
        <v>Isabelle</v>
      </c>
      <c r="D9" s="96">
        <f>IF(ISERROR($A9),"",VLOOKUP(SMALL(Base!$O$4:$O$299,ROW()-4),Base!$O$4:Y$299,9,0))</f>
        <v>17200</v>
      </c>
      <c r="E9" s="98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t="str">
        <f>IF(ISERROR($A9),"",VLOOKUP(SMALL(Base!$O$4:$O$299,ROW()-4),Base!$O$4:Y$299,10,0))</f>
        <v>femme</v>
      </c>
    </row>
    <row r="10" spans="1:18" x14ac:dyDescent="0.25">
      <c r="A10" s="3">
        <f>SMALL(Base!$O$4:$O$299,ROW()-4)</f>
        <v>13</v>
      </c>
      <c r="B10" s="5" t="str">
        <f>IF(ISERROR($A10),"",VLOOKUP(SMALL(Base!$O$4:$O$299,ROW()-4),Base!$O$4:W$299,7,0))</f>
        <v>CAUVIN</v>
      </c>
      <c r="C10" s="3" t="str">
        <f>IF(ISERROR($A10),"",VLOOKUP(SMALL(Base!$O$4:$O$299,ROW()-4),Base!$O$4:X$299,8,0))</f>
        <v>Patrice</v>
      </c>
      <c r="D10" s="47">
        <f>IF(ISERROR($A10),"",VLOOKUP(SMALL(Base!$O$4:$O$299,ROW()-4),Base!$O$4:Y$299,9,0))</f>
        <v>23859</v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IF(ISERROR($A10),"",VLOOKUP(SMALL(Base!$O$4:$O$299,ROW()-4),Base!$O$4:Y$299,10,0))</f>
        <v>homme</v>
      </c>
    </row>
    <row r="11" spans="1:18" x14ac:dyDescent="0.25">
      <c r="A11" s="3">
        <f>SMALL(Base!$O$4:$O$299,ROW()-4)</f>
        <v>14</v>
      </c>
      <c r="B11" s="94" t="str">
        <f>IF(ISERROR($A11),"",VLOOKUP(SMALL(Base!$O$4:$O$299,ROW()-4),Base!$O$4:W$299,7,0))</f>
        <v>CHAHROKNI</v>
      </c>
      <c r="C11" s="95" t="str">
        <f>IF(ISERROR($A11),"",VLOOKUP(SMALL(Base!$O$4:$O$299,ROW()-4),Base!$O$4:X$299,8,0))</f>
        <v>Nosrat</v>
      </c>
      <c r="D11" s="96">
        <f>IF(ISERROR($A11),"",VLOOKUP(SMALL(Base!$O$4:$O$299,ROW()-4),Base!$O$4:Y$299,9,0))</f>
        <v>20037</v>
      </c>
      <c r="E11" s="99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t="str">
        <f>IF(ISERROR($A11),"",VLOOKUP(SMALL(Base!$O$4:$O$299,ROW()-4),Base!$O$4:Y$299,10,0))</f>
        <v>homme</v>
      </c>
    </row>
    <row r="12" spans="1:18" x14ac:dyDescent="0.25">
      <c r="A12" s="3">
        <f>SMALL(Base!$O$4:$O$299,ROW()-4)</f>
        <v>15</v>
      </c>
      <c r="B12" s="5" t="str">
        <f>IF(ISERROR($A12),"",VLOOKUP(SMALL(Base!$O$4:$O$299,ROW()-4),Base!$O$4:W$299,7,0))</f>
        <v>CHAUVICOURT</v>
      </c>
      <c r="C12" s="3" t="str">
        <f>IF(ISERROR($A12),"",VLOOKUP(SMALL(Base!$O$4:$O$299,ROW()-4),Base!$O$4:X$299,8,0))</f>
        <v>Chantal</v>
      </c>
      <c r="D12" s="47">
        <f>IF(ISERROR($A12),"",VLOOKUP(SMALL(Base!$O$4:$O$299,ROW()-4),Base!$O$4:Y$299,9,0))</f>
        <v>19283</v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IF(ISERROR($A12),"",VLOOKUP(SMALL(Base!$O$4:$O$299,ROW()-4),Base!$O$4:Y$299,10,0))</f>
        <v>femme</v>
      </c>
    </row>
    <row r="13" spans="1:18" x14ac:dyDescent="0.25">
      <c r="A13" s="3" t="e">
        <f>SMALL(Base!$O$4:$O$299,ROW()-4)</f>
        <v>#NUM!</v>
      </c>
      <c r="B13" s="94" t="str">
        <f>IF(ISERROR($A13),"",VLOOKUP(SMALL(Base!$O$4:$O$299,ROW()-4),Base!$O$4:W$299,7,0))</f>
        <v/>
      </c>
      <c r="C13" s="95" t="str">
        <f>IF(ISERROR($A13),"",VLOOKUP(SMALL(Base!$O$4:$O$299,ROW()-4),Base!$O$4:X$299,8,0))</f>
        <v/>
      </c>
      <c r="D13" s="96" t="str">
        <f>IF(ISERROR($A13),"",VLOOKUP(SMALL(Base!$O$4:$O$299,ROW()-4),Base!$O$4:Y$299,9,0))</f>
        <v/>
      </c>
      <c r="E13" s="99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t="str">
        <f>IF(ISERROR($A13),"",VLOOKUP(SMALL(Base!$O$4:$O$299,ROW()-4),Base!$O$4:Y$299,10,0))</f>
        <v/>
      </c>
    </row>
    <row r="14" spans="1:18" x14ac:dyDescent="0.25">
      <c r="A14" s="3" t="e">
        <f>SMALL(Base!$O$4:$O$299,ROW()-4)</f>
        <v>#NUM!</v>
      </c>
      <c r="B14" s="5" t="str">
        <f>IF(ISERROR($A14),"",VLOOKUP(SMALL(Base!$O$4:$O$299,ROW()-4),Base!$O$4:W$299,7,0))</f>
        <v/>
      </c>
      <c r="C14" s="3" t="str">
        <f>IF(ISERROR($A14),"",VLOOKUP(SMALL(Base!$O$4:$O$299,ROW()-4),Base!$O$4:X$299,8,0))</f>
        <v/>
      </c>
      <c r="D14" s="47" t="str">
        <f>IF(ISERROR($A14),"",VLOOKUP(SMALL(Base!$O$4:$O$299,ROW()-4),Base!$O$4:Y$299,9,0))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IF(ISERROR($A14),"",VLOOKUP(SMALL(Base!$O$4:$O$299,ROW()-4),Base!$O$4:Y$299,10,0))</f>
        <v/>
      </c>
    </row>
    <row r="15" spans="1:18" x14ac:dyDescent="0.25">
      <c r="A15" s="3" t="e">
        <f>SMALL(Base!$O$4:$O$299,ROW()-4)</f>
        <v>#NUM!</v>
      </c>
      <c r="B15" s="94" t="str">
        <f>IF(ISERROR($A15),"",VLOOKUP(SMALL(Base!$O$4:$O$299,ROW()-4),Base!$O$4:W$299,7,0))</f>
        <v/>
      </c>
      <c r="C15" s="95" t="str">
        <f>IF(ISERROR($A15),"",VLOOKUP(SMALL(Base!$O$4:$O$299,ROW()-4),Base!$O$4:X$299,8,0))</f>
        <v/>
      </c>
      <c r="D15" s="96" t="str">
        <f>IF(ISERROR($A15),"",VLOOKUP(SMALL(Base!$O$4:$O$299,ROW()-4),Base!$O$4:Y$299,9,0))</f>
        <v/>
      </c>
      <c r="E15" s="99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t="str">
        <f>IF(ISERROR($A15),"",VLOOKUP(SMALL(Base!$O$4:$O$299,ROW()-4),Base!$O$4:Y$299,10,0))</f>
        <v/>
      </c>
    </row>
    <row r="16" spans="1:18" x14ac:dyDescent="0.25">
      <c r="A16" s="3" t="e">
        <f>SMALL(Base!$O$4:$O$299,ROW()-4)</f>
        <v>#NUM!</v>
      </c>
      <c r="B16" s="5" t="str">
        <f>IF(ISERROR($A16),"",VLOOKUP(SMALL(Base!$O$4:$O$299,ROW()-4),Base!$O$4:W$299,7,0))</f>
        <v/>
      </c>
      <c r="C16" s="3" t="str">
        <f>IF(ISERROR($A16),"",VLOOKUP(SMALL(Base!$O$4:$O$299,ROW()-4),Base!$O$4:X$299,8,0))</f>
        <v/>
      </c>
      <c r="D16" s="47" t="str">
        <f>IF(ISERROR($A16),"",VLOOKUP(SMALL(Base!$O$4:$O$299,ROW()-4),Base!$O$4:Y$299,9,0))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IF(ISERROR($A16),"",VLOOKUP(SMALL(Base!$O$4:$O$299,ROW()-4),Base!$O$4:Y$299,10,0))</f>
        <v/>
      </c>
    </row>
    <row r="17" spans="1:17" x14ac:dyDescent="0.25">
      <c r="A17" s="3" t="e">
        <f>SMALL(Base!$O$4:$O$299,ROW()-4)</f>
        <v>#NUM!</v>
      </c>
      <c r="B17" s="94" t="str">
        <f>IF(ISERROR($A17),"",VLOOKUP(SMALL(Base!$O$4:$O$299,ROW()-4),Base!$O$4:W$299,7,0))</f>
        <v/>
      </c>
      <c r="C17" s="95" t="str">
        <f>IF(ISERROR($A17),"",VLOOKUP(SMALL(Base!$O$4:$O$299,ROW()-4),Base!$O$4:X$299,8,0))</f>
        <v/>
      </c>
      <c r="D17" s="96" t="str">
        <f>IF(ISERROR($A17),"",VLOOKUP(SMALL(Base!$O$4:$O$299,ROW()-4),Base!$O$4:Y$299,9,0))</f>
        <v/>
      </c>
      <c r="E17" s="100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t="str">
        <f>IF(ISERROR($A17),"",VLOOKUP(SMALL(Base!$O$4:$O$299,ROW()-4),Base!$O$4:Y$299,10,0))</f>
        <v/>
      </c>
    </row>
    <row r="18" spans="1:17" x14ac:dyDescent="0.25">
      <c r="A18" s="3" t="e">
        <f>SMALL(Base!$O$4:$O$299,ROW()-4)</f>
        <v>#NUM!</v>
      </c>
      <c r="B18" s="5" t="str">
        <f>IF(ISERROR($A18),"",VLOOKUP(SMALL(Base!$O$4:$O$299,ROW()-4),Base!$O$4:W$299,7,0))</f>
        <v/>
      </c>
      <c r="C18" s="3" t="str">
        <f>IF(ISERROR($A18),"",VLOOKUP(SMALL(Base!$O$4:$O$299,ROW()-4),Base!$O$4:X$299,8,0))</f>
        <v/>
      </c>
      <c r="D18" s="47" t="str">
        <f>IF(ISERROR($A18),"",VLOOKUP(SMALL(Base!$O$4:$O$299,ROW()-4),Base!$O$4:Y$299,9,0))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IF(ISERROR($A18),"",VLOOKUP(SMALL(Base!$O$4:$O$299,ROW()-4),Base!$O$4:Y$299,10,0))</f>
        <v/>
      </c>
    </row>
    <row r="19" spans="1:17" x14ac:dyDescent="0.25">
      <c r="A19" s="3" t="e">
        <f>SMALL(Base!$O$4:$O$299,ROW()-4)</f>
        <v>#NUM!</v>
      </c>
      <c r="B19" s="94" t="str">
        <f>IF(ISERROR($A19),"",VLOOKUP(SMALL(Base!$O$4:$O$299,ROW()-4),Base!$O$4:W$299,7,0))</f>
        <v/>
      </c>
      <c r="C19" s="95" t="str">
        <f>IF(ISERROR($A19),"",VLOOKUP(SMALL(Base!$O$4:$O$299,ROW()-4),Base!$O$4:X$299,8,0))</f>
        <v/>
      </c>
      <c r="D19" s="96" t="str">
        <f>IF(ISERROR($A19),"",VLOOKUP(SMALL(Base!$O$4:$O$299,ROW()-4),Base!$O$4:Y$299,9,0))</f>
        <v/>
      </c>
      <c r="E19" s="101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t="str">
        <f>IF(ISERROR($A19),"",VLOOKUP(SMALL(Base!$O$4:$O$299,ROW()-4),Base!$O$4:Y$299,10,0))</f>
        <v/>
      </c>
    </row>
    <row r="20" spans="1:17" x14ac:dyDescent="0.25">
      <c r="A20" s="3" t="e">
        <f>SMALL(Base!$O$4:$O$299,ROW()-4)</f>
        <v>#NUM!</v>
      </c>
      <c r="B20" s="5" t="str">
        <f>IF(ISERROR($A20),"",VLOOKUP(SMALL(Base!$O$4:$O$299,ROW()-4),Base!$O$4:W$299,7,0))</f>
        <v/>
      </c>
      <c r="C20" s="3" t="str">
        <f>IF(ISERROR($A20),"",VLOOKUP(SMALL(Base!$O$4:$O$299,ROW()-4),Base!$O$4:X$299,8,0))</f>
        <v/>
      </c>
      <c r="D20" s="47" t="str">
        <f>IF(ISERROR($A20),"",VLOOKUP(SMALL(Base!$O$4:$O$299,ROW()-4),Base!$O$4:Y$299,9,0))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IF(ISERROR($A20),"",VLOOKUP(SMALL(Base!$O$4:$O$299,ROW()-4),Base!$O$4:Y$299,10,0))</f>
        <v/>
      </c>
    </row>
    <row r="21" spans="1:17" x14ac:dyDescent="0.25">
      <c r="A21" s="3" t="e">
        <f>SMALL(Base!$O$4:$O$299,ROW()-4)</f>
        <v>#NUM!</v>
      </c>
      <c r="B21" s="94" t="str">
        <f>IF(ISERROR($A21),"",VLOOKUP(SMALL(Base!$O$4:$O$299,ROW()-4),Base!$O$4:W$299,7,0))</f>
        <v/>
      </c>
      <c r="C21" s="95" t="str">
        <f>IF(ISERROR($A21),"",VLOOKUP(SMALL(Base!$O$4:$O$299,ROW()-4),Base!$O$4:X$299,8,0))</f>
        <v/>
      </c>
      <c r="D21" s="96" t="str">
        <f>IF(ISERROR($A21),"",VLOOKUP(SMALL(Base!$O$4:$O$299,ROW()-4),Base!$O$4:Y$299,9,0))</f>
        <v/>
      </c>
      <c r="E21" s="101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t="str">
        <f>IF(ISERROR($A21),"",VLOOKUP(SMALL(Base!$O$4:$O$299,ROW()-4),Base!$O$4:Y$299,10,0))</f>
        <v/>
      </c>
    </row>
    <row r="22" spans="1:17" x14ac:dyDescent="0.25">
      <c r="A22" s="3" t="e">
        <f>SMALL(Base!$O$4:$O$299,ROW()-4)</f>
        <v>#NUM!</v>
      </c>
      <c r="B22" s="5" t="str">
        <f>IF(ISERROR($A22),"",VLOOKUP(SMALL(Base!$O$4:$O$299,ROW()-4),Base!$O$4:W$299,7,0))</f>
        <v/>
      </c>
      <c r="C22" s="3" t="str">
        <f>IF(ISERROR($A22),"",VLOOKUP(SMALL(Base!$O$4:$O$299,ROW()-4),Base!$O$4:X$299,8,0))</f>
        <v/>
      </c>
      <c r="D22" s="47" t="str">
        <f>IF(ISERROR($A22),"",VLOOKUP(SMALL(Base!$O$4:$O$299,ROW()-4),Base!$O$4:Y$299,9,0))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IF(ISERROR($A22),"",VLOOKUP(SMALL(Base!$O$4:$O$299,ROW()-4),Base!$O$4:Y$299,10,0))</f>
        <v/>
      </c>
    </row>
    <row r="23" spans="1:17" x14ac:dyDescent="0.25">
      <c r="A23" s="3" t="e">
        <f>SMALL(Base!$O$4:$O$299,ROW()-4)</f>
        <v>#NUM!</v>
      </c>
      <c r="B23" s="94" t="str">
        <f>IF(ISERROR($A23),"",VLOOKUP(SMALL(Base!$O$4:$O$299,ROW()-4),Base!$O$4:W$299,7,0))</f>
        <v/>
      </c>
      <c r="C23" s="95" t="str">
        <f>IF(ISERROR($A23),"",VLOOKUP(SMALL(Base!$O$4:$O$299,ROW()-4),Base!$O$4:X$299,8,0))</f>
        <v/>
      </c>
      <c r="D23" s="96" t="str">
        <f>IF(ISERROR($A23),"",VLOOKUP(SMALL(Base!$O$4:$O$299,ROW()-4),Base!$O$4:Y$299,9,0))</f>
        <v/>
      </c>
      <c r="E23" s="101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t="str">
        <f>IF(ISERROR($A23),"",VLOOKUP(SMALL(Base!$O$4:$O$299,ROW()-4),Base!$O$4:Y$299,10,0))</f>
        <v/>
      </c>
    </row>
    <row r="24" spans="1:17" x14ac:dyDescent="0.25">
      <c r="A24" s="3" t="e">
        <f>SMALL(Base!$O$4:$O$299,ROW()-4)</f>
        <v>#NUM!</v>
      </c>
      <c r="B24" s="5" t="str">
        <f>IF(ISERROR($A24),"",VLOOKUP(SMALL(Base!$O$4:$O$299,ROW()-4),Base!$O$4:W$299,7,0))</f>
        <v/>
      </c>
      <c r="C24" s="3" t="str">
        <f>IF(ISERROR($A24),"",VLOOKUP(SMALL(Base!$O$4:$O$299,ROW()-4),Base!$O$4:X$299,8,0))</f>
        <v/>
      </c>
      <c r="D24" s="47" t="str">
        <f>IF(ISERROR($A24),"",VLOOKUP(SMALL(Base!$O$4:$O$299,ROW()-4),Base!$O$4:Y$299,9,0))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IF(ISERROR($A24),"",VLOOKUP(SMALL(Base!$O$4:$O$299,ROW()-4),Base!$O$4:Y$299,10,0))</f>
        <v/>
      </c>
    </row>
    <row r="25" spans="1:17" x14ac:dyDescent="0.25">
      <c r="A25" s="3" t="e">
        <f>SMALL(Base!$O$4:$O$299,ROW()-4)</f>
        <v>#NUM!</v>
      </c>
      <c r="B25" s="94" t="str">
        <f>IF(ISERROR($A25),"",VLOOKUP(SMALL(Base!$O$4:$O$299,ROW()-4),Base!$O$4:W$299,7,0))</f>
        <v/>
      </c>
      <c r="C25" s="95" t="str">
        <f>IF(ISERROR($A25),"",VLOOKUP(SMALL(Base!$O$4:$O$299,ROW()-4),Base!$O$4:X$299,8,0))</f>
        <v/>
      </c>
      <c r="D25" s="96" t="str">
        <f>IF(ISERROR($A25),"",VLOOKUP(SMALL(Base!$O$4:$O$299,ROW()-4),Base!$O$4:Y$299,9,0))</f>
        <v/>
      </c>
      <c r="E25" s="101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t="str">
        <f>IF(ISERROR($A25),"",VLOOKUP(SMALL(Base!$O$4:$O$299,ROW()-4),Base!$O$4:Y$299,10,0))</f>
        <v/>
      </c>
    </row>
    <row r="26" spans="1:17" x14ac:dyDescent="0.25">
      <c r="A26" s="3" t="e">
        <f>SMALL(Base!$O$4:$O$299,ROW()-4)</f>
        <v>#NUM!</v>
      </c>
      <c r="B26" s="5" t="str">
        <f>IF(ISERROR($A26),"",VLOOKUP(SMALL(Base!$O$4:$O$299,ROW()-4),Base!$O$4:W$299,7,0))</f>
        <v/>
      </c>
      <c r="C26" s="3" t="str">
        <f>IF(ISERROR($A26),"",VLOOKUP(SMALL(Base!$O$4:$O$299,ROW()-4),Base!$O$4:X$299,8,0))</f>
        <v/>
      </c>
      <c r="D26" s="47" t="str">
        <f>IF(ISERROR($A26),"",VLOOKUP(SMALL(Base!$O$4:$O$299,ROW()-4),Base!$O$4:Y$299,9,0))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IF(ISERROR($A26),"",VLOOKUP(SMALL(Base!$O$4:$O$299,ROW()-4),Base!$O$4:Y$299,10,0))</f>
        <v/>
      </c>
    </row>
    <row r="27" spans="1:17" x14ac:dyDescent="0.25">
      <c r="A27" s="3" t="e">
        <f>SMALL(Base!$O$4:$O$299,ROW()-4)</f>
        <v>#NUM!</v>
      </c>
      <c r="B27" s="94" t="str">
        <f>IF(ISERROR($A27),"",VLOOKUP(SMALL(Base!$O$4:$O$299,ROW()-4),Base!$O$4:W$299,7,0))</f>
        <v/>
      </c>
      <c r="C27" s="95" t="str">
        <f>IF(ISERROR($A27),"",VLOOKUP(SMALL(Base!$O$4:$O$299,ROW()-4),Base!$O$4:X$299,8,0))</f>
        <v/>
      </c>
      <c r="D27" s="96" t="str">
        <f>IF(ISERROR($A27),"",VLOOKUP(SMALL(Base!$O$4:$O$299,ROW()-4),Base!$O$4:Y$299,9,0))</f>
        <v/>
      </c>
      <c r="E27" s="101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t="str">
        <f>IF(ISERROR($A27),"",VLOOKUP(SMALL(Base!$O$4:$O$299,ROW()-4),Base!$O$4:Y$299,10,0))</f>
        <v/>
      </c>
    </row>
    <row r="28" spans="1:17" x14ac:dyDescent="0.25">
      <c r="A28" s="3" t="e">
        <f>SMALL(Base!$O$4:$O$299,ROW()-4)</f>
        <v>#NUM!</v>
      </c>
      <c r="B28" s="5" t="str">
        <f>IF(ISERROR($A28),"",VLOOKUP(SMALL(Base!$O$4:$O$299,ROW()-4),Base!$O$4:W$299,7,0))</f>
        <v/>
      </c>
      <c r="C28" s="3" t="str">
        <f>IF(ISERROR($A28),"",VLOOKUP(SMALL(Base!$O$4:$O$299,ROW()-4),Base!$O$4:X$299,8,0))</f>
        <v/>
      </c>
      <c r="D28" s="47" t="str">
        <f>IF(ISERROR($A28),"",VLOOKUP(SMALL(Base!$O$4:$O$299,ROW()-4),Base!$O$4:Y$299,9,0))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IF(ISERROR($A28),"",VLOOKUP(SMALL(Base!$O$4:$O$299,ROW()-4),Base!$O$4:Y$299,10,0))</f>
        <v/>
      </c>
    </row>
    <row r="29" spans="1:17" x14ac:dyDescent="0.25">
      <c r="A29" s="3" t="e">
        <f>SMALL(Base!$O$4:$O$299,ROW()-4)</f>
        <v>#NUM!</v>
      </c>
      <c r="B29" s="94" t="str">
        <f>IF(ISERROR($A29),"",VLOOKUP(SMALL(Base!$O$4:$O$299,ROW()-4),Base!$O$4:W$299,7,0))</f>
        <v/>
      </c>
      <c r="C29" s="95" t="str">
        <f>IF(ISERROR($A29),"",VLOOKUP(SMALL(Base!$O$4:$O$299,ROW()-4),Base!$O$4:X$299,8,0))</f>
        <v/>
      </c>
      <c r="D29" s="96" t="str">
        <f>IF(ISERROR($A29),"",VLOOKUP(SMALL(Base!$O$4:$O$299,ROW()-4),Base!$O$4:Y$299,9,0))</f>
        <v/>
      </c>
      <c r="E29" s="101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t="str">
        <f>IF(ISERROR($A29),"",VLOOKUP(SMALL(Base!$O$4:$O$299,ROW()-4),Base!$O$4:Y$299,10,0))</f>
        <v/>
      </c>
    </row>
    <row r="30" spans="1:17" x14ac:dyDescent="0.25">
      <c r="A30" s="3" t="e">
        <f>SMALL(Base!$O$4:$O$299,ROW()-4)</f>
        <v>#NUM!</v>
      </c>
      <c r="B30" s="5" t="str">
        <f>IF(ISERROR($A30),"",VLOOKUP(SMALL(Base!$O$4:$O$299,ROW()-4),Base!$O$4:W$299,7,0))</f>
        <v/>
      </c>
      <c r="C30" s="3" t="str">
        <f>IF(ISERROR($A30),"",VLOOKUP(SMALL(Base!$O$4:$O$299,ROW()-4),Base!$O$4:X$299,8,0))</f>
        <v/>
      </c>
      <c r="D30" s="47" t="str">
        <f>IF(ISERROR($A30),"",VLOOKUP(SMALL(Base!$O$4:$O$299,ROW()-4),Base!$O$4:Y$299,9,0))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IF(ISERROR($A30),"",VLOOKUP(SMALL(Base!$O$4:$O$299,ROW()-4),Base!$O$4:Y$299,10,0))</f>
        <v/>
      </c>
    </row>
    <row r="31" spans="1:17" x14ac:dyDescent="0.25">
      <c r="A31" s="3" t="e">
        <f>SMALL(Base!$O$4:$O$299,ROW()-4)</f>
        <v>#NUM!</v>
      </c>
      <c r="B31" s="94" t="str">
        <f>IF(ISERROR($A31),"",VLOOKUP(SMALL(Base!$O$4:$O$299,ROW()-4),Base!$O$4:W$299,7,0))</f>
        <v/>
      </c>
      <c r="C31" s="95" t="str">
        <f>IF(ISERROR($A31),"",VLOOKUP(SMALL(Base!$O$4:$O$299,ROW()-4),Base!$O$4:X$299,8,0))</f>
        <v/>
      </c>
      <c r="D31" s="96" t="str">
        <f>IF(ISERROR($A31),"",VLOOKUP(SMALL(Base!$O$4:$O$299,ROW()-4),Base!$O$4:Y$299,9,0))</f>
        <v/>
      </c>
      <c r="E31" s="101"/>
      <c r="F31" s="93"/>
      <c r="G31" s="93"/>
      <c r="H31" s="93"/>
      <c r="I31" s="93"/>
      <c r="J31" s="93"/>
      <c r="K31" s="93"/>
      <c r="L31" s="93"/>
      <c r="M31" s="93"/>
      <c r="N31" s="93"/>
      <c r="O31" s="93"/>
      <c r="P31" s="93"/>
      <c r="Q31" t="str">
        <f>IF(ISERROR($A31),"",VLOOKUP(SMALL(Base!$O$4:$O$299,ROW()-4),Base!$O$4:Y$299,10,0))</f>
        <v/>
      </c>
    </row>
    <row r="32" spans="1:17" x14ac:dyDescent="0.25">
      <c r="A32" s="3" t="e">
        <f>SMALL(Base!$O$4:$O$299,ROW()-4)</f>
        <v>#NUM!</v>
      </c>
      <c r="B32" s="5" t="str">
        <f>IF(ISERROR($A32),"",VLOOKUP(SMALL(Base!$O$4:$O$299,ROW()-4),Base!$O$4:W$299,7,0))</f>
        <v/>
      </c>
      <c r="C32" s="3" t="str">
        <f>IF(ISERROR($A32),"",VLOOKUP(SMALL(Base!$O$4:$O$299,ROW()-4),Base!$O$4:X$299,8,0))</f>
        <v/>
      </c>
      <c r="D32" s="47" t="str">
        <f>IF(ISERROR($A32),"",VLOOKUP(SMALL(Base!$O$4:$O$299,ROW()-4),Base!$O$4:Y$299,9,0))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IF(ISERROR($A32),"",VLOOKUP(SMALL(Base!$O$4:$O$299,ROW()-4),Base!$O$4:Y$299,10,0))</f>
        <v/>
      </c>
    </row>
    <row r="33" spans="1:17" x14ac:dyDescent="0.25">
      <c r="A33" s="3" t="e">
        <f>SMALL(Base!$O$4:$O$299,ROW()-4)</f>
        <v>#NUM!</v>
      </c>
      <c r="B33" s="94" t="str">
        <f>IF(ISERROR($A33),"",VLOOKUP(SMALL(Base!$O$4:$O$299,ROW()-4),Base!$O$4:W$299,7,0))</f>
        <v/>
      </c>
      <c r="C33" s="95" t="str">
        <f>IF(ISERROR($A33),"",VLOOKUP(SMALL(Base!$O$4:$O$299,ROW()-4),Base!$O$4:X$299,8,0))</f>
        <v/>
      </c>
      <c r="D33" s="96" t="str">
        <f>IF(ISERROR($A33),"",VLOOKUP(SMALL(Base!$O$4:$O$299,ROW()-4),Base!$O$4:Y$299,9,0))</f>
        <v/>
      </c>
      <c r="E33" s="101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t="str">
        <f>IF(ISERROR($A33),"",VLOOKUP(SMALL(Base!$O$4:$O$299,ROW()-4),Base!$O$4:Y$299,10,0))</f>
        <v/>
      </c>
    </row>
    <row r="34" spans="1:17" x14ac:dyDescent="0.25">
      <c r="A34" s="3" t="e">
        <f>SMALL(Base!$O$4:$O$299,ROW()-4)</f>
        <v>#NUM!</v>
      </c>
      <c r="B34" s="5" t="str">
        <f>IF(ISERROR($A34),"",VLOOKUP(SMALL(Base!$O$4:$O$299,ROW()-4),Base!$O$4:W$299,7,0))</f>
        <v/>
      </c>
      <c r="C34" s="3" t="str">
        <f>IF(ISERROR($A34),"",VLOOKUP(SMALL(Base!$O$4:$O$299,ROW()-4),Base!$O$4:X$299,8,0))</f>
        <v/>
      </c>
      <c r="D34" s="47" t="str">
        <f>IF(ISERROR($A34),"",VLOOKUP(SMALL(Base!$O$4:$O$299,ROW()-4),Base!$O$4:Y$299,9,0))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IF(ISERROR($A34),"",VLOOKUP(SMALL(Base!$O$4:$O$299,ROW()-4),Base!$O$4:Y$299,10,0))</f>
        <v/>
      </c>
    </row>
    <row r="35" spans="1:17" x14ac:dyDescent="0.25">
      <c r="A35" s="3" t="e">
        <f>SMALL(Base!$O$4:$O$299,ROW()-4)</f>
        <v>#NUM!</v>
      </c>
      <c r="B35" s="94" t="str">
        <f>IF(ISERROR($A35),"",VLOOKUP(SMALL(Base!$O$4:$O$299,ROW()-4),Base!$O$4:W$299,7,0))</f>
        <v/>
      </c>
      <c r="C35" s="95" t="str">
        <f>IF(ISERROR($A35),"",VLOOKUP(SMALL(Base!$O$4:$O$299,ROW()-4),Base!$O$4:X$299,8,0))</f>
        <v/>
      </c>
      <c r="D35" s="96" t="str">
        <f>IF(ISERROR($A35),"",VLOOKUP(SMALL(Base!$O$4:$O$299,ROW()-4),Base!$O$4:Y$299,9,0))</f>
        <v/>
      </c>
      <c r="E35" s="101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t="str">
        <f>IF(ISERROR($A35),"",VLOOKUP(SMALL(Base!$O$4:$O$299,ROW()-4),Base!$O$4:Y$299,10,0))</f>
        <v/>
      </c>
    </row>
    <row r="36" spans="1:17" x14ac:dyDescent="0.25">
      <c r="A36" s="3" t="e">
        <f>SMALL(Base!$O$4:$O$299,ROW()-4)</f>
        <v>#NUM!</v>
      </c>
      <c r="B36" s="5" t="str">
        <f>IF(ISERROR($A36),"",VLOOKUP(SMALL(Base!$O$4:$O$299,ROW()-4),Base!$O$4:W$299,7,0))</f>
        <v/>
      </c>
      <c r="C36" s="3" t="str">
        <f>IF(ISERROR($A36),"",VLOOKUP(SMALL(Base!$O$4:$O$299,ROW()-4),Base!$O$4:X$299,8,0))</f>
        <v/>
      </c>
      <c r="D36" s="47" t="str">
        <f>IF(ISERROR($A36),"",VLOOKUP(SMALL(Base!$O$4:$O$299,ROW()-4),Base!$O$4:Y$299,9,0))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IF(ISERROR($A36),"",VLOOKUP(SMALL(Base!$O$4:$O$299,ROW()-4),Base!$O$4:Y$299,10,0))</f>
        <v/>
      </c>
    </row>
    <row r="37" spans="1:17" x14ac:dyDescent="0.25">
      <c r="A37" s="3" t="e">
        <f>SMALL(Base!$O$4:$O$299,ROW()-4)</f>
        <v>#NUM!</v>
      </c>
      <c r="B37" s="94" t="str">
        <f>IF(ISERROR($A37),"",VLOOKUP(SMALL(Base!$O$4:$O$299,ROW()-4),Base!$O$4:W$299,7,0))</f>
        <v/>
      </c>
      <c r="C37" s="95" t="str">
        <f>IF(ISERROR($A37),"",VLOOKUP(SMALL(Base!$O$4:$O$299,ROW()-4),Base!$O$4:X$299,8,0))</f>
        <v/>
      </c>
      <c r="D37" s="96" t="str">
        <f>IF(ISERROR($A37),"",VLOOKUP(SMALL(Base!$O$4:$O$299,ROW()-4),Base!$O$4:Y$299,9,0))</f>
        <v/>
      </c>
      <c r="E37" s="101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t="str">
        <f>IF(ISERROR($A37),"",VLOOKUP(SMALL(Base!$O$4:$O$299,ROW()-4),Base!$O$4:Y$299,10,0))</f>
        <v/>
      </c>
    </row>
    <row r="38" spans="1:17" x14ac:dyDescent="0.25">
      <c r="A38" s="3" t="e">
        <f>SMALL(Base!$O$4:$O$299,ROW()-4)</f>
        <v>#NUM!</v>
      </c>
      <c r="B38" s="5" t="str">
        <f>IF(ISERROR($A38),"",VLOOKUP(SMALL(Base!$O$4:$O$299,ROW()-4),Base!$O$4:W$299,7,0))</f>
        <v/>
      </c>
      <c r="C38" s="3" t="str">
        <f>IF(ISERROR($A38),"",VLOOKUP(SMALL(Base!$O$4:$O$299,ROW()-4),Base!$O$4:X$299,8,0))</f>
        <v/>
      </c>
      <c r="D38" s="47" t="str">
        <f>IF(ISERROR($A38),"",VLOOKUP(SMALL(Base!$O$4:$O$299,ROW()-4),Base!$O$4:Y$299,9,0))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IF(ISERROR($A38),"",VLOOKUP(SMALL(Base!$O$4:$O$299,ROW()-4),Base!$O$4:Y$299,10,0))</f>
        <v/>
      </c>
    </row>
    <row r="39" spans="1:17" x14ac:dyDescent="0.25">
      <c r="A39" s="3" t="e">
        <f>SMALL(Base!$O$4:$O$299,ROW()-4)</f>
        <v>#NUM!</v>
      </c>
      <c r="B39" s="94" t="str">
        <f>IF(ISERROR($A39),"",VLOOKUP(SMALL(Base!$O$4:$O$299,ROW()-4),Base!$O$4:W$299,7,0))</f>
        <v/>
      </c>
      <c r="C39" s="95" t="str">
        <f>IF(ISERROR($A39),"",VLOOKUP(SMALL(Base!$O$4:$O$299,ROW()-4),Base!$O$4:X$299,8,0))</f>
        <v/>
      </c>
      <c r="D39" s="96" t="str">
        <f>IF(ISERROR($A39),"",VLOOKUP(SMALL(Base!$O$4:$O$299,ROW()-4),Base!$O$4:Y$299,9,0))</f>
        <v/>
      </c>
      <c r="E39" s="101"/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t="str">
        <f>IF(ISERROR($A39),"",VLOOKUP(SMALL(Base!$O$4:$O$299,ROW()-4),Base!$O$4:Y$299,10,0))</f>
        <v/>
      </c>
    </row>
    <row r="40" spans="1:17" ht="15.75" thickBot="1" x14ac:dyDescent="0.3">
      <c r="A40" s="3" t="e">
        <f>SMALL(Base!$O$4:$O$299,ROW()-4)</f>
        <v>#NUM!</v>
      </c>
      <c r="B40" s="13" t="str">
        <f>IF(ISERROR($A40),"",VLOOKUP(SMALL(Base!$O$4:$O$299,ROW()-4),Base!$O$4:W$299,7,0))</f>
        <v/>
      </c>
      <c r="C40" s="14" t="str">
        <f>IF(ISERROR($A40),"",VLOOKUP(SMALL(Base!$O$4:$O$299,ROW()-4),Base!$O$4:X$299,8,0))</f>
        <v/>
      </c>
      <c r="D40" s="47" t="str">
        <f>IF(ISERROR($A40),"",VLOOKUP(SMALL(Base!$O$4:$O$299,ROW()-4),Base!$O$4:Y$299,9,0))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IF(ISERROR($A40),"",VLOOKUP(SMALL(Base!$O$4:$O$299,ROW()-4),Base!$O$4:Y$299,10,0))</f>
        <v/>
      </c>
    </row>
    <row r="41" spans="1:17" ht="19.5" thickBot="1" x14ac:dyDescent="0.35">
      <c r="B41" s="15" t="s">
        <v>18</v>
      </c>
      <c r="C41" s="29">
        <f>SUM(Base!AL4:AL296)</f>
        <v>8</v>
      </c>
      <c r="D41" s="44"/>
      <c r="E41" s="45">
        <f>COUNTIF('Mod F'!E5:E40,"oui")</f>
        <v>0</v>
      </c>
      <c r="F41" s="45">
        <f>COUNTIF('Mod F'!F5:F40,"oui")</f>
        <v>0</v>
      </c>
      <c r="G41" s="45">
        <f>COUNTIF('Mod F'!G5:G40,"oui")</f>
        <v>0</v>
      </c>
      <c r="H41" s="45">
        <f>COUNTIF('Mod F'!H5:H40,"oui")</f>
        <v>0</v>
      </c>
      <c r="I41" s="45">
        <f>COUNTIF('Mod F'!I5:I40,"oui")</f>
        <v>0</v>
      </c>
      <c r="J41" s="45">
        <f>COUNTIF('Mod F'!J5:J40,"oui")</f>
        <v>0</v>
      </c>
      <c r="K41" s="45">
        <f>COUNTIF('Mod F'!K5:K40,"oui")</f>
        <v>0</v>
      </c>
      <c r="L41" s="45">
        <f>COUNTIF('Mod F'!L5:L40,"oui")</f>
        <v>0</v>
      </c>
      <c r="M41" s="45">
        <f>COUNTIF('Mod F'!M5:M40,"oui")</f>
        <v>0</v>
      </c>
      <c r="N41" s="45">
        <f>COUNTIF('Mod F'!N5:N40,"oui")</f>
        <v>0</v>
      </c>
      <c r="O41" s="45">
        <f>COUNTIF('Mod F'!O5:O40,"oui")</f>
        <v>0</v>
      </c>
      <c r="P41" s="45">
        <f>COUNTIF('Mod F'!P5:P40,"oui")</f>
        <v>0</v>
      </c>
      <c r="Q41" s="45">
        <f>COUNTIF('Mod F'!Q5:Q40,"homme")</f>
        <v>2</v>
      </c>
    </row>
    <row r="42" spans="1:17" ht="19.5" thickBot="1" x14ac:dyDescent="0.35">
      <c r="Q42" s="45">
        <f>COUNTIF('Mod F'!Q5:Q41,"femme")</f>
        <v>5</v>
      </c>
    </row>
  </sheetData>
  <mergeCells count="3">
    <mergeCell ref="A3:P3"/>
    <mergeCell ref="B1:C2"/>
    <mergeCell ref="D1:P2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3" r:id="rId3" name="Button 3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733425</xdr:colOff>
                    <xdr:row>0</xdr:row>
                    <xdr:rowOff>95250</xdr:rowOff>
                  </from>
                  <to>
                    <xdr:col>15</xdr:col>
                    <xdr:colOff>695325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E5:E40 F5:R5 F6:P40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A1:D39"/>
  <sheetViews>
    <sheetView showGridLines="0" zoomScale="90" zoomScaleNormal="90" workbookViewId="0">
      <pane ySplit="4" topLeftCell="A5" activePane="bottomLeft" state="frozen"/>
      <selection activeCell="Q27" sqref="Q27"/>
      <selection pane="bottomLeft" activeCell="F18" sqref="F18"/>
    </sheetView>
  </sheetViews>
  <sheetFormatPr baseColWidth="10" defaultRowHeight="15" x14ac:dyDescent="0.25"/>
  <cols>
    <col min="1" max="1" width="11.42578125" hidden="1" customWidth="1"/>
    <col min="2" max="4" width="30.7109375" customWidth="1"/>
  </cols>
  <sheetData>
    <row r="1" spans="1:4" ht="20.100000000000001" customHeight="1" x14ac:dyDescent="0.25">
      <c r="A1" s="207"/>
      <c r="B1" s="408" t="s">
        <v>67</v>
      </c>
      <c r="C1" s="409"/>
      <c r="D1" s="375"/>
    </row>
    <row r="2" spans="1:4" ht="20.100000000000001" customHeight="1" thickBot="1" x14ac:dyDescent="0.3">
      <c r="A2" s="207"/>
      <c r="B2" s="410"/>
      <c r="C2" s="411"/>
      <c r="D2" s="375"/>
    </row>
    <row r="3" spans="1:4" ht="18.75" x14ac:dyDescent="0.25">
      <c r="A3" s="404" t="s">
        <v>281</v>
      </c>
      <c r="B3" s="405"/>
      <c r="C3" s="405"/>
      <c r="D3" s="405"/>
    </row>
    <row r="4" spans="1:4" ht="15.75" thickBot="1" x14ac:dyDescent="0.3">
      <c r="A4" s="7"/>
      <c r="B4" s="8" t="s">
        <v>1</v>
      </c>
      <c r="C4" s="8" t="s">
        <v>2</v>
      </c>
      <c r="D4" s="8"/>
    </row>
    <row r="5" spans="1:4" x14ac:dyDescent="0.25">
      <c r="A5" s="3">
        <f>SMALL(Base!$O$4:$O$299,ROW()-4)</f>
        <v>8</v>
      </c>
      <c r="B5" s="91" t="str">
        <f>IF(ISERROR($A5),"",VLOOKUP(SMALL(Base!$O$4:$O$299,ROW()-4),Base!$O$4:W$299,7,0))</f>
        <v>BOUILLOT</v>
      </c>
      <c r="C5" s="102" t="str">
        <f>IF(ISERROR($A5),"",VLOOKUP(SMALL(Base!$O$4:$O$299,ROW()-4),Base!$O$4:X$299,8,0))</f>
        <v>Colette</v>
      </c>
      <c r="D5" s="102">
        <f>IF(ISERROR($A5),"",VLOOKUP(SMALL(Base!$O$4:$O$299,ROW()-4),Base!$O$4:AA$299,12,0))</f>
        <v>0</v>
      </c>
    </row>
    <row r="6" spans="1:4" x14ac:dyDescent="0.25">
      <c r="A6" s="3">
        <f>SMALL(Base!$O$4:$O$299,ROW()-4)</f>
        <v>9</v>
      </c>
      <c r="B6" s="5" t="str">
        <f>IF(ISERROR($A6),"",VLOOKUP(SMALL(Base!$O$4:$O$299,ROW()-4),Base!$O$4:W$299,7,0))</f>
        <v>BOURLIER</v>
      </c>
      <c r="C6" s="3" t="str">
        <f>IF(ISERROR($A6),"",VLOOKUP(SMALL(Base!$O$4:$O$299,ROW()-4),Base!$O$4:X$299,8,0))</f>
        <v>Brigitte</v>
      </c>
      <c r="D6" s="3">
        <f>IF(ISERROR($A6),"",VLOOKUP(SMALL(Base!$O$4:$O$299,ROW()-4),Base!$O$4:AA$299,12,0))</f>
        <v>0</v>
      </c>
    </row>
    <row r="7" spans="1:4" x14ac:dyDescent="0.25">
      <c r="A7" s="3">
        <f>SMALL(Base!$O$4:$O$299,ROW()-4)</f>
        <v>10</v>
      </c>
      <c r="B7" s="94" t="str">
        <f>IF(ISERROR($A7),"",VLOOKUP(SMALL(Base!$O$4:$O$299,ROW()-4),Base!$O$4:W$299,7,0))</f>
        <v>BRAYANT</v>
      </c>
      <c r="C7" s="95" t="str">
        <f>IF(ISERROR($A7),"",VLOOKUP(SMALL(Base!$O$4:$O$299,ROW()-4),Base!$O$4:X$299,8,0))</f>
        <v>Ellen</v>
      </c>
      <c r="D7" s="95">
        <f>IF(ISERROR($A7),"",VLOOKUP(SMALL(Base!$O$4:$O$299,ROW()-4),Base!$O$4:AA$299,12,0))</f>
        <v>0</v>
      </c>
    </row>
    <row r="8" spans="1:4" x14ac:dyDescent="0.25">
      <c r="A8" s="3">
        <f>SMALL(Base!$O$4:$O$299,ROW()-4)</f>
        <v>11</v>
      </c>
      <c r="B8" s="5" t="str">
        <f>IF(ISERROR($A8),"",VLOOKUP(SMALL(Base!$O$4:$O$299,ROW()-4),Base!$O$4:W$299,7,0))</f>
        <v>CANEVAROLO</v>
      </c>
      <c r="C8" s="3" t="str">
        <f>IF(ISERROR($A8),"",VLOOKUP(SMALL(Base!$O$4:$O$299,ROW()-4),Base!$O$4:X$299,8,0))</f>
        <v>Michelle</v>
      </c>
      <c r="D8" s="3">
        <f>IF(ISERROR($A8),"",VLOOKUP(SMALL(Base!$O$4:$O$299,ROW()-4),Base!$O$4:AA$299,12,0))</f>
        <v>0</v>
      </c>
    </row>
    <row r="9" spans="1:4" x14ac:dyDescent="0.25">
      <c r="A9" s="3">
        <f>SMALL(Base!$O$4:$O$299,ROW()-4)</f>
        <v>12</v>
      </c>
      <c r="B9" s="94" t="str">
        <f>IF(ISERROR($A9),"",VLOOKUP(SMALL(Base!$O$4:$O$299,ROW()-4),Base!$O$4:W$299,7,0))</f>
        <v>CARTIER-BRESSON</v>
      </c>
      <c r="C9" s="95" t="str">
        <f>IF(ISERROR($A9),"",VLOOKUP(SMALL(Base!$O$4:$O$299,ROW()-4),Base!$O$4:X$299,8,0))</f>
        <v>Isabelle</v>
      </c>
      <c r="D9" s="95">
        <f>IF(ISERROR($A9),"",VLOOKUP(SMALL(Base!$O$4:$O$299,ROW()-4),Base!$O$4:AA$299,12,0))</f>
        <v>0</v>
      </c>
    </row>
    <row r="10" spans="1:4" x14ac:dyDescent="0.25">
      <c r="A10" s="3">
        <f>SMALL(Base!$O$4:$O$299,ROW()-4)</f>
        <v>13</v>
      </c>
      <c r="B10" s="5" t="str">
        <f>IF(ISERROR($A10),"",VLOOKUP(SMALL(Base!$O$4:$O$299,ROW()-4),Base!$O$4:W$299,7,0))</f>
        <v>CAUVIN</v>
      </c>
      <c r="C10" s="3" t="str">
        <f>IF(ISERROR($A10),"",VLOOKUP(SMALL(Base!$O$4:$O$299,ROW()-4),Base!$O$4:X$299,8,0))</f>
        <v>Patrice</v>
      </c>
      <c r="D10" s="3">
        <f>IF(ISERROR($A10),"",VLOOKUP(SMALL(Base!$O$4:$O$299,ROW()-4),Base!$O$4:AA$299,12,0))</f>
        <v>0</v>
      </c>
    </row>
    <row r="11" spans="1:4" x14ac:dyDescent="0.25">
      <c r="A11" s="3">
        <f>SMALL(Base!$O$4:$O$299,ROW()-4)</f>
        <v>14</v>
      </c>
      <c r="B11" s="94" t="str">
        <f>IF(ISERROR($A11),"",VLOOKUP(SMALL(Base!$O$4:$O$299,ROW()-4),Base!$O$4:W$299,7,0))</f>
        <v>CHAHROKNI</v>
      </c>
      <c r="C11" s="95" t="str">
        <f>IF(ISERROR($A11),"",VLOOKUP(SMALL(Base!$O$4:$O$299,ROW()-4),Base!$O$4:X$299,8,0))</f>
        <v>Nosrat</v>
      </c>
      <c r="D11" s="95">
        <f>IF(ISERROR($A11),"",VLOOKUP(SMALL(Base!$O$4:$O$299,ROW()-4),Base!$O$4:AA$299,12,0))</f>
        <v>0</v>
      </c>
    </row>
    <row r="12" spans="1:4" x14ac:dyDescent="0.25">
      <c r="A12" s="3">
        <f>SMALL(Base!$O$4:$O$299,ROW()-4)</f>
        <v>15</v>
      </c>
      <c r="B12" s="5" t="str">
        <f>IF(ISERROR($A12),"",VLOOKUP(SMALL(Base!$O$4:$O$299,ROW()-4),Base!$O$4:W$299,7,0))</f>
        <v>CHAUVICOURT</v>
      </c>
      <c r="C12" s="3" t="str">
        <f>IF(ISERROR($A12),"",VLOOKUP(SMALL(Base!$O$4:$O$299,ROW()-4),Base!$O$4:X$299,8,0))</f>
        <v>Chantal</v>
      </c>
      <c r="D12" s="3">
        <f>IF(ISERROR($A12),"",VLOOKUP(SMALL(Base!$O$4:$O$299,ROW()-4),Base!$O$4:AA$299,12,0))</f>
        <v>0</v>
      </c>
    </row>
    <row r="13" spans="1:4" x14ac:dyDescent="0.25">
      <c r="A13" s="3" t="e">
        <f>SMALL(Base!$O$4:$O$299,ROW()-4)</f>
        <v>#NUM!</v>
      </c>
      <c r="B13" s="94" t="str">
        <f>IF(ISERROR($A13),"",VLOOKUP(SMALL(Base!$O$4:$O$299,ROW()-4),Base!$O$4:W$299,7,0))</f>
        <v/>
      </c>
      <c r="C13" s="95" t="str">
        <f>IF(ISERROR($A13),"",VLOOKUP(SMALL(Base!$O$4:$O$299,ROW()-4),Base!$O$4:X$299,8,0))</f>
        <v/>
      </c>
      <c r="D13" s="95" t="str">
        <f>IF(ISERROR($A13),"",VLOOKUP(SMALL(Base!$O$4:$O$299,ROW()-4),Base!$O$4:AA$299,12,0))</f>
        <v/>
      </c>
    </row>
    <row r="14" spans="1:4" x14ac:dyDescent="0.25">
      <c r="A14" s="3" t="e">
        <f>SMALL(Base!$O$4:$O$299,ROW()-4)</f>
        <v>#NUM!</v>
      </c>
      <c r="B14" s="5" t="str">
        <f>IF(ISERROR($A14),"",VLOOKUP(SMALL(Base!$O$4:$O$299,ROW()-4),Base!$O$4:W$299,7,0))</f>
        <v/>
      </c>
      <c r="C14" s="3" t="str">
        <f>IF(ISERROR($A14),"",VLOOKUP(SMALL(Base!$O$4:$O$299,ROW()-4),Base!$O$4:X$299,8,0))</f>
        <v/>
      </c>
      <c r="D14" s="3" t="str">
        <f>IF(ISERROR($A14),"",VLOOKUP(SMALL(Base!$O$4:$O$299,ROW()-4),Base!$O$4:AA$299,12,0))</f>
        <v/>
      </c>
    </row>
    <row r="15" spans="1:4" x14ac:dyDescent="0.25">
      <c r="A15" s="3" t="e">
        <f>SMALL(Base!$O$4:$O$299,ROW()-4)</f>
        <v>#NUM!</v>
      </c>
      <c r="B15" s="94" t="str">
        <f>IF(ISERROR($A15),"",VLOOKUP(SMALL(Base!$O$4:$O$299,ROW()-4),Base!$O$4:W$299,7,0))</f>
        <v/>
      </c>
      <c r="C15" s="95" t="str">
        <f>IF(ISERROR($A15),"",VLOOKUP(SMALL(Base!$O$4:$O$299,ROW()-4),Base!$O$4:X$299,8,0))</f>
        <v/>
      </c>
      <c r="D15" s="95" t="str">
        <f>IF(ISERROR($A15),"",VLOOKUP(SMALL(Base!$O$4:$O$299,ROW()-4),Base!$O$4:AA$299,12,0))</f>
        <v/>
      </c>
    </row>
    <row r="16" spans="1:4" x14ac:dyDescent="0.25">
      <c r="A16" s="3" t="e">
        <f>SMALL(Base!$O$4:$O$299,ROW()-4)</f>
        <v>#NUM!</v>
      </c>
      <c r="B16" s="5" t="str">
        <f>IF(ISERROR($A16),"",VLOOKUP(SMALL(Base!$O$4:$O$299,ROW()-4),Base!$O$4:W$299,7,0))</f>
        <v/>
      </c>
      <c r="C16" s="3" t="str">
        <f>IF(ISERROR($A16),"",VLOOKUP(SMALL(Base!$O$4:$O$299,ROW()-4),Base!$O$4:X$299,8,0))</f>
        <v/>
      </c>
      <c r="D16" s="3" t="str">
        <f>IF(ISERROR($A16),"",VLOOKUP(SMALL(Base!$O$4:$O$299,ROW()-4),Base!$O$4:AA$299,12,0))</f>
        <v/>
      </c>
    </row>
    <row r="17" spans="1:4" x14ac:dyDescent="0.25">
      <c r="A17" s="3" t="e">
        <f>SMALL(Base!$O$4:$O$299,ROW()-4)</f>
        <v>#NUM!</v>
      </c>
      <c r="B17" s="94" t="str">
        <f>IF(ISERROR($A17),"",VLOOKUP(SMALL(Base!$O$4:$O$299,ROW()-4),Base!$O$4:W$299,7,0))</f>
        <v/>
      </c>
      <c r="C17" s="95" t="str">
        <f>IF(ISERROR($A17),"",VLOOKUP(SMALL(Base!$O$4:$O$299,ROW()-4),Base!$O$4:X$299,8,0))</f>
        <v/>
      </c>
      <c r="D17" s="95" t="str">
        <f>IF(ISERROR($A17),"",VLOOKUP(SMALL(Base!$O$4:$O$299,ROW()-4),Base!$O$4:AA$299,12,0))</f>
        <v/>
      </c>
    </row>
    <row r="18" spans="1:4" x14ac:dyDescent="0.25">
      <c r="A18" s="3" t="e">
        <f>SMALL(Base!$O$4:$O$299,ROW()-4)</f>
        <v>#NUM!</v>
      </c>
      <c r="B18" s="5" t="str">
        <f>IF(ISERROR($A18),"",VLOOKUP(SMALL(Base!$O$4:$O$299,ROW()-4),Base!$O$4:W$299,7,0))</f>
        <v/>
      </c>
      <c r="C18" s="3" t="str">
        <f>IF(ISERROR($A18),"",VLOOKUP(SMALL(Base!$O$4:$O$299,ROW()-4),Base!$O$4:X$299,8,0))</f>
        <v/>
      </c>
      <c r="D18" s="3" t="str">
        <f>IF(ISERROR($A18),"",VLOOKUP(SMALL(Base!$O$4:$O$299,ROW()-4),Base!$O$4:AA$299,12,0))</f>
        <v/>
      </c>
    </row>
    <row r="19" spans="1:4" x14ac:dyDescent="0.25">
      <c r="A19" s="3" t="e">
        <f>SMALL(Base!$O$4:$O$299,ROW()-4)</f>
        <v>#NUM!</v>
      </c>
      <c r="B19" s="94" t="str">
        <f>IF(ISERROR($A19),"",VLOOKUP(SMALL(Base!$O$4:$O$299,ROW()-4),Base!$O$4:W$299,7,0))</f>
        <v/>
      </c>
      <c r="C19" s="95" t="str">
        <f>IF(ISERROR($A19),"",VLOOKUP(SMALL(Base!$O$4:$O$299,ROW()-4),Base!$O$4:X$299,8,0))</f>
        <v/>
      </c>
      <c r="D19" s="95" t="str">
        <f>IF(ISERROR($A19),"",VLOOKUP(SMALL(Base!$O$4:$O$299,ROW()-4),Base!$O$4:AA$299,12,0))</f>
        <v/>
      </c>
    </row>
    <row r="20" spans="1:4" x14ac:dyDescent="0.25">
      <c r="A20" s="3" t="e">
        <f>SMALL(Base!$O$4:$O$299,ROW()-4)</f>
        <v>#NUM!</v>
      </c>
      <c r="B20" s="5" t="str">
        <f>IF(ISERROR($A20),"",VLOOKUP(SMALL(Base!$O$4:$O$299,ROW()-4),Base!$O$4:W$299,7,0))</f>
        <v/>
      </c>
      <c r="C20" s="3" t="str">
        <f>IF(ISERROR($A20),"",VLOOKUP(SMALL(Base!$O$4:$O$299,ROW()-4),Base!$O$4:X$299,8,0))</f>
        <v/>
      </c>
      <c r="D20" s="3" t="str">
        <f>IF(ISERROR($A20),"",VLOOKUP(SMALL(Base!$O$4:$O$299,ROW()-4),Base!$O$4:AA$299,12,0))</f>
        <v/>
      </c>
    </row>
    <row r="21" spans="1:4" x14ac:dyDescent="0.25">
      <c r="A21" s="3" t="e">
        <f>SMALL(Base!$O$4:$O$299,ROW()-4)</f>
        <v>#NUM!</v>
      </c>
      <c r="B21" s="94" t="str">
        <f>IF(ISERROR($A21),"",VLOOKUP(SMALL(Base!$O$4:$O$299,ROW()-4),Base!$O$4:W$299,7,0))</f>
        <v/>
      </c>
      <c r="C21" s="95" t="str">
        <f>IF(ISERROR($A21),"",VLOOKUP(SMALL(Base!$O$4:$O$299,ROW()-4),Base!$O$4:X$299,8,0))</f>
        <v/>
      </c>
      <c r="D21" s="95" t="str">
        <f>IF(ISERROR($A21),"",VLOOKUP(SMALL(Base!$O$4:$O$299,ROW()-4),Base!$O$4:AA$299,12,0))</f>
        <v/>
      </c>
    </row>
    <row r="22" spans="1:4" x14ac:dyDescent="0.25">
      <c r="A22" s="3" t="e">
        <f>SMALL(Base!$O$4:$O$299,ROW()-4)</f>
        <v>#NUM!</v>
      </c>
      <c r="B22" s="5" t="str">
        <f>IF(ISERROR($A22),"",VLOOKUP(SMALL(Base!$O$4:$O$299,ROW()-4),Base!$O$4:W$299,7,0))</f>
        <v/>
      </c>
      <c r="C22" s="3" t="str">
        <f>IF(ISERROR($A22),"",VLOOKUP(SMALL(Base!$O$4:$O$299,ROW()-4),Base!$O$4:X$299,8,0))</f>
        <v/>
      </c>
      <c r="D22" s="3" t="str">
        <f>IF(ISERROR($A22),"",VLOOKUP(SMALL(Base!$O$4:$O$299,ROW()-4),Base!$O$4:AA$299,12,0))</f>
        <v/>
      </c>
    </row>
    <row r="23" spans="1:4" x14ac:dyDescent="0.25">
      <c r="A23" s="3" t="e">
        <f>SMALL(Base!$O$4:$O$299,ROW()-4)</f>
        <v>#NUM!</v>
      </c>
      <c r="B23" s="94" t="str">
        <f>IF(ISERROR($A23),"",VLOOKUP(SMALL(Base!$O$4:$O$299,ROW()-4),Base!$O$4:W$299,7,0))</f>
        <v/>
      </c>
      <c r="C23" s="95" t="str">
        <f>IF(ISERROR($A23),"",VLOOKUP(SMALL(Base!$O$4:$O$299,ROW()-4),Base!$O$4:X$299,8,0))</f>
        <v/>
      </c>
      <c r="D23" s="95" t="str">
        <f>IF(ISERROR($A23),"",VLOOKUP(SMALL(Base!$O$4:$O$299,ROW()-4),Base!$O$4:AA$299,12,0))</f>
        <v/>
      </c>
    </row>
    <row r="24" spans="1:4" x14ac:dyDescent="0.25">
      <c r="A24" s="3" t="e">
        <f>SMALL(Base!$O$4:$O$299,ROW()-4)</f>
        <v>#NUM!</v>
      </c>
      <c r="B24" s="5" t="str">
        <f>IF(ISERROR($A24),"",VLOOKUP(SMALL(Base!$O$4:$O$299,ROW()-4),Base!$O$4:W$299,7,0))</f>
        <v/>
      </c>
      <c r="C24" s="3" t="str">
        <f>IF(ISERROR($A24),"",VLOOKUP(SMALL(Base!$O$4:$O$299,ROW()-4),Base!$O$4:X$299,8,0))</f>
        <v/>
      </c>
      <c r="D24" s="3" t="str">
        <f>IF(ISERROR($A24),"",VLOOKUP(SMALL(Base!$O$4:$O$299,ROW()-4),Base!$O$4:AA$299,12,0))</f>
        <v/>
      </c>
    </row>
    <row r="25" spans="1:4" x14ac:dyDescent="0.25">
      <c r="A25" s="3" t="e">
        <f>SMALL(Base!$O$4:$O$299,ROW()-4)</f>
        <v>#NUM!</v>
      </c>
      <c r="B25" s="94" t="str">
        <f>IF(ISERROR($A25),"",VLOOKUP(SMALL(Base!$O$4:$O$299,ROW()-4),Base!$O$4:W$299,7,0))</f>
        <v/>
      </c>
      <c r="C25" s="95" t="str">
        <f>IF(ISERROR($A25),"",VLOOKUP(SMALL(Base!$O$4:$O$299,ROW()-4),Base!$O$4:X$299,8,0))</f>
        <v/>
      </c>
      <c r="D25" s="95" t="str">
        <f>IF(ISERROR($A25),"",VLOOKUP(SMALL(Base!$O$4:$O$299,ROW()-4),Base!$O$4:AA$299,12,0))</f>
        <v/>
      </c>
    </row>
    <row r="26" spans="1:4" x14ac:dyDescent="0.25">
      <c r="A26" s="3" t="e">
        <f>SMALL(Base!$O$4:$O$299,ROW()-4)</f>
        <v>#NUM!</v>
      </c>
      <c r="B26" s="5" t="str">
        <f>IF(ISERROR($A26),"",VLOOKUP(SMALL(Base!$O$4:$O$299,ROW()-4),Base!$O$4:W$299,7,0))</f>
        <v/>
      </c>
      <c r="C26" s="3" t="str">
        <f>IF(ISERROR($A26),"",VLOOKUP(SMALL(Base!$O$4:$O$299,ROW()-4),Base!$O$4:X$299,8,0))</f>
        <v/>
      </c>
      <c r="D26" s="3" t="str">
        <f>IF(ISERROR($A26),"",VLOOKUP(SMALL(Base!$O$4:$O$299,ROW()-4),Base!$O$4:AA$299,12,0))</f>
        <v/>
      </c>
    </row>
    <row r="27" spans="1:4" x14ac:dyDescent="0.25">
      <c r="A27" s="3" t="e">
        <f>SMALL(Base!$O$4:$O$299,ROW()-4)</f>
        <v>#NUM!</v>
      </c>
      <c r="B27" s="94" t="str">
        <f>IF(ISERROR($A27),"",VLOOKUP(SMALL(Base!$O$4:$O$299,ROW()-4),Base!$O$4:W$299,7,0))</f>
        <v/>
      </c>
      <c r="C27" s="95" t="str">
        <f>IF(ISERROR($A27),"",VLOOKUP(SMALL(Base!$O$4:$O$299,ROW()-4),Base!$O$4:X$299,8,0))</f>
        <v/>
      </c>
      <c r="D27" s="95" t="str">
        <f>IF(ISERROR($A27),"",VLOOKUP(SMALL(Base!$O$4:$O$299,ROW()-4),Base!$O$4:AA$299,12,0))</f>
        <v/>
      </c>
    </row>
    <row r="28" spans="1:4" x14ac:dyDescent="0.25">
      <c r="A28" s="3" t="e">
        <f>SMALL(Base!$O$4:$O$299,ROW()-4)</f>
        <v>#NUM!</v>
      </c>
      <c r="B28" s="5" t="str">
        <f>IF(ISERROR($A28),"",VLOOKUP(SMALL(Base!$O$4:$O$299,ROW()-4),Base!$O$4:W$299,7,0))</f>
        <v/>
      </c>
      <c r="C28" s="3" t="str">
        <f>IF(ISERROR($A28),"",VLOOKUP(SMALL(Base!$O$4:$O$299,ROW()-4),Base!$O$4:X$299,8,0))</f>
        <v/>
      </c>
      <c r="D28" s="3" t="str">
        <f>IF(ISERROR($A28),"",VLOOKUP(SMALL(Base!$O$4:$O$299,ROW()-4),Base!$O$4:AA$299,12,0))</f>
        <v/>
      </c>
    </row>
    <row r="29" spans="1:4" x14ac:dyDescent="0.25">
      <c r="A29" s="3" t="e">
        <f>SMALL(Base!$O$4:$O$299,ROW()-4)</f>
        <v>#NUM!</v>
      </c>
      <c r="B29" s="94" t="str">
        <f>IF(ISERROR($A29),"",VLOOKUP(SMALL(Base!$O$4:$O$299,ROW()-4),Base!$O$4:W$299,7,0))</f>
        <v/>
      </c>
      <c r="C29" s="95" t="str">
        <f>IF(ISERROR($A29),"",VLOOKUP(SMALL(Base!$O$4:$O$299,ROW()-4),Base!$O$4:X$299,8,0))</f>
        <v/>
      </c>
      <c r="D29" s="95" t="str">
        <f>IF(ISERROR($A29),"",VLOOKUP(SMALL(Base!$O$4:$O$299,ROW()-4),Base!$O$4:AA$299,12,0))</f>
        <v/>
      </c>
    </row>
    <row r="30" spans="1:4" x14ac:dyDescent="0.25">
      <c r="A30" s="3" t="e">
        <f>SMALL(Base!$O$4:$O$299,ROW()-4)</f>
        <v>#NUM!</v>
      </c>
      <c r="B30" s="5" t="str">
        <f>IF(ISERROR($A30),"",VLOOKUP(SMALL(Base!$O$4:$O$299,ROW()-4),Base!$O$4:W$299,7,0))</f>
        <v/>
      </c>
      <c r="C30" s="3" t="str">
        <f>IF(ISERROR($A30),"",VLOOKUP(SMALL(Base!$O$4:$O$299,ROW()-4),Base!$O$4:X$299,8,0))</f>
        <v/>
      </c>
      <c r="D30" s="3" t="str">
        <f>IF(ISERROR($A30),"",VLOOKUP(SMALL(Base!$O$4:$O$299,ROW()-4),Base!$O$4:AA$299,12,0))</f>
        <v/>
      </c>
    </row>
    <row r="31" spans="1:4" x14ac:dyDescent="0.25">
      <c r="A31" s="3" t="e">
        <f>SMALL(Base!$O$4:$O$299,ROW()-4)</f>
        <v>#NUM!</v>
      </c>
      <c r="B31" s="94" t="str">
        <f>IF(ISERROR($A31),"",VLOOKUP(SMALL(Base!$O$4:$O$299,ROW()-4),Base!$O$4:W$299,7,0))</f>
        <v/>
      </c>
      <c r="C31" s="95" t="str">
        <f>IF(ISERROR($A31),"",VLOOKUP(SMALL(Base!$O$4:$O$299,ROW()-4),Base!$O$4:X$299,8,0))</f>
        <v/>
      </c>
      <c r="D31" s="95" t="str">
        <f>IF(ISERROR($A31),"",VLOOKUP(SMALL(Base!$O$4:$O$299,ROW()-4),Base!$O$4:AA$299,12,0))</f>
        <v/>
      </c>
    </row>
    <row r="32" spans="1:4" x14ac:dyDescent="0.25">
      <c r="A32" s="3" t="e">
        <f>SMALL(Base!$O$4:$O$299,ROW()-4)</f>
        <v>#NUM!</v>
      </c>
      <c r="B32" s="5" t="str">
        <f>IF(ISERROR($A32),"",VLOOKUP(SMALL(Base!$O$4:$O$299,ROW()-4),Base!$O$4:W$299,7,0))</f>
        <v/>
      </c>
      <c r="C32" s="3" t="str">
        <f>IF(ISERROR($A32),"",VLOOKUP(SMALL(Base!$O$4:$O$299,ROW()-4),Base!$O$4:X$299,8,0))</f>
        <v/>
      </c>
      <c r="D32" s="3" t="str">
        <f>IF(ISERROR($A32),"",VLOOKUP(SMALL(Base!$O$4:$O$299,ROW()-4),Base!$O$4:AA$299,12,0))</f>
        <v/>
      </c>
    </row>
    <row r="33" spans="1:4" x14ac:dyDescent="0.25">
      <c r="A33" s="3" t="e">
        <f>SMALL(Base!$O$4:$O$299,ROW()-4)</f>
        <v>#NUM!</v>
      </c>
      <c r="B33" s="94" t="str">
        <f>IF(ISERROR($A33),"",VLOOKUP(SMALL(Base!$O$4:$O$299,ROW()-4),Base!$O$4:W$299,7,0))</f>
        <v/>
      </c>
      <c r="C33" s="95" t="str">
        <f>IF(ISERROR($A33),"",VLOOKUP(SMALL(Base!$O$4:$O$299,ROW()-4),Base!$O$4:X$299,8,0))</f>
        <v/>
      </c>
      <c r="D33" s="95" t="str">
        <f>IF(ISERROR($A33),"",VLOOKUP(SMALL(Base!$O$4:$O$299,ROW()-4),Base!$O$4:AA$299,12,0))</f>
        <v/>
      </c>
    </row>
    <row r="34" spans="1:4" x14ac:dyDescent="0.25">
      <c r="A34" s="3" t="e">
        <f>SMALL(Base!$O$4:$O$299,ROW()-4)</f>
        <v>#NUM!</v>
      </c>
      <c r="B34" s="5" t="str">
        <f>IF(ISERROR($A34),"",VLOOKUP(SMALL(Base!$O$4:$O$299,ROW()-4),Base!$O$4:W$299,7,0))</f>
        <v/>
      </c>
      <c r="C34" s="3" t="str">
        <f>IF(ISERROR($A34),"",VLOOKUP(SMALL(Base!$O$4:$O$299,ROW()-4),Base!$O$4:X$299,8,0))</f>
        <v/>
      </c>
      <c r="D34" s="3" t="str">
        <f>IF(ISERROR($A34),"",VLOOKUP(SMALL(Base!$O$4:$O$299,ROW()-4),Base!$O$4:AA$299,12,0))</f>
        <v/>
      </c>
    </row>
    <row r="35" spans="1:4" x14ac:dyDescent="0.25">
      <c r="A35" s="3" t="e">
        <f>SMALL(Base!$O$4:$O$299,ROW()-4)</f>
        <v>#NUM!</v>
      </c>
      <c r="B35" s="94" t="str">
        <f>IF(ISERROR($A35),"",VLOOKUP(SMALL(Base!$O$4:$O$299,ROW()-4),Base!$O$4:W$299,7,0))</f>
        <v/>
      </c>
      <c r="C35" s="95" t="str">
        <f>IF(ISERROR($A35),"",VLOOKUP(SMALL(Base!$O$4:$O$299,ROW()-4),Base!$O$4:X$299,8,0))</f>
        <v/>
      </c>
      <c r="D35" s="95" t="str">
        <f>IF(ISERROR($A35),"",VLOOKUP(SMALL(Base!$O$4:$O$299,ROW()-4),Base!$O$4:AA$299,12,0))</f>
        <v/>
      </c>
    </row>
    <row r="36" spans="1:4" x14ac:dyDescent="0.25">
      <c r="A36" s="3" t="e">
        <f>SMALL(Base!$O$4:$O$299,ROW()-4)</f>
        <v>#NUM!</v>
      </c>
      <c r="B36" s="5" t="str">
        <f>IF(ISERROR($A36),"",VLOOKUP(SMALL(Base!$O$4:$O$299,ROW()-4),Base!$O$4:W$299,7,0))</f>
        <v/>
      </c>
      <c r="C36" s="3" t="str">
        <f>IF(ISERROR($A36),"",VLOOKUP(SMALL(Base!$O$4:$O$299,ROW()-4),Base!$O$4:X$299,8,0))</f>
        <v/>
      </c>
      <c r="D36" s="3" t="str">
        <f>IF(ISERROR($A36),"",VLOOKUP(SMALL(Base!$O$4:$O$299,ROW()-4),Base!$O$4:AA$299,12,0))</f>
        <v/>
      </c>
    </row>
    <row r="37" spans="1:4" x14ac:dyDescent="0.25">
      <c r="A37" s="3" t="e">
        <f>SMALL(Base!$O$4:$O$299,ROW()-4)</f>
        <v>#NUM!</v>
      </c>
      <c r="B37" s="94" t="str">
        <f>IF(ISERROR($A37),"",VLOOKUP(SMALL(Base!$O$4:$O$299,ROW()-4),Base!$O$4:W$299,7,0))</f>
        <v/>
      </c>
      <c r="C37" s="95" t="str">
        <f>IF(ISERROR($A37),"",VLOOKUP(SMALL(Base!$O$4:$O$299,ROW()-4),Base!$O$4:X$299,8,0))</f>
        <v/>
      </c>
      <c r="D37" s="95" t="str">
        <f>IF(ISERROR($A37),"",VLOOKUP(SMALL(Base!$O$4:$O$299,ROW()-4),Base!$O$4:AA$299,12,0))</f>
        <v/>
      </c>
    </row>
    <row r="38" spans="1:4" x14ac:dyDescent="0.25">
      <c r="A38" s="3" t="e">
        <f>SMALL(Base!$O$4:$O$299,ROW()-4)</f>
        <v>#NUM!</v>
      </c>
      <c r="B38" s="5" t="str">
        <f>IF(ISERROR($A38),"",VLOOKUP(SMALL(Base!$O$4:$O$299,ROW()-4),Base!$O$4:W$299,7,0))</f>
        <v/>
      </c>
      <c r="C38" s="3" t="str">
        <f>IF(ISERROR($A38),"",VLOOKUP(SMALL(Base!$O$4:$O$299,ROW()-4),Base!$O$4:X$299,8,0))</f>
        <v/>
      </c>
      <c r="D38" s="3" t="str">
        <f>IF(ISERROR($A38),"",VLOOKUP(SMALL(Base!$O$4:$O$299,ROW()-4),Base!$O$4:AA$299,12,0))</f>
        <v/>
      </c>
    </row>
    <row r="39" spans="1:4" x14ac:dyDescent="0.25">
      <c r="A39" s="3" t="e">
        <f>SMALL(Base!$O$4:$O$299,ROW()-4)</f>
        <v>#NUM!</v>
      </c>
      <c r="B39" s="94" t="str">
        <f>IF(ISERROR($A39),"",VLOOKUP(SMALL(Base!$O$4:$O$299,ROW()-4),Base!$O$4:W$299,7,0))</f>
        <v/>
      </c>
      <c r="C39" s="95" t="str">
        <f>IF(ISERROR($A39),"",VLOOKUP(SMALL(Base!$O$4:$O$299,ROW()-4),Base!$O$4:X$299,8,0))</f>
        <v/>
      </c>
      <c r="D39" s="95" t="str">
        <f>IF(ISERROR($A39),"",VLOOKUP(SMALL(Base!$O$4:$O$299,ROW()-4),Base!$O$4:AA$299,12,0))</f>
        <v/>
      </c>
    </row>
  </sheetData>
  <mergeCells count="2">
    <mergeCell ref="B1:C2"/>
    <mergeCell ref="A3:D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05" r:id="rId3" name="Button 5">
              <controlPr defaultSize="0" print="0" autoFill="0" autoPict="0" macro="[0]!Feuil31.NouveauMessage">
                <anchor moveWithCells="1" sizeWithCells="1">
                  <from>
                    <xdr:col>3</xdr:col>
                    <xdr:colOff>38100</xdr:colOff>
                    <xdr:row>0</xdr:row>
                    <xdr:rowOff>38100</xdr:rowOff>
                  </from>
                  <to>
                    <xdr:col>3</xdr:col>
                    <xdr:colOff>1990725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S42"/>
  <sheetViews>
    <sheetView showGridLines="0" showRowColHeaders="0" zoomScale="90" zoomScaleNormal="90" workbookViewId="0">
      <pane ySplit="4" topLeftCell="A5" activePane="bottomLeft" state="frozen"/>
      <selection activeCell="Q27" sqref="Q27"/>
      <selection pane="bottomLeft" activeCell="F4" sqref="F4:Q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21.7109375" hidden="1" customWidth="1"/>
    <col min="5" max="5" width="11.7109375" style="1" customWidth="1"/>
    <col min="6" max="17" width="11.7109375" customWidth="1"/>
    <col min="18" max="19" width="0" hidden="1" customWidth="1"/>
  </cols>
  <sheetData>
    <row r="1" spans="1:19" ht="20.100000000000001" customHeight="1" x14ac:dyDescent="0.25">
      <c r="A1" s="207"/>
      <c r="B1" s="408" t="s">
        <v>67</v>
      </c>
      <c r="C1" s="409"/>
      <c r="D1" s="375"/>
      <c r="E1" s="429" t="s">
        <v>50</v>
      </c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  <c r="Q1" s="430"/>
    </row>
    <row r="2" spans="1:19" ht="20.100000000000001" customHeight="1" x14ac:dyDescent="0.25">
      <c r="A2" s="207"/>
      <c r="B2" s="422"/>
      <c r="C2" s="431"/>
      <c r="D2" s="375"/>
      <c r="E2" s="430"/>
      <c r="F2" s="430"/>
      <c r="G2" s="430"/>
      <c r="H2" s="430"/>
      <c r="I2" s="430"/>
      <c r="J2" s="430"/>
      <c r="K2" s="430"/>
      <c r="L2" s="430"/>
      <c r="M2" s="430"/>
      <c r="N2" s="430"/>
      <c r="O2" s="430"/>
      <c r="P2" s="430"/>
      <c r="Q2" s="430"/>
    </row>
    <row r="3" spans="1:19" ht="18.75" x14ac:dyDescent="0.25">
      <c r="A3" s="404" t="s">
        <v>280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9" ht="15.75" thickBot="1" x14ac:dyDescent="0.3">
      <c r="A4" s="7"/>
      <c r="B4" s="8" t="s">
        <v>1</v>
      </c>
      <c r="C4" s="8" t="s">
        <v>2</v>
      </c>
      <c r="D4" s="8"/>
      <c r="E4" s="9" t="s">
        <v>3</v>
      </c>
      <c r="F4" s="41">
        <v>42626</v>
      </c>
      <c r="G4" s="41">
        <v>42633</v>
      </c>
      <c r="H4" s="41">
        <v>42640</v>
      </c>
      <c r="I4" s="41">
        <v>42647</v>
      </c>
      <c r="J4" s="41">
        <v>42654</v>
      </c>
      <c r="K4" s="41">
        <v>42661</v>
      </c>
      <c r="L4" s="41">
        <v>42682</v>
      </c>
      <c r="M4" s="41">
        <v>42689</v>
      </c>
      <c r="N4" s="41">
        <v>42696</v>
      </c>
      <c r="O4" s="41">
        <v>42703</v>
      </c>
      <c r="P4" s="41">
        <v>42710</v>
      </c>
      <c r="Q4" s="166">
        <v>42717</v>
      </c>
    </row>
    <row r="5" spans="1:19" x14ac:dyDescent="0.25">
      <c r="A5" s="3">
        <f>SMALL(Base!$N$4:$N$299,ROW()-4)</f>
        <v>12</v>
      </c>
      <c r="B5" s="18" t="str">
        <f>IF(ISERROR($A5),"",VLOOKUP(SMALL(Base!$N$4:$N$299,ROW()-4),Base!$N$4:W$299,8,0))</f>
        <v>CARTIER-BRESSON</v>
      </c>
      <c r="C5" s="19" t="str">
        <f>IF(ISERROR($A5),"",VLOOKUP(SMALL(Base!$N$4:$N$299,ROW()-4),Base!$N$4:X$299,9,0))</f>
        <v>Isabelle</v>
      </c>
      <c r="D5" s="19">
        <f>IF(ISERROR($A5),"",VLOOKUP(SMALL(Base!$N$4:$N$299,ROW()-4),Base!$N$4:AA$299,13,0))</f>
        <v>0</v>
      </c>
      <c r="E5" s="104">
        <f>IF(ISERROR($A5),"",VLOOKUP(SMALL(Base!$N$4:$N$299,ROW()-4),Base!$N$4:Y$299,10,0))</f>
        <v>17200</v>
      </c>
      <c r="F5" s="374"/>
      <c r="G5" s="105"/>
      <c r="H5" s="105"/>
      <c r="I5" s="105"/>
      <c r="J5" s="105"/>
      <c r="K5" s="105"/>
      <c r="L5" s="105"/>
      <c r="M5" s="105"/>
      <c r="N5" s="105"/>
      <c r="O5" s="105"/>
      <c r="P5" s="105"/>
      <c r="Q5" s="105"/>
      <c r="R5" t="str">
        <f>IF(ISERROR($A5),"",VLOOKUP(SMALL(Base!$N$4:$N$299,ROW()-4),Base!$N$4:Y$299,11,0))</f>
        <v>femme</v>
      </c>
    </row>
    <row r="6" spans="1:19" x14ac:dyDescent="0.25">
      <c r="A6" s="3">
        <f>SMALL(Base!$N$4:$N$299,ROW()-4)</f>
        <v>13</v>
      </c>
      <c r="B6" s="5" t="str">
        <f>IF(ISERROR($A6),"",VLOOKUP(SMALL(Base!$N$4:$N$299,ROW()-4),Base!$N$4:W$299,8,0))</f>
        <v>CAUVIN</v>
      </c>
      <c r="C6" s="3" t="str">
        <f>IF(ISERROR($A6),"",VLOOKUP(SMALL(Base!$N$4:$N$299,ROW()-4),Base!$N$4:X$299,9,0))</f>
        <v>Patrice</v>
      </c>
      <c r="D6" s="3">
        <f>IF(ISERROR($A6),"",VLOOKUP(SMALL(Base!$N$4:$N$299,ROW()-4),Base!$N$4:AA$299,13,0))</f>
        <v>0</v>
      </c>
      <c r="E6" s="47">
        <f>IF(ISERROR($A6),"",VLOOKUP(SMALL(Base!$N$4:$N$299,ROW()-4),Base!$N$4:Y$299,10,0))</f>
        <v>23859</v>
      </c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t="str">
        <f>IF(ISERROR($A6),"",VLOOKUP(SMALL(Base!$N$4:$N$299,ROW()-4),Base!$N$4:Y$299,11,0))</f>
        <v>homme</v>
      </c>
    </row>
    <row r="7" spans="1:19" x14ac:dyDescent="0.25">
      <c r="A7" s="3">
        <f>SMALL(Base!$N$4:$N$299,ROW()-4)</f>
        <v>14</v>
      </c>
      <c r="B7" s="21" t="str">
        <f>IF(ISERROR($A7),"",VLOOKUP(SMALL(Base!$N$4:$N$299,ROW()-4),Base!$N$4:W$299,8,0))</f>
        <v>CHAHROKNI</v>
      </c>
      <c r="C7" s="19" t="str">
        <f>IF(ISERROR($A7),"",VLOOKUP(SMALL(Base!$N$4:$N$299,ROW()-4),Base!$N$4:X$299,9,0))</f>
        <v>Nosrat</v>
      </c>
      <c r="D7" s="19">
        <f>IF(ISERROR($A7),"",VLOOKUP(SMALL(Base!$N$4:$N$299,ROW()-4),Base!$N$4:AA$299,13,0))</f>
        <v>0</v>
      </c>
      <c r="E7" s="104">
        <f>IF(ISERROR($A7),"",VLOOKUP(SMALL(Base!$N$4:$N$299,ROW()-4),Base!$N$4:Y$299,10,0))</f>
        <v>20037</v>
      </c>
      <c r="F7" s="106"/>
      <c r="G7" s="106"/>
      <c r="H7" s="106"/>
      <c r="I7" s="106"/>
      <c r="J7" s="106"/>
      <c r="K7" s="106"/>
      <c r="L7" s="106"/>
      <c r="M7" s="106"/>
      <c r="N7" s="106"/>
      <c r="O7" s="106"/>
      <c r="P7" s="106"/>
      <c r="Q7" s="106"/>
      <c r="R7" s="106" t="s">
        <v>16</v>
      </c>
      <c r="S7" s="106" t="s">
        <v>16</v>
      </c>
    </row>
    <row r="8" spans="1:19" x14ac:dyDescent="0.25">
      <c r="A8" s="3">
        <f>SMALL(Base!$N$4:$N$299,ROW()-4)</f>
        <v>15</v>
      </c>
      <c r="B8" s="5" t="str">
        <f>IF(ISERROR($A8),"",VLOOKUP(SMALL(Base!$N$4:$N$299,ROW()-4),Base!$N$4:W$299,8,0))</f>
        <v>CHAUVICOURT</v>
      </c>
      <c r="C8" s="3" t="str">
        <f>IF(ISERROR($A8),"",VLOOKUP(SMALL(Base!$N$4:$N$299,ROW()-4),Base!$N$4:X$299,9,0))</f>
        <v>Chantal</v>
      </c>
      <c r="D8" s="3">
        <f>IF(ISERROR($A8),"",VLOOKUP(SMALL(Base!$N$4:$N$299,ROW()-4),Base!$N$4:AA$299,13,0))</f>
        <v>0</v>
      </c>
      <c r="E8" s="47">
        <f>IF(ISERROR($A8),"",VLOOKUP(SMALL(Base!$N$4:$N$299,ROW()-4),Base!$N$4:Y$299,10,0))</f>
        <v>19283</v>
      </c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43"/>
      <c r="R8" s="43" t="s">
        <v>16</v>
      </c>
      <c r="S8" s="43" t="s">
        <v>16</v>
      </c>
    </row>
    <row r="9" spans="1:19" x14ac:dyDescent="0.25">
      <c r="A9" s="3">
        <f>SMALL(Base!$N$4:$N$299,ROW()-4)</f>
        <v>16</v>
      </c>
      <c r="B9" s="21" t="str">
        <f>IF(ISERROR($A9),"",VLOOKUP(SMALL(Base!$N$4:$N$299,ROW()-4),Base!$N$4:W$299,8,0))</f>
        <v>CHEVAUCHERIE</v>
      </c>
      <c r="C9" s="19" t="str">
        <f>IF(ISERROR($A9),"",VLOOKUP(SMALL(Base!$N$4:$N$299,ROW()-4),Base!$N$4:X$299,9,0))</f>
        <v>Jeannine</v>
      </c>
      <c r="D9" s="19">
        <f>IF(ISERROR($A9),"",VLOOKUP(SMALL(Base!$N$4:$N$299,ROW()-4),Base!$N$4:AA$299,13,0))</f>
        <v>0</v>
      </c>
      <c r="E9" s="104">
        <f>IF(ISERROR($A9),"",VLOOKUP(SMALL(Base!$N$4:$N$299,ROW()-4),Base!$N$4:Y$299,10,0))</f>
        <v>16453</v>
      </c>
      <c r="F9" s="107"/>
      <c r="G9" s="107"/>
      <c r="H9" s="107"/>
      <c r="I9" s="107"/>
      <c r="J9" s="105"/>
      <c r="K9" s="105"/>
      <c r="L9" s="105"/>
      <c r="M9" s="105"/>
      <c r="N9" s="105"/>
      <c r="O9" s="105"/>
      <c r="P9" s="105"/>
      <c r="Q9" s="105"/>
      <c r="R9" t="str">
        <f>IF(ISERROR($A9),"",VLOOKUP(SMALL(Base!$N$4:$N$299,ROW()-4),Base!$N$4:Y$299,11,0))</f>
        <v>femme</v>
      </c>
    </row>
    <row r="10" spans="1:19" x14ac:dyDescent="0.25">
      <c r="A10" s="3">
        <f>SMALL(Base!$N$4:$N$299,ROW()-4)</f>
        <v>17</v>
      </c>
      <c r="B10" s="5" t="str">
        <f>IF(ISERROR($A10),"",VLOOKUP(SMALL(Base!$N$4:$N$299,ROW()-4),Base!$N$4:W$299,8,0))</f>
        <v>CLAUSTRE</v>
      </c>
      <c r="C10" s="3" t="str">
        <f>IF(ISERROR($A10),"",VLOOKUP(SMALL(Base!$N$4:$N$299,ROW()-4),Base!$N$4:X$299,9,0))</f>
        <v>Chantal</v>
      </c>
      <c r="D10" s="3">
        <f>IF(ISERROR($A10),"",VLOOKUP(SMALL(Base!$N$4:$N$299,ROW()-4),Base!$N$4:AA$299,13,0))</f>
        <v>0</v>
      </c>
      <c r="E10" s="47">
        <f>IF(ISERROR($A10),"",VLOOKUP(SMALL(Base!$N$4:$N$299,ROW()-4),Base!$N$4:Y$299,10,0))</f>
        <v>15883</v>
      </c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43"/>
      <c r="R10" t="str">
        <f>IF(ISERROR($A10),"",VLOOKUP(SMALL(Base!$N$4:$N$299,ROW()-4),Base!$N$4:Y$299,11,0))</f>
        <v>femme</v>
      </c>
    </row>
    <row r="11" spans="1:19" x14ac:dyDescent="0.25">
      <c r="A11" s="3">
        <f>SMALL(Base!$N$4:$N$299,ROW()-4)</f>
        <v>18</v>
      </c>
      <c r="B11" s="21" t="str">
        <f>IF(ISERROR($A11),"",VLOOKUP(SMALL(Base!$N$4:$N$299,ROW()-4),Base!$N$4:W$299,8,0))</f>
        <v>COSTANZI</v>
      </c>
      <c r="C11" s="19" t="str">
        <f>IF(ISERROR($A11),"",VLOOKUP(SMALL(Base!$N$4:$N$299,ROW()-4),Base!$N$4:X$299,9,0))</f>
        <v>Patricia</v>
      </c>
      <c r="D11" s="19">
        <f>IF(ISERROR($A11),"",VLOOKUP(SMALL(Base!$N$4:$N$299,ROW()-4),Base!$N$4:AA$299,13,0))</f>
        <v>0</v>
      </c>
      <c r="E11" s="104">
        <f>IF(ISERROR($A11),"",VLOOKUP(SMALL(Base!$N$4:$N$299,ROW()-4),Base!$N$4:Y$299,10,0))</f>
        <v>22228</v>
      </c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5"/>
      <c r="R11" t="str">
        <f>IF(ISERROR($A11),"",VLOOKUP(SMALL(Base!$N$4:$N$299,ROW()-4),Base!$N$4:Y$299,11,0))</f>
        <v>femme</v>
      </c>
    </row>
    <row r="12" spans="1:19" x14ac:dyDescent="0.25">
      <c r="A12" s="3">
        <f>SMALL(Base!$N$4:$N$299,ROW()-4)</f>
        <v>19</v>
      </c>
      <c r="B12" s="5" t="str">
        <f>IF(ISERROR($A12),"",VLOOKUP(SMALL(Base!$N$4:$N$299,ROW()-4),Base!$N$4:W$299,8,0))</f>
        <v>DEKYNDT</v>
      </c>
      <c r="C12" s="3" t="str">
        <f>IF(ISERROR($A12),"",VLOOKUP(SMALL(Base!$N$4:$N$299,ROW()-4),Base!$N$4:X$299,9,0))</f>
        <v>Michèle</v>
      </c>
      <c r="D12" s="3">
        <f>IF(ISERROR($A12),"",VLOOKUP(SMALL(Base!$N$4:$N$299,ROW()-4),Base!$N$4:AA$299,13,0))</f>
        <v>0</v>
      </c>
      <c r="E12" s="47">
        <f>IF(ISERROR($A12),"",VLOOKUP(SMALL(Base!$N$4:$N$299,ROW()-4),Base!$N$4:Y$299,10,0))</f>
        <v>14931</v>
      </c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43"/>
      <c r="R12" t="str">
        <f>IF(ISERROR($A12),"",VLOOKUP(SMALL(Base!$N$4:$N$299,ROW()-4),Base!$N$4:Y$299,11,0))</f>
        <v>femme</v>
      </c>
    </row>
    <row r="13" spans="1:19" x14ac:dyDescent="0.25">
      <c r="A13" s="3" t="e">
        <f>SMALL(Base!$N$4:$N$299,ROW()-4)</f>
        <v>#NUM!</v>
      </c>
      <c r="B13" s="21" t="str">
        <f>IF(ISERROR($A13),"",VLOOKUP(SMALL(Base!$N$4:$N$299,ROW()-4),Base!$N$4:W$299,8,0))</f>
        <v/>
      </c>
      <c r="C13" s="19" t="str">
        <f>IF(ISERROR($A13),"",VLOOKUP(SMALL(Base!$N$4:$N$299,ROW()-4),Base!$N$4:X$299,9,0))</f>
        <v/>
      </c>
      <c r="D13" s="19" t="str">
        <f>IF(ISERROR($A13),"",VLOOKUP(SMALL(Base!$N$4:$N$299,ROW()-4),Base!$N$4:AA$299,13,0))</f>
        <v/>
      </c>
      <c r="E13" s="104" t="str">
        <f>IF(ISERROR($A13),"",VLOOKUP(SMALL(Base!$N$4:$N$299,ROW()-4),Base!$N$4:Y$299,10,0))</f>
        <v/>
      </c>
      <c r="F13" s="108"/>
      <c r="G13" s="108"/>
      <c r="H13" s="108"/>
      <c r="I13" s="108"/>
      <c r="J13" s="108"/>
      <c r="K13" s="108"/>
      <c r="L13" s="108"/>
      <c r="M13" s="108"/>
      <c r="N13" s="108"/>
      <c r="O13" s="108"/>
      <c r="P13" s="108"/>
      <c r="Q13" s="105"/>
      <c r="R13" t="str">
        <f>IF(ISERROR($A13),"",VLOOKUP(SMALL(Base!$N$4:$N$299,ROW()-4),Base!$N$4:Y$299,11,0))</f>
        <v/>
      </c>
    </row>
    <row r="14" spans="1:19" x14ac:dyDescent="0.25">
      <c r="A14" s="3" t="e">
        <f>SMALL(Base!$N$4:$N$299,ROW()-4)</f>
        <v>#NUM!</v>
      </c>
      <c r="B14" s="5" t="str">
        <f>IF(ISERROR($A14),"",VLOOKUP(SMALL(Base!$N$4:$N$299,ROW()-4),Base!$N$4:W$299,8,0))</f>
        <v/>
      </c>
      <c r="C14" s="3" t="str">
        <f>IF(ISERROR($A14),"",VLOOKUP(SMALL(Base!$N$4:$N$299,ROW()-4),Base!$N$4:X$299,9,0))</f>
        <v/>
      </c>
      <c r="D14" s="3" t="str">
        <f>IF(ISERROR($A14),"",VLOOKUP(SMALL(Base!$N$4:$N$299,ROW()-4),Base!$N$4:AA$299,13,0))</f>
        <v/>
      </c>
      <c r="E14" s="47" t="str">
        <f>IF(ISERROR($A14),"",VLOOKUP(SMALL(Base!$N$4:$N$299,ROW()-4),Base!$N$4:Y$299,10,0))</f>
        <v/>
      </c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43"/>
      <c r="R14" t="str">
        <f>IF(ISERROR($A14),"",VLOOKUP(SMALL(Base!$N$4:$N$299,ROW()-4),Base!$N$4:Y$299,11,0))</f>
        <v/>
      </c>
    </row>
    <row r="15" spans="1:19" x14ac:dyDescent="0.25">
      <c r="A15" s="3" t="e">
        <f>SMALL(Base!$N$4:$N$299,ROW()-4)</f>
        <v>#NUM!</v>
      </c>
      <c r="B15" s="21" t="str">
        <f>IF(ISERROR($A15),"",VLOOKUP(SMALL(Base!$N$4:$N$299,ROW()-4),Base!$N$4:W$299,8,0))</f>
        <v/>
      </c>
      <c r="C15" s="19" t="str">
        <f>IF(ISERROR($A15),"",VLOOKUP(SMALL(Base!$N$4:$N$299,ROW()-4),Base!$N$4:X$299,9,0))</f>
        <v/>
      </c>
      <c r="D15" s="19" t="str">
        <f>IF(ISERROR($A15),"",VLOOKUP(SMALL(Base!$N$4:$N$299,ROW()-4),Base!$N$4:AA$299,13,0))</f>
        <v/>
      </c>
      <c r="E15" s="104" t="str">
        <f>IF(ISERROR($A15),"",VLOOKUP(SMALL(Base!$N$4:$N$299,ROW()-4),Base!$N$4:Y$299,10,0))</f>
        <v/>
      </c>
      <c r="F15" s="108"/>
      <c r="G15" s="108"/>
      <c r="H15" s="108"/>
      <c r="I15" s="105"/>
      <c r="J15" s="105"/>
      <c r="K15" s="105"/>
      <c r="L15" s="105"/>
      <c r="M15" s="105"/>
      <c r="N15" s="105"/>
      <c r="O15" s="105"/>
      <c r="P15" s="105"/>
      <c r="Q15" s="105"/>
      <c r="R15" t="str">
        <f>IF(ISERROR($A15),"",VLOOKUP(SMALL(Base!$N$4:$N$299,ROW()-4),Base!$N$4:Y$299,11,0))</f>
        <v/>
      </c>
    </row>
    <row r="16" spans="1:19" x14ac:dyDescent="0.25">
      <c r="A16" s="3" t="e">
        <f>SMALL(Base!$N$4:$N$299,ROW()-4)</f>
        <v>#NUM!</v>
      </c>
      <c r="B16" s="5" t="str">
        <f>IF(ISERROR($A16),"",VLOOKUP(SMALL(Base!$N$4:$N$299,ROW()-4),Base!$N$4:W$299,8,0))</f>
        <v/>
      </c>
      <c r="C16" s="3" t="str">
        <f>IF(ISERROR($A16),"",VLOOKUP(SMALL(Base!$N$4:$N$299,ROW()-4),Base!$N$4:X$299,9,0))</f>
        <v/>
      </c>
      <c r="D16" s="3" t="str">
        <f>IF(ISERROR($A16),"",VLOOKUP(SMALL(Base!$N$4:$N$299,ROW()-4),Base!$N$4:AA$299,13,0))</f>
        <v/>
      </c>
      <c r="E16" s="47" t="str">
        <f>IF(ISERROR($A16),"",VLOOKUP(SMALL(Base!$N$4:$N$299,ROW()-4),Base!$N$4:Y$299,10,0))</f>
        <v/>
      </c>
      <c r="F16" s="35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t="str">
        <f>IF(ISERROR($A16),"",VLOOKUP(SMALL(Base!$N$4:$N$299,ROW()-4),Base!$N$4:Y$299,11,0))</f>
        <v/>
      </c>
    </row>
    <row r="17" spans="1:18" x14ac:dyDescent="0.25">
      <c r="A17" s="3" t="e">
        <f>SMALL(Base!$N$4:$N$299,ROW()-4)</f>
        <v>#NUM!</v>
      </c>
      <c r="B17" s="21" t="str">
        <f>IF(ISERROR($A17),"",VLOOKUP(SMALL(Base!$N$4:$N$299,ROW()-4),Base!$N$4:W$299,8,0))</f>
        <v/>
      </c>
      <c r="C17" s="19" t="str">
        <f>IF(ISERROR($A17),"",VLOOKUP(SMALL(Base!$N$4:$N$299,ROW()-4),Base!$N$4:X$299,9,0))</f>
        <v/>
      </c>
      <c r="D17" s="19" t="str">
        <f>IF(ISERROR($A17),"",VLOOKUP(SMALL(Base!$N$4:$N$299,ROW()-4),Base!$N$4:AA$299,13,0))</f>
        <v/>
      </c>
      <c r="E17" s="104" t="str">
        <f>IF(ISERROR($A17),"",VLOOKUP(SMALL(Base!$N$4:$N$299,ROW()-4),Base!$N$4:Y$299,10,0))</f>
        <v/>
      </c>
      <c r="F17" s="109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t="str">
        <f>IF(ISERROR($A17),"",VLOOKUP(SMALL(Base!$N$4:$N$299,ROW()-4),Base!$N$4:Y$299,11,0))</f>
        <v/>
      </c>
    </row>
    <row r="18" spans="1:18" x14ac:dyDescent="0.25">
      <c r="A18" s="3" t="e">
        <f>SMALL(Base!$N$4:$N$299,ROW()-4)</f>
        <v>#NUM!</v>
      </c>
      <c r="B18" s="5" t="str">
        <f>IF(ISERROR($A18),"",VLOOKUP(SMALL(Base!$N$4:$N$299,ROW()-4),Base!$N$4:W$299,8,0))</f>
        <v/>
      </c>
      <c r="C18" s="3" t="str">
        <f>IF(ISERROR($A18),"",VLOOKUP(SMALL(Base!$N$4:$N$299,ROW()-4),Base!$N$4:X$299,9,0))</f>
        <v/>
      </c>
      <c r="D18" s="3" t="str">
        <f>IF(ISERROR($A18),"",VLOOKUP(SMALL(Base!$N$4:$N$299,ROW()-4),Base!$N$4:AA$299,13,0))</f>
        <v/>
      </c>
      <c r="E18" s="47" t="str">
        <f>IF(ISERROR($A18),"",VLOOKUP(SMALL(Base!$N$4:$N$299,ROW()-4),Base!$N$4:Y$299,10,0))</f>
        <v/>
      </c>
      <c r="F18" s="38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t="str">
        <f>IF(ISERROR($A18),"",VLOOKUP(SMALL(Base!$N$4:$N$299,ROW()-4),Base!$N$4:Y$299,11,0))</f>
        <v/>
      </c>
    </row>
    <row r="19" spans="1:18" x14ac:dyDescent="0.25">
      <c r="A19" s="3" t="e">
        <f>SMALL(Base!$N$4:$N$299,ROW()-4)</f>
        <v>#NUM!</v>
      </c>
      <c r="B19" s="21" t="str">
        <f>IF(ISERROR($A19),"",VLOOKUP(SMALL(Base!$N$4:$N$299,ROW()-4),Base!$N$4:W$299,8,0))</f>
        <v/>
      </c>
      <c r="C19" s="19" t="str">
        <f>IF(ISERROR($A19),"",VLOOKUP(SMALL(Base!$N$4:$N$299,ROW()-4),Base!$N$4:X$299,9,0))</f>
        <v/>
      </c>
      <c r="D19" s="19" t="str">
        <f>IF(ISERROR($A19),"",VLOOKUP(SMALL(Base!$N$4:$N$299,ROW()-4),Base!$N$4:AA$299,13,0))</f>
        <v/>
      </c>
      <c r="E19" s="104" t="str">
        <f>IF(ISERROR($A19),"",VLOOKUP(SMALL(Base!$N$4:$N$299,ROW()-4),Base!$N$4:Y$299,10,0))</f>
        <v/>
      </c>
      <c r="F19" s="110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t="str">
        <f>IF(ISERROR($A19),"",VLOOKUP(SMALL(Base!$N$4:$N$299,ROW()-4),Base!$N$4:Y$299,11,0))</f>
        <v/>
      </c>
    </row>
    <row r="20" spans="1:18" x14ac:dyDescent="0.25">
      <c r="A20" s="3" t="e">
        <f>SMALL(Base!$N$4:$N$299,ROW()-4)</f>
        <v>#NUM!</v>
      </c>
      <c r="B20" s="5" t="str">
        <f>IF(ISERROR($A20),"",VLOOKUP(SMALL(Base!$N$4:$N$299,ROW()-4),Base!$N$4:W$299,8,0))</f>
        <v/>
      </c>
      <c r="C20" s="3" t="str">
        <f>IF(ISERROR($A20),"",VLOOKUP(SMALL(Base!$N$4:$N$299,ROW()-4),Base!$N$4:X$299,9,0))</f>
        <v/>
      </c>
      <c r="D20" s="3" t="str">
        <f>IF(ISERROR($A20),"",VLOOKUP(SMALL(Base!$N$4:$N$299,ROW()-4),Base!$N$4:AA$299,13,0))</f>
        <v/>
      </c>
      <c r="E20" s="47" t="str">
        <f>IF(ISERROR($A20),"",VLOOKUP(SMALL(Base!$N$4:$N$299,ROW()-4),Base!$N$4:Y$299,10,0))</f>
        <v/>
      </c>
      <c r="F20" s="38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t="str">
        <f>IF(ISERROR($A20),"",VLOOKUP(SMALL(Base!$N$4:$N$299,ROW()-4),Base!$N$4:Y$299,11,0))</f>
        <v/>
      </c>
    </row>
    <row r="21" spans="1:18" x14ac:dyDescent="0.25">
      <c r="A21" s="3" t="e">
        <f>SMALL(Base!$N$4:$N$299,ROW()-4)</f>
        <v>#NUM!</v>
      </c>
      <c r="B21" s="21" t="str">
        <f>IF(ISERROR($A21),"",VLOOKUP(SMALL(Base!$N$4:$N$299,ROW()-4),Base!$N$4:W$299,8,0))</f>
        <v/>
      </c>
      <c r="C21" s="19" t="str">
        <f>IF(ISERROR($A21),"",VLOOKUP(SMALL(Base!$N$4:$N$299,ROW()-4),Base!$N$4:X$299,9,0))</f>
        <v/>
      </c>
      <c r="D21" s="19" t="str">
        <f>IF(ISERROR($A21),"",VLOOKUP(SMALL(Base!$N$4:$N$299,ROW()-4),Base!$N$4:AA$299,13,0))</f>
        <v/>
      </c>
      <c r="E21" s="104" t="str">
        <f>IF(ISERROR($A21),"",VLOOKUP(SMALL(Base!$N$4:$N$299,ROW()-4),Base!$N$4:Y$299,10,0))</f>
        <v/>
      </c>
      <c r="F21" s="110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t="str">
        <f>IF(ISERROR($A21),"",VLOOKUP(SMALL(Base!$N$4:$N$299,ROW()-4),Base!$N$4:Y$299,11,0))</f>
        <v/>
      </c>
    </row>
    <row r="22" spans="1:18" x14ac:dyDescent="0.25">
      <c r="A22" s="3" t="e">
        <f>SMALL(Base!$N$4:$N$299,ROW()-4)</f>
        <v>#NUM!</v>
      </c>
      <c r="B22" s="5" t="str">
        <f>IF(ISERROR($A22),"",VLOOKUP(SMALL(Base!$N$4:$N$299,ROW()-4),Base!$N$4:W$299,8,0))</f>
        <v/>
      </c>
      <c r="C22" s="3" t="str">
        <f>IF(ISERROR($A22),"",VLOOKUP(SMALL(Base!$N$4:$N$299,ROW()-4),Base!$N$4:X$299,9,0))</f>
        <v/>
      </c>
      <c r="D22" s="3" t="str">
        <f>IF(ISERROR($A22),"",VLOOKUP(SMALL(Base!$N$4:$N$299,ROW()-4),Base!$N$4:AA$299,13,0))</f>
        <v/>
      </c>
      <c r="E22" s="47" t="str">
        <f>IF(ISERROR($A22),"",VLOOKUP(SMALL(Base!$N$4:$N$299,ROW()-4),Base!$N$4:Y$299,10,0))</f>
        <v/>
      </c>
      <c r="F22" s="38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t="str">
        <f>IF(ISERROR($A22),"",VLOOKUP(SMALL(Base!$N$4:$N$299,ROW()-4),Base!$N$4:Y$299,11,0))</f>
        <v/>
      </c>
    </row>
    <row r="23" spans="1:18" x14ac:dyDescent="0.25">
      <c r="A23" s="3" t="e">
        <f>SMALL(Base!$N$4:$N$299,ROW()-4)</f>
        <v>#NUM!</v>
      </c>
      <c r="B23" s="21" t="str">
        <f>IF(ISERROR($A23),"",VLOOKUP(SMALL(Base!$N$4:$N$299,ROW()-4),Base!$N$4:W$299,8,0))</f>
        <v/>
      </c>
      <c r="C23" s="19" t="str">
        <f>IF(ISERROR($A23),"",VLOOKUP(SMALL(Base!$N$4:$N$299,ROW()-4),Base!$N$4:X$299,9,0))</f>
        <v/>
      </c>
      <c r="D23" s="19" t="str">
        <f>IF(ISERROR($A23),"",VLOOKUP(SMALL(Base!$N$4:$N$299,ROW()-4),Base!$N$4:AA$299,13,0))</f>
        <v/>
      </c>
      <c r="E23" s="104" t="str">
        <f>IF(ISERROR($A23),"",VLOOKUP(SMALL(Base!$N$4:$N$299,ROW()-4),Base!$N$4:Y$299,10,0))</f>
        <v/>
      </c>
      <c r="F23" s="110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t="str">
        <f>IF(ISERROR($A23),"",VLOOKUP(SMALL(Base!$N$4:$N$299,ROW()-4),Base!$N$4:Y$299,11,0))</f>
        <v/>
      </c>
    </row>
    <row r="24" spans="1:18" x14ac:dyDescent="0.25">
      <c r="A24" s="3" t="e">
        <f>SMALL(Base!$N$4:$N$299,ROW()-4)</f>
        <v>#NUM!</v>
      </c>
      <c r="B24" s="5" t="str">
        <f>IF(ISERROR($A24),"",VLOOKUP(SMALL(Base!$N$4:$N$299,ROW()-4),Base!$N$4:W$299,8,0))</f>
        <v/>
      </c>
      <c r="C24" s="3" t="str">
        <f>IF(ISERROR($A24),"",VLOOKUP(SMALL(Base!$N$4:$N$299,ROW()-4),Base!$N$4:X$299,9,0))</f>
        <v/>
      </c>
      <c r="D24" s="3" t="str">
        <f>IF(ISERROR($A24),"",VLOOKUP(SMALL(Base!$N$4:$N$299,ROW()-4),Base!$N$4:AA$299,13,0))</f>
        <v/>
      </c>
      <c r="E24" s="47" t="str">
        <f>IF(ISERROR($A24),"",VLOOKUP(SMALL(Base!$N$4:$N$299,ROW()-4),Base!$N$4:Y$299,10,0))</f>
        <v/>
      </c>
      <c r="F24" s="38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t="str">
        <f>IF(ISERROR($A24),"",VLOOKUP(SMALL(Base!$N$4:$N$299,ROW()-4),Base!$N$4:Y$299,11,0))</f>
        <v/>
      </c>
    </row>
    <row r="25" spans="1:18" x14ac:dyDescent="0.25">
      <c r="A25" s="3" t="e">
        <f>SMALL(Base!$N$4:$N$299,ROW()-4)</f>
        <v>#NUM!</v>
      </c>
      <c r="B25" s="21" t="str">
        <f>IF(ISERROR($A25),"",VLOOKUP(SMALL(Base!$N$4:$N$299,ROW()-4),Base!$N$4:W$299,8,0))</f>
        <v/>
      </c>
      <c r="C25" s="19" t="str">
        <f>IF(ISERROR($A25),"",VLOOKUP(SMALL(Base!$N$4:$N$299,ROW()-4),Base!$N$4:X$299,9,0))</f>
        <v/>
      </c>
      <c r="D25" s="19" t="str">
        <f>IF(ISERROR($A25),"",VLOOKUP(SMALL(Base!$N$4:$N$299,ROW()-4),Base!$N$4:AA$299,13,0))</f>
        <v/>
      </c>
      <c r="E25" s="104" t="str">
        <f>IF(ISERROR($A25),"",VLOOKUP(SMALL(Base!$N$4:$N$299,ROW()-4),Base!$N$4:Y$299,10,0))</f>
        <v/>
      </c>
      <c r="F25" s="110"/>
      <c r="G25" s="105"/>
      <c r="H25" s="105"/>
      <c r="I25" s="105"/>
      <c r="J25" s="105"/>
      <c r="K25" s="105"/>
      <c r="L25" s="105"/>
      <c r="M25" s="105"/>
      <c r="N25" s="105"/>
      <c r="O25" s="105"/>
      <c r="P25" s="105"/>
      <c r="Q25" s="105"/>
      <c r="R25" t="str">
        <f>IF(ISERROR($A25),"",VLOOKUP(SMALL(Base!$N$4:$N$299,ROW()-4),Base!$N$4:Y$299,11,0))</f>
        <v/>
      </c>
    </row>
    <row r="26" spans="1:18" x14ac:dyDescent="0.25">
      <c r="A26" s="3" t="e">
        <f>SMALL(Base!$N$4:$N$299,ROW()-4)</f>
        <v>#NUM!</v>
      </c>
      <c r="B26" s="5" t="str">
        <f>IF(ISERROR($A26),"",VLOOKUP(SMALL(Base!$N$4:$N$299,ROW()-4),Base!$N$4:W$299,8,0))</f>
        <v/>
      </c>
      <c r="C26" s="3" t="str">
        <f>IF(ISERROR($A26),"",VLOOKUP(SMALL(Base!$N$4:$N$299,ROW()-4),Base!$N$4:X$299,9,0))</f>
        <v/>
      </c>
      <c r="D26" s="3" t="str">
        <f>IF(ISERROR($A26),"",VLOOKUP(SMALL(Base!$N$4:$N$299,ROW()-4),Base!$N$4:AA$299,13,0))</f>
        <v/>
      </c>
      <c r="E26" s="47" t="str">
        <f>IF(ISERROR($A26),"",VLOOKUP(SMALL(Base!$N$4:$N$299,ROW()-4),Base!$N$4:Y$299,10,0))</f>
        <v/>
      </c>
      <c r="F26" s="38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t="str">
        <f>IF(ISERROR($A26),"",VLOOKUP(SMALL(Base!$N$4:$N$299,ROW()-4),Base!$N$4:Y$299,11,0))</f>
        <v/>
      </c>
    </row>
    <row r="27" spans="1:18" x14ac:dyDescent="0.25">
      <c r="A27" s="3" t="e">
        <f>SMALL(Base!$N$4:$N$299,ROW()-4)</f>
        <v>#NUM!</v>
      </c>
      <c r="B27" s="21" t="str">
        <f>IF(ISERROR($A27),"",VLOOKUP(SMALL(Base!$N$4:$N$299,ROW()-4),Base!$N$4:W$299,8,0))</f>
        <v/>
      </c>
      <c r="C27" s="19" t="str">
        <f>IF(ISERROR($A27),"",VLOOKUP(SMALL(Base!$N$4:$N$299,ROW()-4),Base!$N$4:X$299,9,0))</f>
        <v/>
      </c>
      <c r="D27" s="19" t="str">
        <f>IF(ISERROR($A27),"",VLOOKUP(SMALL(Base!$N$4:$N$299,ROW()-4),Base!$N$4:AA$299,13,0))</f>
        <v/>
      </c>
      <c r="E27" s="104" t="str">
        <f>IF(ISERROR($A27),"",VLOOKUP(SMALL(Base!$N$4:$N$299,ROW()-4),Base!$N$4:Y$299,10,0))</f>
        <v/>
      </c>
      <c r="F27" s="110"/>
      <c r="G27" s="105"/>
      <c r="H27" s="105"/>
      <c r="I27" s="105"/>
      <c r="J27" s="105"/>
      <c r="K27" s="105"/>
      <c r="L27" s="105"/>
      <c r="M27" s="105"/>
      <c r="N27" s="105"/>
      <c r="O27" s="105"/>
      <c r="P27" s="105"/>
      <c r="Q27" s="105"/>
      <c r="R27" t="str">
        <f>IF(ISERROR($A27),"",VLOOKUP(SMALL(Base!$N$4:$N$299,ROW()-4),Base!$N$4:Y$299,11,0))</f>
        <v/>
      </c>
    </row>
    <row r="28" spans="1:18" x14ac:dyDescent="0.25">
      <c r="A28" s="3" t="e">
        <f>SMALL(Base!$N$4:$N$299,ROW()-4)</f>
        <v>#NUM!</v>
      </c>
      <c r="B28" s="5" t="str">
        <f>IF(ISERROR($A28),"",VLOOKUP(SMALL(Base!$N$4:$N$299,ROW()-4),Base!$N$4:W$299,8,0))</f>
        <v/>
      </c>
      <c r="C28" s="3" t="str">
        <f>IF(ISERROR($A28),"",VLOOKUP(SMALL(Base!$N$4:$N$299,ROW()-4),Base!$N$4:X$299,9,0))</f>
        <v/>
      </c>
      <c r="D28" s="3" t="str">
        <f>IF(ISERROR($A28),"",VLOOKUP(SMALL(Base!$N$4:$N$299,ROW()-4),Base!$N$4:AA$299,13,0))</f>
        <v/>
      </c>
      <c r="E28" s="47" t="str">
        <f>IF(ISERROR($A28),"",VLOOKUP(SMALL(Base!$N$4:$N$299,ROW()-4),Base!$N$4:Y$299,10,0))</f>
        <v/>
      </c>
      <c r="F28" s="38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t="str">
        <f>IF(ISERROR($A28),"",VLOOKUP(SMALL(Base!$N$4:$N$299,ROW()-4),Base!$N$4:Y$299,11,0))</f>
        <v/>
      </c>
    </row>
    <row r="29" spans="1:18" x14ac:dyDescent="0.25">
      <c r="A29" s="3" t="e">
        <f>SMALL(Base!$N$4:$N$299,ROW()-4)</f>
        <v>#NUM!</v>
      </c>
      <c r="B29" s="21" t="str">
        <f>IF(ISERROR($A29),"",VLOOKUP(SMALL(Base!$N$4:$N$299,ROW()-4),Base!$N$4:W$299,8,0))</f>
        <v/>
      </c>
      <c r="C29" s="19" t="str">
        <f>IF(ISERROR($A29),"",VLOOKUP(SMALL(Base!$N$4:$N$299,ROW()-4),Base!$N$4:X$299,9,0))</f>
        <v/>
      </c>
      <c r="D29" s="19" t="str">
        <f>IF(ISERROR($A29),"",VLOOKUP(SMALL(Base!$N$4:$N$299,ROW()-4),Base!$N$4:AA$299,13,0))</f>
        <v/>
      </c>
      <c r="E29" s="104" t="str">
        <f>IF(ISERROR($A29),"",VLOOKUP(SMALL(Base!$N$4:$N$299,ROW()-4),Base!$N$4:Y$299,10,0))</f>
        <v/>
      </c>
      <c r="F29" s="110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5"/>
      <c r="R29" t="str">
        <f>IF(ISERROR($A29),"",VLOOKUP(SMALL(Base!$N$4:$N$299,ROW()-4),Base!$N$4:Y$299,11,0))</f>
        <v/>
      </c>
    </row>
    <row r="30" spans="1:18" x14ac:dyDescent="0.25">
      <c r="A30" s="3" t="e">
        <f>SMALL(Base!$N$4:$N$299,ROW()-4)</f>
        <v>#NUM!</v>
      </c>
      <c r="B30" s="5" t="str">
        <f>IF(ISERROR($A30),"",VLOOKUP(SMALL(Base!$N$4:$N$299,ROW()-4),Base!$N$4:W$299,8,0))</f>
        <v/>
      </c>
      <c r="C30" s="3" t="str">
        <f>IF(ISERROR($A30),"",VLOOKUP(SMALL(Base!$N$4:$N$299,ROW()-4),Base!$N$4:X$299,9,0))</f>
        <v/>
      </c>
      <c r="D30" s="3" t="str">
        <f>IF(ISERROR($A30),"",VLOOKUP(SMALL(Base!$N$4:$N$299,ROW()-4),Base!$N$4:AA$299,13,0))</f>
        <v/>
      </c>
      <c r="E30" s="47" t="str">
        <f>IF(ISERROR($A30),"",VLOOKUP(SMALL(Base!$N$4:$N$299,ROW()-4),Base!$N$4:Y$299,10,0))</f>
        <v/>
      </c>
      <c r="F30" s="38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t="str">
        <f>IF(ISERROR($A30),"",VLOOKUP(SMALL(Base!$N$4:$N$299,ROW()-4),Base!$N$4:Y$299,11,0))</f>
        <v/>
      </c>
    </row>
    <row r="31" spans="1:18" x14ac:dyDescent="0.25">
      <c r="A31" s="3" t="e">
        <f>SMALL(Base!$N$4:$N$299,ROW()-4)</f>
        <v>#NUM!</v>
      </c>
      <c r="B31" s="21" t="str">
        <f>IF(ISERROR($A31),"",VLOOKUP(SMALL(Base!$N$4:$N$299,ROW()-4),Base!$N$4:W$299,8,0))</f>
        <v/>
      </c>
      <c r="C31" s="19" t="str">
        <f>IF(ISERROR($A31),"",VLOOKUP(SMALL(Base!$N$4:$N$299,ROW()-4),Base!$N$4:X$299,9,0))</f>
        <v/>
      </c>
      <c r="D31" s="19" t="str">
        <f>IF(ISERROR($A31),"",VLOOKUP(SMALL(Base!$N$4:$N$299,ROW()-4),Base!$N$4:AA$299,13,0))</f>
        <v/>
      </c>
      <c r="E31" s="104" t="str">
        <f>IF(ISERROR($A31),"",VLOOKUP(SMALL(Base!$N$4:$N$299,ROW()-4),Base!$N$4:Y$299,10,0))</f>
        <v/>
      </c>
      <c r="F31" s="110"/>
      <c r="G31" s="105"/>
      <c r="H31" s="105"/>
      <c r="I31" s="105"/>
      <c r="J31" s="105"/>
      <c r="K31" s="105"/>
      <c r="L31" s="105"/>
      <c r="M31" s="105"/>
      <c r="N31" s="105"/>
      <c r="O31" s="105"/>
      <c r="P31" s="105"/>
      <c r="Q31" s="105"/>
      <c r="R31" t="str">
        <f>IF(ISERROR($A31),"",VLOOKUP(SMALL(Base!$N$4:$N$299,ROW()-4),Base!$N$4:Y$299,11,0))</f>
        <v/>
      </c>
    </row>
    <row r="32" spans="1:18" x14ac:dyDescent="0.25">
      <c r="A32" s="3" t="e">
        <f>SMALL(Base!$N$4:$N$299,ROW()-4)</f>
        <v>#NUM!</v>
      </c>
      <c r="B32" s="5" t="str">
        <f>IF(ISERROR($A32),"",VLOOKUP(SMALL(Base!$N$4:$N$299,ROW()-4),Base!$N$4:W$299,8,0))</f>
        <v/>
      </c>
      <c r="C32" s="3" t="str">
        <f>IF(ISERROR($A32),"",VLOOKUP(SMALL(Base!$N$4:$N$299,ROW()-4),Base!$N$4:X$299,9,0))</f>
        <v/>
      </c>
      <c r="D32" s="3" t="str">
        <f>IF(ISERROR($A32),"",VLOOKUP(SMALL(Base!$N$4:$N$299,ROW()-4),Base!$N$4:AA$299,13,0))</f>
        <v/>
      </c>
      <c r="E32" s="47" t="str">
        <f>IF(ISERROR($A32),"",VLOOKUP(SMALL(Base!$N$4:$N$299,ROW()-4),Base!$N$4:Y$299,10,0))</f>
        <v/>
      </c>
      <c r="F32" s="38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t="str">
        <f>IF(ISERROR($A32),"",VLOOKUP(SMALL(Base!$N$4:$N$299,ROW()-4),Base!$N$4:Y$299,11,0))</f>
        <v/>
      </c>
    </row>
    <row r="33" spans="1:18" x14ac:dyDescent="0.25">
      <c r="A33" s="3" t="e">
        <f>SMALL(Base!$N$4:$N$299,ROW()-4)</f>
        <v>#NUM!</v>
      </c>
      <c r="B33" s="21" t="str">
        <f>IF(ISERROR($A33),"",VLOOKUP(SMALL(Base!$N$4:$N$299,ROW()-4),Base!$N$4:W$299,8,0))</f>
        <v/>
      </c>
      <c r="C33" s="19" t="str">
        <f>IF(ISERROR($A33),"",VLOOKUP(SMALL(Base!$N$4:$N$299,ROW()-4),Base!$N$4:X$299,9,0))</f>
        <v/>
      </c>
      <c r="D33" s="19" t="str">
        <f>IF(ISERROR($A33),"",VLOOKUP(SMALL(Base!$N$4:$N$299,ROW()-4),Base!$N$4:AA$299,13,0))</f>
        <v/>
      </c>
      <c r="E33" s="104" t="str">
        <f>IF(ISERROR($A33),"",VLOOKUP(SMALL(Base!$N$4:$N$299,ROW()-4),Base!$N$4:Y$299,10,0))</f>
        <v/>
      </c>
      <c r="F33" s="110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5"/>
      <c r="R33" t="str">
        <f>IF(ISERROR($A33),"",VLOOKUP(SMALL(Base!$N$4:$N$299,ROW()-4),Base!$N$4:Y$299,11,0))</f>
        <v/>
      </c>
    </row>
    <row r="34" spans="1:18" x14ac:dyDescent="0.25">
      <c r="A34" s="3" t="e">
        <f>SMALL(Base!$N$4:$N$299,ROW()-4)</f>
        <v>#NUM!</v>
      </c>
      <c r="B34" s="88" t="str">
        <f>IF(ISERROR($A34),"",VLOOKUP(SMALL(Base!$N$4:$N$299,ROW()-4),Base!$N$4:W$299,8,0))</f>
        <v/>
      </c>
      <c r="C34" s="89" t="str">
        <f>IF(ISERROR($A34),"",VLOOKUP(SMALL(Base!$N$4:$N$299,ROW()-4),Base!$N$4:X$299,9,0))</f>
        <v/>
      </c>
      <c r="D34" s="89" t="str">
        <f>IF(ISERROR($A34),"",VLOOKUP(SMALL(Base!$N$4:$N$299,ROW()-4),Base!$N$4:AA$299,13,0))</f>
        <v/>
      </c>
      <c r="E34" s="47" t="str">
        <f>IF(ISERROR($A34),"",VLOOKUP(SMALL(Base!$N$4:$N$299,ROW()-4),Base!$N$4:Y$299,10,0))</f>
        <v/>
      </c>
      <c r="F34" s="90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t="str">
        <f>IF(ISERROR($A34),"",VLOOKUP(SMALL(Base!$N$4:$N$299,ROW()-4),Base!$N$4:Y$299,11,0))</f>
        <v/>
      </c>
    </row>
    <row r="35" spans="1:18" x14ac:dyDescent="0.25">
      <c r="A35" s="3" t="e">
        <f>SMALL(Base!$N$4:$N$299,ROW()-4)</f>
        <v>#NUM!</v>
      </c>
      <c r="B35" s="21" t="str">
        <f>IF(ISERROR($A35),"",VLOOKUP(SMALL(Base!$N$4:$N$299,ROW()-4),Base!$N$4:W$299,8,0))</f>
        <v/>
      </c>
      <c r="C35" s="19" t="str">
        <f>IF(ISERROR($A35),"",VLOOKUP(SMALL(Base!$N$4:$N$299,ROW()-4),Base!$N$4:X$299,9,0))</f>
        <v/>
      </c>
      <c r="D35" s="19" t="str">
        <f>IF(ISERROR($A35),"",VLOOKUP(SMALL(Base!$N$4:$N$299,ROW()-4),Base!$N$4:AA$299,13,0))</f>
        <v/>
      </c>
      <c r="E35" s="104" t="str">
        <f>IF(ISERROR($A35),"",VLOOKUP(SMALL(Base!$N$4:$N$299,ROW()-4),Base!$N$4:Y$299,10,0))</f>
        <v/>
      </c>
      <c r="F35" s="110"/>
      <c r="G35" s="105"/>
      <c r="H35" s="105"/>
      <c r="I35" s="105"/>
      <c r="J35" s="105"/>
      <c r="K35" s="105"/>
      <c r="L35" s="105"/>
      <c r="M35" s="105"/>
      <c r="N35" s="105"/>
      <c r="O35" s="105"/>
      <c r="P35" s="105"/>
      <c r="Q35" s="105"/>
      <c r="R35" t="str">
        <f>IF(ISERROR($A35),"",VLOOKUP(SMALL(Base!$N$4:$N$299,ROW()-4),Base!$N$4:Y$299,11,0))</f>
        <v/>
      </c>
    </row>
    <row r="36" spans="1:18" x14ac:dyDescent="0.25">
      <c r="A36" s="3" t="e">
        <f>SMALL(Base!$N$4:$N$299,ROW()-4)</f>
        <v>#NUM!</v>
      </c>
      <c r="B36" s="5" t="str">
        <f>IF(ISERROR($A36),"",VLOOKUP(SMALL(Base!$N$4:$N$299,ROW()-4),Base!$N$4:W$299,8,0))</f>
        <v/>
      </c>
      <c r="C36" s="3" t="str">
        <f>IF(ISERROR($A36),"",VLOOKUP(SMALL(Base!$N$4:$N$299,ROW()-4),Base!$N$4:X$299,9,0))</f>
        <v/>
      </c>
      <c r="D36" s="3" t="str">
        <f>IF(ISERROR($A36),"",VLOOKUP(SMALL(Base!$N$4:$N$299,ROW()-4),Base!$N$4:AA$299,13,0))</f>
        <v/>
      </c>
      <c r="E36" s="47" t="str">
        <f>IF(ISERROR($A36),"",VLOOKUP(SMALL(Base!$N$4:$N$299,ROW()-4),Base!$N$4:Y$299,10,0))</f>
        <v/>
      </c>
      <c r="F36" s="38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t="str">
        <f>IF(ISERROR($A36),"",VLOOKUP(SMALL(Base!$N$4:$N$299,ROW()-4),Base!$N$4:Y$299,11,0))</f>
        <v/>
      </c>
    </row>
    <row r="37" spans="1:18" x14ac:dyDescent="0.25">
      <c r="A37" s="3" t="e">
        <f>SMALL(Base!$N$4:$N$299,ROW()-4)</f>
        <v>#NUM!</v>
      </c>
      <c r="B37" s="21" t="str">
        <f>IF(ISERROR($A37),"",VLOOKUP(SMALL(Base!$N$4:$N$299,ROW()-4),Base!$N$4:W$299,8,0))</f>
        <v/>
      </c>
      <c r="C37" s="19" t="str">
        <f>IF(ISERROR($A37),"",VLOOKUP(SMALL(Base!$N$4:$N$299,ROW()-4),Base!$N$4:X$299,9,0))</f>
        <v/>
      </c>
      <c r="D37" s="19" t="str">
        <f>IF(ISERROR($A37),"",VLOOKUP(SMALL(Base!$N$4:$N$299,ROW()-4),Base!$N$4:AA$299,13,0))</f>
        <v/>
      </c>
      <c r="E37" s="104" t="str">
        <f>IF(ISERROR($A37),"",VLOOKUP(SMALL(Base!$N$4:$N$299,ROW()-4),Base!$N$4:Y$299,10,0))</f>
        <v/>
      </c>
      <c r="F37" s="110"/>
      <c r="G37" s="105"/>
      <c r="H37" s="105"/>
      <c r="I37" s="105"/>
      <c r="J37" s="105"/>
      <c r="K37" s="105"/>
      <c r="L37" s="105"/>
      <c r="M37" s="105"/>
      <c r="N37" s="105"/>
      <c r="O37" s="105"/>
      <c r="P37" s="105"/>
      <c r="Q37" s="105"/>
      <c r="R37" t="str">
        <f>IF(ISERROR($A37),"",VLOOKUP(SMALL(Base!$N$4:$N$299,ROW()-4),Base!$N$4:Y$299,11,0))</f>
        <v/>
      </c>
    </row>
    <row r="38" spans="1:18" x14ac:dyDescent="0.25">
      <c r="A38" s="3" t="e">
        <f>SMALL(Base!$N$4:$N$299,ROW()-4)</f>
        <v>#NUM!</v>
      </c>
      <c r="B38" s="5" t="str">
        <f>IF(ISERROR($A38),"",VLOOKUP(SMALL(Base!$N$4:$N$299,ROW()-4),Base!$N$4:W$299,8,0))</f>
        <v/>
      </c>
      <c r="C38" s="3" t="str">
        <f>IF(ISERROR($A38),"",VLOOKUP(SMALL(Base!$N$4:$N$299,ROW()-4),Base!$N$4:X$299,9,0))</f>
        <v/>
      </c>
      <c r="D38" s="3" t="str">
        <f>IF(ISERROR($A38),"",VLOOKUP(SMALL(Base!$N$4:$N$299,ROW()-4),Base!$N$4:AA$299,13,0))</f>
        <v/>
      </c>
      <c r="E38" s="47" t="str">
        <f>IF(ISERROR($A38),"",VLOOKUP(SMALL(Base!$N$4:$N$299,ROW()-4),Base!$N$4:Y$299,10,0))</f>
        <v/>
      </c>
      <c r="F38" s="38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t="str">
        <f>IF(ISERROR($A38),"",VLOOKUP(SMALL(Base!$N$4:$N$299,ROW()-4),Base!$N$4:Y$299,11,0))</f>
        <v/>
      </c>
    </row>
    <row r="39" spans="1:18" x14ac:dyDescent="0.25">
      <c r="A39" s="3" t="e">
        <f>SMALL(Base!$N$4:$N$299,ROW()-4)</f>
        <v>#NUM!</v>
      </c>
      <c r="B39" s="21" t="str">
        <f>IF(ISERROR($A39),"",VLOOKUP(SMALL(Base!$N$4:$N$299,ROW()-4),Base!$N$4:W$299,8,0))</f>
        <v/>
      </c>
      <c r="C39" s="19" t="str">
        <f>IF(ISERROR($A39),"",VLOOKUP(SMALL(Base!$N$4:$N$299,ROW()-4),Base!$N$4:X$299,9,0))</f>
        <v/>
      </c>
      <c r="D39" s="19" t="str">
        <f>IF(ISERROR($A39),"",VLOOKUP(SMALL(Base!$N$4:$N$299,ROW()-4),Base!$N$4:AA$299,13,0))</f>
        <v/>
      </c>
      <c r="E39" s="104" t="str">
        <f>IF(ISERROR($A39),"",VLOOKUP(SMALL(Base!$N$4:$N$299,ROW()-4),Base!$N$4:Y$299,10,0))</f>
        <v/>
      </c>
      <c r="F39" s="110"/>
      <c r="G39" s="105"/>
      <c r="H39" s="105"/>
      <c r="I39" s="105"/>
      <c r="J39" s="105"/>
      <c r="K39" s="105"/>
      <c r="L39" s="105"/>
      <c r="M39" s="105"/>
      <c r="N39" s="105"/>
      <c r="O39" s="105"/>
      <c r="P39" s="105"/>
      <c r="Q39" s="105"/>
      <c r="R39" t="str">
        <f>IF(ISERROR($A39),"",VLOOKUP(SMALL(Base!$N$4:$N$299,ROW()-4),Base!$N$4:Y$299,11,0))</f>
        <v/>
      </c>
    </row>
    <row r="40" spans="1:18" ht="15.75" thickBot="1" x14ac:dyDescent="0.3">
      <c r="A40" s="3" t="e">
        <f>SMALL(Base!$N$4:$N$299,ROW()-4)</f>
        <v>#NUM!</v>
      </c>
      <c r="B40" s="13" t="str">
        <f>IF(ISERROR($A40),"",VLOOKUP(SMALL(Base!$N$4:$N$299,ROW()-4),Base!$N$4:W$299,8,0))</f>
        <v/>
      </c>
      <c r="C40" s="14" t="str">
        <f>IF(ISERROR($A40),"",VLOOKUP(SMALL(Base!$N$4:$N$299,ROW()-4),Base!$N$4:X$299,9,0))</f>
        <v/>
      </c>
      <c r="D40" s="14"/>
      <c r="E40" s="47" t="str">
        <f>IF(ISERROR($A40),"",VLOOKUP(SMALL(Base!$N$4:$N$299,ROW()-4),Base!$N$4:Y$299,10,0))</f>
        <v/>
      </c>
      <c r="F40" s="40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t="str">
        <f>IF(ISERROR($A40),"",VLOOKUP(SMALL(Base!$N$4:$N$299,ROW()-4),Base!$N$4:Y$299,11,0))</f>
        <v/>
      </c>
    </row>
    <row r="41" spans="1:18" ht="19.5" thickBot="1" x14ac:dyDescent="0.35">
      <c r="B41" s="15" t="s">
        <v>18</v>
      </c>
      <c r="C41" s="29">
        <f>SUM(Base!AM4:AM296)</f>
        <v>8</v>
      </c>
      <c r="D41" s="376"/>
      <c r="E41" s="44"/>
      <c r="F41" s="45">
        <f>COUNTIF('Mod G'!F5:F40,"oui")</f>
        <v>0</v>
      </c>
      <c r="G41" s="45">
        <f>COUNTIF('Mod G'!G5:G40,"oui")</f>
        <v>0</v>
      </c>
      <c r="H41" s="45">
        <f>COUNTIF('Mod G'!H5:H40,"oui")</f>
        <v>0</v>
      </c>
      <c r="I41" s="45">
        <f>COUNTIF('Mod G'!I5:I40,"oui")</f>
        <v>0</v>
      </c>
      <c r="J41" s="45">
        <f>COUNTIF('Mod G'!J5:J40,"oui")</f>
        <v>0</v>
      </c>
      <c r="K41" s="45">
        <f>COUNTIF('Mod G'!K5:K40,"oui")</f>
        <v>0</v>
      </c>
      <c r="L41" s="45">
        <f>COUNTIF('Mod G'!L5:L40,"oui")</f>
        <v>0</v>
      </c>
      <c r="M41" s="45">
        <f>COUNTIF('Mod G'!M5:M40,"oui")</f>
        <v>0</v>
      </c>
      <c r="N41" s="45">
        <f>COUNTIF('Mod G'!N5:N40,"oui")</f>
        <v>0</v>
      </c>
      <c r="O41" s="45">
        <f>COUNTIF('Mod G'!O5:O40,"oui")</f>
        <v>0</v>
      </c>
      <c r="P41" s="45">
        <f>COUNTIF('Mod G'!P5:P40,"oui")</f>
        <v>0</v>
      </c>
      <c r="Q41" s="45">
        <f>COUNTIF('Mod G'!Q5:Q40,"oui")</f>
        <v>0</v>
      </c>
      <c r="R41" s="45">
        <f>COUNTIF('Mod G'!R5:R40,"homme")</f>
        <v>1</v>
      </c>
    </row>
    <row r="42" spans="1:18" ht="19.5" thickBot="1" x14ac:dyDescent="0.35">
      <c r="R42" s="45">
        <f>COUNTIF('Mod G'!R5:R41,"femme")</f>
        <v>5</v>
      </c>
    </row>
  </sheetData>
  <mergeCells count="3">
    <mergeCell ref="A3:Q3"/>
    <mergeCell ref="B1:C2"/>
    <mergeCell ref="E1:Q2"/>
  </mergeCells>
  <hyperlinks>
    <hyperlink ref="B1:C2" location="BOARD!A1" display="Retour au tableau de bord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7" r:id="rId4" name="Button 3">
              <controlPr defaultSize="0" print="0" autoFill="0" autoPict="0" macro="[0]!Macro12" altText="IMPRIMER">
                <anchor moveWithCells="1" sizeWithCells="1">
                  <from>
                    <xdr:col>14</xdr:col>
                    <xdr:colOff>733425</xdr:colOff>
                    <xdr:row>0</xdr:row>
                    <xdr:rowOff>95250</xdr:rowOff>
                  </from>
                  <to>
                    <xdr:col>16</xdr:col>
                    <xdr:colOff>695325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F5:F40 G5:Q6 G7:S8 G9:Q40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A1:D39"/>
  <sheetViews>
    <sheetView showGridLines="0" zoomScale="90" zoomScaleNormal="90" workbookViewId="0">
      <pane ySplit="4" topLeftCell="A5" activePane="bottomLeft" state="frozen"/>
      <selection activeCell="Q27" sqref="Q27"/>
      <selection pane="bottomLeft" activeCell="I21" sqref="I21"/>
    </sheetView>
  </sheetViews>
  <sheetFormatPr baseColWidth="10" defaultRowHeight="15" x14ac:dyDescent="0.25"/>
  <cols>
    <col min="1" max="1" width="11.42578125" hidden="1" customWidth="1"/>
    <col min="2" max="4" width="30.7109375" customWidth="1"/>
  </cols>
  <sheetData>
    <row r="1" spans="1:4" ht="20.100000000000001" customHeight="1" x14ac:dyDescent="0.25">
      <c r="A1" s="207"/>
      <c r="B1" s="408" t="s">
        <v>67</v>
      </c>
      <c r="C1" s="409"/>
      <c r="D1" s="375"/>
    </row>
    <row r="2" spans="1:4" ht="20.100000000000001" customHeight="1" x14ac:dyDescent="0.25">
      <c r="A2" s="207"/>
      <c r="B2" s="422"/>
      <c r="C2" s="431"/>
      <c r="D2" s="375"/>
    </row>
    <row r="3" spans="1:4" ht="18.75" x14ac:dyDescent="0.25">
      <c r="A3" s="404" t="s">
        <v>280</v>
      </c>
      <c r="B3" s="405"/>
      <c r="C3" s="405"/>
      <c r="D3" s="405"/>
    </row>
    <row r="4" spans="1:4" ht="15.75" thickBot="1" x14ac:dyDescent="0.3">
      <c r="A4" s="7"/>
      <c r="B4" s="8" t="s">
        <v>1</v>
      </c>
      <c r="C4" s="8" t="s">
        <v>2</v>
      </c>
      <c r="D4" s="8"/>
    </row>
    <row r="5" spans="1:4" x14ac:dyDescent="0.25">
      <c r="A5" s="3">
        <f>SMALL(Base!$N$4:$N$299,ROW()-4)</f>
        <v>12</v>
      </c>
      <c r="B5" s="18" t="str">
        <f>IF(ISERROR($A5),"",VLOOKUP(SMALL(Base!$N$4:$N$299,ROW()-4),Base!$N$4:W$299,8,0))</f>
        <v>CARTIER-BRESSON</v>
      </c>
      <c r="C5" s="19" t="str">
        <f>IF(ISERROR($A5),"",VLOOKUP(SMALL(Base!$N$4:$N$299,ROW()-4),Base!$N$4:X$299,9,0))</f>
        <v>Isabelle</v>
      </c>
      <c r="D5" s="19">
        <f>IF(ISERROR($A5),"",VLOOKUP(SMALL(Base!$N$4:$N$299,ROW()-4),Base!$N$4:AA$299,13,0))</f>
        <v>0</v>
      </c>
    </row>
    <row r="6" spans="1:4" x14ac:dyDescent="0.25">
      <c r="A6" s="3">
        <f>SMALL(Base!$N$4:$N$299,ROW()-4)</f>
        <v>13</v>
      </c>
      <c r="B6" s="5" t="str">
        <f>IF(ISERROR($A6),"",VLOOKUP(SMALL(Base!$N$4:$N$299,ROW()-4),Base!$N$4:W$299,8,0))</f>
        <v>CAUVIN</v>
      </c>
      <c r="C6" s="3" t="str">
        <f>IF(ISERROR($A6),"",VLOOKUP(SMALL(Base!$N$4:$N$299,ROW()-4),Base!$N$4:X$299,9,0))</f>
        <v>Patrice</v>
      </c>
      <c r="D6" s="3">
        <f>IF(ISERROR($A6),"",VLOOKUP(SMALL(Base!$N$4:$N$299,ROW()-4),Base!$N$4:AA$299,13,0))</f>
        <v>0</v>
      </c>
    </row>
    <row r="7" spans="1:4" x14ac:dyDescent="0.25">
      <c r="A7" s="3">
        <f>SMALL(Base!$N$4:$N$299,ROW()-4)</f>
        <v>14</v>
      </c>
      <c r="B7" s="21" t="str">
        <f>IF(ISERROR($A7),"",VLOOKUP(SMALL(Base!$N$4:$N$299,ROW()-4),Base!$N$4:W$299,8,0))</f>
        <v>CHAHROKNI</v>
      </c>
      <c r="C7" s="19" t="str">
        <f>IF(ISERROR($A7),"",VLOOKUP(SMALL(Base!$N$4:$N$299,ROW()-4),Base!$N$4:X$299,9,0))</f>
        <v>Nosrat</v>
      </c>
      <c r="D7" s="19">
        <f>IF(ISERROR($A7),"",VLOOKUP(SMALL(Base!$N$4:$N$299,ROW()-4),Base!$N$4:AA$299,13,0))</f>
        <v>0</v>
      </c>
    </row>
    <row r="8" spans="1:4" x14ac:dyDescent="0.25">
      <c r="A8" s="3">
        <f>SMALL(Base!$N$4:$N$299,ROW()-4)</f>
        <v>15</v>
      </c>
      <c r="B8" s="5" t="str">
        <f>IF(ISERROR($A8),"",VLOOKUP(SMALL(Base!$N$4:$N$299,ROW()-4),Base!$N$4:W$299,8,0))</f>
        <v>CHAUVICOURT</v>
      </c>
      <c r="C8" s="3" t="str">
        <f>IF(ISERROR($A8),"",VLOOKUP(SMALL(Base!$N$4:$N$299,ROW()-4),Base!$N$4:X$299,9,0))</f>
        <v>Chantal</v>
      </c>
      <c r="D8" s="3">
        <f>IF(ISERROR($A8),"",VLOOKUP(SMALL(Base!$N$4:$N$299,ROW()-4),Base!$N$4:AA$299,13,0))</f>
        <v>0</v>
      </c>
    </row>
    <row r="9" spans="1:4" x14ac:dyDescent="0.25">
      <c r="A9" s="3">
        <f>SMALL(Base!$N$4:$N$299,ROW()-4)</f>
        <v>16</v>
      </c>
      <c r="B9" s="21" t="str">
        <f>IF(ISERROR($A9),"",VLOOKUP(SMALL(Base!$N$4:$N$299,ROW()-4),Base!$N$4:W$299,8,0))</f>
        <v>CHEVAUCHERIE</v>
      </c>
      <c r="C9" s="19" t="str">
        <f>IF(ISERROR($A9),"",VLOOKUP(SMALL(Base!$N$4:$N$299,ROW()-4),Base!$N$4:X$299,9,0))</f>
        <v>Jeannine</v>
      </c>
      <c r="D9" s="19">
        <f>IF(ISERROR($A9),"",VLOOKUP(SMALL(Base!$N$4:$N$299,ROW()-4),Base!$N$4:AA$299,13,0))</f>
        <v>0</v>
      </c>
    </row>
    <row r="10" spans="1:4" x14ac:dyDescent="0.25">
      <c r="A10" s="3">
        <f>SMALL(Base!$N$4:$N$299,ROW()-4)</f>
        <v>17</v>
      </c>
      <c r="B10" s="5" t="str">
        <f>IF(ISERROR($A10),"",VLOOKUP(SMALL(Base!$N$4:$N$299,ROW()-4),Base!$N$4:W$299,8,0))</f>
        <v>CLAUSTRE</v>
      </c>
      <c r="C10" s="3" t="str">
        <f>IF(ISERROR($A10),"",VLOOKUP(SMALL(Base!$N$4:$N$299,ROW()-4),Base!$N$4:X$299,9,0))</f>
        <v>Chantal</v>
      </c>
      <c r="D10" s="3">
        <f>IF(ISERROR($A10),"",VLOOKUP(SMALL(Base!$N$4:$N$299,ROW()-4),Base!$N$4:AA$299,13,0))</f>
        <v>0</v>
      </c>
    </row>
    <row r="11" spans="1:4" x14ac:dyDescent="0.25">
      <c r="A11" s="3">
        <f>SMALL(Base!$N$4:$N$299,ROW()-4)</f>
        <v>18</v>
      </c>
      <c r="B11" s="21" t="str">
        <f>IF(ISERROR($A11),"",VLOOKUP(SMALL(Base!$N$4:$N$299,ROW()-4),Base!$N$4:W$299,8,0))</f>
        <v>COSTANZI</v>
      </c>
      <c r="C11" s="19" t="str">
        <f>IF(ISERROR($A11),"",VLOOKUP(SMALL(Base!$N$4:$N$299,ROW()-4),Base!$N$4:X$299,9,0))</f>
        <v>Patricia</v>
      </c>
      <c r="D11" s="19">
        <f>IF(ISERROR($A11),"",VLOOKUP(SMALL(Base!$N$4:$N$299,ROW()-4),Base!$N$4:AA$299,13,0))</f>
        <v>0</v>
      </c>
    </row>
    <row r="12" spans="1:4" x14ac:dyDescent="0.25">
      <c r="A12" s="3">
        <f>SMALL(Base!$N$4:$N$299,ROW()-4)</f>
        <v>19</v>
      </c>
      <c r="B12" s="5" t="str">
        <f>IF(ISERROR($A12),"",VLOOKUP(SMALL(Base!$N$4:$N$299,ROW()-4),Base!$N$4:W$299,8,0))</f>
        <v>DEKYNDT</v>
      </c>
      <c r="C12" s="3" t="str">
        <f>IF(ISERROR($A12),"",VLOOKUP(SMALL(Base!$N$4:$N$299,ROW()-4),Base!$N$4:X$299,9,0))</f>
        <v>Michèle</v>
      </c>
      <c r="D12" s="3">
        <f>IF(ISERROR($A12),"",VLOOKUP(SMALL(Base!$N$4:$N$299,ROW()-4),Base!$N$4:AA$299,13,0))</f>
        <v>0</v>
      </c>
    </row>
    <row r="13" spans="1:4" x14ac:dyDescent="0.25">
      <c r="A13" s="3" t="e">
        <f>SMALL(Base!$N$4:$N$299,ROW()-4)</f>
        <v>#NUM!</v>
      </c>
      <c r="B13" s="21" t="str">
        <f>IF(ISERROR($A13),"",VLOOKUP(SMALL(Base!$N$4:$N$299,ROW()-4),Base!$N$4:W$299,8,0))</f>
        <v/>
      </c>
      <c r="C13" s="19" t="str">
        <f>IF(ISERROR($A13),"",VLOOKUP(SMALL(Base!$N$4:$N$299,ROW()-4),Base!$N$4:X$299,9,0))</f>
        <v/>
      </c>
      <c r="D13" s="19" t="str">
        <f>IF(ISERROR($A13),"",VLOOKUP(SMALL(Base!$N$4:$N$299,ROW()-4),Base!$N$4:AA$299,13,0))</f>
        <v/>
      </c>
    </row>
    <row r="14" spans="1:4" x14ac:dyDescent="0.25">
      <c r="A14" s="3" t="e">
        <f>SMALL(Base!$N$4:$N$299,ROW()-4)</f>
        <v>#NUM!</v>
      </c>
      <c r="B14" s="5" t="str">
        <f>IF(ISERROR($A14),"",VLOOKUP(SMALL(Base!$N$4:$N$299,ROW()-4),Base!$N$4:W$299,8,0))</f>
        <v/>
      </c>
      <c r="C14" s="3" t="str">
        <f>IF(ISERROR($A14),"",VLOOKUP(SMALL(Base!$N$4:$N$299,ROW()-4),Base!$N$4:X$299,9,0))</f>
        <v/>
      </c>
      <c r="D14" s="3" t="str">
        <f>IF(ISERROR($A14),"",VLOOKUP(SMALL(Base!$N$4:$N$299,ROW()-4),Base!$N$4:AA$299,13,0))</f>
        <v/>
      </c>
    </row>
    <row r="15" spans="1:4" x14ac:dyDescent="0.25">
      <c r="A15" s="3" t="e">
        <f>SMALL(Base!$N$4:$N$299,ROW()-4)</f>
        <v>#NUM!</v>
      </c>
      <c r="B15" s="21" t="str">
        <f>IF(ISERROR($A15),"",VLOOKUP(SMALL(Base!$N$4:$N$299,ROW()-4),Base!$N$4:W$299,8,0))</f>
        <v/>
      </c>
      <c r="C15" s="19" t="str">
        <f>IF(ISERROR($A15),"",VLOOKUP(SMALL(Base!$N$4:$N$299,ROW()-4),Base!$N$4:X$299,9,0))</f>
        <v/>
      </c>
      <c r="D15" s="19" t="str">
        <f>IF(ISERROR($A15),"",VLOOKUP(SMALL(Base!$N$4:$N$299,ROW()-4),Base!$N$4:AA$299,13,0))</f>
        <v/>
      </c>
    </row>
    <row r="16" spans="1:4" x14ac:dyDescent="0.25">
      <c r="A16" s="3" t="e">
        <f>SMALL(Base!$N$4:$N$299,ROW()-4)</f>
        <v>#NUM!</v>
      </c>
      <c r="B16" s="5" t="str">
        <f>IF(ISERROR($A16),"",VLOOKUP(SMALL(Base!$N$4:$N$299,ROW()-4),Base!$N$4:W$299,8,0))</f>
        <v/>
      </c>
      <c r="C16" s="3" t="str">
        <f>IF(ISERROR($A16),"",VLOOKUP(SMALL(Base!$N$4:$N$299,ROW()-4),Base!$N$4:X$299,9,0))</f>
        <v/>
      </c>
      <c r="D16" s="3" t="str">
        <f>IF(ISERROR($A16),"",VLOOKUP(SMALL(Base!$N$4:$N$299,ROW()-4),Base!$N$4:AA$299,13,0))</f>
        <v/>
      </c>
    </row>
    <row r="17" spans="1:4" x14ac:dyDescent="0.25">
      <c r="A17" s="3" t="e">
        <f>SMALL(Base!$N$4:$N$299,ROW()-4)</f>
        <v>#NUM!</v>
      </c>
      <c r="B17" s="21" t="str">
        <f>IF(ISERROR($A17),"",VLOOKUP(SMALL(Base!$N$4:$N$299,ROW()-4),Base!$N$4:W$299,8,0))</f>
        <v/>
      </c>
      <c r="C17" s="19" t="str">
        <f>IF(ISERROR($A17),"",VLOOKUP(SMALL(Base!$N$4:$N$299,ROW()-4),Base!$N$4:X$299,9,0))</f>
        <v/>
      </c>
      <c r="D17" s="19" t="str">
        <f>IF(ISERROR($A17),"",VLOOKUP(SMALL(Base!$N$4:$N$299,ROW()-4),Base!$N$4:AA$299,13,0))</f>
        <v/>
      </c>
    </row>
    <row r="18" spans="1:4" x14ac:dyDescent="0.25">
      <c r="A18" s="3" t="e">
        <f>SMALL(Base!$N$4:$N$299,ROW()-4)</f>
        <v>#NUM!</v>
      </c>
      <c r="B18" s="5" t="str">
        <f>IF(ISERROR($A18),"",VLOOKUP(SMALL(Base!$N$4:$N$299,ROW()-4),Base!$N$4:W$299,8,0))</f>
        <v/>
      </c>
      <c r="C18" s="3" t="str">
        <f>IF(ISERROR($A18),"",VLOOKUP(SMALL(Base!$N$4:$N$299,ROW()-4),Base!$N$4:X$299,9,0))</f>
        <v/>
      </c>
      <c r="D18" s="3" t="str">
        <f>IF(ISERROR($A18),"",VLOOKUP(SMALL(Base!$N$4:$N$299,ROW()-4),Base!$N$4:AA$299,13,0))</f>
        <v/>
      </c>
    </row>
    <row r="19" spans="1:4" x14ac:dyDescent="0.25">
      <c r="A19" s="3" t="e">
        <f>SMALL(Base!$N$4:$N$299,ROW()-4)</f>
        <v>#NUM!</v>
      </c>
      <c r="B19" s="21" t="str">
        <f>IF(ISERROR($A19),"",VLOOKUP(SMALL(Base!$N$4:$N$299,ROW()-4),Base!$N$4:W$299,8,0))</f>
        <v/>
      </c>
      <c r="C19" s="19" t="str">
        <f>IF(ISERROR($A19),"",VLOOKUP(SMALL(Base!$N$4:$N$299,ROW()-4),Base!$N$4:X$299,9,0))</f>
        <v/>
      </c>
      <c r="D19" s="19" t="str">
        <f>IF(ISERROR($A19),"",VLOOKUP(SMALL(Base!$N$4:$N$299,ROW()-4),Base!$N$4:AA$299,13,0))</f>
        <v/>
      </c>
    </row>
    <row r="20" spans="1:4" x14ac:dyDescent="0.25">
      <c r="A20" s="3" t="e">
        <f>SMALL(Base!$N$4:$N$299,ROW()-4)</f>
        <v>#NUM!</v>
      </c>
      <c r="B20" s="5" t="str">
        <f>IF(ISERROR($A20),"",VLOOKUP(SMALL(Base!$N$4:$N$299,ROW()-4),Base!$N$4:W$299,8,0))</f>
        <v/>
      </c>
      <c r="C20" s="3" t="str">
        <f>IF(ISERROR($A20),"",VLOOKUP(SMALL(Base!$N$4:$N$299,ROW()-4),Base!$N$4:X$299,9,0))</f>
        <v/>
      </c>
      <c r="D20" s="3" t="str">
        <f>IF(ISERROR($A20),"",VLOOKUP(SMALL(Base!$N$4:$N$299,ROW()-4),Base!$N$4:AA$299,13,0))</f>
        <v/>
      </c>
    </row>
    <row r="21" spans="1:4" x14ac:dyDescent="0.25">
      <c r="A21" s="3" t="e">
        <f>SMALL(Base!$N$4:$N$299,ROW()-4)</f>
        <v>#NUM!</v>
      </c>
      <c r="B21" s="21" t="str">
        <f>IF(ISERROR($A21),"",VLOOKUP(SMALL(Base!$N$4:$N$299,ROW()-4),Base!$N$4:W$299,8,0))</f>
        <v/>
      </c>
      <c r="C21" s="19" t="str">
        <f>IF(ISERROR($A21),"",VLOOKUP(SMALL(Base!$N$4:$N$299,ROW()-4),Base!$N$4:X$299,9,0))</f>
        <v/>
      </c>
      <c r="D21" s="19" t="str">
        <f>IF(ISERROR($A21),"",VLOOKUP(SMALL(Base!$N$4:$N$299,ROW()-4),Base!$N$4:AA$299,13,0))</f>
        <v/>
      </c>
    </row>
    <row r="22" spans="1:4" x14ac:dyDescent="0.25">
      <c r="A22" s="3" t="e">
        <f>SMALL(Base!$N$4:$N$299,ROW()-4)</f>
        <v>#NUM!</v>
      </c>
      <c r="B22" s="5" t="str">
        <f>IF(ISERROR($A22),"",VLOOKUP(SMALL(Base!$N$4:$N$299,ROW()-4),Base!$N$4:W$299,8,0))</f>
        <v/>
      </c>
      <c r="C22" s="3" t="str">
        <f>IF(ISERROR($A22),"",VLOOKUP(SMALL(Base!$N$4:$N$299,ROW()-4),Base!$N$4:X$299,9,0))</f>
        <v/>
      </c>
      <c r="D22" s="3" t="str">
        <f>IF(ISERROR($A22),"",VLOOKUP(SMALL(Base!$N$4:$N$299,ROW()-4),Base!$N$4:AA$299,13,0))</f>
        <v/>
      </c>
    </row>
    <row r="23" spans="1:4" x14ac:dyDescent="0.25">
      <c r="A23" s="3" t="e">
        <f>SMALL(Base!$N$4:$N$299,ROW()-4)</f>
        <v>#NUM!</v>
      </c>
      <c r="B23" s="21" t="str">
        <f>IF(ISERROR($A23),"",VLOOKUP(SMALL(Base!$N$4:$N$299,ROW()-4),Base!$N$4:W$299,8,0))</f>
        <v/>
      </c>
      <c r="C23" s="19" t="str">
        <f>IF(ISERROR($A23),"",VLOOKUP(SMALL(Base!$N$4:$N$299,ROW()-4),Base!$N$4:X$299,9,0))</f>
        <v/>
      </c>
      <c r="D23" s="19" t="str">
        <f>IF(ISERROR($A23),"",VLOOKUP(SMALL(Base!$N$4:$N$299,ROW()-4),Base!$N$4:AA$299,13,0))</f>
        <v/>
      </c>
    </row>
    <row r="24" spans="1:4" x14ac:dyDescent="0.25">
      <c r="A24" s="3" t="e">
        <f>SMALL(Base!$N$4:$N$299,ROW()-4)</f>
        <v>#NUM!</v>
      </c>
      <c r="B24" s="5" t="str">
        <f>IF(ISERROR($A24),"",VLOOKUP(SMALL(Base!$N$4:$N$299,ROW()-4),Base!$N$4:W$299,8,0))</f>
        <v/>
      </c>
      <c r="C24" s="3" t="str">
        <f>IF(ISERROR($A24),"",VLOOKUP(SMALL(Base!$N$4:$N$299,ROW()-4),Base!$N$4:X$299,9,0))</f>
        <v/>
      </c>
      <c r="D24" s="3" t="str">
        <f>IF(ISERROR($A24),"",VLOOKUP(SMALL(Base!$N$4:$N$299,ROW()-4),Base!$N$4:AA$299,13,0))</f>
        <v/>
      </c>
    </row>
    <row r="25" spans="1:4" x14ac:dyDescent="0.25">
      <c r="A25" s="3" t="e">
        <f>SMALL(Base!$N$4:$N$299,ROW()-4)</f>
        <v>#NUM!</v>
      </c>
      <c r="B25" s="21" t="str">
        <f>IF(ISERROR($A25),"",VLOOKUP(SMALL(Base!$N$4:$N$299,ROW()-4),Base!$N$4:W$299,8,0))</f>
        <v/>
      </c>
      <c r="C25" s="19" t="str">
        <f>IF(ISERROR($A25),"",VLOOKUP(SMALL(Base!$N$4:$N$299,ROW()-4),Base!$N$4:X$299,9,0))</f>
        <v/>
      </c>
      <c r="D25" s="19" t="str">
        <f>IF(ISERROR($A25),"",VLOOKUP(SMALL(Base!$N$4:$N$299,ROW()-4),Base!$N$4:AA$299,13,0))</f>
        <v/>
      </c>
    </row>
    <row r="26" spans="1:4" x14ac:dyDescent="0.25">
      <c r="A26" s="3" t="e">
        <f>SMALL(Base!$N$4:$N$299,ROW()-4)</f>
        <v>#NUM!</v>
      </c>
      <c r="B26" s="5" t="str">
        <f>IF(ISERROR($A26),"",VLOOKUP(SMALL(Base!$N$4:$N$299,ROW()-4),Base!$N$4:W$299,8,0))</f>
        <v/>
      </c>
      <c r="C26" s="3" t="str">
        <f>IF(ISERROR($A26),"",VLOOKUP(SMALL(Base!$N$4:$N$299,ROW()-4),Base!$N$4:X$299,9,0))</f>
        <v/>
      </c>
      <c r="D26" s="3" t="str">
        <f>IF(ISERROR($A26),"",VLOOKUP(SMALL(Base!$N$4:$N$299,ROW()-4),Base!$N$4:AA$299,13,0))</f>
        <v/>
      </c>
    </row>
    <row r="27" spans="1:4" x14ac:dyDescent="0.25">
      <c r="A27" s="3" t="e">
        <f>SMALL(Base!$N$4:$N$299,ROW()-4)</f>
        <v>#NUM!</v>
      </c>
      <c r="B27" s="21" t="str">
        <f>IF(ISERROR($A27),"",VLOOKUP(SMALL(Base!$N$4:$N$299,ROW()-4),Base!$N$4:W$299,8,0))</f>
        <v/>
      </c>
      <c r="C27" s="19" t="str">
        <f>IF(ISERROR($A27),"",VLOOKUP(SMALL(Base!$N$4:$N$299,ROW()-4),Base!$N$4:X$299,9,0))</f>
        <v/>
      </c>
      <c r="D27" s="19" t="str">
        <f>IF(ISERROR($A27),"",VLOOKUP(SMALL(Base!$N$4:$N$299,ROW()-4),Base!$N$4:AA$299,13,0))</f>
        <v/>
      </c>
    </row>
    <row r="28" spans="1:4" x14ac:dyDescent="0.25">
      <c r="A28" s="3" t="e">
        <f>SMALL(Base!$N$4:$N$299,ROW()-4)</f>
        <v>#NUM!</v>
      </c>
      <c r="B28" s="5" t="str">
        <f>IF(ISERROR($A28),"",VLOOKUP(SMALL(Base!$N$4:$N$299,ROW()-4),Base!$N$4:W$299,8,0))</f>
        <v/>
      </c>
      <c r="C28" s="3" t="str">
        <f>IF(ISERROR($A28),"",VLOOKUP(SMALL(Base!$N$4:$N$299,ROW()-4),Base!$N$4:X$299,9,0))</f>
        <v/>
      </c>
      <c r="D28" s="3" t="str">
        <f>IF(ISERROR($A28),"",VLOOKUP(SMALL(Base!$N$4:$N$299,ROW()-4),Base!$N$4:AA$299,13,0))</f>
        <v/>
      </c>
    </row>
    <row r="29" spans="1:4" x14ac:dyDescent="0.25">
      <c r="A29" s="3" t="e">
        <f>SMALL(Base!$N$4:$N$299,ROW()-4)</f>
        <v>#NUM!</v>
      </c>
      <c r="B29" s="21" t="str">
        <f>IF(ISERROR($A29),"",VLOOKUP(SMALL(Base!$N$4:$N$299,ROW()-4),Base!$N$4:W$299,8,0))</f>
        <v/>
      </c>
      <c r="C29" s="19" t="str">
        <f>IF(ISERROR($A29),"",VLOOKUP(SMALL(Base!$N$4:$N$299,ROW()-4),Base!$N$4:X$299,9,0))</f>
        <v/>
      </c>
      <c r="D29" s="19" t="str">
        <f>IF(ISERROR($A29),"",VLOOKUP(SMALL(Base!$N$4:$N$299,ROW()-4),Base!$N$4:AA$299,13,0))</f>
        <v/>
      </c>
    </row>
    <row r="30" spans="1:4" x14ac:dyDescent="0.25">
      <c r="A30" s="3" t="e">
        <f>SMALL(Base!$N$4:$N$299,ROW()-4)</f>
        <v>#NUM!</v>
      </c>
      <c r="B30" s="5" t="str">
        <f>IF(ISERROR($A30),"",VLOOKUP(SMALL(Base!$N$4:$N$299,ROW()-4),Base!$N$4:W$299,8,0))</f>
        <v/>
      </c>
      <c r="C30" s="3" t="str">
        <f>IF(ISERROR($A30),"",VLOOKUP(SMALL(Base!$N$4:$N$299,ROW()-4),Base!$N$4:X$299,9,0))</f>
        <v/>
      </c>
      <c r="D30" s="3" t="str">
        <f>IF(ISERROR($A30),"",VLOOKUP(SMALL(Base!$N$4:$N$299,ROW()-4),Base!$N$4:AA$299,13,0))</f>
        <v/>
      </c>
    </row>
    <row r="31" spans="1:4" x14ac:dyDescent="0.25">
      <c r="A31" s="3" t="e">
        <f>SMALL(Base!$N$4:$N$299,ROW()-4)</f>
        <v>#NUM!</v>
      </c>
      <c r="B31" s="21" t="str">
        <f>IF(ISERROR($A31),"",VLOOKUP(SMALL(Base!$N$4:$N$299,ROW()-4),Base!$N$4:W$299,8,0))</f>
        <v/>
      </c>
      <c r="C31" s="19" t="str">
        <f>IF(ISERROR($A31),"",VLOOKUP(SMALL(Base!$N$4:$N$299,ROW()-4),Base!$N$4:X$299,9,0))</f>
        <v/>
      </c>
      <c r="D31" s="19" t="str">
        <f>IF(ISERROR($A31),"",VLOOKUP(SMALL(Base!$N$4:$N$299,ROW()-4),Base!$N$4:AA$299,13,0))</f>
        <v/>
      </c>
    </row>
    <row r="32" spans="1:4" x14ac:dyDescent="0.25">
      <c r="A32" s="3" t="e">
        <f>SMALL(Base!$N$4:$N$299,ROW()-4)</f>
        <v>#NUM!</v>
      </c>
      <c r="B32" s="5" t="str">
        <f>IF(ISERROR($A32),"",VLOOKUP(SMALL(Base!$N$4:$N$299,ROW()-4),Base!$N$4:W$299,8,0))</f>
        <v/>
      </c>
      <c r="C32" s="3" t="str">
        <f>IF(ISERROR($A32),"",VLOOKUP(SMALL(Base!$N$4:$N$299,ROW()-4),Base!$N$4:X$299,9,0))</f>
        <v/>
      </c>
      <c r="D32" s="3" t="str">
        <f>IF(ISERROR($A32),"",VLOOKUP(SMALL(Base!$N$4:$N$299,ROW()-4),Base!$N$4:AA$299,13,0))</f>
        <v/>
      </c>
    </row>
    <row r="33" spans="1:4" x14ac:dyDescent="0.25">
      <c r="A33" s="3" t="e">
        <f>SMALL(Base!$N$4:$N$299,ROW()-4)</f>
        <v>#NUM!</v>
      </c>
      <c r="B33" s="21" t="str">
        <f>IF(ISERROR($A33),"",VLOOKUP(SMALL(Base!$N$4:$N$299,ROW()-4),Base!$N$4:W$299,8,0))</f>
        <v/>
      </c>
      <c r="C33" s="19" t="str">
        <f>IF(ISERROR($A33),"",VLOOKUP(SMALL(Base!$N$4:$N$299,ROW()-4),Base!$N$4:X$299,9,0))</f>
        <v/>
      </c>
      <c r="D33" s="19" t="str">
        <f>IF(ISERROR($A33),"",VLOOKUP(SMALL(Base!$N$4:$N$299,ROW()-4),Base!$N$4:AA$299,13,0))</f>
        <v/>
      </c>
    </row>
    <row r="34" spans="1:4" x14ac:dyDescent="0.25">
      <c r="A34" s="3" t="e">
        <f>SMALL(Base!$N$4:$N$299,ROW()-4)</f>
        <v>#NUM!</v>
      </c>
      <c r="B34" s="88" t="str">
        <f>IF(ISERROR($A34),"",VLOOKUP(SMALL(Base!$N$4:$N$299,ROW()-4),Base!$N$4:W$299,8,0))</f>
        <v/>
      </c>
      <c r="C34" s="89" t="str">
        <f>IF(ISERROR($A34),"",VLOOKUP(SMALL(Base!$N$4:$N$299,ROW()-4),Base!$N$4:X$299,9,0))</f>
        <v/>
      </c>
      <c r="D34" s="89" t="str">
        <f>IF(ISERROR($A34),"",VLOOKUP(SMALL(Base!$N$4:$N$299,ROW()-4),Base!$N$4:AA$299,13,0))</f>
        <v/>
      </c>
    </row>
    <row r="35" spans="1:4" x14ac:dyDescent="0.25">
      <c r="A35" s="3" t="e">
        <f>SMALL(Base!$N$4:$N$299,ROW()-4)</f>
        <v>#NUM!</v>
      </c>
      <c r="B35" s="21" t="str">
        <f>IF(ISERROR($A35),"",VLOOKUP(SMALL(Base!$N$4:$N$299,ROW()-4),Base!$N$4:W$299,8,0))</f>
        <v/>
      </c>
      <c r="C35" s="19" t="str">
        <f>IF(ISERROR($A35),"",VLOOKUP(SMALL(Base!$N$4:$N$299,ROW()-4),Base!$N$4:X$299,9,0))</f>
        <v/>
      </c>
      <c r="D35" s="19" t="str">
        <f>IF(ISERROR($A35),"",VLOOKUP(SMALL(Base!$N$4:$N$299,ROW()-4),Base!$N$4:AA$299,13,0))</f>
        <v/>
      </c>
    </row>
    <row r="36" spans="1:4" x14ac:dyDescent="0.25">
      <c r="A36" s="3" t="e">
        <f>SMALL(Base!$N$4:$N$299,ROW()-4)</f>
        <v>#NUM!</v>
      </c>
      <c r="B36" s="5" t="str">
        <f>IF(ISERROR($A36),"",VLOOKUP(SMALL(Base!$N$4:$N$299,ROW()-4),Base!$N$4:W$299,8,0))</f>
        <v/>
      </c>
      <c r="C36" s="3" t="str">
        <f>IF(ISERROR($A36),"",VLOOKUP(SMALL(Base!$N$4:$N$299,ROW()-4),Base!$N$4:X$299,9,0))</f>
        <v/>
      </c>
      <c r="D36" s="3" t="str">
        <f>IF(ISERROR($A36),"",VLOOKUP(SMALL(Base!$N$4:$N$299,ROW()-4),Base!$N$4:AA$299,13,0))</f>
        <v/>
      </c>
    </row>
    <row r="37" spans="1:4" x14ac:dyDescent="0.25">
      <c r="A37" s="3" t="e">
        <f>SMALL(Base!$N$4:$N$299,ROW()-4)</f>
        <v>#NUM!</v>
      </c>
      <c r="B37" s="21" t="str">
        <f>IF(ISERROR($A37),"",VLOOKUP(SMALL(Base!$N$4:$N$299,ROW()-4),Base!$N$4:W$299,8,0))</f>
        <v/>
      </c>
      <c r="C37" s="19" t="str">
        <f>IF(ISERROR($A37),"",VLOOKUP(SMALL(Base!$N$4:$N$299,ROW()-4),Base!$N$4:X$299,9,0))</f>
        <v/>
      </c>
      <c r="D37" s="19" t="str">
        <f>IF(ISERROR($A37),"",VLOOKUP(SMALL(Base!$N$4:$N$299,ROW()-4),Base!$N$4:AA$299,13,0))</f>
        <v/>
      </c>
    </row>
    <row r="38" spans="1:4" x14ac:dyDescent="0.25">
      <c r="A38" s="3" t="e">
        <f>SMALL(Base!$N$4:$N$299,ROW()-4)</f>
        <v>#NUM!</v>
      </c>
      <c r="B38" s="5" t="str">
        <f>IF(ISERROR($A38),"",VLOOKUP(SMALL(Base!$N$4:$N$299,ROW()-4),Base!$N$4:W$299,8,0))</f>
        <v/>
      </c>
      <c r="C38" s="3" t="str">
        <f>IF(ISERROR($A38),"",VLOOKUP(SMALL(Base!$N$4:$N$299,ROW()-4),Base!$N$4:X$299,9,0))</f>
        <v/>
      </c>
      <c r="D38" s="3" t="str">
        <f>IF(ISERROR($A38),"",VLOOKUP(SMALL(Base!$N$4:$N$299,ROW()-4),Base!$N$4:AA$299,13,0))</f>
        <v/>
      </c>
    </row>
    <row r="39" spans="1:4" x14ac:dyDescent="0.25">
      <c r="A39" s="3" t="e">
        <f>SMALL(Base!$N$4:$N$299,ROW()-4)</f>
        <v>#NUM!</v>
      </c>
      <c r="B39" s="21" t="str">
        <f>IF(ISERROR($A39),"",VLOOKUP(SMALL(Base!$N$4:$N$299,ROW()-4),Base!$N$4:W$299,8,0))</f>
        <v/>
      </c>
      <c r="C39" s="19" t="str">
        <f>IF(ISERROR($A39),"",VLOOKUP(SMALL(Base!$N$4:$N$299,ROW()-4),Base!$N$4:X$299,9,0))</f>
        <v/>
      </c>
      <c r="D39" s="19" t="str">
        <f>IF(ISERROR($A39),"",VLOOKUP(SMALL(Base!$N$4:$N$299,ROW()-4),Base!$N$4:AA$299,13,0))</f>
        <v/>
      </c>
    </row>
  </sheetData>
  <mergeCells count="2">
    <mergeCell ref="B1:C2"/>
    <mergeCell ref="A3:D3"/>
  </mergeCells>
  <hyperlinks>
    <hyperlink ref="B1:C2" location="BOARD!A1" display="Retour au tableau de bord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29" r:id="rId4" name="Button 5">
              <controlPr defaultSize="0" print="0" autoFill="0" autoPict="0" macro="[0]!Feuil32.NouveauMessage">
                <anchor moveWithCells="1" sizeWithCells="1">
                  <from>
                    <xdr:col>3</xdr:col>
                    <xdr:colOff>57150</xdr:colOff>
                    <xdr:row>0</xdr:row>
                    <xdr:rowOff>28575</xdr:rowOff>
                  </from>
                  <to>
                    <xdr:col>3</xdr:col>
                    <xdr:colOff>1990725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S42"/>
  <sheetViews>
    <sheetView showGridLines="0" showRowColHeaders="0" topLeftCell="B1" zoomScale="90" zoomScaleNormal="90" workbookViewId="0">
      <pane ySplit="4" topLeftCell="A5" activePane="bottomLeft" state="frozen"/>
      <selection activeCell="Q27" sqref="Q27"/>
      <selection pane="bottomLeft" activeCell="F4" sqref="F4:Q4"/>
    </sheetView>
  </sheetViews>
  <sheetFormatPr baseColWidth="10" defaultRowHeight="15" x14ac:dyDescent="0.25"/>
  <cols>
    <col min="1" max="1" width="0" hidden="1" customWidth="1"/>
    <col min="2" max="3" width="21.7109375" customWidth="1"/>
    <col min="4" max="4" width="21.7109375" hidden="1" customWidth="1"/>
    <col min="5" max="5" width="11.7109375" style="1" customWidth="1"/>
    <col min="6" max="17" width="11.7109375" customWidth="1"/>
    <col min="18" max="19" width="0" hidden="1" customWidth="1"/>
  </cols>
  <sheetData>
    <row r="1" spans="1:19" ht="20.100000000000001" customHeight="1" x14ac:dyDescent="0.25">
      <c r="A1" s="207"/>
      <c r="B1" s="408" t="s">
        <v>67</v>
      </c>
      <c r="C1" s="409"/>
      <c r="D1" s="375"/>
      <c r="E1" s="429" t="s">
        <v>51</v>
      </c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  <c r="Q1" s="430"/>
    </row>
    <row r="2" spans="1:19" ht="20.100000000000001" customHeight="1" thickBot="1" x14ac:dyDescent="0.3">
      <c r="A2" s="207"/>
      <c r="B2" s="410"/>
      <c r="C2" s="411"/>
      <c r="D2" s="375"/>
      <c r="E2" s="430"/>
      <c r="F2" s="430"/>
      <c r="G2" s="430"/>
      <c r="H2" s="430"/>
      <c r="I2" s="430"/>
      <c r="J2" s="430"/>
      <c r="K2" s="430"/>
      <c r="L2" s="430"/>
      <c r="M2" s="430"/>
      <c r="N2" s="430"/>
      <c r="O2" s="430"/>
      <c r="P2" s="430"/>
      <c r="Q2" s="430"/>
    </row>
    <row r="3" spans="1:19" ht="18.75" x14ac:dyDescent="0.25">
      <c r="A3" s="404" t="s">
        <v>279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9" ht="15.75" thickBot="1" x14ac:dyDescent="0.3">
      <c r="A4" s="7"/>
      <c r="B4" s="8" t="s">
        <v>1</v>
      </c>
      <c r="C4" s="8" t="s">
        <v>2</v>
      </c>
      <c r="D4" s="8"/>
      <c r="E4" s="9" t="s">
        <v>3</v>
      </c>
      <c r="F4" s="41">
        <v>42626</v>
      </c>
      <c r="G4" s="41">
        <v>42633</v>
      </c>
      <c r="H4" s="41">
        <v>42640</v>
      </c>
      <c r="I4" s="41">
        <v>42647</v>
      </c>
      <c r="J4" s="41">
        <v>42654</v>
      </c>
      <c r="K4" s="41">
        <v>42661</v>
      </c>
      <c r="L4" s="41">
        <v>42682</v>
      </c>
      <c r="M4" s="41">
        <v>42689</v>
      </c>
      <c r="N4" s="41">
        <v>42696</v>
      </c>
      <c r="O4" s="41">
        <v>42703</v>
      </c>
      <c r="P4" s="41">
        <v>42710</v>
      </c>
      <c r="Q4" s="166">
        <v>42717</v>
      </c>
    </row>
    <row r="5" spans="1:19" x14ac:dyDescent="0.25">
      <c r="A5" s="3">
        <f>SMALL(Base!$M$4:$M$299,ROW()-4)</f>
        <v>8</v>
      </c>
      <c r="B5" s="111" t="str">
        <f>IF(ISERROR($A5),"",VLOOKUP(SMALL(Base!$M$4:$M$299,ROW()-4),Base!$M$4:W$299,9,0))</f>
        <v>BOUILLOT</v>
      </c>
      <c r="C5" s="122" t="str">
        <f>IF(ISERROR($A5),"",VLOOKUP(SMALL(Base!$M$4:$M$299,ROW()-4),Base!$M$4:X$299,10,0))</f>
        <v>Colette</v>
      </c>
      <c r="D5" s="122">
        <f>IF(ISERROR($A5),"",VLOOKUP(SMALL(Base!$M$4:$M$299,ROW()-4),Base!$M$4:AB$299,14,0))</f>
        <v>0</v>
      </c>
      <c r="E5" s="123">
        <f>IF(ISERROR($A5),"",VLOOKUP(SMALL(Base!$M$4:$M$299,ROW()-4),Base!$M$4:Y$299,11,0))</f>
        <v>18110</v>
      </c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t="str">
        <f>IF(ISERROR($A5),"",VLOOKUP(SMALL(Base!$M$4:$M$299,ROW()-4),Base!$M$4:Y$299,12,0))</f>
        <v>femme</v>
      </c>
    </row>
    <row r="6" spans="1:19" x14ac:dyDescent="0.25">
      <c r="A6" s="3">
        <f>SMALL(Base!$M$4:$M$299,ROW()-4)</f>
        <v>9</v>
      </c>
      <c r="B6" s="5" t="str">
        <f>IF(ISERROR($A6),"",VLOOKUP(SMALL(Base!$M$4:$M$299,ROW()-4),Base!$M$4:W$299,9,0))</f>
        <v>BOURLIER</v>
      </c>
      <c r="C6" s="3" t="str">
        <f>IF(ISERROR($A6),"",VLOOKUP(SMALL(Base!$M$4:$M$299,ROW()-4),Base!$M$4:X$299,10,0))</f>
        <v>Brigitte</v>
      </c>
      <c r="D6" s="3">
        <f>IF(ISERROR($A6),"",VLOOKUP(SMALL(Base!$M$4:$M$299,ROW()-4),Base!$M$4:AB$299,14,0))</f>
        <v>0</v>
      </c>
      <c r="E6" s="47">
        <f>IF(ISERROR($A6),"",VLOOKUP(SMALL(Base!$M$4:$M$299,ROW()-4),Base!$M$4:Y$299,11,0))</f>
        <v>19125</v>
      </c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 t="s">
        <v>16</v>
      </c>
      <c r="S6" s="35" t="s">
        <v>16</v>
      </c>
    </row>
    <row r="7" spans="1:19" x14ac:dyDescent="0.25">
      <c r="A7" s="3">
        <f>SMALL(Base!$M$4:$M$299,ROW()-4)</f>
        <v>10</v>
      </c>
      <c r="B7" s="114" t="str">
        <f>IF(ISERROR($A7),"",VLOOKUP(SMALL(Base!$M$4:$M$299,ROW()-4),Base!$M$4:W$299,9,0))</f>
        <v>BRAYANT</v>
      </c>
      <c r="C7" s="115" t="str">
        <f>IF(ISERROR($A7),"",VLOOKUP(SMALL(Base!$M$4:$M$299,ROW()-4),Base!$M$4:X$299,10,0))</f>
        <v>Ellen</v>
      </c>
      <c r="D7" s="115">
        <f>IF(ISERROR($A7),"",VLOOKUP(SMALL(Base!$M$4:$M$299,ROW()-4),Base!$M$4:AB$299,14,0))</f>
        <v>0</v>
      </c>
      <c r="E7" s="116">
        <f>IF(ISERROR($A7),"",VLOOKUP(SMALL(Base!$M$4:$M$299,ROW()-4),Base!$M$4:Y$299,11,0))</f>
        <v>20688</v>
      </c>
      <c r="F7" s="117"/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t="str">
        <f>IF(ISERROR($A7),"",VLOOKUP(SMALL(Base!$M$4:$M$299,ROW()-4),Base!$M$4:Y$299,12,0))</f>
        <v>femme</v>
      </c>
    </row>
    <row r="8" spans="1:19" x14ac:dyDescent="0.25">
      <c r="A8" s="3">
        <f>SMALL(Base!$M$4:$M$299,ROW()-4)</f>
        <v>11</v>
      </c>
      <c r="B8" s="5" t="str">
        <f>IF(ISERROR($A8),"",VLOOKUP(SMALL(Base!$M$4:$M$299,ROW()-4),Base!$M$4:W$299,9,0))</f>
        <v>CANEVAROLO</v>
      </c>
      <c r="C8" s="3" t="str">
        <f>IF(ISERROR($A8),"",VLOOKUP(SMALL(Base!$M$4:$M$299,ROW()-4),Base!$M$4:X$299,10,0))</f>
        <v>Michelle</v>
      </c>
      <c r="D8" s="3">
        <f>IF(ISERROR($A8),"",VLOOKUP(SMALL(Base!$M$4:$M$299,ROW()-4),Base!$M$4:AB$299,14,0))</f>
        <v>0</v>
      </c>
      <c r="E8" s="47">
        <f>IF(ISERROR($A8),"",VLOOKUP(SMALL(Base!$M$4:$M$299,ROW()-4),Base!$M$4:Y$299,11,0))</f>
        <v>19889</v>
      </c>
      <c r="F8" s="32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 t="s">
        <v>16</v>
      </c>
      <c r="S8" s="43" t="s">
        <v>16</v>
      </c>
    </row>
    <row r="9" spans="1:19" x14ac:dyDescent="0.25">
      <c r="A9" s="3">
        <f>SMALL(Base!$M$4:$M$299,ROW()-4)</f>
        <v>12</v>
      </c>
      <c r="B9" s="114" t="str">
        <f>IF(ISERROR($A9),"",VLOOKUP(SMALL(Base!$M$4:$M$299,ROW()-4),Base!$M$4:W$299,9,0))</f>
        <v>CARTIER-BRESSON</v>
      </c>
      <c r="C9" s="115" t="str">
        <f>IF(ISERROR($A9),"",VLOOKUP(SMALL(Base!$M$4:$M$299,ROW()-4),Base!$M$4:X$299,10,0))</f>
        <v>Isabelle</v>
      </c>
      <c r="D9" s="115">
        <f>IF(ISERROR($A9),"",VLOOKUP(SMALL(Base!$M$4:$M$299,ROW()-4),Base!$M$4:AB$299,14,0))</f>
        <v>0</v>
      </c>
      <c r="E9" s="116">
        <f>IF(ISERROR($A9),"",VLOOKUP(SMALL(Base!$M$4:$M$299,ROW()-4),Base!$M$4:Y$299,11,0))</f>
        <v>17200</v>
      </c>
      <c r="F9" s="118"/>
      <c r="G9" s="118"/>
      <c r="H9" s="118"/>
      <c r="I9" s="113"/>
      <c r="J9" s="113"/>
      <c r="K9" s="113"/>
      <c r="L9" s="113"/>
      <c r="M9" s="113"/>
      <c r="N9" s="113"/>
      <c r="O9" s="113"/>
      <c r="P9" s="113"/>
      <c r="Q9" s="113"/>
      <c r="R9" s="113" t="s">
        <v>16</v>
      </c>
      <c r="S9" s="113" t="s">
        <v>16</v>
      </c>
    </row>
    <row r="10" spans="1:19" x14ac:dyDescent="0.25">
      <c r="A10" s="3">
        <f>SMALL(Base!$M$4:$M$299,ROW()-4)</f>
        <v>13</v>
      </c>
      <c r="B10" s="5" t="str">
        <f>IF(ISERROR($A10),"",VLOOKUP(SMALL(Base!$M$4:$M$299,ROW()-4),Base!$M$4:W$299,9,0))</f>
        <v>CAUVIN</v>
      </c>
      <c r="C10" s="3" t="str">
        <f>IF(ISERROR($A10),"",VLOOKUP(SMALL(Base!$M$4:$M$299,ROW()-4),Base!$M$4:X$299,10,0))</f>
        <v>Patrice</v>
      </c>
      <c r="D10" s="3">
        <f>IF(ISERROR($A10),"",VLOOKUP(SMALL(Base!$M$4:$M$299,ROW()-4),Base!$M$4:AB$299,14,0))</f>
        <v>0</v>
      </c>
      <c r="E10" s="47">
        <f>IF(ISERROR($A10),"",VLOOKUP(SMALL(Base!$M$4:$M$299,ROW()-4),Base!$M$4:Y$299,11,0))</f>
        <v>23859</v>
      </c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43"/>
      <c r="R10" t="str">
        <f>IF(ISERROR($A10),"",VLOOKUP(SMALL(Base!$M$4:$M$299,ROW()-4),Base!$M$4:Y$299,12,0))</f>
        <v>homme</v>
      </c>
    </row>
    <row r="11" spans="1:19" x14ac:dyDescent="0.25">
      <c r="A11" s="3">
        <f>SMALL(Base!$M$4:$M$299,ROW()-4)</f>
        <v>14</v>
      </c>
      <c r="B11" s="114" t="str">
        <f>IF(ISERROR($A11),"",VLOOKUP(SMALL(Base!$M$4:$M$299,ROW()-4),Base!$M$4:W$299,9,0))</f>
        <v>CHAHROKNI</v>
      </c>
      <c r="C11" s="115" t="str">
        <f>IF(ISERROR($A11),"",VLOOKUP(SMALL(Base!$M$4:$M$299,ROW()-4),Base!$M$4:X$299,10,0))</f>
        <v>Nosrat</v>
      </c>
      <c r="D11" s="115">
        <f>IF(ISERROR($A11),"",VLOOKUP(SMALL(Base!$M$4:$M$299,ROW()-4),Base!$M$4:AB$299,14,0))</f>
        <v>0</v>
      </c>
      <c r="E11" s="116">
        <f>IF(ISERROR($A11),"",VLOOKUP(SMALL(Base!$M$4:$M$299,ROW()-4),Base!$M$4:Y$299,11,0))</f>
        <v>20037</v>
      </c>
      <c r="F11" s="119"/>
      <c r="G11" s="113"/>
      <c r="H11" s="113"/>
      <c r="I11" s="113"/>
      <c r="J11" s="113"/>
      <c r="K11" s="113"/>
      <c r="L11" s="113"/>
      <c r="M11" s="113"/>
      <c r="N11" s="113"/>
      <c r="O11" s="113"/>
      <c r="P11" s="113"/>
      <c r="Q11" s="113"/>
      <c r="R11" t="str">
        <f>IF(ISERROR($A11),"",VLOOKUP(SMALL(Base!$M$4:$M$299,ROW()-4),Base!$M$4:Y$299,12,0))</f>
        <v>homme</v>
      </c>
    </row>
    <row r="12" spans="1:19" x14ac:dyDescent="0.25">
      <c r="A12" s="3">
        <f>SMALL(Base!$M$4:$M$299,ROW()-4)</f>
        <v>15</v>
      </c>
      <c r="B12" s="5" t="str">
        <f>IF(ISERROR($A12),"",VLOOKUP(SMALL(Base!$M$4:$M$299,ROW()-4),Base!$M$4:W$299,9,0))</f>
        <v>CHAUVICOURT</v>
      </c>
      <c r="C12" s="3" t="str">
        <f>IF(ISERROR($A12),"",VLOOKUP(SMALL(Base!$M$4:$M$299,ROW()-4),Base!$M$4:X$299,10,0))</f>
        <v>Chantal</v>
      </c>
      <c r="D12" s="3">
        <f>IF(ISERROR($A12),"",VLOOKUP(SMALL(Base!$M$4:$M$299,ROW()-4),Base!$M$4:AB$299,14,0))</f>
        <v>0</v>
      </c>
      <c r="E12" s="47">
        <f>IF(ISERROR($A12),"",VLOOKUP(SMALL(Base!$M$4:$M$299,ROW()-4),Base!$M$4:Y$299,11,0))</f>
        <v>19283</v>
      </c>
      <c r="F12" s="35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t="str">
        <f>IF(ISERROR($A12),"",VLOOKUP(SMALL(Base!$M$4:$M$299,ROW()-4),Base!$M$4:Y$299,12,0))</f>
        <v>femme</v>
      </c>
    </row>
    <row r="13" spans="1:19" x14ac:dyDescent="0.25">
      <c r="A13" s="3" t="e">
        <f>SMALL(Base!$M$4:$M$299,ROW()-4)</f>
        <v>#NUM!</v>
      </c>
      <c r="B13" s="114" t="str">
        <f>IF(ISERROR($A13),"",VLOOKUP(SMALL(Base!$M$4:$M$299,ROW()-4),Base!$M$4:W$299,9,0))</f>
        <v/>
      </c>
      <c r="C13" s="115" t="str">
        <f>IF(ISERROR($A13),"",VLOOKUP(SMALL(Base!$M$4:$M$299,ROW()-4),Base!$M$4:X$299,10,0))</f>
        <v/>
      </c>
      <c r="D13" s="115" t="str">
        <f>IF(ISERROR($A13),"",VLOOKUP(SMALL(Base!$M$4:$M$299,ROW()-4),Base!$M$4:AB$299,14,0))</f>
        <v/>
      </c>
      <c r="E13" s="116" t="str">
        <f>IF(ISERROR($A13),"",VLOOKUP(SMALL(Base!$M$4:$M$299,ROW()-4),Base!$M$4:Y$299,11,0))</f>
        <v/>
      </c>
      <c r="F13" s="119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3"/>
      <c r="R13" t="str">
        <f>IF(ISERROR($A13),"",VLOOKUP(SMALL(Base!$M$4:$M$299,ROW()-4),Base!$M$4:Y$299,12,0))</f>
        <v/>
      </c>
    </row>
    <row r="14" spans="1:19" x14ac:dyDescent="0.25">
      <c r="A14" s="3" t="e">
        <f>SMALL(Base!$M$4:$M$299,ROW()-4)</f>
        <v>#NUM!</v>
      </c>
      <c r="B14" s="5" t="str">
        <f>IF(ISERROR($A14),"",VLOOKUP(SMALL(Base!$M$4:$M$299,ROW()-4),Base!$M$4:W$299,9,0))</f>
        <v/>
      </c>
      <c r="C14" s="3" t="str">
        <f>IF(ISERROR($A14),"",VLOOKUP(SMALL(Base!$M$4:$M$299,ROW()-4),Base!$M$4:X$299,10,0))</f>
        <v/>
      </c>
      <c r="D14" s="3" t="str">
        <f>IF(ISERROR($A14),"",VLOOKUP(SMALL(Base!$M$4:$M$299,ROW()-4),Base!$M$4:AB$299,14,0))</f>
        <v/>
      </c>
      <c r="E14" s="47" t="str">
        <f>IF(ISERROR($A14),"",VLOOKUP(SMALL(Base!$M$4:$M$299,ROW()-4),Base!$M$4:Y$299,11,0))</f>
        <v/>
      </c>
      <c r="F14" s="35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t="str">
        <f>IF(ISERROR($A14),"",VLOOKUP(SMALL(Base!$M$4:$M$299,ROW()-4),Base!$M$4:Y$299,12,0))</f>
        <v/>
      </c>
    </row>
    <row r="15" spans="1:19" x14ac:dyDescent="0.25">
      <c r="A15" s="3" t="e">
        <f>SMALL(Base!$M$4:$M$299,ROW()-4)</f>
        <v>#NUM!</v>
      </c>
      <c r="B15" s="114" t="str">
        <f>IF(ISERROR($A15),"",VLOOKUP(SMALL(Base!$M$4:$M$299,ROW()-4),Base!$M$4:W$299,9,0))</f>
        <v/>
      </c>
      <c r="C15" s="115" t="str">
        <f>IF(ISERROR($A15),"",VLOOKUP(SMALL(Base!$M$4:$M$299,ROW()-4),Base!$M$4:X$299,10,0))</f>
        <v/>
      </c>
      <c r="D15" s="115" t="str">
        <f>IF(ISERROR($A15),"",VLOOKUP(SMALL(Base!$M$4:$M$299,ROW()-4),Base!$M$4:AB$299,14,0))</f>
        <v/>
      </c>
      <c r="E15" s="116" t="str">
        <f>IF(ISERROR($A15),"",VLOOKUP(SMALL(Base!$M$4:$M$299,ROW()-4),Base!$M$4:Y$299,11,0))</f>
        <v/>
      </c>
      <c r="F15" s="119"/>
      <c r="G15" s="113"/>
      <c r="H15" s="113"/>
      <c r="I15" s="113"/>
      <c r="J15" s="113"/>
      <c r="K15" s="113"/>
      <c r="L15" s="113"/>
      <c r="M15" s="113"/>
      <c r="N15" s="113"/>
      <c r="O15" s="113"/>
      <c r="P15" s="113"/>
      <c r="Q15" s="113"/>
      <c r="R15" t="str">
        <f>IF(ISERROR($A15),"",VLOOKUP(SMALL(Base!$M$4:$M$299,ROW()-4),Base!$M$4:Y$299,12,0))</f>
        <v/>
      </c>
    </row>
    <row r="16" spans="1:19" x14ac:dyDescent="0.25">
      <c r="A16" s="3" t="e">
        <f>SMALL(Base!$M$4:$M$299,ROW()-4)</f>
        <v>#NUM!</v>
      </c>
      <c r="B16" s="5" t="str">
        <f>IF(ISERROR($A16),"",VLOOKUP(SMALL(Base!$M$4:$M$299,ROW()-4),Base!$M$4:W$299,9,0))</f>
        <v/>
      </c>
      <c r="C16" s="3" t="str">
        <f>IF(ISERROR($A16),"",VLOOKUP(SMALL(Base!$M$4:$M$299,ROW()-4),Base!$M$4:X$299,10,0))</f>
        <v/>
      </c>
      <c r="D16" s="3" t="str">
        <f>IF(ISERROR($A16),"",VLOOKUP(SMALL(Base!$M$4:$M$299,ROW()-4),Base!$M$4:AB$299,14,0))</f>
        <v/>
      </c>
      <c r="E16" s="47" t="str">
        <f>IF(ISERROR($A16),"",VLOOKUP(SMALL(Base!$M$4:$M$299,ROW()-4),Base!$M$4:Y$299,11,0))</f>
        <v/>
      </c>
      <c r="F16" s="35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t="str">
        <f>IF(ISERROR($A16),"",VLOOKUP(SMALL(Base!$M$4:$M$299,ROW()-4),Base!$M$4:Y$299,12,0))</f>
        <v/>
      </c>
    </row>
    <row r="17" spans="1:18" x14ac:dyDescent="0.25">
      <c r="A17" s="3" t="e">
        <f>SMALL(Base!$M$4:$M$299,ROW()-4)</f>
        <v>#NUM!</v>
      </c>
      <c r="B17" s="114" t="str">
        <f>IF(ISERROR($A17),"",VLOOKUP(SMALL(Base!$M$4:$M$299,ROW()-4),Base!$M$4:W$299,9,0))</f>
        <v/>
      </c>
      <c r="C17" s="115" t="str">
        <f>IF(ISERROR($A17),"",VLOOKUP(SMALL(Base!$M$4:$M$299,ROW()-4),Base!$M$4:X$299,10,0))</f>
        <v/>
      </c>
      <c r="D17" s="115" t="str">
        <f>IF(ISERROR($A17),"",VLOOKUP(SMALL(Base!$M$4:$M$299,ROW()-4),Base!$M$4:AB$299,14,0))</f>
        <v/>
      </c>
      <c r="E17" s="116" t="str">
        <f>IF(ISERROR($A17),"",VLOOKUP(SMALL(Base!$M$4:$M$299,ROW()-4),Base!$M$4:Y$299,11,0))</f>
        <v/>
      </c>
      <c r="F17" s="120"/>
      <c r="G17" s="113"/>
      <c r="H17" s="113"/>
      <c r="I17" s="113"/>
      <c r="J17" s="113"/>
      <c r="K17" s="113"/>
      <c r="L17" s="113"/>
      <c r="M17" s="113"/>
      <c r="N17" s="113"/>
      <c r="O17" s="113"/>
      <c r="P17" s="113"/>
      <c r="Q17" s="113"/>
      <c r="R17" t="str">
        <f>IF(ISERROR($A17),"",VLOOKUP(SMALL(Base!$M$4:$M$299,ROW()-4),Base!$M$4:Y$299,12,0))</f>
        <v/>
      </c>
    </row>
    <row r="18" spans="1:18" x14ac:dyDescent="0.25">
      <c r="A18" s="3" t="e">
        <f>SMALL(Base!$M$4:$M$299,ROW()-4)</f>
        <v>#NUM!</v>
      </c>
      <c r="B18" s="5" t="str">
        <f>IF(ISERROR($A18),"",VLOOKUP(SMALL(Base!$M$4:$M$299,ROW()-4),Base!$M$4:W$299,9,0))</f>
        <v/>
      </c>
      <c r="C18" s="3" t="str">
        <f>IF(ISERROR($A18),"",VLOOKUP(SMALL(Base!$M$4:$M$299,ROW()-4),Base!$M$4:X$299,10,0))</f>
        <v/>
      </c>
      <c r="D18" s="3" t="str">
        <f>IF(ISERROR($A18),"",VLOOKUP(SMALL(Base!$M$4:$M$299,ROW()-4),Base!$M$4:AB$299,14,0))</f>
        <v/>
      </c>
      <c r="E18" s="47" t="str">
        <f>IF(ISERROR($A18),"",VLOOKUP(SMALL(Base!$M$4:$M$299,ROW()-4),Base!$M$4:Y$299,11,0))</f>
        <v/>
      </c>
      <c r="F18" s="38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t="str">
        <f>IF(ISERROR($A18),"",VLOOKUP(SMALL(Base!$M$4:$M$299,ROW()-4),Base!$M$4:Y$299,12,0))</f>
        <v/>
      </c>
    </row>
    <row r="19" spans="1:18" x14ac:dyDescent="0.25">
      <c r="A19" s="3" t="e">
        <f>SMALL(Base!$M$4:$M$299,ROW()-4)</f>
        <v>#NUM!</v>
      </c>
      <c r="B19" s="114" t="str">
        <f>IF(ISERROR($A19),"",VLOOKUP(SMALL(Base!$M$4:$M$299,ROW()-4),Base!$M$4:W$299,9,0))</f>
        <v/>
      </c>
      <c r="C19" s="115" t="str">
        <f>IF(ISERROR($A19),"",VLOOKUP(SMALL(Base!$M$4:$M$299,ROW()-4),Base!$M$4:X$299,10,0))</f>
        <v/>
      </c>
      <c r="D19" s="115" t="str">
        <f>IF(ISERROR($A19),"",VLOOKUP(SMALL(Base!$M$4:$M$299,ROW()-4),Base!$M$4:AB$299,14,0))</f>
        <v/>
      </c>
      <c r="E19" s="116" t="str">
        <f>IF(ISERROR($A19),"",VLOOKUP(SMALL(Base!$M$4:$M$299,ROW()-4),Base!$M$4:Y$299,11,0))</f>
        <v/>
      </c>
      <c r="F19" s="121"/>
      <c r="G19" s="113"/>
      <c r="H19" s="113"/>
      <c r="I19" s="113"/>
      <c r="J19" s="113"/>
      <c r="K19" s="113"/>
      <c r="L19" s="113"/>
      <c r="M19" s="113"/>
      <c r="N19" s="113"/>
      <c r="O19" s="113"/>
      <c r="P19" s="113"/>
      <c r="Q19" s="113"/>
      <c r="R19" t="str">
        <f>IF(ISERROR($A19),"",VLOOKUP(SMALL(Base!$M$4:$M$299,ROW()-4),Base!$M$4:Y$299,12,0))</f>
        <v/>
      </c>
    </row>
    <row r="20" spans="1:18" x14ac:dyDescent="0.25">
      <c r="A20" s="3" t="e">
        <f>SMALL(Base!$M$4:$M$299,ROW()-4)</f>
        <v>#NUM!</v>
      </c>
      <c r="B20" s="5" t="str">
        <f>IF(ISERROR($A20),"",VLOOKUP(SMALL(Base!$M$4:$M$299,ROW()-4),Base!$M$4:W$299,9,0))</f>
        <v/>
      </c>
      <c r="C20" s="3" t="str">
        <f>IF(ISERROR($A20),"",VLOOKUP(SMALL(Base!$M$4:$M$299,ROW()-4),Base!$M$4:X$299,10,0))</f>
        <v/>
      </c>
      <c r="D20" s="3" t="str">
        <f>IF(ISERROR($A20),"",VLOOKUP(SMALL(Base!$M$4:$M$299,ROW()-4),Base!$M$4:AB$299,14,0))</f>
        <v/>
      </c>
      <c r="E20" s="47" t="str">
        <f>IF(ISERROR($A20),"",VLOOKUP(SMALL(Base!$M$4:$M$299,ROW()-4),Base!$M$4:Y$299,11,0))</f>
        <v/>
      </c>
      <c r="F20" s="38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t="str">
        <f>IF(ISERROR($A20),"",VLOOKUP(SMALL(Base!$M$4:$M$299,ROW()-4),Base!$M$4:Y$299,12,0))</f>
        <v/>
      </c>
    </row>
    <row r="21" spans="1:18" x14ac:dyDescent="0.25">
      <c r="A21" s="3" t="e">
        <f>SMALL(Base!$M$4:$M$299,ROW()-4)</f>
        <v>#NUM!</v>
      </c>
      <c r="B21" s="114" t="str">
        <f>IF(ISERROR($A21),"",VLOOKUP(SMALL(Base!$M$4:$M$299,ROW()-4),Base!$M$4:W$299,9,0))</f>
        <v/>
      </c>
      <c r="C21" s="115" t="str">
        <f>IF(ISERROR($A21),"",VLOOKUP(SMALL(Base!$M$4:$M$299,ROW()-4),Base!$M$4:X$299,10,0))</f>
        <v/>
      </c>
      <c r="D21" s="115" t="str">
        <f>IF(ISERROR($A21),"",VLOOKUP(SMALL(Base!$M$4:$M$299,ROW()-4),Base!$M$4:AB$299,14,0))</f>
        <v/>
      </c>
      <c r="E21" s="116" t="str">
        <f>IF(ISERROR($A21),"",VLOOKUP(SMALL(Base!$M$4:$M$299,ROW()-4),Base!$M$4:Y$299,11,0))</f>
        <v/>
      </c>
      <c r="F21" s="121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t="str">
        <f>IF(ISERROR($A21),"",VLOOKUP(SMALL(Base!$M$4:$M$299,ROW()-4),Base!$M$4:Y$299,12,0))</f>
        <v/>
      </c>
    </row>
    <row r="22" spans="1:18" x14ac:dyDescent="0.25">
      <c r="A22" s="3" t="e">
        <f>SMALL(Base!$M$4:$M$299,ROW()-4)</f>
        <v>#NUM!</v>
      </c>
      <c r="B22" s="5" t="str">
        <f>IF(ISERROR($A22),"",VLOOKUP(SMALL(Base!$M$4:$M$299,ROW()-4),Base!$M$4:W$299,9,0))</f>
        <v/>
      </c>
      <c r="C22" s="3" t="str">
        <f>IF(ISERROR($A22),"",VLOOKUP(SMALL(Base!$M$4:$M$299,ROW()-4),Base!$M$4:X$299,10,0))</f>
        <v/>
      </c>
      <c r="D22" s="3" t="str">
        <f>IF(ISERROR($A22),"",VLOOKUP(SMALL(Base!$M$4:$M$299,ROW()-4),Base!$M$4:AB$299,14,0))</f>
        <v/>
      </c>
      <c r="E22" s="47" t="str">
        <f>IF(ISERROR($A22),"",VLOOKUP(SMALL(Base!$M$4:$M$299,ROW()-4),Base!$M$4:Y$299,11,0))</f>
        <v/>
      </c>
      <c r="F22" s="38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t="str">
        <f>IF(ISERROR($A22),"",VLOOKUP(SMALL(Base!$M$4:$M$299,ROW()-4),Base!$M$4:Y$299,12,0))</f>
        <v/>
      </c>
    </row>
    <row r="23" spans="1:18" x14ac:dyDescent="0.25">
      <c r="A23" s="3" t="e">
        <f>SMALL(Base!$M$4:$M$299,ROW()-4)</f>
        <v>#NUM!</v>
      </c>
      <c r="B23" s="114" t="str">
        <f>IF(ISERROR($A23),"",VLOOKUP(SMALL(Base!$M$4:$M$299,ROW()-4),Base!$M$4:W$299,9,0))</f>
        <v/>
      </c>
      <c r="C23" s="115" t="str">
        <f>IF(ISERROR($A23),"",VLOOKUP(SMALL(Base!$M$4:$M$299,ROW()-4),Base!$M$4:X$299,10,0))</f>
        <v/>
      </c>
      <c r="D23" s="115" t="str">
        <f>IF(ISERROR($A23),"",VLOOKUP(SMALL(Base!$M$4:$M$299,ROW()-4),Base!$M$4:AB$299,14,0))</f>
        <v/>
      </c>
      <c r="E23" s="116" t="str">
        <f>IF(ISERROR($A23),"",VLOOKUP(SMALL(Base!$M$4:$M$299,ROW()-4),Base!$M$4:Y$299,11,0))</f>
        <v/>
      </c>
      <c r="F23" s="121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t="str">
        <f>IF(ISERROR($A23),"",VLOOKUP(SMALL(Base!$M$4:$M$299,ROW()-4),Base!$M$4:Y$299,12,0))</f>
        <v/>
      </c>
    </row>
    <row r="24" spans="1:18" x14ac:dyDescent="0.25">
      <c r="A24" s="3" t="e">
        <f>SMALL(Base!$M$4:$M$299,ROW()-4)</f>
        <v>#NUM!</v>
      </c>
      <c r="B24" s="5" t="str">
        <f>IF(ISERROR($A24),"",VLOOKUP(SMALL(Base!$M$4:$M$299,ROW()-4),Base!$M$4:W$299,9,0))</f>
        <v/>
      </c>
      <c r="C24" s="3" t="str">
        <f>IF(ISERROR($A24),"",VLOOKUP(SMALL(Base!$M$4:$M$299,ROW()-4),Base!$M$4:X$299,10,0))</f>
        <v/>
      </c>
      <c r="D24" s="3" t="str">
        <f>IF(ISERROR($A24),"",VLOOKUP(SMALL(Base!$M$4:$M$299,ROW()-4),Base!$M$4:AB$299,14,0))</f>
        <v/>
      </c>
      <c r="E24" s="47" t="str">
        <f>IF(ISERROR($A24),"",VLOOKUP(SMALL(Base!$M$4:$M$299,ROW()-4),Base!$M$4:Y$299,11,0))</f>
        <v/>
      </c>
      <c r="F24" s="38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t="str">
        <f>IF(ISERROR($A24),"",VLOOKUP(SMALL(Base!$M$4:$M$299,ROW()-4),Base!$M$4:Y$299,12,0))</f>
        <v/>
      </c>
    </row>
    <row r="25" spans="1:18" x14ac:dyDescent="0.25">
      <c r="A25" s="3" t="e">
        <f>SMALL(Base!$M$4:$M$299,ROW()-4)</f>
        <v>#NUM!</v>
      </c>
      <c r="B25" s="114" t="str">
        <f>IF(ISERROR($A25),"",VLOOKUP(SMALL(Base!$M$4:$M$299,ROW()-4),Base!$M$4:W$299,9,0))</f>
        <v/>
      </c>
      <c r="C25" s="115" t="str">
        <f>IF(ISERROR($A25),"",VLOOKUP(SMALL(Base!$M$4:$M$299,ROW()-4),Base!$M$4:X$299,10,0))</f>
        <v/>
      </c>
      <c r="D25" s="115" t="str">
        <f>IF(ISERROR($A25),"",VLOOKUP(SMALL(Base!$M$4:$M$299,ROW()-4),Base!$M$4:AB$299,14,0))</f>
        <v/>
      </c>
      <c r="E25" s="116" t="str">
        <f>IF(ISERROR($A25),"",VLOOKUP(SMALL(Base!$M$4:$M$299,ROW()-4),Base!$M$4:Y$299,11,0))</f>
        <v/>
      </c>
      <c r="F25" s="121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t="str">
        <f>IF(ISERROR($A25),"",VLOOKUP(SMALL(Base!$M$4:$M$299,ROW()-4),Base!$M$4:Y$299,12,0))</f>
        <v/>
      </c>
    </row>
    <row r="26" spans="1:18" x14ac:dyDescent="0.25">
      <c r="A26" s="3" t="e">
        <f>SMALL(Base!$M$4:$M$299,ROW()-4)</f>
        <v>#NUM!</v>
      </c>
      <c r="B26" s="88" t="str">
        <f>IF(ISERROR($A26),"",VLOOKUP(SMALL(Base!$M$4:$M$299,ROW()-4),Base!$M$4:W$299,9,0))</f>
        <v/>
      </c>
      <c r="C26" s="89" t="str">
        <f>IF(ISERROR($A26),"",VLOOKUP(SMALL(Base!$M$4:$M$299,ROW()-4),Base!$M$4:X$299,10,0))</f>
        <v/>
      </c>
      <c r="D26" s="89" t="str">
        <f>IF(ISERROR($A26),"",VLOOKUP(SMALL(Base!$M$4:$M$299,ROW()-4),Base!$M$4:AB$299,14,0))</f>
        <v/>
      </c>
      <c r="E26" s="47" t="str">
        <f>IF(ISERROR($A26),"",VLOOKUP(SMALL(Base!$M$4:$M$299,ROW()-4),Base!$M$4:Y$299,11,0))</f>
        <v/>
      </c>
      <c r="F26" s="90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t="str">
        <f>IF(ISERROR($A26),"",VLOOKUP(SMALL(Base!$M$4:$M$299,ROW()-4),Base!$M$4:Y$299,12,0))</f>
        <v/>
      </c>
    </row>
    <row r="27" spans="1:18" x14ac:dyDescent="0.25">
      <c r="A27" s="3" t="e">
        <f>SMALL(Base!$M$4:$M$299,ROW()-4)</f>
        <v>#NUM!</v>
      </c>
      <c r="B27" s="114" t="str">
        <f>IF(ISERROR($A27),"",VLOOKUP(SMALL(Base!$M$4:$M$299,ROW()-4),Base!$M$4:W$299,9,0))</f>
        <v/>
      </c>
      <c r="C27" s="115" t="str">
        <f>IF(ISERROR($A27),"",VLOOKUP(SMALL(Base!$M$4:$M$299,ROW()-4),Base!$M$4:X$299,10,0))</f>
        <v/>
      </c>
      <c r="D27" s="115" t="str">
        <f>IF(ISERROR($A27),"",VLOOKUP(SMALL(Base!$M$4:$M$299,ROW()-4),Base!$M$4:AB$299,14,0))</f>
        <v/>
      </c>
      <c r="E27" s="116" t="str">
        <f>IF(ISERROR($A27),"",VLOOKUP(SMALL(Base!$M$4:$M$299,ROW()-4),Base!$M$4:Y$299,11,0))</f>
        <v/>
      </c>
      <c r="F27" s="121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s="113"/>
      <c r="R27" t="str">
        <f>IF(ISERROR($A27),"",VLOOKUP(SMALL(Base!$M$4:$M$299,ROW()-4),Base!$M$4:Y$299,12,0))</f>
        <v/>
      </c>
    </row>
    <row r="28" spans="1:18" x14ac:dyDescent="0.25">
      <c r="A28" s="3" t="e">
        <f>SMALL(Base!$M$4:$M$299,ROW()-4)</f>
        <v>#NUM!</v>
      </c>
      <c r="B28" s="5" t="str">
        <f>IF(ISERROR($A28),"",VLOOKUP(SMALL(Base!$M$4:$M$299,ROW()-4),Base!$M$4:W$299,9,0))</f>
        <v/>
      </c>
      <c r="C28" s="3" t="str">
        <f>IF(ISERROR($A28),"",VLOOKUP(SMALL(Base!$M$4:$M$299,ROW()-4),Base!$M$4:X$299,10,0))</f>
        <v/>
      </c>
      <c r="D28" s="3" t="str">
        <f>IF(ISERROR($A28),"",VLOOKUP(SMALL(Base!$M$4:$M$299,ROW()-4),Base!$M$4:AB$299,14,0))</f>
        <v/>
      </c>
      <c r="E28" s="47" t="str">
        <f>IF(ISERROR($A28),"",VLOOKUP(SMALL(Base!$M$4:$M$299,ROW()-4),Base!$M$4:Y$299,11,0))</f>
        <v/>
      </c>
      <c r="F28" s="38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t="str">
        <f>IF(ISERROR($A28),"",VLOOKUP(SMALL(Base!$M$4:$M$299,ROW()-4),Base!$M$4:Y$299,12,0))</f>
        <v/>
      </c>
    </row>
    <row r="29" spans="1:18" x14ac:dyDescent="0.25">
      <c r="A29" s="3" t="e">
        <f>SMALL(Base!$M$4:$M$299,ROW()-4)</f>
        <v>#NUM!</v>
      </c>
      <c r="B29" s="114" t="str">
        <f>IF(ISERROR($A29),"",VLOOKUP(SMALL(Base!$M$4:$M$299,ROW()-4),Base!$M$4:W$299,9,0))</f>
        <v/>
      </c>
      <c r="C29" s="115" t="str">
        <f>IF(ISERROR($A29),"",VLOOKUP(SMALL(Base!$M$4:$M$299,ROW()-4),Base!$M$4:X$299,10,0))</f>
        <v/>
      </c>
      <c r="D29" s="115" t="str">
        <f>IF(ISERROR($A29),"",VLOOKUP(SMALL(Base!$M$4:$M$299,ROW()-4),Base!$M$4:AB$299,14,0))</f>
        <v/>
      </c>
      <c r="E29" s="116" t="str">
        <f>IF(ISERROR($A29),"",VLOOKUP(SMALL(Base!$M$4:$M$299,ROW()-4),Base!$M$4:Y$299,11,0))</f>
        <v/>
      </c>
      <c r="F29" s="121"/>
      <c r="G29" s="113"/>
      <c r="H29" s="113"/>
      <c r="I29" s="113"/>
      <c r="J29" s="113"/>
      <c r="K29" s="113"/>
      <c r="L29" s="113"/>
      <c r="M29" s="113"/>
      <c r="N29" s="113"/>
      <c r="O29" s="113"/>
      <c r="P29" s="113"/>
      <c r="Q29" s="113"/>
      <c r="R29" t="str">
        <f>IF(ISERROR($A29),"",VLOOKUP(SMALL(Base!$M$4:$M$299,ROW()-4),Base!$M$4:Y$299,12,0))</f>
        <v/>
      </c>
    </row>
    <row r="30" spans="1:18" x14ac:dyDescent="0.25">
      <c r="A30" s="3" t="e">
        <f>SMALL(Base!$M$4:$M$299,ROW()-4)</f>
        <v>#NUM!</v>
      </c>
      <c r="B30" s="5" t="str">
        <f>IF(ISERROR($A30),"",VLOOKUP(SMALL(Base!$M$4:$M$299,ROW()-4),Base!$M$4:W$299,9,0))</f>
        <v/>
      </c>
      <c r="C30" s="3" t="str">
        <f>IF(ISERROR($A30),"",VLOOKUP(SMALL(Base!$M$4:$M$299,ROW()-4),Base!$M$4:X$299,10,0))</f>
        <v/>
      </c>
      <c r="D30" s="3" t="str">
        <f>IF(ISERROR($A30),"",VLOOKUP(SMALL(Base!$M$4:$M$299,ROW()-4),Base!$M$4:AB$299,14,0))</f>
        <v/>
      </c>
      <c r="E30" s="47" t="str">
        <f>IF(ISERROR($A30),"",VLOOKUP(SMALL(Base!$M$4:$M$299,ROW()-4),Base!$M$4:Y$299,11,0))</f>
        <v/>
      </c>
      <c r="F30" s="38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t="str">
        <f>IF(ISERROR($A30),"",VLOOKUP(SMALL(Base!$M$4:$M$299,ROW()-4),Base!$M$4:Y$299,12,0))</f>
        <v/>
      </c>
    </row>
    <row r="31" spans="1:18" x14ac:dyDescent="0.25">
      <c r="A31" s="3" t="e">
        <f>SMALL(Base!$M$4:$M$299,ROW()-4)</f>
        <v>#NUM!</v>
      </c>
      <c r="B31" s="114" t="str">
        <f>IF(ISERROR($A31),"",VLOOKUP(SMALL(Base!$M$4:$M$299,ROW()-4),Base!$M$4:W$299,9,0))</f>
        <v/>
      </c>
      <c r="C31" s="115" t="str">
        <f>IF(ISERROR($A31),"",VLOOKUP(SMALL(Base!$M$4:$M$299,ROW()-4),Base!$M$4:X$299,10,0))</f>
        <v/>
      </c>
      <c r="D31" s="115" t="str">
        <f>IF(ISERROR($A31),"",VLOOKUP(SMALL(Base!$M$4:$M$299,ROW()-4),Base!$M$4:AB$299,14,0))</f>
        <v/>
      </c>
      <c r="E31" s="116" t="str">
        <f>IF(ISERROR($A31),"",VLOOKUP(SMALL(Base!$M$4:$M$299,ROW()-4),Base!$M$4:Y$299,11,0))</f>
        <v/>
      </c>
      <c r="F31" s="121"/>
      <c r="G31" s="113"/>
      <c r="H31" s="113"/>
      <c r="I31" s="113"/>
      <c r="J31" s="113"/>
      <c r="K31" s="113"/>
      <c r="L31" s="113"/>
      <c r="M31" s="113"/>
      <c r="N31" s="113"/>
      <c r="O31" s="113"/>
      <c r="P31" s="113"/>
      <c r="Q31" s="113"/>
      <c r="R31" t="str">
        <f>IF(ISERROR($A31),"",VLOOKUP(SMALL(Base!$M$4:$M$299,ROW()-4),Base!$M$4:Y$299,12,0))</f>
        <v/>
      </c>
    </row>
    <row r="32" spans="1:18" x14ac:dyDescent="0.25">
      <c r="A32" s="3" t="e">
        <f>SMALL(Base!$M$4:$M$299,ROW()-4)</f>
        <v>#NUM!</v>
      </c>
      <c r="B32" s="5" t="str">
        <f>IF(ISERROR($A32),"",VLOOKUP(SMALL(Base!$M$4:$M$299,ROW()-4),Base!$M$4:W$299,9,0))</f>
        <v/>
      </c>
      <c r="C32" s="3" t="str">
        <f>IF(ISERROR($A32),"",VLOOKUP(SMALL(Base!$M$4:$M$299,ROW()-4),Base!$M$4:X$299,10,0))</f>
        <v/>
      </c>
      <c r="D32" s="3" t="str">
        <f>IF(ISERROR($A32),"",VLOOKUP(SMALL(Base!$M$4:$M$299,ROW()-4),Base!$M$4:AB$299,14,0))</f>
        <v/>
      </c>
      <c r="E32" s="47" t="str">
        <f>IF(ISERROR($A32),"",VLOOKUP(SMALL(Base!$M$4:$M$299,ROW()-4),Base!$M$4:Y$299,11,0))</f>
        <v/>
      </c>
      <c r="F32" s="38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t="str">
        <f>IF(ISERROR($A32),"",VLOOKUP(SMALL(Base!$M$4:$M$299,ROW()-4),Base!$M$4:Y$299,12,0))</f>
        <v/>
      </c>
    </row>
    <row r="33" spans="1:18" x14ac:dyDescent="0.25">
      <c r="A33" s="3" t="e">
        <f>SMALL(Base!$M$4:$M$299,ROW()-4)</f>
        <v>#NUM!</v>
      </c>
      <c r="B33" s="114" t="str">
        <f>IF(ISERROR($A33),"",VLOOKUP(SMALL(Base!$M$4:$M$299,ROW()-4),Base!$M$4:W$299,9,0))</f>
        <v/>
      </c>
      <c r="C33" s="115" t="str">
        <f>IF(ISERROR($A33),"",VLOOKUP(SMALL(Base!$M$4:$M$299,ROW()-4),Base!$M$4:X$299,10,0))</f>
        <v/>
      </c>
      <c r="D33" s="115" t="str">
        <f>IF(ISERROR($A33),"",VLOOKUP(SMALL(Base!$M$4:$M$299,ROW()-4),Base!$M$4:AB$299,14,0))</f>
        <v/>
      </c>
      <c r="E33" s="116" t="str">
        <f>IF(ISERROR($A33),"",VLOOKUP(SMALL(Base!$M$4:$M$299,ROW()-4),Base!$M$4:Y$299,11,0))</f>
        <v/>
      </c>
      <c r="F33" s="121"/>
      <c r="G33" s="113"/>
      <c r="H33" s="113"/>
      <c r="I33" s="113"/>
      <c r="J33" s="113"/>
      <c r="K33" s="113"/>
      <c r="L33" s="113"/>
      <c r="M33" s="113"/>
      <c r="N33" s="113"/>
      <c r="O33" s="113"/>
      <c r="P33" s="113"/>
      <c r="Q33" s="113"/>
      <c r="R33" t="str">
        <f>IF(ISERROR($A33),"",VLOOKUP(SMALL(Base!$M$4:$M$299,ROW()-4),Base!$M$4:Y$299,12,0))</f>
        <v/>
      </c>
    </row>
    <row r="34" spans="1:18" x14ac:dyDescent="0.25">
      <c r="A34" s="3" t="e">
        <f>SMALL(Base!$M$4:$M$299,ROW()-4)</f>
        <v>#NUM!</v>
      </c>
      <c r="B34" s="5" t="str">
        <f>IF(ISERROR($A34),"",VLOOKUP(SMALL(Base!$M$4:$M$299,ROW()-4),Base!$M$4:W$299,9,0))</f>
        <v/>
      </c>
      <c r="C34" s="3" t="str">
        <f>IF(ISERROR($A34),"",VLOOKUP(SMALL(Base!$M$4:$M$299,ROW()-4),Base!$M$4:X$299,10,0))</f>
        <v/>
      </c>
      <c r="D34" s="3" t="str">
        <f>IF(ISERROR($A34),"",VLOOKUP(SMALL(Base!$M$4:$M$299,ROW()-4),Base!$M$4:AB$299,14,0))</f>
        <v/>
      </c>
      <c r="E34" s="47" t="str">
        <f>IF(ISERROR($A34),"",VLOOKUP(SMALL(Base!$M$4:$M$299,ROW()-4),Base!$M$4:Y$299,11,0))</f>
        <v/>
      </c>
      <c r="F34" s="38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t="str">
        <f>IF(ISERROR($A34),"",VLOOKUP(SMALL(Base!$M$4:$M$299,ROW()-4),Base!$M$4:Y$299,12,0))</f>
        <v/>
      </c>
    </row>
    <row r="35" spans="1:18" x14ac:dyDescent="0.25">
      <c r="A35" s="3" t="e">
        <f>SMALL(Base!$M$4:$M$299,ROW()-4)</f>
        <v>#NUM!</v>
      </c>
      <c r="B35" s="114" t="str">
        <f>IF(ISERROR($A35),"",VLOOKUP(SMALL(Base!$M$4:$M$299,ROW()-4),Base!$M$4:W$299,9,0))</f>
        <v/>
      </c>
      <c r="C35" s="115" t="str">
        <f>IF(ISERROR($A35),"",VLOOKUP(SMALL(Base!$M$4:$M$299,ROW()-4),Base!$M$4:X$299,10,0))</f>
        <v/>
      </c>
      <c r="D35" s="115" t="str">
        <f>IF(ISERROR($A35),"",VLOOKUP(SMALL(Base!$M$4:$M$299,ROW()-4),Base!$M$4:AB$299,14,0))</f>
        <v/>
      </c>
      <c r="E35" s="116" t="str">
        <f>IF(ISERROR($A35),"",VLOOKUP(SMALL(Base!$M$4:$M$299,ROW()-4),Base!$M$4:Y$299,11,0))</f>
        <v/>
      </c>
      <c r="F35" s="121"/>
      <c r="G35" s="113"/>
      <c r="H35" s="113"/>
      <c r="I35" s="113"/>
      <c r="J35" s="113"/>
      <c r="K35" s="113"/>
      <c r="L35" s="113"/>
      <c r="M35" s="113"/>
      <c r="N35" s="113"/>
      <c r="O35" s="113"/>
      <c r="P35" s="113"/>
      <c r="Q35" s="113"/>
      <c r="R35" t="str">
        <f>IF(ISERROR($A35),"",VLOOKUP(SMALL(Base!$M$4:$M$299,ROW()-4),Base!$M$4:Y$299,12,0))</f>
        <v/>
      </c>
    </row>
    <row r="36" spans="1:18" x14ac:dyDescent="0.25">
      <c r="A36" s="3" t="e">
        <f>SMALL(Base!$M$4:$M$299,ROW()-4)</f>
        <v>#NUM!</v>
      </c>
      <c r="B36" s="5" t="str">
        <f>IF(ISERROR($A36),"",VLOOKUP(SMALL(Base!$M$4:$M$299,ROW()-4),Base!$M$4:W$299,9,0))</f>
        <v/>
      </c>
      <c r="C36" s="3" t="str">
        <f>IF(ISERROR($A36),"",VLOOKUP(SMALL(Base!$M$4:$M$299,ROW()-4),Base!$M$4:X$299,10,0))</f>
        <v/>
      </c>
      <c r="D36" s="3" t="str">
        <f>IF(ISERROR($A36),"",VLOOKUP(SMALL(Base!$M$4:$M$299,ROW()-4),Base!$M$4:AB$299,14,0))</f>
        <v/>
      </c>
      <c r="E36" s="47" t="str">
        <f>IF(ISERROR($A36),"",VLOOKUP(SMALL(Base!$M$4:$M$299,ROW()-4),Base!$M$4:Y$299,11,0))</f>
        <v/>
      </c>
      <c r="F36" s="38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t="str">
        <f>IF(ISERROR($A36),"",VLOOKUP(SMALL(Base!$M$4:$M$299,ROW()-4),Base!$M$4:Y$299,12,0))</f>
        <v/>
      </c>
    </row>
    <row r="37" spans="1:18" x14ac:dyDescent="0.25">
      <c r="A37" s="3" t="e">
        <f>SMALL(Base!$M$4:$M$299,ROW()-4)</f>
        <v>#NUM!</v>
      </c>
      <c r="B37" s="114" t="str">
        <f>IF(ISERROR($A37),"",VLOOKUP(SMALL(Base!$M$4:$M$299,ROW()-4),Base!$M$4:W$299,9,0))</f>
        <v/>
      </c>
      <c r="C37" s="115" t="str">
        <f>IF(ISERROR($A37),"",VLOOKUP(SMALL(Base!$M$4:$M$299,ROW()-4),Base!$M$4:X$299,10,0))</f>
        <v/>
      </c>
      <c r="D37" s="115" t="str">
        <f>IF(ISERROR($A37),"",VLOOKUP(SMALL(Base!$M$4:$M$299,ROW()-4),Base!$M$4:AB$299,14,0))</f>
        <v/>
      </c>
      <c r="E37" s="116" t="str">
        <f>IF(ISERROR($A37),"",VLOOKUP(SMALL(Base!$M$4:$M$299,ROW()-4),Base!$M$4:Y$299,11,0))</f>
        <v/>
      </c>
      <c r="F37" s="121"/>
      <c r="G37" s="113"/>
      <c r="H37" s="113"/>
      <c r="I37" s="113"/>
      <c r="J37" s="113"/>
      <c r="K37" s="113"/>
      <c r="L37" s="113"/>
      <c r="M37" s="113"/>
      <c r="N37" s="113"/>
      <c r="O37" s="113"/>
      <c r="P37" s="113"/>
      <c r="Q37" s="113"/>
      <c r="R37" t="str">
        <f>IF(ISERROR($A37),"",VLOOKUP(SMALL(Base!$M$4:$M$299,ROW()-4),Base!$M$4:Y$299,12,0))</f>
        <v/>
      </c>
    </row>
    <row r="38" spans="1:18" x14ac:dyDescent="0.25">
      <c r="A38" s="3" t="e">
        <f>SMALL(Base!$M$4:$M$299,ROW()-4)</f>
        <v>#NUM!</v>
      </c>
      <c r="B38" s="5" t="str">
        <f>IF(ISERROR($A38),"",VLOOKUP(SMALL(Base!$M$4:$M$299,ROW()-4),Base!$M$4:W$299,9,0))</f>
        <v/>
      </c>
      <c r="C38" s="3" t="str">
        <f>IF(ISERROR($A38),"",VLOOKUP(SMALL(Base!$M$4:$M$299,ROW()-4),Base!$M$4:X$299,10,0))</f>
        <v/>
      </c>
      <c r="D38" s="3" t="str">
        <f>IF(ISERROR($A38),"",VLOOKUP(SMALL(Base!$M$4:$M$299,ROW()-4),Base!$M$4:AB$299,14,0))</f>
        <v/>
      </c>
      <c r="E38" s="47" t="str">
        <f>IF(ISERROR($A38),"",VLOOKUP(SMALL(Base!$M$4:$M$299,ROW()-4),Base!$M$4:Y$299,11,0))</f>
        <v/>
      </c>
      <c r="F38" s="38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t="str">
        <f>IF(ISERROR($A38),"",VLOOKUP(SMALL(Base!$M$4:$M$299,ROW()-4),Base!$M$4:Y$299,12,0))</f>
        <v/>
      </c>
    </row>
    <row r="39" spans="1:18" x14ac:dyDescent="0.25">
      <c r="A39" s="3" t="e">
        <f>SMALL(Base!$M$4:$M$299,ROW()-4)</f>
        <v>#NUM!</v>
      </c>
      <c r="B39" s="114" t="str">
        <f>IF(ISERROR($A39),"",VLOOKUP(SMALL(Base!$M$4:$M$299,ROW()-4),Base!$M$4:W$299,9,0))</f>
        <v/>
      </c>
      <c r="C39" s="115" t="str">
        <f>IF(ISERROR($A39),"",VLOOKUP(SMALL(Base!$M$4:$M$299,ROW()-4),Base!$M$4:X$299,10,0))</f>
        <v/>
      </c>
      <c r="D39" s="115" t="str">
        <f>IF(ISERROR($A39),"",VLOOKUP(SMALL(Base!$M$4:$M$299,ROW()-4),Base!$M$4:AB$299,14,0))</f>
        <v/>
      </c>
      <c r="E39" s="116" t="str">
        <f>IF(ISERROR($A39),"",VLOOKUP(SMALL(Base!$M$4:$M$299,ROW()-4),Base!$M$4:Y$299,11,0))</f>
        <v/>
      </c>
      <c r="F39" s="121"/>
      <c r="G39" s="113"/>
      <c r="H39" s="113"/>
      <c r="I39" s="113"/>
      <c r="J39" s="113"/>
      <c r="K39" s="113"/>
      <c r="L39" s="113"/>
      <c r="M39" s="113"/>
      <c r="N39" s="113"/>
      <c r="O39" s="113"/>
      <c r="P39" s="113"/>
      <c r="Q39" s="113"/>
      <c r="R39" t="str">
        <f>IF(ISERROR($A39),"",VLOOKUP(SMALL(Base!$M$4:$M$299,ROW()-4),Base!$M$4:Y$299,12,0))</f>
        <v/>
      </c>
    </row>
    <row r="40" spans="1:18" ht="15.75" thickBot="1" x14ac:dyDescent="0.3">
      <c r="A40" s="3" t="e">
        <f>SMALL(Base!$M$4:$M$299,ROW()-4)</f>
        <v>#NUM!</v>
      </c>
      <c r="B40" s="13" t="str">
        <f>IF(ISERROR($A40),"",VLOOKUP(SMALL(Base!$M$4:$M$299,ROW()-4),Base!$M$4:W$299,9,0))</f>
        <v/>
      </c>
      <c r="C40" s="14" t="str">
        <f>IF(ISERROR($A40),"",VLOOKUP(SMALL(Base!$M$4:$M$299,ROW()-4),Base!$M$4:X$299,10,0))</f>
        <v/>
      </c>
      <c r="D40" s="14"/>
      <c r="E40" s="47" t="str">
        <f>IF(ISERROR($A40),"",VLOOKUP(SMALL(Base!$M$4:$M$299,ROW()-4),Base!$M$4:Y$299,11,0))</f>
        <v/>
      </c>
      <c r="F40" s="40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t="str">
        <f>IF(ISERROR($A40),"",VLOOKUP(SMALL(Base!$M$4:$M$299,ROW()-4),Base!$M$4:Y$299,12,0))</f>
        <v/>
      </c>
    </row>
    <row r="41" spans="1:18" ht="19.5" thickBot="1" x14ac:dyDescent="0.35">
      <c r="B41" s="15" t="s">
        <v>18</v>
      </c>
      <c r="C41" s="29">
        <f>SUM(Base!AN4:AN296)</f>
        <v>8</v>
      </c>
      <c r="D41" s="376"/>
      <c r="E41" s="44"/>
      <c r="F41" s="45">
        <f>COUNTIF('Mod H'!F5:F40,"oui")</f>
        <v>0</v>
      </c>
      <c r="G41" s="45">
        <f>COUNTIF('Mod H'!G5:G40,"oui")</f>
        <v>0</v>
      </c>
      <c r="H41" s="45">
        <f>COUNTIF('Mod H'!H5:H40,"oui")</f>
        <v>0</v>
      </c>
      <c r="I41" s="45">
        <f>COUNTIF('Mod H'!I5:I40,"oui")</f>
        <v>0</v>
      </c>
      <c r="J41" s="45">
        <f>COUNTIF('Mod H'!J5:J40,"oui")</f>
        <v>0</v>
      </c>
      <c r="K41" s="45">
        <f>COUNTIF('Mod H'!K5:K40,"oui")</f>
        <v>0</v>
      </c>
      <c r="L41" s="45">
        <f>COUNTIF('Mod H'!L5:L40,"oui")</f>
        <v>0</v>
      </c>
      <c r="M41" s="45">
        <f>COUNTIF('Mod H'!M5:M40,"oui")</f>
        <v>0</v>
      </c>
      <c r="N41" s="45">
        <f>COUNTIF('Mod H'!N5:N40,"oui")</f>
        <v>0</v>
      </c>
      <c r="O41" s="45">
        <f>COUNTIF('Mod H'!O5:O40,"oui")</f>
        <v>0</v>
      </c>
      <c r="P41" s="45">
        <f>COUNTIF('Mod H'!P5:P40,"oui")</f>
        <v>0</v>
      </c>
      <c r="Q41" s="45">
        <f>COUNTIF('Mod H'!Q5:Q40,"oui")</f>
        <v>0</v>
      </c>
      <c r="R41" s="45">
        <f>COUNTIF('Mod H'!R5:R40,"homme")</f>
        <v>2</v>
      </c>
    </row>
    <row r="42" spans="1:18" ht="19.5" thickBot="1" x14ac:dyDescent="0.35">
      <c r="R42" s="45">
        <f>COUNTIF('Mod H'!R5:R41,"femme")</f>
        <v>3</v>
      </c>
    </row>
  </sheetData>
  <mergeCells count="3">
    <mergeCell ref="A3:Q3"/>
    <mergeCell ref="B1:C2"/>
    <mergeCell ref="E1:Q2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31" r:id="rId3" name="Button 3">
              <controlPr defaultSize="0" print="0" autoFill="0" autoPict="0" macro="[0]!Macro12" altText="IMPRIMER">
                <anchor moveWithCells="1" sizeWithCells="1">
                  <from>
                    <xdr:col>14</xdr:col>
                    <xdr:colOff>723900</xdr:colOff>
                    <xdr:row>0</xdr:row>
                    <xdr:rowOff>95250</xdr:rowOff>
                  </from>
                  <to>
                    <xdr:col>16</xdr:col>
                    <xdr:colOff>685800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F5:F40 G5:Q5 H10:Q40 H7:Q7 G6:S6 H8:S9 G7:G40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A1:D39"/>
  <sheetViews>
    <sheetView showGridLines="0" topLeftCell="B1" zoomScale="90" zoomScaleNormal="90" workbookViewId="0">
      <pane ySplit="4" topLeftCell="A5" activePane="bottomLeft" state="frozen"/>
      <selection activeCell="Q27" sqref="Q27"/>
      <selection pane="bottomLeft" activeCell="B1" sqref="B1:C2"/>
    </sheetView>
  </sheetViews>
  <sheetFormatPr baseColWidth="10" defaultRowHeight="15" x14ac:dyDescent="0.25"/>
  <cols>
    <col min="1" max="1" width="0" hidden="1" customWidth="1"/>
    <col min="2" max="4" width="30.7109375" customWidth="1"/>
  </cols>
  <sheetData>
    <row r="1" spans="1:4" ht="20.100000000000001" customHeight="1" x14ac:dyDescent="0.25">
      <c r="A1" s="207"/>
      <c r="B1" s="408" t="s">
        <v>67</v>
      </c>
      <c r="C1" s="409"/>
      <c r="D1" s="375"/>
    </row>
    <row r="2" spans="1:4" ht="20.100000000000001" customHeight="1" thickBot="1" x14ac:dyDescent="0.3">
      <c r="A2" s="207"/>
      <c r="B2" s="410"/>
      <c r="C2" s="411"/>
      <c r="D2" s="375"/>
    </row>
    <row r="3" spans="1:4" ht="18.75" x14ac:dyDescent="0.25">
      <c r="A3" s="404" t="s">
        <v>279</v>
      </c>
      <c r="B3" s="405"/>
      <c r="C3" s="405"/>
      <c r="D3" s="405"/>
    </row>
    <row r="4" spans="1:4" ht="15.75" thickBot="1" x14ac:dyDescent="0.3">
      <c r="A4" s="7"/>
      <c r="B4" s="8" t="s">
        <v>1</v>
      </c>
      <c r="C4" s="8" t="s">
        <v>2</v>
      </c>
      <c r="D4" s="8"/>
    </row>
    <row r="5" spans="1:4" x14ac:dyDescent="0.25">
      <c r="A5" s="3">
        <f>SMALL(Base!$M$4:$M$299,ROW()-4)</f>
        <v>8</v>
      </c>
      <c r="B5" s="111" t="str">
        <f>IF(ISERROR($A5),"",VLOOKUP(SMALL(Base!$M$4:$M$299,ROW()-4),Base!$M$4:W$299,9,0))</f>
        <v>BOUILLOT</v>
      </c>
      <c r="C5" s="122" t="str">
        <f>IF(ISERROR($A5),"",VLOOKUP(SMALL(Base!$M$4:$M$299,ROW()-4),Base!$M$4:X$299,10,0))</f>
        <v>Colette</v>
      </c>
      <c r="D5" s="122">
        <f>IF(ISERROR($A5),"",VLOOKUP(SMALL(Base!$M$4:$M$299,ROW()-4),Base!$M$4:AB$299,14,0))</f>
        <v>0</v>
      </c>
    </row>
    <row r="6" spans="1:4" x14ac:dyDescent="0.25">
      <c r="A6" s="3">
        <f>SMALL(Base!$M$4:$M$299,ROW()-4)</f>
        <v>9</v>
      </c>
      <c r="B6" s="5" t="str">
        <f>IF(ISERROR($A6),"",VLOOKUP(SMALL(Base!$M$4:$M$299,ROW()-4),Base!$M$4:W$299,9,0))</f>
        <v>BOURLIER</v>
      </c>
      <c r="C6" s="3" t="str">
        <f>IF(ISERROR($A6),"",VLOOKUP(SMALL(Base!$M$4:$M$299,ROW()-4),Base!$M$4:X$299,10,0))</f>
        <v>Brigitte</v>
      </c>
      <c r="D6" s="3">
        <f>IF(ISERROR($A6),"",VLOOKUP(SMALL(Base!$M$4:$M$299,ROW()-4),Base!$M$4:AB$299,14,0))</f>
        <v>0</v>
      </c>
    </row>
    <row r="7" spans="1:4" x14ac:dyDescent="0.25">
      <c r="A7" s="3">
        <f>SMALL(Base!$M$4:$M$299,ROW()-4)</f>
        <v>10</v>
      </c>
      <c r="B7" s="114" t="str">
        <f>IF(ISERROR($A7),"",VLOOKUP(SMALL(Base!$M$4:$M$299,ROW()-4),Base!$M$4:W$299,9,0))</f>
        <v>BRAYANT</v>
      </c>
      <c r="C7" s="115" t="str">
        <f>IF(ISERROR($A7),"",VLOOKUP(SMALL(Base!$M$4:$M$299,ROW()-4),Base!$M$4:X$299,10,0))</f>
        <v>Ellen</v>
      </c>
      <c r="D7" s="115">
        <f>IF(ISERROR($A7),"",VLOOKUP(SMALL(Base!$M$4:$M$299,ROW()-4),Base!$M$4:AB$299,14,0))</f>
        <v>0</v>
      </c>
    </row>
    <row r="8" spans="1:4" x14ac:dyDescent="0.25">
      <c r="A8" s="3">
        <f>SMALL(Base!$M$4:$M$299,ROW()-4)</f>
        <v>11</v>
      </c>
      <c r="B8" s="5" t="str">
        <f>IF(ISERROR($A8),"",VLOOKUP(SMALL(Base!$M$4:$M$299,ROW()-4),Base!$M$4:W$299,9,0))</f>
        <v>CANEVAROLO</v>
      </c>
      <c r="C8" s="3" t="str">
        <f>IF(ISERROR($A8),"",VLOOKUP(SMALL(Base!$M$4:$M$299,ROW()-4),Base!$M$4:X$299,10,0))</f>
        <v>Michelle</v>
      </c>
      <c r="D8" s="3">
        <f>IF(ISERROR($A8),"",VLOOKUP(SMALL(Base!$M$4:$M$299,ROW()-4),Base!$M$4:AB$299,14,0))</f>
        <v>0</v>
      </c>
    </row>
    <row r="9" spans="1:4" x14ac:dyDescent="0.25">
      <c r="A9" s="3">
        <f>SMALL(Base!$M$4:$M$299,ROW()-4)</f>
        <v>12</v>
      </c>
      <c r="B9" s="114" t="str">
        <f>IF(ISERROR($A9),"",VLOOKUP(SMALL(Base!$M$4:$M$299,ROW()-4),Base!$M$4:W$299,9,0))</f>
        <v>CARTIER-BRESSON</v>
      </c>
      <c r="C9" s="115" t="str">
        <f>IF(ISERROR($A9),"",VLOOKUP(SMALL(Base!$M$4:$M$299,ROW()-4),Base!$M$4:X$299,10,0))</f>
        <v>Isabelle</v>
      </c>
      <c r="D9" s="115">
        <f>IF(ISERROR($A9),"",VLOOKUP(SMALL(Base!$M$4:$M$299,ROW()-4),Base!$M$4:AB$299,14,0))</f>
        <v>0</v>
      </c>
    </row>
    <row r="10" spans="1:4" x14ac:dyDescent="0.25">
      <c r="A10" s="3">
        <f>SMALL(Base!$M$4:$M$299,ROW()-4)</f>
        <v>13</v>
      </c>
      <c r="B10" s="5" t="str">
        <f>IF(ISERROR($A10),"",VLOOKUP(SMALL(Base!$M$4:$M$299,ROW()-4),Base!$M$4:W$299,9,0))</f>
        <v>CAUVIN</v>
      </c>
      <c r="C10" s="3" t="str">
        <f>IF(ISERROR($A10),"",VLOOKUP(SMALL(Base!$M$4:$M$299,ROW()-4),Base!$M$4:X$299,10,0))</f>
        <v>Patrice</v>
      </c>
      <c r="D10" s="3">
        <f>IF(ISERROR($A10),"",VLOOKUP(SMALL(Base!$M$4:$M$299,ROW()-4),Base!$M$4:AB$299,14,0))</f>
        <v>0</v>
      </c>
    </row>
    <row r="11" spans="1:4" x14ac:dyDescent="0.25">
      <c r="A11" s="3">
        <f>SMALL(Base!$M$4:$M$299,ROW()-4)</f>
        <v>14</v>
      </c>
      <c r="B11" s="114" t="str">
        <f>IF(ISERROR($A11),"",VLOOKUP(SMALL(Base!$M$4:$M$299,ROW()-4),Base!$M$4:W$299,9,0))</f>
        <v>CHAHROKNI</v>
      </c>
      <c r="C11" s="115" t="str">
        <f>IF(ISERROR($A11),"",VLOOKUP(SMALL(Base!$M$4:$M$299,ROW()-4),Base!$M$4:X$299,10,0))</f>
        <v>Nosrat</v>
      </c>
      <c r="D11" s="115">
        <f>IF(ISERROR($A11),"",VLOOKUP(SMALL(Base!$M$4:$M$299,ROW()-4),Base!$M$4:AB$299,14,0))</f>
        <v>0</v>
      </c>
    </row>
    <row r="12" spans="1:4" x14ac:dyDescent="0.25">
      <c r="A12" s="3">
        <f>SMALL(Base!$M$4:$M$299,ROW()-4)</f>
        <v>15</v>
      </c>
      <c r="B12" s="5" t="str">
        <f>IF(ISERROR($A12),"",VLOOKUP(SMALL(Base!$M$4:$M$299,ROW()-4),Base!$M$4:W$299,9,0))</f>
        <v>CHAUVICOURT</v>
      </c>
      <c r="C12" s="3" t="str">
        <f>IF(ISERROR($A12),"",VLOOKUP(SMALL(Base!$M$4:$M$299,ROW()-4),Base!$M$4:X$299,10,0))</f>
        <v>Chantal</v>
      </c>
      <c r="D12" s="3">
        <f>IF(ISERROR($A12),"",VLOOKUP(SMALL(Base!$M$4:$M$299,ROW()-4),Base!$M$4:AB$299,14,0))</f>
        <v>0</v>
      </c>
    </row>
    <row r="13" spans="1:4" x14ac:dyDescent="0.25">
      <c r="A13" s="3" t="e">
        <f>SMALL(Base!$M$4:$M$299,ROW()-4)</f>
        <v>#NUM!</v>
      </c>
      <c r="B13" s="114" t="str">
        <f>IF(ISERROR($A13),"",VLOOKUP(SMALL(Base!$M$4:$M$299,ROW()-4),Base!$M$4:W$299,9,0))</f>
        <v/>
      </c>
      <c r="C13" s="115" t="str">
        <f>IF(ISERROR($A13),"",VLOOKUP(SMALL(Base!$M$4:$M$299,ROW()-4),Base!$M$4:X$299,10,0))</f>
        <v/>
      </c>
      <c r="D13" s="115" t="str">
        <f>IF(ISERROR($A13),"",VLOOKUP(SMALL(Base!$M$4:$M$299,ROW()-4),Base!$M$4:AB$299,14,0))</f>
        <v/>
      </c>
    </row>
    <row r="14" spans="1:4" x14ac:dyDescent="0.25">
      <c r="A14" s="3" t="e">
        <f>SMALL(Base!$M$4:$M$299,ROW()-4)</f>
        <v>#NUM!</v>
      </c>
      <c r="B14" s="5" t="str">
        <f>IF(ISERROR($A14),"",VLOOKUP(SMALL(Base!$M$4:$M$299,ROW()-4),Base!$M$4:W$299,9,0))</f>
        <v/>
      </c>
      <c r="C14" s="3" t="str">
        <f>IF(ISERROR($A14),"",VLOOKUP(SMALL(Base!$M$4:$M$299,ROW()-4),Base!$M$4:X$299,10,0))</f>
        <v/>
      </c>
      <c r="D14" s="3" t="str">
        <f>IF(ISERROR($A14),"",VLOOKUP(SMALL(Base!$M$4:$M$299,ROW()-4),Base!$M$4:AB$299,14,0))</f>
        <v/>
      </c>
    </row>
    <row r="15" spans="1:4" x14ac:dyDescent="0.25">
      <c r="A15" s="3" t="e">
        <f>SMALL(Base!$M$4:$M$299,ROW()-4)</f>
        <v>#NUM!</v>
      </c>
      <c r="B15" s="114" t="str">
        <f>IF(ISERROR($A15),"",VLOOKUP(SMALL(Base!$M$4:$M$299,ROW()-4),Base!$M$4:W$299,9,0))</f>
        <v/>
      </c>
      <c r="C15" s="115" t="str">
        <f>IF(ISERROR($A15),"",VLOOKUP(SMALL(Base!$M$4:$M$299,ROW()-4),Base!$M$4:X$299,10,0))</f>
        <v/>
      </c>
      <c r="D15" s="115" t="str">
        <f>IF(ISERROR($A15),"",VLOOKUP(SMALL(Base!$M$4:$M$299,ROW()-4),Base!$M$4:AB$299,14,0))</f>
        <v/>
      </c>
    </row>
    <row r="16" spans="1:4" x14ac:dyDescent="0.25">
      <c r="A16" s="3" t="e">
        <f>SMALL(Base!$M$4:$M$299,ROW()-4)</f>
        <v>#NUM!</v>
      </c>
      <c r="B16" s="5" t="str">
        <f>IF(ISERROR($A16),"",VLOOKUP(SMALL(Base!$M$4:$M$299,ROW()-4),Base!$M$4:W$299,9,0))</f>
        <v/>
      </c>
      <c r="C16" s="3" t="str">
        <f>IF(ISERROR($A16),"",VLOOKUP(SMALL(Base!$M$4:$M$299,ROW()-4),Base!$M$4:X$299,10,0))</f>
        <v/>
      </c>
      <c r="D16" s="3" t="str">
        <f>IF(ISERROR($A16),"",VLOOKUP(SMALL(Base!$M$4:$M$299,ROW()-4),Base!$M$4:AB$299,14,0))</f>
        <v/>
      </c>
    </row>
    <row r="17" spans="1:4" x14ac:dyDescent="0.25">
      <c r="A17" s="3" t="e">
        <f>SMALL(Base!$M$4:$M$299,ROW()-4)</f>
        <v>#NUM!</v>
      </c>
      <c r="B17" s="114" t="str">
        <f>IF(ISERROR($A17),"",VLOOKUP(SMALL(Base!$M$4:$M$299,ROW()-4),Base!$M$4:W$299,9,0))</f>
        <v/>
      </c>
      <c r="C17" s="115" t="str">
        <f>IF(ISERROR($A17),"",VLOOKUP(SMALL(Base!$M$4:$M$299,ROW()-4),Base!$M$4:X$299,10,0))</f>
        <v/>
      </c>
      <c r="D17" s="115" t="str">
        <f>IF(ISERROR($A17),"",VLOOKUP(SMALL(Base!$M$4:$M$299,ROW()-4),Base!$M$4:AB$299,14,0))</f>
        <v/>
      </c>
    </row>
    <row r="18" spans="1:4" x14ac:dyDescent="0.25">
      <c r="A18" s="3" t="e">
        <f>SMALL(Base!$M$4:$M$299,ROW()-4)</f>
        <v>#NUM!</v>
      </c>
      <c r="B18" s="5" t="str">
        <f>IF(ISERROR($A18),"",VLOOKUP(SMALL(Base!$M$4:$M$299,ROW()-4),Base!$M$4:W$299,9,0))</f>
        <v/>
      </c>
      <c r="C18" s="3" t="str">
        <f>IF(ISERROR($A18),"",VLOOKUP(SMALL(Base!$M$4:$M$299,ROW()-4),Base!$M$4:X$299,10,0))</f>
        <v/>
      </c>
      <c r="D18" s="3" t="str">
        <f>IF(ISERROR($A18),"",VLOOKUP(SMALL(Base!$M$4:$M$299,ROW()-4),Base!$M$4:AB$299,14,0))</f>
        <v/>
      </c>
    </row>
    <row r="19" spans="1:4" x14ac:dyDescent="0.25">
      <c r="A19" s="3" t="e">
        <f>SMALL(Base!$M$4:$M$299,ROW()-4)</f>
        <v>#NUM!</v>
      </c>
      <c r="B19" s="114" t="str">
        <f>IF(ISERROR($A19),"",VLOOKUP(SMALL(Base!$M$4:$M$299,ROW()-4),Base!$M$4:W$299,9,0))</f>
        <v/>
      </c>
      <c r="C19" s="115" t="str">
        <f>IF(ISERROR($A19),"",VLOOKUP(SMALL(Base!$M$4:$M$299,ROW()-4),Base!$M$4:X$299,10,0))</f>
        <v/>
      </c>
      <c r="D19" s="115" t="str">
        <f>IF(ISERROR($A19),"",VLOOKUP(SMALL(Base!$M$4:$M$299,ROW()-4),Base!$M$4:AB$299,14,0))</f>
        <v/>
      </c>
    </row>
    <row r="20" spans="1:4" x14ac:dyDescent="0.25">
      <c r="A20" s="3" t="e">
        <f>SMALL(Base!$M$4:$M$299,ROW()-4)</f>
        <v>#NUM!</v>
      </c>
      <c r="B20" s="5" t="str">
        <f>IF(ISERROR($A20),"",VLOOKUP(SMALL(Base!$M$4:$M$299,ROW()-4),Base!$M$4:W$299,9,0))</f>
        <v/>
      </c>
      <c r="C20" s="3" t="str">
        <f>IF(ISERROR($A20),"",VLOOKUP(SMALL(Base!$M$4:$M$299,ROW()-4),Base!$M$4:X$299,10,0))</f>
        <v/>
      </c>
      <c r="D20" s="3" t="str">
        <f>IF(ISERROR($A20),"",VLOOKUP(SMALL(Base!$M$4:$M$299,ROW()-4),Base!$M$4:AB$299,14,0))</f>
        <v/>
      </c>
    </row>
    <row r="21" spans="1:4" x14ac:dyDescent="0.25">
      <c r="A21" s="3" t="e">
        <f>SMALL(Base!$M$4:$M$299,ROW()-4)</f>
        <v>#NUM!</v>
      </c>
      <c r="B21" s="114" t="str">
        <f>IF(ISERROR($A21),"",VLOOKUP(SMALL(Base!$M$4:$M$299,ROW()-4),Base!$M$4:W$299,9,0))</f>
        <v/>
      </c>
      <c r="C21" s="115" t="str">
        <f>IF(ISERROR($A21),"",VLOOKUP(SMALL(Base!$M$4:$M$299,ROW()-4),Base!$M$4:X$299,10,0))</f>
        <v/>
      </c>
      <c r="D21" s="115" t="str">
        <f>IF(ISERROR($A21),"",VLOOKUP(SMALL(Base!$M$4:$M$299,ROW()-4),Base!$M$4:AB$299,14,0))</f>
        <v/>
      </c>
    </row>
    <row r="22" spans="1:4" x14ac:dyDescent="0.25">
      <c r="A22" s="3" t="e">
        <f>SMALL(Base!$M$4:$M$299,ROW()-4)</f>
        <v>#NUM!</v>
      </c>
      <c r="B22" s="5" t="str">
        <f>IF(ISERROR($A22),"",VLOOKUP(SMALL(Base!$M$4:$M$299,ROW()-4),Base!$M$4:W$299,9,0))</f>
        <v/>
      </c>
      <c r="C22" s="3" t="str">
        <f>IF(ISERROR($A22),"",VLOOKUP(SMALL(Base!$M$4:$M$299,ROW()-4),Base!$M$4:X$299,10,0))</f>
        <v/>
      </c>
      <c r="D22" s="3" t="str">
        <f>IF(ISERROR($A22),"",VLOOKUP(SMALL(Base!$M$4:$M$299,ROW()-4),Base!$M$4:AB$299,14,0))</f>
        <v/>
      </c>
    </row>
    <row r="23" spans="1:4" x14ac:dyDescent="0.25">
      <c r="A23" s="3" t="e">
        <f>SMALL(Base!$M$4:$M$299,ROW()-4)</f>
        <v>#NUM!</v>
      </c>
      <c r="B23" s="114" t="str">
        <f>IF(ISERROR($A23),"",VLOOKUP(SMALL(Base!$M$4:$M$299,ROW()-4),Base!$M$4:W$299,9,0))</f>
        <v/>
      </c>
      <c r="C23" s="115" t="str">
        <f>IF(ISERROR($A23),"",VLOOKUP(SMALL(Base!$M$4:$M$299,ROW()-4),Base!$M$4:X$299,10,0))</f>
        <v/>
      </c>
      <c r="D23" s="115" t="str">
        <f>IF(ISERROR($A23),"",VLOOKUP(SMALL(Base!$M$4:$M$299,ROW()-4),Base!$M$4:AB$299,14,0))</f>
        <v/>
      </c>
    </row>
    <row r="24" spans="1:4" x14ac:dyDescent="0.25">
      <c r="A24" s="3" t="e">
        <f>SMALL(Base!$M$4:$M$299,ROW()-4)</f>
        <v>#NUM!</v>
      </c>
      <c r="B24" s="5" t="str">
        <f>IF(ISERROR($A24),"",VLOOKUP(SMALL(Base!$M$4:$M$299,ROW()-4),Base!$M$4:W$299,9,0))</f>
        <v/>
      </c>
      <c r="C24" s="3" t="str">
        <f>IF(ISERROR($A24),"",VLOOKUP(SMALL(Base!$M$4:$M$299,ROW()-4),Base!$M$4:X$299,10,0))</f>
        <v/>
      </c>
      <c r="D24" s="3" t="str">
        <f>IF(ISERROR($A24),"",VLOOKUP(SMALL(Base!$M$4:$M$299,ROW()-4),Base!$M$4:AB$299,14,0))</f>
        <v/>
      </c>
    </row>
    <row r="25" spans="1:4" x14ac:dyDescent="0.25">
      <c r="A25" s="3" t="e">
        <f>SMALL(Base!$M$4:$M$299,ROW()-4)</f>
        <v>#NUM!</v>
      </c>
      <c r="B25" s="114" t="str">
        <f>IF(ISERROR($A25),"",VLOOKUP(SMALL(Base!$M$4:$M$299,ROW()-4),Base!$M$4:W$299,9,0))</f>
        <v/>
      </c>
      <c r="C25" s="115" t="str">
        <f>IF(ISERROR($A25),"",VLOOKUP(SMALL(Base!$M$4:$M$299,ROW()-4),Base!$M$4:X$299,10,0))</f>
        <v/>
      </c>
      <c r="D25" s="115" t="str">
        <f>IF(ISERROR($A25),"",VLOOKUP(SMALL(Base!$M$4:$M$299,ROW()-4),Base!$M$4:AB$299,14,0))</f>
        <v/>
      </c>
    </row>
    <row r="26" spans="1:4" x14ac:dyDescent="0.25">
      <c r="A26" s="3" t="e">
        <f>SMALL(Base!$M$4:$M$299,ROW()-4)</f>
        <v>#NUM!</v>
      </c>
      <c r="B26" s="88" t="str">
        <f>IF(ISERROR($A26),"",VLOOKUP(SMALL(Base!$M$4:$M$299,ROW()-4),Base!$M$4:W$299,9,0))</f>
        <v/>
      </c>
      <c r="C26" s="89" t="str">
        <f>IF(ISERROR($A26),"",VLOOKUP(SMALL(Base!$M$4:$M$299,ROW()-4),Base!$M$4:X$299,10,0))</f>
        <v/>
      </c>
      <c r="D26" s="89" t="str">
        <f>IF(ISERROR($A26),"",VLOOKUP(SMALL(Base!$M$4:$M$299,ROW()-4),Base!$M$4:AB$299,14,0))</f>
        <v/>
      </c>
    </row>
    <row r="27" spans="1:4" x14ac:dyDescent="0.25">
      <c r="A27" s="3" t="e">
        <f>SMALL(Base!$M$4:$M$299,ROW()-4)</f>
        <v>#NUM!</v>
      </c>
      <c r="B27" s="114" t="str">
        <f>IF(ISERROR($A27),"",VLOOKUP(SMALL(Base!$M$4:$M$299,ROW()-4),Base!$M$4:W$299,9,0))</f>
        <v/>
      </c>
      <c r="C27" s="115" t="str">
        <f>IF(ISERROR($A27),"",VLOOKUP(SMALL(Base!$M$4:$M$299,ROW()-4),Base!$M$4:X$299,10,0))</f>
        <v/>
      </c>
      <c r="D27" s="115" t="str">
        <f>IF(ISERROR($A27),"",VLOOKUP(SMALL(Base!$M$4:$M$299,ROW()-4),Base!$M$4:AB$299,14,0))</f>
        <v/>
      </c>
    </row>
    <row r="28" spans="1:4" x14ac:dyDescent="0.25">
      <c r="A28" s="3" t="e">
        <f>SMALL(Base!$M$4:$M$299,ROW()-4)</f>
        <v>#NUM!</v>
      </c>
      <c r="B28" s="5" t="str">
        <f>IF(ISERROR($A28),"",VLOOKUP(SMALL(Base!$M$4:$M$299,ROW()-4),Base!$M$4:W$299,9,0))</f>
        <v/>
      </c>
      <c r="C28" s="3" t="str">
        <f>IF(ISERROR($A28),"",VLOOKUP(SMALL(Base!$M$4:$M$299,ROW()-4),Base!$M$4:X$299,10,0))</f>
        <v/>
      </c>
      <c r="D28" s="3" t="str">
        <f>IF(ISERROR($A28),"",VLOOKUP(SMALL(Base!$M$4:$M$299,ROW()-4),Base!$M$4:AB$299,14,0))</f>
        <v/>
      </c>
    </row>
    <row r="29" spans="1:4" x14ac:dyDescent="0.25">
      <c r="A29" s="3" t="e">
        <f>SMALL(Base!$M$4:$M$299,ROW()-4)</f>
        <v>#NUM!</v>
      </c>
      <c r="B29" s="114" t="str">
        <f>IF(ISERROR($A29),"",VLOOKUP(SMALL(Base!$M$4:$M$299,ROW()-4),Base!$M$4:W$299,9,0))</f>
        <v/>
      </c>
      <c r="C29" s="115" t="str">
        <f>IF(ISERROR($A29),"",VLOOKUP(SMALL(Base!$M$4:$M$299,ROW()-4),Base!$M$4:X$299,10,0))</f>
        <v/>
      </c>
      <c r="D29" s="115" t="str">
        <f>IF(ISERROR($A29),"",VLOOKUP(SMALL(Base!$M$4:$M$299,ROW()-4),Base!$M$4:AB$299,14,0))</f>
        <v/>
      </c>
    </row>
    <row r="30" spans="1:4" x14ac:dyDescent="0.25">
      <c r="A30" s="3" t="e">
        <f>SMALL(Base!$M$4:$M$299,ROW()-4)</f>
        <v>#NUM!</v>
      </c>
      <c r="B30" s="5" t="str">
        <f>IF(ISERROR($A30),"",VLOOKUP(SMALL(Base!$M$4:$M$299,ROW()-4),Base!$M$4:W$299,9,0))</f>
        <v/>
      </c>
      <c r="C30" s="3" t="str">
        <f>IF(ISERROR($A30),"",VLOOKUP(SMALL(Base!$M$4:$M$299,ROW()-4),Base!$M$4:X$299,10,0))</f>
        <v/>
      </c>
      <c r="D30" s="3" t="str">
        <f>IF(ISERROR($A30),"",VLOOKUP(SMALL(Base!$M$4:$M$299,ROW()-4),Base!$M$4:AB$299,14,0))</f>
        <v/>
      </c>
    </row>
    <row r="31" spans="1:4" x14ac:dyDescent="0.25">
      <c r="A31" s="3" t="e">
        <f>SMALL(Base!$M$4:$M$299,ROW()-4)</f>
        <v>#NUM!</v>
      </c>
      <c r="B31" s="114" t="str">
        <f>IF(ISERROR($A31),"",VLOOKUP(SMALL(Base!$M$4:$M$299,ROW()-4),Base!$M$4:W$299,9,0))</f>
        <v/>
      </c>
      <c r="C31" s="115" t="str">
        <f>IF(ISERROR($A31),"",VLOOKUP(SMALL(Base!$M$4:$M$299,ROW()-4),Base!$M$4:X$299,10,0))</f>
        <v/>
      </c>
      <c r="D31" s="115" t="str">
        <f>IF(ISERROR($A31),"",VLOOKUP(SMALL(Base!$M$4:$M$299,ROW()-4),Base!$M$4:AB$299,14,0))</f>
        <v/>
      </c>
    </row>
    <row r="32" spans="1:4" x14ac:dyDescent="0.25">
      <c r="A32" s="3" t="e">
        <f>SMALL(Base!$M$4:$M$299,ROW()-4)</f>
        <v>#NUM!</v>
      </c>
      <c r="B32" s="5" t="str">
        <f>IF(ISERROR($A32),"",VLOOKUP(SMALL(Base!$M$4:$M$299,ROW()-4),Base!$M$4:W$299,9,0))</f>
        <v/>
      </c>
      <c r="C32" s="3" t="str">
        <f>IF(ISERROR($A32),"",VLOOKUP(SMALL(Base!$M$4:$M$299,ROW()-4),Base!$M$4:X$299,10,0))</f>
        <v/>
      </c>
      <c r="D32" s="3" t="str">
        <f>IF(ISERROR($A32),"",VLOOKUP(SMALL(Base!$M$4:$M$299,ROW()-4),Base!$M$4:AB$299,14,0))</f>
        <v/>
      </c>
    </row>
    <row r="33" spans="1:4" x14ac:dyDescent="0.25">
      <c r="A33" s="3" t="e">
        <f>SMALL(Base!$M$4:$M$299,ROW()-4)</f>
        <v>#NUM!</v>
      </c>
      <c r="B33" s="114" t="str">
        <f>IF(ISERROR($A33),"",VLOOKUP(SMALL(Base!$M$4:$M$299,ROW()-4),Base!$M$4:W$299,9,0))</f>
        <v/>
      </c>
      <c r="C33" s="115" t="str">
        <f>IF(ISERROR($A33),"",VLOOKUP(SMALL(Base!$M$4:$M$299,ROW()-4),Base!$M$4:X$299,10,0))</f>
        <v/>
      </c>
      <c r="D33" s="115" t="str">
        <f>IF(ISERROR($A33),"",VLOOKUP(SMALL(Base!$M$4:$M$299,ROW()-4),Base!$M$4:AB$299,14,0))</f>
        <v/>
      </c>
    </row>
    <row r="34" spans="1:4" x14ac:dyDescent="0.25">
      <c r="A34" s="3" t="e">
        <f>SMALL(Base!$M$4:$M$299,ROW()-4)</f>
        <v>#NUM!</v>
      </c>
      <c r="B34" s="5" t="str">
        <f>IF(ISERROR($A34),"",VLOOKUP(SMALL(Base!$M$4:$M$299,ROW()-4),Base!$M$4:W$299,9,0))</f>
        <v/>
      </c>
      <c r="C34" s="3" t="str">
        <f>IF(ISERROR($A34),"",VLOOKUP(SMALL(Base!$M$4:$M$299,ROW()-4),Base!$M$4:X$299,10,0))</f>
        <v/>
      </c>
      <c r="D34" s="3" t="str">
        <f>IF(ISERROR($A34),"",VLOOKUP(SMALL(Base!$M$4:$M$299,ROW()-4),Base!$M$4:AB$299,14,0))</f>
        <v/>
      </c>
    </row>
    <row r="35" spans="1:4" x14ac:dyDescent="0.25">
      <c r="A35" s="3" t="e">
        <f>SMALL(Base!$M$4:$M$299,ROW()-4)</f>
        <v>#NUM!</v>
      </c>
      <c r="B35" s="114" t="str">
        <f>IF(ISERROR($A35),"",VLOOKUP(SMALL(Base!$M$4:$M$299,ROW()-4),Base!$M$4:W$299,9,0))</f>
        <v/>
      </c>
      <c r="C35" s="115" t="str">
        <f>IF(ISERROR($A35),"",VLOOKUP(SMALL(Base!$M$4:$M$299,ROW()-4),Base!$M$4:X$299,10,0))</f>
        <v/>
      </c>
      <c r="D35" s="115" t="str">
        <f>IF(ISERROR($A35),"",VLOOKUP(SMALL(Base!$M$4:$M$299,ROW()-4),Base!$M$4:AB$299,14,0))</f>
        <v/>
      </c>
    </row>
    <row r="36" spans="1:4" x14ac:dyDescent="0.25">
      <c r="A36" s="3" t="e">
        <f>SMALL(Base!$M$4:$M$299,ROW()-4)</f>
        <v>#NUM!</v>
      </c>
      <c r="B36" s="5" t="str">
        <f>IF(ISERROR($A36),"",VLOOKUP(SMALL(Base!$M$4:$M$299,ROW()-4),Base!$M$4:W$299,9,0))</f>
        <v/>
      </c>
      <c r="C36" s="3" t="str">
        <f>IF(ISERROR($A36),"",VLOOKUP(SMALL(Base!$M$4:$M$299,ROW()-4),Base!$M$4:X$299,10,0))</f>
        <v/>
      </c>
      <c r="D36" s="3" t="str">
        <f>IF(ISERROR($A36),"",VLOOKUP(SMALL(Base!$M$4:$M$299,ROW()-4),Base!$M$4:AB$299,14,0))</f>
        <v/>
      </c>
    </row>
    <row r="37" spans="1:4" x14ac:dyDescent="0.25">
      <c r="A37" s="3" t="e">
        <f>SMALL(Base!$M$4:$M$299,ROW()-4)</f>
        <v>#NUM!</v>
      </c>
      <c r="B37" s="114" t="str">
        <f>IF(ISERROR($A37),"",VLOOKUP(SMALL(Base!$M$4:$M$299,ROW()-4),Base!$M$4:W$299,9,0))</f>
        <v/>
      </c>
      <c r="C37" s="115" t="str">
        <f>IF(ISERROR($A37),"",VLOOKUP(SMALL(Base!$M$4:$M$299,ROW()-4),Base!$M$4:X$299,10,0))</f>
        <v/>
      </c>
      <c r="D37" s="115" t="str">
        <f>IF(ISERROR($A37),"",VLOOKUP(SMALL(Base!$M$4:$M$299,ROW()-4),Base!$M$4:AB$299,14,0))</f>
        <v/>
      </c>
    </row>
    <row r="38" spans="1:4" x14ac:dyDescent="0.25">
      <c r="A38" s="3" t="e">
        <f>SMALL(Base!$M$4:$M$299,ROW()-4)</f>
        <v>#NUM!</v>
      </c>
      <c r="B38" s="5" t="str">
        <f>IF(ISERROR($A38),"",VLOOKUP(SMALL(Base!$M$4:$M$299,ROW()-4),Base!$M$4:W$299,9,0))</f>
        <v/>
      </c>
      <c r="C38" s="3" t="str">
        <f>IF(ISERROR($A38),"",VLOOKUP(SMALL(Base!$M$4:$M$299,ROW()-4),Base!$M$4:X$299,10,0))</f>
        <v/>
      </c>
      <c r="D38" s="3" t="str">
        <f>IF(ISERROR($A38),"",VLOOKUP(SMALL(Base!$M$4:$M$299,ROW()-4),Base!$M$4:AB$299,14,0))</f>
        <v/>
      </c>
    </row>
    <row r="39" spans="1:4" x14ac:dyDescent="0.25">
      <c r="A39" s="3" t="e">
        <f>SMALL(Base!$M$4:$M$299,ROW()-4)</f>
        <v>#NUM!</v>
      </c>
      <c r="B39" s="114" t="str">
        <f>IF(ISERROR($A39),"",VLOOKUP(SMALL(Base!$M$4:$M$299,ROW()-4),Base!$M$4:W$299,9,0))</f>
        <v/>
      </c>
      <c r="C39" s="115" t="str">
        <f>IF(ISERROR($A39),"",VLOOKUP(SMALL(Base!$M$4:$M$299,ROW()-4),Base!$M$4:X$299,10,0))</f>
        <v/>
      </c>
      <c r="D39" s="115" t="str">
        <f>IF(ISERROR($A39),"",VLOOKUP(SMALL(Base!$M$4:$M$299,ROW()-4),Base!$M$4:AB$299,14,0))</f>
        <v/>
      </c>
    </row>
  </sheetData>
  <mergeCells count="2">
    <mergeCell ref="B1:C2"/>
    <mergeCell ref="A3:D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453" r:id="rId3" name="Button 5">
              <controlPr defaultSize="0" print="0" autoFill="0" autoPict="0" macro="[0]!Feuil33.NouveauMessage">
                <anchor moveWithCells="1" sizeWithCells="1">
                  <from>
                    <xdr:col>3</xdr:col>
                    <xdr:colOff>28575</xdr:colOff>
                    <xdr:row>0</xdr:row>
                    <xdr:rowOff>28575</xdr:rowOff>
                  </from>
                  <to>
                    <xdr:col>3</xdr:col>
                    <xdr:colOff>2009775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Q43"/>
  <sheetViews>
    <sheetView showGridLines="0" showRowColHeaders="0" zoomScale="90" zoomScaleNormal="90" workbookViewId="0">
      <pane ySplit="4" topLeftCell="A5" activePane="bottomLeft" state="frozen"/>
      <selection activeCell="Q27" sqref="Q27"/>
      <selection pane="bottomLeft" activeCell="E4" sqref="E4:P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29" t="s">
        <v>52</v>
      </c>
      <c r="E1" s="430"/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</row>
    <row r="2" spans="1:17" ht="20.100000000000001" customHeight="1" thickBot="1" x14ac:dyDescent="0.3">
      <c r="A2" s="207"/>
      <c r="B2" s="410"/>
      <c r="C2" s="411"/>
      <c r="D2" s="430"/>
      <c r="E2" s="430"/>
      <c r="F2" s="430"/>
      <c r="G2" s="430"/>
      <c r="H2" s="430"/>
      <c r="I2" s="430"/>
      <c r="J2" s="430"/>
      <c r="K2" s="430"/>
      <c r="L2" s="430"/>
      <c r="M2" s="430"/>
      <c r="N2" s="430"/>
      <c r="O2" s="430"/>
      <c r="P2" s="430"/>
    </row>
    <row r="3" spans="1:17" ht="18.75" x14ac:dyDescent="0.25">
      <c r="A3" s="404" t="s">
        <v>292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42627</v>
      </c>
      <c r="F4" s="41">
        <v>42634</v>
      </c>
      <c r="G4" s="41">
        <v>42641</v>
      </c>
      <c r="H4" s="41">
        <v>42648</v>
      </c>
      <c r="I4" s="41">
        <v>42655</v>
      </c>
      <c r="J4" s="41">
        <v>42662</v>
      </c>
      <c r="K4" s="41">
        <v>42683</v>
      </c>
      <c r="L4" s="41">
        <v>42690</v>
      </c>
      <c r="M4" s="41">
        <v>42697</v>
      </c>
      <c r="N4" s="41">
        <v>42704</v>
      </c>
      <c r="O4" s="41">
        <v>42711</v>
      </c>
      <c r="P4" s="166">
        <v>42718</v>
      </c>
    </row>
    <row r="5" spans="1:17" x14ac:dyDescent="0.25">
      <c r="A5" s="3" t="e">
        <f>SMALL(Base!$L$4:$L$299,ROW()-4)</f>
        <v>#NUM!</v>
      </c>
      <c r="B5" s="136" t="str">
        <f>IF(ISERROR($A5),"",VLOOKUP(SMALL(Base!$L$4:$L$299,ROW()-4),Base!$L$4:W$299,10,0))</f>
        <v/>
      </c>
      <c r="C5" s="137" t="str">
        <f>IF(ISERROR($A5),"",VLOOKUP(SMALL(Base!$L$4:$L$299,ROW()-4),Base!$L$4:X$299,11,0))</f>
        <v/>
      </c>
      <c r="D5" s="138" t="str">
        <f>IF(ISERROR($A5),"",VLOOKUP(SMALL(Base!$L$4:$L$299,ROW()-4),Base!$L$4:Y$299,12,0))</f>
        <v/>
      </c>
      <c r="E5" s="139"/>
      <c r="F5" s="140"/>
      <c r="G5" s="140"/>
      <c r="H5" s="140"/>
      <c r="I5" s="140"/>
      <c r="J5" s="140"/>
      <c r="K5" s="140"/>
      <c r="L5" s="140"/>
      <c r="M5" s="140"/>
      <c r="N5" s="140"/>
      <c r="O5" s="140"/>
      <c r="P5" s="140"/>
      <c r="Q5" t="str">
        <f>IF(ISERROR($A5),"",VLOOKUP(SMALL(Base!$L$4:$L$299,ROW()-4),Base!$L$4:Y$299,13,0))</f>
        <v/>
      </c>
    </row>
    <row r="6" spans="1:17" x14ac:dyDescent="0.25">
      <c r="A6" s="3" t="e">
        <f>SMALL(Base!$L$4:$L$299,ROW()-4)</f>
        <v>#NUM!</v>
      </c>
      <c r="B6" s="5" t="str">
        <f>IF(ISERROR($A6),"",VLOOKUP(SMALL(Base!$L$4:$L$299,ROW()-4),Base!$L$4:W$299,10,0))</f>
        <v/>
      </c>
      <c r="C6" s="3" t="str">
        <f>IF(ISERROR($A6),"",VLOOKUP(SMALL(Base!$L$4:$L$299,ROW()-4),Base!$L$4:X$299,11,0))</f>
        <v/>
      </c>
      <c r="D6" s="47" t="str">
        <f>IF(ISERROR($A6),"",VLOOKUP(SMALL(Base!$L$4:$L$299,ROW()-4),Base!$L$4:Y$299,12,0))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IF(ISERROR($A6),"",VLOOKUP(SMALL(Base!$L$4:$L$299,ROW()-4),Base!$L$4:Y$299,13,0))</f>
        <v/>
      </c>
    </row>
    <row r="7" spans="1:17" x14ac:dyDescent="0.25">
      <c r="A7" s="3" t="e">
        <f>SMALL(Base!$L$4:$L$299,ROW()-4)</f>
        <v>#NUM!</v>
      </c>
      <c r="B7" s="141" t="str">
        <f>IF(ISERROR($A7),"",VLOOKUP(SMALL(Base!$L$4:$L$299,ROW()-4),Base!$L$4:W$299,10,0))</f>
        <v/>
      </c>
      <c r="C7" s="142" t="str">
        <f>IF(ISERROR($A7),"",VLOOKUP(SMALL(Base!$L$4:$L$299,ROW()-4),Base!$L$4:X$299,11,0))</f>
        <v/>
      </c>
      <c r="D7" s="143" t="str">
        <f>IF(ISERROR($A7),"",VLOOKUP(SMALL(Base!$L$4:$L$299,ROW()-4),Base!$L$4:Y$299,12,0))</f>
        <v/>
      </c>
      <c r="E7" s="144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t="str">
        <f>IF(ISERROR($A7),"",VLOOKUP(SMALL(Base!$L$4:$L$299,ROW()-4),Base!$L$4:Y$299,13,0))</f>
        <v/>
      </c>
    </row>
    <row r="8" spans="1:17" x14ac:dyDescent="0.25">
      <c r="A8" s="3" t="e">
        <f>SMALL(Base!$L$4:$L$299,ROW()-4)</f>
        <v>#NUM!</v>
      </c>
      <c r="B8" s="5" t="str">
        <f>IF(ISERROR($A8),"",VLOOKUP(SMALL(Base!$L$4:$L$299,ROW()-4),Base!$L$4:W$299,10,0))</f>
        <v/>
      </c>
      <c r="C8" s="3" t="str">
        <f>IF(ISERROR($A8),"",VLOOKUP(SMALL(Base!$L$4:$L$299,ROW()-4),Base!$L$4:X$299,11,0))</f>
        <v/>
      </c>
      <c r="D8" s="47" t="str">
        <f>IF(ISERROR($A8),"",VLOOKUP(SMALL(Base!$L$4:$L$299,ROW()-4),Base!$L$4:Y$299,12,0))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IF(ISERROR($A8),"",VLOOKUP(SMALL(Base!$L$4:$L$299,ROW()-4),Base!$L$4:Y$299,13,0))</f>
        <v/>
      </c>
    </row>
    <row r="9" spans="1:17" x14ac:dyDescent="0.25">
      <c r="A9" s="3" t="e">
        <f>SMALL(Base!$L$4:$L$299,ROW()-4)</f>
        <v>#NUM!</v>
      </c>
      <c r="B9" s="141" t="str">
        <f>IF(ISERROR($A9),"",VLOOKUP(SMALL(Base!$L$4:$L$299,ROW()-4),Base!$L$4:W$299,10,0))</f>
        <v/>
      </c>
      <c r="C9" s="142" t="str">
        <f>IF(ISERROR($A9),"",VLOOKUP(SMALL(Base!$L$4:$L$299,ROW()-4),Base!$L$4:X$299,11,0))</f>
        <v/>
      </c>
      <c r="D9" s="143" t="str">
        <f>IF(ISERROR($A9),"",VLOOKUP(SMALL(Base!$L$4:$L$299,ROW()-4),Base!$L$4:Y$299,12,0))</f>
        <v/>
      </c>
      <c r="E9" s="145"/>
      <c r="F9" s="140"/>
      <c r="G9" s="140"/>
      <c r="H9" s="140"/>
      <c r="I9" s="140"/>
      <c r="J9" s="140"/>
      <c r="K9" s="140"/>
      <c r="L9" s="140"/>
      <c r="M9" s="140"/>
      <c r="N9" s="140"/>
      <c r="O9" s="140"/>
      <c r="P9" s="140"/>
      <c r="Q9" t="str">
        <f>IF(ISERROR($A9),"",VLOOKUP(SMALL(Base!$L$4:$L$299,ROW()-4),Base!$L$4:Y$299,13,0))</f>
        <v/>
      </c>
    </row>
    <row r="10" spans="1:17" x14ac:dyDescent="0.25">
      <c r="A10" s="3" t="e">
        <f>SMALL(Base!$L$4:$L$299,ROW()-4)</f>
        <v>#NUM!</v>
      </c>
      <c r="B10" s="5" t="str">
        <f>IF(ISERROR($A10),"",VLOOKUP(SMALL(Base!$L$4:$L$299,ROW()-4),Base!$L$4:W$299,10,0))</f>
        <v/>
      </c>
      <c r="C10" s="3" t="str">
        <f>IF(ISERROR($A10),"",VLOOKUP(SMALL(Base!$L$4:$L$299,ROW()-4),Base!$L$4:X$299,11,0))</f>
        <v/>
      </c>
      <c r="D10" s="47" t="str">
        <f>IF(ISERROR($A10),"",VLOOKUP(SMALL(Base!$L$4:$L$299,ROW()-4),Base!$L$4:Y$299,12,0))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IF(ISERROR($A10),"",VLOOKUP(SMALL(Base!$L$4:$L$299,ROW()-4),Base!$L$4:Y$299,13,0))</f>
        <v/>
      </c>
    </row>
    <row r="11" spans="1:17" x14ac:dyDescent="0.25">
      <c r="A11" s="3" t="e">
        <f>SMALL(Base!$L$4:$L$299,ROW()-4)</f>
        <v>#NUM!</v>
      </c>
      <c r="B11" s="141" t="str">
        <f>IF(ISERROR($A11),"",VLOOKUP(SMALL(Base!$L$4:$L$299,ROW()-4),Base!$L$4:W$299,10,0))</f>
        <v/>
      </c>
      <c r="C11" s="142" t="str">
        <f>IF(ISERROR($A11),"",VLOOKUP(SMALL(Base!$L$4:$L$299,ROW()-4),Base!$L$4:X$299,11,0))</f>
        <v/>
      </c>
      <c r="D11" s="143" t="str">
        <f>IF(ISERROR($A11),"",VLOOKUP(SMALL(Base!$L$4:$L$299,ROW()-4),Base!$L$4:Y$299,12,0))</f>
        <v/>
      </c>
      <c r="E11" s="146"/>
      <c r="F11" s="140"/>
      <c r="G11" s="140"/>
      <c r="H11" s="140"/>
      <c r="I11" s="140"/>
      <c r="J11" s="140"/>
      <c r="K11" s="140"/>
      <c r="L11" s="140"/>
      <c r="M11" s="140"/>
      <c r="N11" s="140"/>
      <c r="O11" s="140"/>
      <c r="P11" s="140"/>
      <c r="Q11" t="str">
        <f>IF(ISERROR($A11),"",VLOOKUP(SMALL(Base!$L$4:$L$299,ROW()-4),Base!$L$4:Y$299,13,0))</f>
        <v/>
      </c>
    </row>
    <row r="12" spans="1:17" x14ac:dyDescent="0.25">
      <c r="A12" s="3" t="e">
        <f>SMALL(Base!$L$4:$L$299,ROW()-4)</f>
        <v>#NUM!</v>
      </c>
      <c r="B12" s="5" t="str">
        <f>IF(ISERROR($A12),"",VLOOKUP(SMALL(Base!$L$4:$L$299,ROW()-4),Base!$L$4:W$299,10,0))</f>
        <v/>
      </c>
      <c r="C12" s="3" t="str">
        <f>IF(ISERROR($A12),"",VLOOKUP(SMALL(Base!$L$4:$L$299,ROW()-4),Base!$L$4:X$299,11,0))</f>
        <v/>
      </c>
      <c r="D12" s="47" t="str">
        <f>IF(ISERROR($A12),"",VLOOKUP(SMALL(Base!$L$4:$L$299,ROW()-4),Base!$L$4:Y$299,12,0))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IF(ISERROR($A12),"",VLOOKUP(SMALL(Base!$L$4:$L$299,ROW()-4),Base!$L$4:Y$299,13,0))</f>
        <v/>
      </c>
    </row>
    <row r="13" spans="1:17" x14ac:dyDescent="0.25">
      <c r="A13" s="3" t="e">
        <f>SMALL(Base!$L$4:$L$299,ROW()-4)</f>
        <v>#NUM!</v>
      </c>
      <c r="B13" s="141" t="str">
        <f>IF(ISERROR($A13),"",VLOOKUP(SMALL(Base!$L$4:$L$299,ROW()-4),Base!$L$4:W$299,10,0))</f>
        <v/>
      </c>
      <c r="C13" s="142" t="str">
        <f>IF(ISERROR($A13),"",VLOOKUP(SMALL(Base!$L$4:$L$299,ROW()-4),Base!$L$4:X$299,11,0))</f>
        <v/>
      </c>
      <c r="D13" s="143" t="str">
        <f>IF(ISERROR($A13),"",VLOOKUP(SMALL(Base!$L$4:$L$299,ROW()-4),Base!$L$4:Y$299,12,0))</f>
        <v/>
      </c>
      <c r="E13" s="146"/>
      <c r="F13" s="140"/>
      <c r="G13" s="140"/>
      <c r="H13" s="140"/>
      <c r="I13" s="140"/>
      <c r="J13" s="140"/>
      <c r="K13" s="140"/>
      <c r="L13" s="140"/>
      <c r="M13" s="140"/>
      <c r="N13" s="140"/>
      <c r="O13" s="140"/>
      <c r="P13" s="140"/>
      <c r="Q13" t="str">
        <f>IF(ISERROR($A13),"",VLOOKUP(SMALL(Base!$L$4:$L$299,ROW()-4),Base!$L$4:Y$299,13,0))</f>
        <v/>
      </c>
    </row>
    <row r="14" spans="1:17" x14ac:dyDescent="0.25">
      <c r="A14" s="3" t="e">
        <f>SMALL(Base!$L$4:$L$299,ROW()-4)</f>
        <v>#NUM!</v>
      </c>
      <c r="B14" s="5" t="str">
        <f>IF(ISERROR($A14),"",VLOOKUP(SMALL(Base!$L$4:$L$299,ROW()-4),Base!$L$4:W$299,10,0))</f>
        <v/>
      </c>
      <c r="C14" s="3" t="str">
        <f>IF(ISERROR($A14),"",VLOOKUP(SMALL(Base!$L$4:$L$299,ROW()-4),Base!$L$4:X$299,11,0))</f>
        <v/>
      </c>
      <c r="D14" s="47" t="str">
        <f>IF(ISERROR($A14),"",VLOOKUP(SMALL(Base!$L$4:$L$299,ROW()-4),Base!$L$4:Y$299,12,0))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IF(ISERROR($A14),"",VLOOKUP(SMALL(Base!$L$4:$L$299,ROW()-4),Base!$L$4:Y$299,13,0))</f>
        <v/>
      </c>
    </row>
    <row r="15" spans="1:17" x14ac:dyDescent="0.25">
      <c r="A15" s="3" t="e">
        <f>SMALL(Base!$L$4:$L$299,ROW()-4)</f>
        <v>#NUM!</v>
      </c>
      <c r="B15" s="141" t="str">
        <f>IF(ISERROR($A15),"",VLOOKUP(SMALL(Base!$L$4:$L$299,ROW()-4),Base!$L$4:W$299,10,0))</f>
        <v/>
      </c>
      <c r="C15" s="142" t="str">
        <f>IF(ISERROR($A15),"",VLOOKUP(SMALL(Base!$L$4:$L$299,ROW()-4),Base!$L$4:X$299,11,0))</f>
        <v/>
      </c>
      <c r="D15" s="143" t="str">
        <f>IF(ISERROR($A15),"",VLOOKUP(SMALL(Base!$L$4:$L$299,ROW()-4),Base!$L$4:Y$299,12,0))</f>
        <v/>
      </c>
      <c r="E15" s="146"/>
      <c r="F15" s="140"/>
      <c r="G15" s="140"/>
      <c r="H15" s="140"/>
      <c r="I15" s="140"/>
      <c r="J15" s="140"/>
      <c r="K15" s="140"/>
      <c r="L15" s="140"/>
      <c r="M15" s="140"/>
      <c r="N15" s="140"/>
      <c r="O15" s="140"/>
      <c r="P15" s="140"/>
      <c r="Q15" t="str">
        <f>IF(ISERROR($A15),"",VLOOKUP(SMALL(Base!$L$4:$L$299,ROW()-4),Base!$L$4:Y$299,13,0))</f>
        <v/>
      </c>
    </row>
    <row r="16" spans="1:17" x14ac:dyDescent="0.25">
      <c r="A16" s="3" t="e">
        <f>SMALL(Base!$L$4:$L$299,ROW()-4)</f>
        <v>#NUM!</v>
      </c>
      <c r="B16" s="5" t="str">
        <f>IF(ISERROR($A16),"",VLOOKUP(SMALL(Base!$L$4:$L$299,ROW()-4),Base!$L$4:W$299,10,0))</f>
        <v/>
      </c>
      <c r="C16" s="3" t="str">
        <f>IF(ISERROR($A16),"",VLOOKUP(SMALL(Base!$L$4:$L$299,ROW()-4),Base!$L$4:X$299,11,0))</f>
        <v/>
      </c>
      <c r="D16" s="47" t="str">
        <f>IF(ISERROR($A16),"",VLOOKUP(SMALL(Base!$L$4:$L$299,ROW()-4),Base!$L$4:Y$299,12,0))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IF(ISERROR($A16),"",VLOOKUP(SMALL(Base!$L$4:$L$299,ROW()-4),Base!$L$4:Y$299,13,0))</f>
        <v/>
      </c>
    </row>
    <row r="17" spans="1:17" x14ac:dyDescent="0.25">
      <c r="A17" s="3" t="e">
        <f>SMALL(Base!$L$4:$L$299,ROW()-4)</f>
        <v>#NUM!</v>
      </c>
      <c r="B17" s="141" t="str">
        <f>IF(ISERROR($A17),"",VLOOKUP(SMALL(Base!$L$4:$L$299,ROW()-4),Base!$L$4:W$299,10,0))</f>
        <v/>
      </c>
      <c r="C17" s="142" t="str">
        <f>IF(ISERROR($A17),"",VLOOKUP(SMALL(Base!$L$4:$L$299,ROW()-4),Base!$L$4:X$299,11,0))</f>
        <v/>
      </c>
      <c r="D17" s="143" t="str">
        <f>IF(ISERROR($A17),"",VLOOKUP(SMALL(Base!$L$4:$L$299,ROW()-4),Base!$L$4:Y$299,12,0))</f>
        <v/>
      </c>
      <c r="E17" s="147"/>
      <c r="F17" s="140"/>
      <c r="G17" s="140"/>
      <c r="H17" s="140"/>
      <c r="I17" s="140"/>
      <c r="J17" s="140"/>
      <c r="K17" s="140"/>
      <c r="L17" s="140"/>
      <c r="M17" s="140"/>
      <c r="N17" s="140"/>
      <c r="O17" s="140"/>
      <c r="P17" s="140"/>
      <c r="Q17" t="str">
        <f>IF(ISERROR($A17),"",VLOOKUP(SMALL(Base!$L$4:$L$299,ROW()-4),Base!$L$4:Y$299,13,0))</f>
        <v/>
      </c>
    </row>
    <row r="18" spans="1:17" x14ac:dyDescent="0.25">
      <c r="A18" s="3" t="e">
        <f>SMALL(Base!$L$4:$L$299,ROW()-4)</f>
        <v>#NUM!</v>
      </c>
      <c r="B18" s="5" t="str">
        <f>IF(ISERROR($A18),"",VLOOKUP(SMALL(Base!$L$4:$L$299,ROW()-4),Base!$L$4:W$299,10,0))</f>
        <v/>
      </c>
      <c r="C18" s="3" t="str">
        <f>IF(ISERROR($A18),"",VLOOKUP(SMALL(Base!$L$4:$L$299,ROW()-4),Base!$L$4:X$299,11,0))</f>
        <v/>
      </c>
      <c r="D18" s="47" t="str">
        <f>IF(ISERROR($A18),"",VLOOKUP(SMALL(Base!$L$4:$L$299,ROW()-4),Base!$L$4:Y$299,12,0))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IF(ISERROR($A18),"",VLOOKUP(SMALL(Base!$L$4:$L$299,ROW()-4),Base!$L$4:Y$299,13,0))</f>
        <v/>
      </c>
    </row>
    <row r="19" spans="1:17" x14ac:dyDescent="0.25">
      <c r="A19" s="3" t="e">
        <f>SMALL(Base!$L$4:$L$299,ROW()-4)</f>
        <v>#NUM!</v>
      </c>
      <c r="B19" s="141" t="str">
        <f>IF(ISERROR($A19),"",VLOOKUP(SMALL(Base!$L$4:$L$299,ROW()-4),Base!$L$4:W$299,10,0))</f>
        <v/>
      </c>
      <c r="C19" s="142" t="str">
        <f>IF(ISERROR($A19),"",VLOOKUP(SMALL(Base!$L$4:$L$299,ROW()-4),Base!$L$4:X$299,11,0))</f>
        <v/>
      </c>
      <c r="D19" s="143" t="str">
        <f>IF(ISERROR($A19),"",VLOOKUP(SMALL(Base!$L$4:$L$299,ROW()-4),Base!$L$4:Y$299,12,0))</f>
        <v/>
      </c>
      <c r="E19" s="148"/>
      <c r="F19" s="140"/>
      <c r="G19" s="140"/>
      <c r="H19" s="140"/>
      <c r="I19" s="140"/>
      <c r="J19" s="140"/>
      <c r="K19" s="140"/>
      <c r="L19" s="140"/>
      <c r="M19" s="140"/>
      <c r="N19" s="140"/>
      <c r="O19" s="140"/>
      <c r="P19" s="140"/>
      <c r="Q19" t="str">
        <f>IF(ISERROR($A19),"",VLOOKUP(SMALL(Base!$L$4:$L$299,ROW()-4),Base!$L$4:Y$299,13,0))</f>
        <v/>
      </c>
    </row>
    <row r="20" spans="1:17" x14ac:dyDescent="0.25">
      <c r="A20" s="3" t="e">
        <f>SMALL(Base!$L$4:$L$299,ROW()-4)</f>
        <v>#NUM!</v>
      </c>
      <c r="B20" s="5" t="str">
        <f>IF(ISERROR($A20),"",VLOOKUP(SMALL(Base!$L$4:$L$299,ROW()-4),Base!$L$4:W$299,10,0))</f>
        <v/>
      </c>
      <c r="C20" s="3" t="str">
        <f>IF(ISERROR($A20),"",VLOOKUP(SMALL(Base!$L$4:$L$299,ROW()-4),Base!$L$4:X$299,11,0))</f>
        <v/>
      </c>
      <c r="D20" s="47" t="str">
        <f>IF(ISERROR($A20),"",VLOOKUP(SMALL(Base!$L$4:$L$299,ROW()-4),Base!$L$4:Y$299,12,0))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IF(ISERROR($A20),"",VLOOKUP(SMALL(Base!$L$4:$L$299,ROW()-4),Base!$L$4:Y$299,13,0))</f>
        <v/>
      </c>
    </row>
    <row r="21" spans="1:17" x14ac:dyDescent="0.25">
      <c r="A21" s="3" t="e">
        <f>SMALL(Base!$L$4:$L$299,ROW()-4)</f>
        <v>#NUM!</v>
      </c>
      <c r="B21" s="141" t="str">
        <f>IF(ISERROR($A21),"",VLOOKUP(SMALL(Base!$L$4:$L$299,ROW()-4),Base!$L$4:W$299,10,0))</f>
        <v/>
      </c>
      <c r="C21" s="142" t="str">
        <f>IF(ISERROR($A21),"",VLOOKUP(SMALL(Base!$L$4:$L$299,ROW()-4),Base!$L$4:X$299,11,0))</f>
        <v/>
      </c>
      <c r="D21" s="143" t="str">
        <f>IF(ISERROR($A21),"",VLOOKUP(SMALL(Base!$L$4:$L$299,ROW()-4),Base!$L$4:Y$299,12,0))</f>
        <v/>
      </c>
      <c r="E21" s="148"/>
      <c r="F21" s="140"/>
      <c r="G21" s="140"/>
      <c r="H21" s="140"/>
      <c r="I21" s="140"/>
      <c r="J21" s="140"/>
      <c r="K21" s="140"/>
      <c r="L21" s="140"/>
      <c r="M21" s="140"/>
      <c r="N21" s="140"/>
      <c r="O21" s="140"/>
      <c r="P21" s="140"/>
      <c r="Q21" t="str">
        <f>IF(ISERROR($A21),"",VLOOKUP(SMALL(Base!$L$4:$L$299,ROW()-4),Base!$L$4:Y$299,13,0))</f>
        <v/>
      </c>
    </row>
    <row r="22" spans="1:17" x14ac:dyDescent="0.25">
      <c r="A22" s="3" t="e">
        <f>SMALL(Base!$L$4:$L$299,ROW()-4)</f>
        <v>#NUM!</v>
      </c>
      <c r="B22" s="5" t="str">
        <f>IF(ISERROR($A22),"",VLOOKUP(SMALL(Base!$L$4:$L$299,ROW()-4),Base!$L$4:W$299,10,0))</f>
        <v/>
      </c>
      <c r="C22" s="3" t="str">
        <f>IF(ISERROR($A22),"",VLOOKUP(SMALL(Base!$L$4:$L$299,ROW()-4),Base!$L$4:X$299,11,0))</f>
        <v/>
      </c>
      <c r="D22" s="47" t="str">
        <f>IF(ISERROR($A22),"",VLOOKUP(SMALL(Base!$L$4:$L$299,ROW()-4),Base!$L$4:Y$299,12,0))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IF(ISERROR($A22),"",VLOOKUP(SMALL(Base!$L$4:$L$299,ROW()-4),Base!$L$4:Y$299,13,0))</f>
        <v/>
      </c>
    </row>
    <row r="23" spans="1:17" x14ac:dyDescent="0.25">
      <c r="A23" s="3" t="e">
        <f>SMALL(Base!$L$4:$L$299,ROW()-4)</f>
        <v>#NUM!</v>
      </c>
      <c r="B23" s="141" t="str">
        <f>IF(ISERROR($A23),"",VLOOKUP(SMALL(Base!$L$4:$L$299,ROW()-4),Base!$L$4:W$299,10,0))</f>
        <v/>
      </c>
      <c r="C23" s="142" t="str">
        <f>IF(ISERROR($A23),"",VLOOKUP(SMALL(Base!$L$4:$L$299,ROW()-4),Base!$L$4:X$299,11,0))</f>
        <v/>
      </c>
      <c r="D23" s="143" t="str">
        <f>IF(ISERROR($A23),"",VLOOKUP(SMALL(Base!$L$4:$L$299,ROW()-4),Base!$L$4:Y$299,12,0))</f>
        <v/>
      </c>
      <c r="E23" s="148"/>
      <c r="F23" s="140"/>
      <c r="G23" s="140"/>
      <c r="H23" s="140"/>
      <c r="I23" s="140"/>
      <c r="J23" s="140"/>
      <c r="K23" s="140"/>
      <c r="L23" s="140"/>
      <c r="M23" s="140"/>
      <c r="N23" s="140"/>
      <c r="O23" s="140"/>
      <c r="P23" s="140"/>
      <c r="Q23" t="str">
        <f>IF(ISERROR($A23),"",VLOOKUP(SMALL(Base!$L$4:$L$299,ROW()-4),Base!$L$4:Y$299,13,0))</f>
        <v/>
      </c>
    </row>
    <row r="24" spans="1:17" x14ac:dyDescent="0.25">
      <c r="A24" s="3" t="e">
        <f>SMALL(Base!$L$4:$L$299,ROW()-4)</f>
        <v>#NUM!</v>
      </c>
      <c r="B24" s="5" t="str">
        <f>IF(ISERROR($A24),"",VLOOKUP(SMALL(Base!$L$4:$L$299,ROW()-4),Base!$L$4:W$299,10,0))</f>
        <v/>
      </c>
      <c r="C24" s="3" t="str">
        <f>IF(ISERROR($A24),"",VLOOKUP(SMALL(Base!$L$4:$L$299,ROW()-4),Base!$L$4:X$299,11,0))</f>
        <v/>
      </c>
      <c r="D24" s="47" t="str">
        <f>IF(ISERROR($A24),"",VLOOKUP(SMALL(Base!$L$4:$L$299,ROW()-4),Base!$L$4:Y$299,12,0))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IF(ISERROR($A24),"",VLOOKUP(SMALL(Base!$L$4:$L$299,ROW()-4),Base!$L$4:Y$299,13,0))</f>
        <v/>
      </c>
    </row>
    <row r="25" spans="1:17" x14ac:dyDescent="0.25">
      <c r="A25" s="3" t="e">
        <f>SMALL(Base!$L$4:$L$299,ROW()-4)</f>
        <v>#NUM!</v>
      </c>
      <c r="B25" s="141" t="str">
        <f>IF(ISERROR($A25),"",VLOOKUP(SMALL(Base!$L$4:$L$299,ROW()-4),Base!$L$4:W$299,10,0))</f>
        <v/>
      </c>
      <c r="C25" s="142" t="str">
        <f>IF(ISERROR($A25),"",VLOOKUP(SMALL(Base!$L$4:$L$299,ROW()-4),Base!$L$4:X$299,11,0))</f>
        <v/>
      </c>
      <c r="D25" s="143" t="str">
        <f>IF(ISERROR($A25),"",VLOOKUP(SMALL(Base!$L$4:$L$299,ROW()-4),Base!$L$4:Y$299,12,0))</f>
        <v/>
      </c>
      <c r="E25" s="148"/>
      <c r="F25" s="140"/>
      <c r="G25" s="140"/>
      <c r="H25" s="140"/>
      <c r="I25" s="140"/>
      <c r="J25" s="140"/>
      <c r="K25" s="140"/>
      <c r="L25" s="140"/>
      <c r="M25" s="140"/>
      <c r="N25" s="140"/>
      <c r="O25" s="140"/>
      <c r="P25" s="140"/>
      <c r="Q25" t="str">
        <f>IF(ISERROR($A25),"",VLOOKUP(SMALL(Base!$L$4:$L$299,ROW()-4),Base!$L$4:Y$299,13,0))</f>
        <v/>
      </c>
    </row>
    <row r="26" spans="1:17" x14ac:dyDescent="0.25">
      <c r="A26" s="3" t="e">
        <f>SMALL(Base!$L$4:$L$299,ROW()-4)</f>
        <v>#NUM!</v>
      </c>
      <c r="B26" s="5" t="str">
        <f>IF(ISERROR($A26),"",VLOOKUP(SMALL(Base!$L$4:$L$299,ROW()-4),Base!$L$4:W$299,10,0))</f>
        <v/>
      </c>
      <c r="C26" s="3" t="str">
        <f>IF(ISERROR($A26),"",VLOOKUP(SMALL(Base!$L$4:$L$299,ROW()-4),Base!$L$4:X$299,11,0))</f>
        <v/>
      </c>
      <c r="D26" s="47" t="str">
        <f>IF(ISERROR($A26),"",VLOOKUP(SMALL(Base!$L$4:$L$299,ROW()-4),Base!$L$4:Y$299,12,0))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IF(ISERROR($A26),"",VLOOKUP(SMALL(Base!$L$4:$L$299,ROW()-4),Base!$L$4:Y$299,13,0))</f>
        <v/>
      </c>
    </row>
    <row r="27" spans="1:17" x14ac:dyDescent="0.25">
      <c r="A27" s="3" t="e">
        <f>SMALL(Base!$L$4:$L$299,ROW()-4)</f>
        <v>#NUM!</v>
      </c>
      <c r="B27" s="141" t="str">
        <f>IF(ISERROR($A27),"",VLOOKUP(SMALL(Base!$L$4:$L$299,ROW()-4),Base!$L$4:W$299,10,0))</f>
        <v/>
      </c>
      <c r="C27" s="142" t="str">
        <f>IF(ISERROR($A27),"",VLOOKUP(SMALL(Base!$L$4:$L$299,ROW()-4),Base!$L$4:X$299,11,0))</f>
        <v/>
      </c>
      <c r="D27" s="143" t="str">
        <f>IF(ISERROR($A27),"",VLOOKUP(SMALL(Base!$L$4:$L$299,ROW()-4),Base!$L$4:Y$299,12,0))</f>
        <v/>
      </c>
      <c r="E27" s="148"/>
      <c r="F27" s="140"/>
      <c r="G27" s="140"/>
      <c r="H27" s="140"/>
      <c r="I27" s="140"/>
      <c r="J27" s="140"/>
      <c r="K27" s="140"/>
      <c r="L27" s="140"/>
      <c r="M27" s="140"/>
      <c r="N27" s="140"/>
      <c r="O27" s="140"/>
      <c r="P27" s="140"/>
      <c r="Q27" t="str">
        <f>IF(ISERROR($A27),"",VLOOKUP(SMALL(Base!$L$4:$L$299,ROW()-4),Base!$L$4:Y$299,13,0))</f>
        <v/>
      </c>
    </row>
    <row r="28" spans="1:17" x14ac:dyDescent="0.25">
      <c r="A28" s="3" t="e">
        <f>SMALL(Base!$L$4:$L$299,ROW()-4)</f>
        <v>#NUM!</v>
      </c>
      <c r="B28" s="5" t="str">
        <f>IF(ISERROR($A28),"",VLOOKUP(SMALL(Base!$L$4:$L$299,ROW()-4),Base!$L$4:W$299,10,0))</f>
        <v/>
      </c>
      <c r="C28" s="3" t="str">
        <f>IF(ISERROR($A28),"",VLOOKUP(SMALL(Base!$L$4:$L$299,ROW()-4),Base!$L$4:X$299,11,0))</f>
        <v/>
      </c>
      <c r="D28" s="47" t="str">
        <f>IF(ISERROR($A28),"",VLOOKUP(SMALL(Base!$L$4:$L$299,ROW()-4),Base!$L$4:Y$299,12,0))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IF(ISERROR($A28),"",VLOOKUP(SMALL(Base!$L$4:$L$299,ROW()-4),Base!$L$4:Y$299,13,0))</f>
        <v/>
      </c>
    </row>
    <row r="29" spans="1:17" x14ac:dyDescent="0.25">
      <c r="A29" s="3" t="e">
        <f>SMALL(Base!$L$4:$L$299,ROW()-4)</f>
        <v>#NUM!</v>
      </c>
      <c r="B29" s="141" t="str">
        <f>IF(ISERROR($A29),"",VLOOKUP(SMALL(Base!$L$4:$L$299,ROW()-4),Base!$L$4:W$299,10,0))</f>
        <v/>
      </c>
      <c r="C29" s="142" t="str">
        <f>IF(ISERROR($A29),"",VLOOKUP(SMALL(Base!$L$4:$L$299,ROW()-4),Base!$L$4:X$299,11,0))</f>
        <v/>
      </c>
      <c r="D29" s="143" t="str">
        <f>IF(ISERROR($A29),"",VLOOKUP(SMALL(Base!$L$4:$L$299,ROW()-4),Base!$L$4:Y$299,12,0))</f>
        <v/>
      </c>
      <c r="E29" s="148"/>
      <c r="F29" s="140"/>
      <c r="G29" s="140"/>
      <c r="H29" s="140"/>
      <c r="I29" s="140"/>
      <c r="J29" s="140"/>
      <c r="K29" s="140"/>
      <c r="L29" s="140"/>
      <c r="M29" s="140"/>
      <c r="N29" s="140"/>
      <c r="O29" s="140"/>
      <c r="P29" s="140"/>
      <c r="Q29" t="str">
        <f>IF(ISERROR($A29),"",VLOOKUP(SMALL(Base!$L$4:$L$299,ROW()-4),Base!$L$4:Y$299,13,0))</f>
        <v/>
      </c>
    </row>
    <row r="30" spans="1:17" x14ac:dyDescent="0.25">
      <c r="A30" s="3" t="e">
        <f>SMALL(Base!$L$4:$L$299,ROW()-4)</f>
        <v>#NUM!</v>
      </c>
      <c r="B30" s="5" t="str">
        <f>IF(ISERROR($A30),"",VLOOKUP(SMALL(Base!$L$4:$L$299,ROW()-4),Base!$L$4:W$299,10,0))</f>
        <v/>
      </c>
      <c r="C30" s="3" t="str">
        <f>IF(ISERROR($A30),"",VLOOKUP(SMALL(Base!$L$4:$L$299,ROW()-4),Base!$L$4:X$299,11,0))</f>
        <v/>
      </c>
      <c r="D30" s="47" t="str">
        <f>IF(ISERROR($A30),"",VLOOKUP(SMALL(Base!$L$4:$L$299,ROW()-4),Base!$L$4:Y$299,12,0))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IF(ISERROR($A30),"",VLOOKUP(SMALL(Base!$L$4:$L$299,ROW()-4),Base!$L$4:Y$299,13,0))</f>
        <v/>
      </c>
    </row>
    <row r="31" spans="1:17" x14ac:dyDescent="0.25">
      <c r="A31" s="3" t="e">
        <f>SMALL(Base!$L$4:$L$299,ROW()-4)</f>
        <v>#NUM!</v>
      </c>
      <c r="B31" s="141" t="str">
        <f>IF(ISERROR($A31),"",VLOOKUP(SMALL(Base!$L$4:$L$299,ROW()-4),Base!$L$4:W$299,10,0))</f>
        <v/>
      </c>
      <c r="C31" s="142" t="str">
        <f>IF(ISERROR($A31),"",VLOOKUP(SMALL(Base!$L$4:$L$299,ROW()-4),Base!$L$4:X$299,11,0))</f>
        <v/>
      </c>
      <c r="D31" s="143" t="str">
        <f>IF(ISERROR($A31),"",VLOOKUP(SMALL(Base!$L$4:$L$299,ROW()-4),Base!$L$4:Y$299,12,0))</f>
        <v/>
      </c>
      <c r="E31" s="148"/>
      <c r="F31" s="140"/>
      <c r="G31" s="140"/>
      <c r="H31" s="140"/>
      <c r="I31" s="140"/>
      <c r="J31" s="140"/>
      <c r="K31" s="140"/>
      <c r="L31" s="140"/>
      <c r="M31" s="140"/>
      <c r="N31" s="140"/>
      <c r="O31" s="140"/>
      <c r="P31" s="140"/>
      <c r="Q31" t="str">
        <f>IF(ISERROR($A31),"",VLOOKUP(SMALL(Base!$L$4:$L$299,ROW()-4),Base!$L$4:Y$299,13,0))</f>
        <v/>
      </c>
    </row>
    <row r="32" spans="1:17" x14ac:dyDescent="0.25">
      <c r="A32" s="3" t="e">
        <f>SMALL(Base!$L$4:$L$299,ROW()-4)</f>
        <v>#NUM!</v>
      </c>
      <c r="B32" s="5" t="str">
        <f>IF(ISERROR($A32),"",VLOOKUP(SMALL(Base!$L$4:$L$299,ROW()-4),Base!$L$4:W$299,10,0))</f>
        <v/>
      </c>
      <c r="C32" s="3" t="str">
        <f>IF(ISERROR($A32),"",VLOOKUP(SMALL(Base!$L$4:$L$299,ROW()-4),Base!$L$4:X$299,11,0))</f>
        <v/>
      </c>
      <c r="D32" s="47" t="str">
        <f>IF(ISERROR($A32),"",VLOOKUP(SMALL(Base!$L$4:$L$299,ROW()-4),Base!$L$4:Y$299,12,0))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IF(ISERROR($A32),"",VLOOKUP(SMALL(Base!$L$4:$L$299,ROW()-4),Base!$L$4:Y$299,13,0))</f>
        <v/>
      </c>
    </row>
    <row r="33" spans="1:17" x14ac:dyDescent="0.25">
      <c r="A33" s="3" t="e">
        <f>SMALL(Base!$L$4:$L$299,ROW()-4)</f>
        <v>#NUM!</v>
      </c>
      <c r="B33" s="141" t="str">
        <f>IF(ISERROR($A33),"",VLOOKUP(SMALL(Base!$L$4:$L$299,ROW()-4),Base!$L$4:W$299,10,0))</f>
        <v/>
      </c>
      <c r="C33" s="142" t="str">
        <f>IF(ISERROR($A33),"",VLOOKUP(SMALL(Base!$L$4:$L$299,ROW()-4),Base!$L$4:X$299,11,0))</f>
        <v/>
      </c>
      <c r="D33" s="143" t="str">
        <f>IF(ISERROR($A33),"",VLOOKUP(SMALL(Base!$L$4:$L$299,ROW()-4),Base!$L$4:Y$299,12,0))</f>
        <v/>
      </c>
      <c r="E33" s="148"/>
      <c r="F33" s="140"/>
      <c r="G33" s="140"/>
      <c r="H33" s="140"/>
      <c r="I33" s="140"/>
      <c r="J33" s="140"/>
      <c r="K33" s="140"/>
      <c r="L33" s="140"/>
      <c r="M33" s="140"/>
      <c r="N33" s="140"/>
      <c r="O33" s="140"/>
      <c r="P33" s="140"/>
      <c r="Q33" t="str">
        <f>IF(ISERROR($A33),"",VLOOKUP(SMALL(Base!$L$4:$L$299,ROW()-4),Base!$L$4:Y$299,13,0))</f>
        <v/>
      </c>
    </row>
    <row r="34" spans="1:17" x14ac:dyDescent="0.25">
      <c r="A34" s="3" t="e">
        <f>SMALL(Base!$L$4:$L$299,ROW()-4)</f>
        <v>#NUM!</v>
      </c>
      <c r="B34" s="5" t="str">
        <f>IF(ISERROR($A34),"",VLOOKUP(SMALL(Base!$L$4:$L$299,ROW()-4),Base!$L$4:W$299,10,0))</f>
        <v/>
      </c>
      <c r="C34" s="3" t="str">
        <f>IF(ISERROR($A34),"",VLOOKUP(SMALL(Base!$L$4:$L$299,ROW()-4),Base!$L$4:X$299,11,0))</f>
        <v/>
      </c>
      <c r="D34" s="47" t="str">
        <f>IF(ISERROR($A34),"",VLOOKUP(SMALL(Base!$L$4:$L$299,ROW()-4),Base!$L$4:Y$299,12,0))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IF(ISERROR($A34),"",VLOOKUP(SMALL(Base!$L$4:$L$299,ROW()-4),Base!$L$4:Y$299,13,0))</f>
        <v/>
      </c>
    </row>
    <row r="35" spans="1:17" x14ac:dyDescent="0.25">
      <c r="A35" s="3" t="e">
        <f>SMALL(Base!$L$4:$L$299,ROW()-4)</f>
        <v>#NUM!</v>
      </c>
      <c r="B35" s="141" t="str">
        <f>IF(ISERROR($A35),"",VLOOKUP(SMALL(Base!$L$4:$L$299,ROW()-4),Base!$L$4:W$299,10,0))</f>
        <v/>
      </c>
      <c r="C35" s="142" t="str">
        <f>IF(ISERROR($A35),"",VLOOKUP(SMALL(Base!$L$4:$L$299,ROW()-4),Base!$L$4:X$299,11,0))</f>
        <v/>
      </c>
      <c r="D35" s="143" t="str">
        <f>IF(ISERROR($A35),"",VLOOKUP(SMALL(Base!$L$4:$L$299,ROW()-4),Base!$L$4:Y$299,12,0))</f>
        <v/>
      </c>
      <c r="E35" s="148"/>
      <c r="F35" s="140"/>
      <c r="G35" s="140"/>
      <c r="H35" s="140"/>
      <c r="I35" s="140"/>
      <c r="J35" s="140"/>
      <c r="K35" s="140"/>
      <c r="L35" s="140"/>
      <c r="M35" s="140"/>
      <c r="N35" s="140"/>
      <c r="O35" s="140"/>
      <c r="P35" s="140"/>
      <c r="Q35" t="str">
        <f>IF(ISERROR($A35),"",VLOOKUP(SMALL(Base!$L$4:$L$299,ROW()-4),Base!$L$4:Y$299,13,0))</f>
        <v/>
      </c>
    </row>
    <row r="36" spans="1:17" x14ac:dyDescent="0.25">
      <c r="A36" s="3" t="e">
        <f>SMALL(Base!$L$4:$L$299,ROW()-4)</f>
        <v>#NUM!</v>
      </c>
      <c r="B36" s="5" t="str">
        <f>IF(ISERROR($A36),"",VLOOKUP(SMALL(Base!$L$4:$L$299,ROW()-4),Base!$L$4:W$299,10,0))</f>
        <v/>
      </c>
      <c r="C36" s="3" t="str">
        <f>IF(ISERROR($A36),"",VLOOKUP(SMALL(Base!$L$4:$L$299,ROW()-4),Base!$L$4:X$299,11,0))</f>
        <v/>
      </c>
      <c r="D36" s="47" t="str">
        <f>IF(ISERROR($A36),"",VLOOKUP(SMALL(Base!$L$4:$L$299,ROW()-4),Base!$L$4:Y$299,12,0))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IF(ISERROR($A36),"",VLOOKUP(SMALL(Base!$L$4:$L$299,ROW()-4),Base!$L$4:Y$299,13,0))</f>
        <v/>
      </c>
    </row>
    <row r="37" spans="1:17" x14ac:dyDescent="0.25">
      <c r="A37" s="3" t="e">
        <f>SMALL(Base!$L$4:$L$299,ROW()-4)</f>
        <v>#NUM!</v>
      </c>
      <c r="B37" s="141" t="str">
        <f>IF(ISERROR($A37),"",VLOOKUP(SMALL(Base!$L$4:$L$299,ROW()-4),Base!$L$4:W$299,10,0))</f>
        <v/>
      </c>
      <c r="C37" s="142" t="str">
        <f>IF(ISERROR($A37),"",VLOOKUP(SMALL(Base!$L$4:$L$299,ROW()-4),Base!$L$4:X$299,11,0))</f>
        <v/>
      </c>
      <c r="D37" s="143" t="str">
        <f>IF(ISERROR($A37),"",VLOOKUP(SMALL(Base!$L$4:$L$299,ROW()-4),Base!$L$4:Y$299,12,0))</f>
        <v/>
      </c>
      <c r="E37" s="148"/>
      <c r="F37" s="140"/>
      <c r="G37" s="140"/>
      <c r="H37" s="140"/>
      <c r="I37" s="140"/>
      <c r="J37" s="140"/>
      <c r="K37" s="140"/>
      <c r="L37" s="140"/>
      <c r="M37" s="140"/>
      <c r="N37" s="140"/>
      <c r="O37" s="140"/>
      <c r="P37" s="140"/>
      <c r="Q37" t="str">
        <f>IF(ISERROR($A37),"",VLOOKUP(SMALL(Base!$L$4:$L$299,ROW()-4),Base!$L$4:Y$299,13,0))</f>
        <v/>
      </c>
    </row>
    <row r="38" spans="1:17" x14ac:dyDescent="0.25">
      <c r="A38" s="3" t="e">
        <f>SMALL(Base!$L$4:$L$299,ROW()-4)</f>
        <v>#NUM!</v>
      </c>
      <c r="B38" s="5" t="str">
        <f>IF(ISERROR($A38),"",VLOOKUP(SMALL(Base!$L$4:$L$299,ROW()-4),Base!$L$4:W$299,10,0))</f>
        <v/>
      </c>
      <c r="C38" s="3" t="str">
        <f>IF(ISERROR($A38),"",VLOOKUP(SMALL(Base!$L$4:$L$299,ROW()-4),Base!$L$4:X$299,11,0))</f>
        <v/>
      </c>
      <c r="D38" s="47" t="str">
        <f>IF(ISERROR($A38),"",VLOOKUP(SMALL(Base!$L$4:$L$299,ROW()-4),Base!$L$4:Y$299,12,0))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IF(ISERROR($A38),"",VLOOKUP(SMALL(Base!$L$4:$L$299,ROW()-4),Base!$L$4:Y$299,13,0))</f>
        <v/>
      </c>
    </row>
    <row r="39" spans="1:17" x14ac:dyDescent="0.25">
      <c r="A39" s="3" t="e">
        <f>SMALL(Base!$L$4:$L$299,ROW()-4)</f>
        <v>#NUM!</v>
      </c>
      <c r="B39" s="141" t="str">
        <f>IF(ISERROR($A39),"",VLOOKUP(SMALL(Base!$L$4:$L$299,ROW()-4),Base!$L$4:W$299,10,0))</f>
        <v/>
      </c>
      <c r="C39" s="142" t="str">
        <f>IF(ISERROR($A39),"",VLOOKUP(SMALL(Base!$L$4:$L$299,ROW()-4),Base!$L$4:X$299,11,0))</f>
        <v/>
      </c>
      <c r="D39" s="143" t="str">
        <f>IF(ISERROR($A39),"",VLOOKUP(SMALL(Base!$L$4:$L$299,ROW()-4),Base!$L$4:Y$299,12,0))</f>
        <v/>
      </c>
      <c r="E39" s="148"/>
      <c r="F39" s="140"/>
      <c r="G39" s="140"/>
      <c r="H39" s="140"/>
      <c r="I39" s="140"/>
      <c r="J39" s="140"/>
      <c r="K39" s="140"/>
      <c r="L39" s="140"/>
      <c r="M39" s="140"/>
      <c r="N39" s="140"/>
      <c r="O39" s="140"/>
      <c r="P39" s="140"/>
      <c r="Q39" t="str">
        <f>IF(ISERROR($A39),"",VLOOKUP(SMALL(Base!$L$4:$L$299,ROW()-4),Base!$L$4:Y$299,13,0))</f>
        <v/>
      </c>
    </row>
    <row r="40" spans="1:17" ht="15.75" thickBot="1" x14ac:dyDescent="0.3">
      <c r="A40" s="3" t="e">
        <f>SMALL(Base!$L$4:$L$299,ROW()-4)</f>
        <v>#NUM!</v>
      </c>
      <c r="B40" s="13" t="str">
        <f>IF(ISERROR($A40),"",VLOOKUP(SMALL(Base!$L$4:$L$299,ROW()-4),Base!$L$4:W$299,10,0))</f>
        <v/>
      </c>
      <c r="C40" s="14" t="str">
        <f>IF(ISERROR($A40),"",VLOOKUP(SMALL(Base!$L$4:$L$299,ROW()-4),Base!$L$4:X$299,11,0))</f>
        <v/>
      </c>
      <c r="D40" s="47" t="str">
        <f>IF(ISERROR($A40),"",VLOOKUP(SMALL(Base!$L$4:$L$299,ROW()-4),Base!$L$4:Y$299,12,0))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IF(ISERROR($A40),"",VLOOKUP(SMALL(Base!$L$4:$L$299,ROW()-4),Base!$L$4:Y$299,13,0))</f>
        <v/>
      </c>
    </row>
    <row r="41" spans="1:17" ht="19.5" thickBot="1" x14ac:dyDescent="0.35">
      <c r="B41" s="15" t="s">
        <v>18</v>
      </c>
      <c r="C41" s="29">
        <f>SUM(Base!AO4:AO296)</f>
        <v>0</v>
      </c>
      <c r="D41" s="44"/>
      <c r="E41" s="45">
        <f>COUNTIF('Mod 1'!E5:E40,"oui")</f>
        <v>0</v>
      </c>
      <c r="F41" s="45">
        <f>COUNTIF('Mod 1'!F5:F40,"oui")</f>
        <v>0</v>
      </c>
      <c r="G41" s="45">
        <f>COUNTIF('Mod 1'!G5:G40,"oui")</f>
        <v>0</v>
      </c>
      <c r="H41" s="45">
        <f>COUNTIF('Mod 1'!H5:H40,"oui")</f>
        <v>0</v>
      </c>
      <c r="I41" s="45">
        <f>COUNTIF('Mod 1'!I5:I40,"oui")</f>
        <v>0</v>
      </c>
      <c r="J41" s="45">
        <f>COUNTIF('Mod 1'!J5:J40,"oui")</f>
        <v>0</v>
      </c>
      <c r="K41" s="45">
        <f>COUNTIF('Mod 1'!K5:K40,"oui")</f>
        <v>0</v>
      </c>
      <c r="L41" s="45">
        <f>COUNTIF('Mod 1'!L5:L40,"oui")</f>
        <v>0</v>
      </c>
      <c r="M41" s="45">
        <f>COUNTIF('Mod 1'!M5:M40,"oui")</f>
        <v>0</v>
      </c>
      <c r="N41" s="45">
        <f>COUNTIF('Mod 1'!N5:N40,"oui")</f>
        <v>0</v>
      </c>
      <c r="O41" s="45">
        <f>COUNTIF('Mod 1'!O5:O40,"oui")</f>
        <v>0</v>
      </c>
      <c r="P41" s="45">
        <f>COUNTIF('Mod 1'!P5:P40,"oui")</f>
        <v>0</v>
      </c>
      <c r="Q41" s="45">
        <f>COUNTIF('Mod 1'!Q5:Q40,"homme")</f>
        <v>0</v>
      </c>
    </row>
    <row r="42" spans="1:17" ht="19.5" thickBot="1" x14ac:dyDescent="0.35">
      <c r="Q42" s="45">
        <f>COUNTIF('Mod 1'!Q5:Q41,"femme")</f>
        <v>0</v>
      </c>
    </row>
    <row r="43" spans="1:17" ht="19.5" thickBot="1" x14ac:dyDescent="0.35">
      <c r="Q43" s="45"/>
    </row>
  </sheetData>
  <mergeCells count="3">
    <mergeCell ref="B1:C2"/>
    <mergeCell ref="D1:P2"/>
    <mergeCell ref="A3:Q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9" r:id="rId3" name="Button 5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742950</xdr:colOff>
                    <xdr:row>0</xdr:row>
                    <xdr:rowOff>95250</xdr:rowOff>
                  </from>
                  <to>
                    <xdr:col>15</xdr:col>
                    <xdr:colOff>704850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Q42"/>
  <sheetViews>
    <sheetView showGridLines="0" showRowColHeaders="0" zoomScale="90" zoomScaleNormal="90" workbookViewId="0">
      <pane ySplit="4" topLeftCell="A5" activePane="bottomLeft" state="frozen"/>
      <selection activeCell="Q27" sqref="Q27"/>
      <selection pane="bottomLeft" activeCell="B1" sqref="B1:C2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29" t="s">
        <v>61</v>
      </c>
      <c r="E1" s="430"/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</row>
    <row r="2" spans="1:17" ht="20.100000000000001" customHeight="1" thickBot="1" x14ac:dyDescent="0.3">
      <c r="A2" s="207"/>
      <c r="B2" s="410"/>
      <c r="C2" s="411"/>
      <c r="D2" s="430"/>
      <c r="E2" s="430"/>
      <c r="F2" s="430"/>
      <c r="G2" s="430"/>
      <c r="H2" s="430"/>
      <c r="I2" s="430"/>
      <c r="J2" s="430"/>
      <c r="K2" s="430"/>
      <c r="L2" s="430"/>
      <c r="M2" s="430"/>
      <c r="N2" s="430"/>
      <c r="O2" s="430"/>
      <c r="P2" s="430"/>
    </row>
    <row r="3" spans="1:17" ht="18.75" x14ac:dyDescent="0.25">
      <c r="A3" s="404" t="s">
        <v>315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42628</v>
      </c>
      <c r="F4" s="41">
        <v>42635</v>
      </c>
      <c r="G4" s="41">
        <v>42642</v>
      </c>
      <c r="H4" s="41">
        <v>42649</v>
      </c>
      <c r="I4" s="41">
        <v>42656</v>
      </c>
      <c r="J4" s="41">
        <v>42684</v>
      </c>
      <c r="K4" s="41">
        <v>42691</v>
      </c>
      <c r="L4" s="41">
        <v>42698</v>
      </c>
      <c r="M4" s="41">
        <v>42705</v>
      </c>
      <c r="N4" s="41">
        <v>42712</v>
      </c>
      <c r="O4" s="41">
        <v>42719</v>
      </c>
      <c r="P4" s="166"/>
    </row>
    <row r="5" spans="1:17" x14ac:dyDescent="0.25">
      <c r="A5" s="3" t="e">
        <f>SMALL(Base!$K$4:$K$299,ROW()-4)</f>
        <v>#NUM!</v>
      </c>
      <c r="B5" s="124" t="str">
        <f>IF(ISERROR($A5),"",VLOOKUP(SMALL(Base!$K$4:$K$299,ROW()-4),Base!$K$4:W$299,11,0))</f>
        <v/>
      </c>
      <c r="C5" s="125" t="str">
        <f>IF(ISERROR($A5),"",VLOOKUP(SMALL(Base!$K$4:$K$299,ROW()-4),Base!$K$4:X$299,12,0))</f>
        <v/>
      </c>
      <c r="D5" s="130" t="str">
        <f>IF(ISERROR($A5),"",VLOOKUP(SMALL(Base!$K$4:$K$299,ROW()-4),Base!$K$4:Y$299,13,0))</f>
        <v/>
      </c>
      <c r="E5" s="126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t="str">
        <f>IF(ISERROR($A5),"",VLOOKUP(SMALL(Base!$K$4:$K$299,ROW()-4),Base!$K$4:Y$299,14,0))</f>
        <v/>
      </c>
    </row>
    <row r="6" spans="1:17" x14ac:dyDescent="0.25">
      <c r="A6" s="3" t="e">
        <f>SMALL(Base!$K$4:$K$299,ROW()-4)</f>
        <v>#NUM!</v>
      </c>
      <c r="B6" s="5" t="str">
        <f>IF(ISERROR($A6),"",VLOOKUP(SMALL(Base!$K$4:$K$299,ROW()-4),Base!$K$4:W$299,11,0))</f>
        <v/>
      </c>
      <c r="C6" s="3" t="str">
        <f>IF(ISERROR($A6),"",VLOOKUP(SMALL(Base!$K$4:$K$299,ROW()-4),Base!$K$4:X$299,12,0))</f>
        <v/>
      </c>
      <c r="D6" s="47" t="str">
        <f>IF(ISERROR($A6),"",VLOOKUP(SMALL(Base!$K$4:$K$299,ROW()-4),Base!$K$4:Y$299,13,0))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IF(ISERROR($A6),"",VLOOKUP(SMALL(Base!$K$4:$K$299,ROW()-4),Base!$K$4:Y$299,14,0))</f>
        <v/>
      </c>
    </row>
    <row r="7" spans="1:17" x14ac:dyDescent="0.25">
      <c r="A7" s="3" t="e">
        <f>SMALL(Base!$K$4:$K$299,ROW()-4)</f>
        <v>#NUM!</v>
      </c>
      <c r="B7" s="128" t="str">
        <f>IF(ISERROR($A7),"",VLOOKUP(SMALL(Base!$K$4:$K$299,ROW()-4),Base!$K$4:W$299,11,0))</f>
        <v/>
      </c>
      <c r="C7" s="129" t="str">
        <f>IF(ISERROR($A7),"",VLOOKUP(SMALL(Base!$K$4:$K$299,ROW()-4),Base!$K$4:X$299,12,0))</f>
        <v/>
      </c>
      <c r="D7" s="130" t="str">
        <f>IF(ISERROR($A7),"",VLOOKUP(SMALL(Base!$K$4:$K$299,ROW()-4),Base!$K$4:Y$299,13,0))</f>
        <v/>
      </c>
      <c r="E7" s="131"/>
      <c r="F7" s="131"/>
      <c r="G7" s="131"/>
      <c r="H7" s="131"/>
      <c r="I7" s="131"/>
      <c r="J7" s="131"/>
      <c r="K7" s="131"/>
      <c r="L7" s="131"/>
      <c r="M7" s="131"/>
      <c r="N7" s="131"/>
      <c r="O7" s="131"/>
      <c r="P7" s="127"/>
      <c r="Q7" t="str">
        <f>IF(ISERROR($A7),"",VLOOKUP(SMALL(Base!$K$4:$K$299,ROW()-4),Base!$K$4:Y$299,14,0))</f>
        <v/>
      </c>
    </row>
    <row r="8" spans="1:17" x14ac:dyDescent="0.25">
      <c r="A8" s="3" t="e">
        <f>SMALL(Base!$K$4:$K$299,ROW()-4)</f>
        <v>#NUM!</v>
      </c>
      <c r="B8" s="5" t="str">
        <f>IF(ISERROR($A8),"",VLOOKUP(SMALL(Base!$K$4:$K$299,ROW()-4),Base!$K$4:W$299,11,0))</f>
        <v/>
      </c>
      <c r="C8" s="3" t="str">
        <f>IF(ISERROR($A8),"",VLOOKUP(SMALL(Base!$K$4:$K$299,ROW()-4),Base!$K$4:X$299,12,0))</f>
        <v/>
      </c>
      <c r="D8" s="47" t="str">
        <f>IF(ISERROR($A8),"",VLOOKUP(SMALL(Base!$K$4:$K$299,ROW()-4),Base!$K$4:Y$299,13,0))</f>
        <v/>
      </c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43"/>
      <c r="Q8" t="str">
        <f>IF(ISERROR($A8),"",VLOOKUP(SMALL(Base!$K$4:$K$299,ROW()-4),Base!$K$4:Y$299,14,0))</f>
        <v/>
      </c>
    </row>
    <row r="9" spans="1:17" x14ac:dyDescent="0.25">
      <c r="A9" s="3" t="e">
        <f>SMALL(Base!$K$4:$K$299,ROW()-4)</f>
        <v>#NUM!</v>
      </c>
      <c r="B9" s="128" t="str">
        <f>IF(ISERROR($A9),"",VLOOKUP(SMALL(Base!$K$4:$K$299,ROW()-4),Base!$K$4:W$299,11,0))</f>
        <v/>
      </c>
      <c r="C9" s="129" t="str">
        <f>IF(ISERROR($A9),"",VLOOKUP(SMALL(Base!$K$4:$K$299,ROW()-4),Base!$K$4:X$299,12,0))</f>
        <v/>
      </c>
      <c r="D9" s="130" t="str">
        <f>IF(ISERROR($A9),"",VLOOKUP(SMALL(Base!$K$4:$K$299,ROW()-4),Base!$K$4:Y$299,13,0))</f>
        <v/>
      </c>
      <c r="E9" s="132"/>
      <c r="F9" s="132"/>
      <c r="G9" s="132"/>
      <c r="H9" s="132"/>
      <c r="I9" s="132"/>
      <c r="J9" s="132"/>
      <c r="K9" s="127"/>
      <c r="L9" s="127"/>
      <c r="M9" s="127"/>
      <c r="N9" s="127"/>
      <c r="O9" s="127"/>
      <c r="P9" s="127"/>
      <c r="Q9" t="str">
        <f>IF(ISERROR($A9),"",VLOOKUP(SMALL(Base!$K$4:$K$299,ROW()-4),Base!$K$4:Y$299,14,0))</f>
        <v/>
      </c>
    </row>
    <row r="10" spans="1:17" x14ac:dyDescent="0.25">
      <c r="A10" s="3" t="e">
        <f>SMALL(Base!$K$4:$K$299,ROW()-4)</f>
        <v>#NUM!</v>
      </c>
      <c r="B10" s="5" t="str">
        <f>IF(ISERROR($A10),"",VLOOKUP(SMALL(Base!$K$4:$K$299,ROW()-4),Base!$K$4:W$299,11,0))</f>
        <v/>
      </c>
      <c r="C10" s="3" t="str">
        <f>IF(ISERROR($A10),"",VLOOKUP(SMALL(Base!$K$4:$K$299,ROW()-4),Base!$K$4:X$299,12,0))</f>
        <v/>
      </c>
      <c r="D10" s="47" t="str">
        <f>IF(ISERROR($A10),"",VLOOKUP(SMALL(Base!$K$4:$K$299,ROW()-4),Base!$K$4:Y$299,13,0))</f>
        <v/>
      </c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43"/>
      <c r="P10" s="43"/>
      <c r="Q10" t="str">
        <f>IF(ISERROR($A10),"",VLOOKUP(SMALL(Base!$K$4:$K$299,ROW()-4),Base!$K$4:Y$299,14,0))</f>
        <v/>
      </c>
    </row>
    <row r="11" spans="1:17" x14ac:dyDescent="0.25">
      <c r="A11" s="3" t="e">
        <f>SMALL(Base!$K$4:$K$299,ROW()-4)</f>
        <v>#NUM!</v>
      </c>
      <c r="B11" s="128" t="str">
        <f>IF(ISERROR($A11),"",VLOOKUP(SMALL(Base!$K$4:$K$299,ROW()-4),Base!$K$4:W$299,11,0))</f>
        <v/>
      </c>
      <c r="C11" s="129" t="str">
        <f>IF(ISERROR($A11),"",VLOOKUP(SMALL(Base!$K$4:$K$299,ROW()-4),Base!$K$4:X$299,12,0))</f>
        <v/>
      </c>
      <c r="D11" s="130" t="str">
        <f>IF(ISERROR($A11),"",VLOOKUP(SMALL(Base!$K$4:$K$299,ROW()-4),Base!$K$4:Y$299,13,0))</f>
        <v/>
      </c>
      <c r="E11" s="133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t="str">
        <f>IF(ISERROR($A11),"",VLOOKUP(SMALL(Base!$K$4:$K$299,ROW()-4),Base!$K$4:Y$299,14,0))</f>
        <v/>
      </c>
    </row>
    <row r="12" spans="1:17" x14ac:dyDescent="0.25">
      <c r="A12" s="3" t="e">
        <f>SMALL(Base!$K$4:$K$299,ROW()-4)</f>
        <v>#NUM!</v>
      </c>
      <c r="B12" s="5" t="str">
        <f>IF(ISERROR($A12),"",VLOOKUP(SMALL(Base!$K$4:$K$299,ROW()-4),Base!$K$4:W$299,11,0))</f>
        <v/>
      </c>
      <c r="C12" s="3" t="str">
        <f>IF(ISERROR($A12),"",VLOOKUP(SMALL(Base!$K$4:$K$299,ROW()-4),Base!$K$4:X$299,12,0))</f>
        <v/>
      </c>
      <c r="D12" s="47" t="str">
        <f>IF(ISERROR($A12),"",VLOOKUP(SMALL(Base!$K$4:$K$299,ROW()-4),Base!$K$4:Y$299,13,0))</f>
        <v/>
      </c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43"/>
      <c r="P12" s="43"/>
      <c r="Q12" t="str">
        <f>IF(ISERROR($A12),"",VLOOKUP(SMALL(Base!$K$4:$K$299,ROW()-4),Base!$K$4:Y$299,14,0))</f>
        <v/>
      </c>
    </row>
    <row r="13" spans="1:17" x14ac:dyDescent="0.25">
      <c r="A13" s="3" t="e">
        <f>SMALL(Base!$K$4:$K$299,ROW()-4)</f>
        <v>#NUM!</v>
      </c>
      <c r="B13" s="128" t="str">
        <f>IF(ISERROR($A13),"",VLOOKUP(SMALL(Base!$K$4:$K$299,ROW()-4),Base!$K$4:W$299,11,0))</f>
        <v/>
      </c>
      <c r="C13" s="129" t="str">
        <f>IF(ISERROR($A13),"",VLOOKUP(SMALL(Base!$K$4:$K$299,ROW()-4),Base!$K$4:X$299,12,0))</f>
        <v/>
      </c>
      <c r="D13" s="130" t="str">
        <f>IF(ISERROR($A13),"",VLOOKUP(SMALL(Base!$K$4:$K$299,ROW()-4),Base!$K$4:Y$299,13,0))</f>
        <v/>
      </c>
      <c r="E13" s="133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t="str">
        <f>IF(ISERROR($A13),"",VLOOKUP(SMALL(Base!$K$4:$K$299,ROW()-4),Base!$K$4:Y$299,14,0))</f>
        <v/>
      </c>
    </row>
    <row r="14" spans="1:17" x14ac:dyDescent="0.25">
      <c r="A14" s="3" t="e">
        <f>SMALL(Base!$K$4:$K$299,ROW()-4)</f>
        <v>#NUM!</v>
      </c>
      <c r="B14" s="5" t="str">
        <f>IF(ISERROR($A14),"",VLOOKUP(SMALL(Base!$K$4:$K$299,ROW()-4),Base!$K$4:W$299,11,0))</f>
        <v/>
      </c>
      <c r="C14" s="3" t="str">
        <f>IF(ISERROR($A14),"",VLOOKUP(SMALL(Base!$K$4:$K$299,ROW()-4),Base!$K$4:X$299,12,0))</f>
        <v/>
      </c>
      <c r="D14" s="47" t="str">
        <f>IF(ISERROR($A14),"",VLOOKUP(SMALL(Base!$K$4:$K$299,ROW()-4),Base!$K$4:Y$299,13,0))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IF(ISERROR($A14),"",VLOOKUP(SMALL(Base!$K$4:$K$299,ROW()-4),Base!$K$4:Y$299,14,0))</f>
        <v/>
      </c>
    </row>
    <row r="15" spans="1:17" x14ac:dyDescent="0.25">
      <c r="A15" s="3" t="e">
        <f>SMALL(Base!$K$4:$K$299,ROW()-4)</f>
        <v>#NUM!</v>
      </c>
      <c r="B15" s="128" t="str">
        <f>IF(ISERROR($A15),"",VLOOKUP(SMALL(Base!$K$4:$K$299,ROW()-4),Base!$K$4:W$299,11,0))</f>
        <v/>
      </c>
      <c r="C15" s="129" t="str">
        <f>IF(ISERROR($A15),"",VLOOKUP(SMALL(Base!$K$4:$K$299,ROW()-4),Base!$K$4:X$299,12,0))</f>
        <v/>
      </c>
      <c r="D15" s="130" t="str">
        <f>IF(ISERROR($A15),"",VLOOKUP(SMALL(Base!$K$4:$K$299,ROW()-4),Base!$K$4:Y$299,13,0))</f>
        <v/>
      </c>
      <c r="E15" s="133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t="str">
        <f>IF(ISERROR($A15),"",VLOOKUP(SMALL(Base!$K$4:$K$299,ROW()-4),Base!$K$4:Y$299,14,0))</f>
        <v/>
      </c>
    </row>
    <row r="16" spans="1:17" x14ac:dyDescent="0.25">
      <c r="A16" s="3" t="e">
        <f>SMALL(Base!$K$4:$K$299,ROW()-4)</f>
        <v>#NUM!</v>
      </c>
      <c r="B16" s="5" t="str">
        <f>IF(ISERROR($A16),"",VLOOKUP(SMALL(Base!$K$4:$K$299,ROW()-4),Base!$K$4:W$299,11,0))</f>
        <v/>
      </c>
      <c r="C16" s="3" t="str">
        <f>IF(ISERROR($A16),"",VLOOKUP(SMALL(Base!$K$4:$K$299,ROW()-4),Base!$K$4:X$299,12,0))</f>
        <v/>
      </c>
      <c r="D16" s="47" t="str">
        <f>IF(ISERROR($A16),"",VLOOKUP(SMALL(Base!$K$4:$K$299,ROW()-4),Base!$K$4:Y$299,13,0))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IF(ISERROR($A16),"",VLOOKUP(SMALL(Base!$K$4:$K$299,ROW()-4),Base!$K$4:Y$299,14,0))</f>
        <v/>
      </c>
    </row>
    <row r="17" spans="1:17" x14ac:dyDescent="0.25">
      <c r="A17" s="3" t="e">
        <f>SMALL(Base!$K$4:$K$299,ROW()-4)</f>
        <v>#NUM!</v>
      </c>
      <c r="B17" s="128" t="str">
        <f>IF(ISERROR($A17),"",VLOOKUP(SMALL(Base!$K$4:$K$299,ROW()-4),Base!$K$4:W$299,11,0))</f>
        <v/>
      </c>
      <c r="C17" s="129" t="str">
        <f>IF(ISERROR($A17),"",VLOOKUP(SMALL(Base!$K$4:$K$299,ROW()-4),Base!$K$4:X$299,12,0))</f>
        <v/>
      </c>
      <c r="D17" s="130" t="str">
        <f>IF(ISERROR($A17),"",VLOOKUP(SMALL(Base!$K$4:$K$299,ROW()-4),Base!$K$4:Y$299,13,0))</f>
        <v/>
      </c>
      <c r="E17" s="134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7"/>
      <c r="Q17" t="str">
        <f>IF(ISERROR($A17),"",VLOOKUP(SMALL(Base!$K$4:$K$299,ROW()-4),Base!$K$4:Y$299,14,0))</f>
        <v/>
      </c>
    </row>
    <row r="18" spans="1:17" x14ac:dyDescent="0.25">
      <c r="A18" s="3" t="e">
        <f>SMALL(Base!$K$4:$K$299,ROW()-4)</f>
        <v>#NUM!</v>
      </c>
      <c r="B18" s="5" t="str">
        <f>IF(ISERROR($A18),"",VLOOKUP(SMALL(Base!$K$4:$K$299,ROW()-4),Base!$K$4:W$299,11,0))</f>
        <v/>
      </c>
      <c r="C18" s="3" t="str">
        <f>IF(ISERROR($A18),"",VLOOKUP(SMALL(Base!$K$4:$K$299,ROW()-4),Base!$K$4:X$299,12,0))</f>
        <v/>
      </c>
      <c r="D18" s="47" t="str">
        <f>IF(ISERROR($A18),"",VLOOKUP(SMALL(Base!$K$4:$K$299,ROW()-4),Base!$K$4:Y$299,13,0))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IF(ISERROR($A18),"",VLOOKUP(SMALL(Base!$K$4:$K$299,ROW()-4),Base!$K$4:Y$299,14,0))</f>
        <v/>
      </c>
    </row>
    <row r="19" spans="1:17" x14ac:dyDescent="0.25">
      <c r="A19" s="3" t="e">
        <f>SMALL(Base!$K$4:$K$299,ROW()-4)</f>
        <v>#NUM!</v>
      </c>
      <c r="B19" s="128" t="str">
        <f>IF(ISERROR($A19),"",VLOOKUP(SMALL(Base!$K$4:$K$299,ROW()-4),Base!$K$4:W$299,11,0))</f>
        <v/>
      </c>
      <c r="C19" s="129" t="str">
        <f>IF(ISERROR($A19),"",VLOOKUP(SMALL(Base!$K$4:$K$299,ROW()-4),Base!$K$4:X$299,12,0))</f>
        <v/>
      </c>
      <c r="D19" s="130" t="str">
        <f>IF(ISERROR($A19),"",VLOOKUP(SMALL(Base!$K$4:$K$299,ROW()-4),Base!$K$4:Y$299,13,0))</f>
        <v/>
      </c>
      <c r="E19" s="135"/>
      <c r="F19" s="127"/>
      <c r="G19" s="127"/>
      <c r="H19" s="127"/>
      <c r="I19" s="127"/>
      <c r="J19" s="127"/>
      <c r="K19" s="127"/>
      <c r="L19" s="127"/>
      <c r="M19" s="127"/>
      <c r="N19" s="127"/>
      <c r="O19" s="127"/>
      <c r="P19" s="127"/>
      <c r="Q19" t="str">
        <f>IF(ISERROR($A19),"",VLOOKUP(SMALL(Base!$K$4:$K$299,ROW()-4),Base!$K$4:Y$299,14,0))</f>
        <v/>
      </c>
    </row>
    <row r="20" spans="1:17" x14ac:dyDescent="0.25">
      <c r="A20" s="3" t="e">
        <f>SMALL(Base!$K$4:$K$299,ROW()-4)</f>
        <v>#NUM!</v>
      </c>
      <c r="B20" s="5" t="str">
        <f>IF(ISERROR($A20),"",VLOOKUP(SMALL(Base!$K$4:$K$299,ROW()-4),Base!$K$4:W$299,11,0))</f>
        <v/>
      </c>
      <c r="C20" s="3" t="str">
        <f>IF(ISERROR($A20),"",VLOOKUP(SMALL(Base!$K$4:$K$299,ROW()-4),Base!$K$4:X$299,12,0))</f>
        <v/>
      </c>
      <c r="D20" s="47" t="str">
        <f>IF(ISERROR($A20),"",VLOOKUP(SMALL(Base!$K$4:$K$299,ROW()-4),Base!$K$4:Y$299,13,0))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IF(ISERROR($A20),"",VLOOKUP(SMALL(Base!$K$4:$K$299,ROW()-4),Base!$K$4:Y$299,14,0))</f>
        <v/>
      </c>
    </row>
    <row r="21" spans="1:17" x14ac:dyDescent="0.25">
      <c r="A21" s="3" t="e">
        <f>SMALL(Base!$K$4:$K$299,ROW()-4)</f>
        <v>#NUM!</v>
      </c>
      <c r="B21" s="128" t="str">
        <f>IF(ISERROR($A21),"",VLOOKUP(SMALL(Base!$K$4:$K$299,ROW()-4),Base!$K$4:W$299,11,0))</f>
        <v/>
      </c>
      <c r="C21" s="129" t="str">
        <f>IF(ISERROR($A21),"",VLOOKUP(SMALL(Base!$K$4:$K$299,ROW()-4),Base!$K$4:X$299,12,0))</f>
        <v/>
      </c>
      <c r="D21" s="130" t="str">
        <f>IF(ISERROR($A21),"",VLOOKUP(SMALL(Base!$K$4:$K$299,ROW()-4),Base!$K$4:Y$299,13,0))</f>
        <v/>
      </c>
      <c r="E21" s="135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7"/>
      <c r="Q21" t="str">
        <f>IF(ISERROR($A21),"",VLOOKUP(SMALL(Base!$K$4:$K$299,ROW()-4),Base!$K$4:Y$299,14,0))</f>
        <v/>
      </c>
    </row>
    <row r="22" spans="1:17" x14ac:dyDescent="0.25">
      <c r="A22" s="3" t="e">
        <f>SMALL(Base!$K$4:$K$299,ROW()-4)</f>
        <v>#NUM!</v>
      </c>
      <c r="B22" s="5" t="str">
        <f>IF(ISERROR($A22),"",VLOOKUP(SMALL(Base!$K$4:$K$299,ROW()-4),Base!$K$4:W$299,11,0))</f>
        <v/>
      </c>
      <c r="C22" s="3" t="str">
        <f>IF(ISERROR($A22),"",VLOOKUP(SMALL(Base!$K$4:$K$299,ROW()-4),Base!$K$4:X$299,12,0))</f>
        <v/>
      </c>
      <c r="D22" s="47" t="str">
        <f>IF(ISERROR($A22),"",VLOOKUP(SMALL(Base!$K$4:$K$299,ROW()-4),Base!$K$4:Y$299,13,0))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IF(ISERROR($A22),"",VLOOKUP(SMALL(Base!$K$4:$K$299,ROW()-4),Base!$K$4:Y$299,14,0))</f>
        <v/>
      </c>
    </row>
    <row r="23" spans="1:17" x14ac:dyDescent="0.25">
      <c r="A23" s="3" t="e">
        <f>SMALL(Base!$K$4:$K$299,ROW()-4)</f>
        <v>#NUM!</v>
      </c>
      <c r="B23" s="128" t="str">
        <f>IF(ISERROR($A23),"",VLOOKUP(SMALL(Base!$K$4:$K$299,ROW()-4),Base!$K$4:W$299,11,0))</f>
        <v/>
      </c>
      <c r="C23" s="129" t="str">
        <f>IF(ISERROR($A23),"",VLOOKUP(SMALL(Base!$K$4:$K$299,ROW()-4),Base!$K$4:X$299,12,0))</f>
        <v/>
      </c>
      <c r="D23" s="130" t="str">
        <f>IF(ISERROR($A23),"",VLOOKUP(SMALL(Base!$K$4:$K$299,ROW()-4),Base!$K$4:Y$299,13,0))</f>
        <v/>
      </c>
      <c r="E23" s="135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7"/>
      <c r="Q23" t="str">
        <f>IF(ISERROR($A23),"",VLOOKUP(SMALL(Base!$K$4:$K$299,ROW()-4),Base!$K$4:Y$299,14,0))</f>
        <v/>
      </c>
    </row>
    <row r="24" spans="1:17" x14ac:dyDescent="0.25">
      <c r="A24" s="3" t="e">
        <f>SMALL(Base!$K$4:$K$299,ROW()-4)</f>
        <v>#NUM!</v>
      </c>
      <c r="B24" s="5" t="str">
        <f>IF(ISERROR($A24),"",VLOOKUP(SMALL(Base!$K$4:$K$299,ROW()-4),Base!$K$4:W$299,11,0))</f>
        <v/>
      </c>
      <c r="C24" s="3" t="str">
        <f>IF(ISERROR($A24),"",VLOOKUP(SMALL(Base!$K$4:$K$299,ROW()-4),Base!$K$4:X$299,12,0))</f>
        <v/>
      </c>
      <c r="D24" s="47" t="str">
        <f>IF(ISERROR($A24),"",VLOOKUP(SMALL(Base!$K$4:$K$299,ROW()-4),Base!$K$4:Y$299,13,0))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IF(ISERROR($A24),"",VLOOKUP(SMALL(Base!$K$4:$K$299,ROW()-4),Base!$K$4:Y$299,14,0))</f>
        <v/>
      </c>
    </row>
    <row r="25" spans="1:17" x14ac:dyDescent="0.25">
      <c r="A25" s="3" t="e">
        <f>SMALL(Base!$K$4:$K$299,ROW()-4)</f>
        <v>#NUM!</v>
      </c>
      <c r="B25" s="128" t="str">
        <f>IF(ISERROR($A25),"",VLOOKUP(SMALL(Base!$K$4:$K$299,ROW()-4),Base!$K$4:W$299,11,0))</f>
        <v/>
      </c>
      <c r="C25" s="129" t="str">
        <f>IF(ISERROR($A25),"",VLOOKUP(SMALL(Base!$K$4:$K$299,ROW()-4),Base!$K$4:X$299,12,0))</f>
        <v/>
      </c>
      <c r="D25" s="130" t="str">
        <f>IF(ISERROR($A25),"",VLOOKUP(SMALL(Base!$K$4:$K$299,ROW()-4),Base!$K$4:Y$299,13,0))</f>
        <v/>
      </c>
      <c r="E25" s="135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t="str">
        <f>IF(ISERROR($A25),"",VLOOKUP(SMALL(Base!$K$4:$K$299,ROW()-4),Base!$K$4:Y$299,14,0))</f>
        <v/>
      </c>
    </row>
    <row r="26" spans="1:17" x14ac:dyDescent="0.25">
      <c r="A26" s="3" t="e">
        <f>SMALL(Base!$K$4:$K$299,ROW()-4)</f>
        <v>#NUM!</v>
      </c>
      <c r="B26" s="5" t="str">
        <f>IF(ISERROR($A26),"",VLOOKUP(SMALL(Base!$K$4:$K$299,ROW()-4),Base!$K$4:W$299,11,0))</f>
        <v/>
      </c>
      <c r="C26" s="3" t="str">
        <f>IF(ISERROR($A26),"",VLOOKUP(SMALL(Base!$K$4:$K$299,ROW()-4),Base!$K$4:X$299,12,0))</f>
        <v/>
      </c>
      <c r="D26" s="47" t="str">
        <f>IF(ISERROR($A26),"",VLOOKUP(SMALL(Base!$K$4:$K$299,ROW()-4),Base!$K$4:Y$299,13,0))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IF(ISERROR($A26),"",VLOOKUP(SMALL(Base!$K$4:$K$299,ROW()-4),Base!$K$4:Y$299,14,0))</f>
        <v/>
      </c>
    </row>
    <row r="27" spans="1:17" x14ac:dyDescent="0.25">
      <c r="A27" s="3" t="e">
        <f>SMALL(Base!$K$4:$K$299,ROW()-4)</f>
        <v>#NUM!</v>
      </c>
      <c r="B27" s="128" t="str">
        <f>IF(ISERROR($A27),"",VLOOKUP(SMALL(Base!$K$4:$K$299,ROW()-4),Base!$K$4:W$299,11,0))</f>
        <v/>
      </c>
      <c r="C27" s="129" t="str">
        <f>IF(ISERROR($A27),"",VLOOKUP(SMALL(Base!$K$4:$K$299,ROW()-4),Base!$K$4:X$299,12,0))</f>
        <v/>
      </c>
      <c r="D27" s="130" t="str">
        <f>IF(ISERROR($A27),"",VLOOKUP(SMALL(Base!$K$4:$K$299,ROW()-4),Base!$K$4:Y$299,13,0))</f>
        <v/>
      </c>
      <c r="E27" s="135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t="str">
        <f>IF(ISERROR($A27),"",VLOOKUP(SMALL(Base!$K$4:$K$299,ROW()-4),Base!$K$4:Y$299,14,0))</f>
        <v/>
      </c>
    </row>
    <row r="28" spans="1:17" x14ac:dyDescent="0.25">
      <c r="A28" s="3" t="e">
        <f>SMALL(Base!$K$4:$K$299,ROW()-4)</f>
        <v>#NUM!</v>
      </c>
      <c r="B28" s="5" t="str">
        <f>IF(ISERROR($A28),"",VLOOKUP(SMALL(Base!$K$4:$K$299,ROW()-4),Base!$K$4:W$299,11,0))</f>
        <v/>
      </c>
      <c r="C28" s="3" t="str">
        <f>IF(ISERROR($A28),"",VLOOKUP(SMALL(Base!$K$4:$K$299,ROW()-4),Base!$K$4:X$299,12,0))</f>
        <v/>
      </c>
      <c r="D28" s="47" t="str">
        <f>IF(ISERROR($A28),"",VLOOKUP(SMALL(Base!$K$4:$K$299,ROW()-4),Base!$K$4:Y$299,13,0))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IF(ISERROR($A28),"",VLOOKUP(SMALL(Base!$K$4:$K$299,ROW()-4),Base!$K$4:Y$299,14,0))</f>
        <v/>
      </c>
    </row>
    <row r="29" spans="1:17" x14ac:dyDescent="0.25">
      <c r="A29" s="3" t="e">
        <f>SMALL(Base!$K$4:$K$299,ROW()-4)</f>
        <v>#NUM!</v>
      </c>
      <c r="B29" s="128" t="str">
        <f>IF(ISERROR($A29),"",VLOOKUP(SMALL(Base!$K$4:$K$299,ROW()-4),Base!$K$4:W$299,11,0))</f>
        <v/>
      </c>
      <c r="C29" s="129" t="str">
        <f>IF(ISERROR($A29),"",VLOOKUP(SMALL(Base!$K$4:$K$299,ROW()-4),Base!$K$4:X$299,12,0))</f>
        <v/>
      </c>
      <c r="D29" s="130" t="str">
        <f>IF(ISERROR($A29),"",VLOOKUP(SMALL(Base!$K$4:$K$299,ROW()-4),Base!$K$4:Y$299,13,0))</f>
        <v/>
      </c>
      <c r="E29" s="135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7"/>
      <c r="Q29" t="str">
        <f>IF(ISERROR($A29),"",VLOOKUP(SMALL(Base!$K$4:$K$299,ROW()-4),Base!$K$4:Y$299,14,0))</f>
        <v/>
      </c>
    </row>
    <row r="30" spans="1:17" x14ac:dyDescent="0.25">
      <c r="A30" s="3" t="e">
        <f>SMALL(Base!$K$4:$K$299,ROW()-4)</f>
        <v>#NUM!</v>
      </c>
      <c r="B30" s="5" t="str">
        <f>IF(ISERROR($A30),"",VLOOKUP(SMALL(Base!$K$4:$K$299,ROW()-4),Base!$K$4:W$299,11,0))</f>
        <v/>
      </c>
      <c r="C30" s="3" t="str">
        <f>IF(ISERROR($A30),"",VLOOKUP(SMALL(Base!$K$4:$K$299,ROW()-4),Base!$K$4:X$299,12,0))</f>
        <v/>
      </c>
      <c r="D30" s="47" t="str">
        <f>IF(ISERROR($A30),"",VLOOKUP(SMALL(Base!$K$4:$K$299,ROW()-4),Base!$K$4:Y$299,13,0))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IF(ISERROR($A30),"",VLOOKUP(SMALL(Base!$K$4:$K$299,ROW()-4),Base!$K$4:Y$299,14,0))</f>
        <v/>
      </c>
    </row>
    <row r="31" spans="1:17" x14ac:dyDescent="0.25">
      <c r="A31" s="3" t="e">
        <f>SMALL(Base!$K$4:$K$299,ROW()-4)</f>
        <v>#NUM!</v>
      </c>
      <c r="B31" s="128" t="str">
        <f>IF(ISERROR($A31),"",VLOOKUP(SMALL(Base!$K$4:$K$299,ROW()-4),Base!$K$4:W$299,11,0))</f>
        <v/>
      </c>
      <c r="C31" s="129" t="str">
        <f>IF(ISERROR($A31),"",VLOOKUP(SMALL(Base!$K$4:$K$299,ROW()-4),Base!$K$4:X$299,12,0))</f>
        <v/>
      </c>
      <c r="D31" s="130" t="str">
        <f>IF(ISERROR($A31),"",VLOOKUP(SMALL(Base!$K$4:$K$299,ROW()-4),Base!$K$4:Y$299,13,0))</f>
        <v/>
      </c>
      <c r="E31" s="135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7"/>
      <c r="Q31" t="str">
        <f>IF(ISERROR($A31),"",VLOOKUP(SMALL(Base!$K$4:$K$299,ROW()-4),Base!$K$4:Y$299,14,0))</f>
        <v/>
      </c>
    </row>
    <row r="32" spans="1:17" x14ac:dyDescent="0.25">
      <c r="A32" s="3" t="e">
        <f>SMALL(Base!$K$4:$K$299,ROW()-4)</f>
        <v>#NUM!</v>
      </c>
      <c r="B32" s="5" t="str">
        <f>IF(ISERROR($A32),"",VLOOKUP(SMALL(Base!$K$4:$K$299,ROW()-4),Base!$K$4:W$299,11,0))</f>
        <v/>
      </c>
      <c r="C32" s="3" t="str">
        <f>IF(ISERROR($A32),"",VLOOKUP(SMALL(Base!$K$4:$K$299,ROW()-4),Base!$K$4:X$299,12,0))</f>
        <v/>
      </c>
      <c r="D32" s="47" t="str">
        <f>IF(ISERROR($A32),"",VLOOKUP(SMALL(Base!$K$4:$K$299,ROW()-4),Base!$K$4:Y$299,13,0))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IF(ISERROR($A32),"",VLOOKUP(SMALL(Base!$K$4:$K$299,ROW()-4),Base!$K$4:Y$299,14,0))</f>
        <v/>
      </c>
    </row>
    <row r="33" spans="1:17" x14ac:dyDescent="0.25">
      <c r="A33" s="3" t="e">
        <f>SMALL(Base!$K$4:$K$299,ROW()-4)</f>
        <v>#NUM!</v>
      </c>
      <c r="B33" s="128" t="str">
        <f>IF(ISERROR($A33),"",VLOOKUP(SMALL(Base!$K$4:$K$299,ROW()-4),Base!$K$4:W$299,11,0))</f>
        <v/>
      </c>
      <c r="C33" s="129" t="str">
        <f>IF(ISERROR($A33),"",VLOOKUP(SMALL(Base!$K$4:$K$299,ROW()-4),Base!$K$4:X$299,12,0))</f>
        <v/>
      </c>
      <c r="D33" s="130" t="str">
        <f>IF(ISERROR($A33),"",VLOOKUP(SMALL(Base!$K$4:$K$299,ROW()-4),Base!$K$4:Y$299,13,0))</f>
        <v/>
      </c>
      <c r="E33" s="135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7"/>
      <c r="Q33" t="str">
        <f>IF(ISERROR($A33),"",VLOOKUP(SMALL(Base!$K$4:$K$299,ROW()-4),Base!$K$4:Y$299,14,0))</f>
        <v/>
      </c>
    </row>
    <row r="34" spans="1:17" x14ac:dyDescent="0.25">
      <c r="A34" s="3" t="e">
        <f>SMALL(Base!$K$4:$K$299,ROW()-4)</f>
        <v>#NUM!</v>
      </c>
      <c r="B34" s="5" t="str">
        <f>IF(ISERROR($A34),"",VLOOKUP(SMALL(Base!$K$4:$K$299,ROW()-4),Base!$K$4:W$299,11,0))</f>
        <v/>
      </c>
      <c r="C34" s="3" t="str">
        <f>IF(ISERROR($A34),"",VLOOKUP(SMALL(Base!$K$4:$K$299,ROW()-4),Base!$K$4:X$299,12,0))</f>
        <v/>
      </c>
      <c r="D34" s="47" t="str">
        <f>IF(ISERROR($A34),"",VLOOKUP(SMALL(Base!$K$4:$K$299,ROW()-4),Base!$K$4:Y$299,13,0))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IF(ISERROR($A34),"",VLOOKUP(SMALL(Base!$K$4:$K$299,ROW()-4),Base!$K$4:Y$299,14,0))</f>
        <v/>
      </c>
    </row>
    <row r="35" spans="1:17" x14ac:dyDescent="0.25">
      <c r="A35" s="3" t="e">
        <f>SMALL(Base!$K$4:$K$299,ROW()-4)</f>
        <v>#NUM!</v>
      </c>
      <c r="B35" s="128" t="str">
        <f>IF(ISERROR($A35),"",VLOOKUP(SMALL(Base!$K$4:$K$299,ROW()-4),Base!$K$4:W$299,11,0))</f>
        <v/>
      </c>
      <c r="C35" s="129" t="str">
        <f>IF(ISERROR($A35),"",VLOOKUP(SMALL(Base!$K$4:$K$299,ROW()-4),Base!$K$4:X$299,12,0))</f>
        <v/>
      </c>
      <c r="D35" s="130" t="str">
        <f>IF(ISERROR($A35),"",VLOOKUP(SMALL(Base!$K$4:$K$299,ROW()-4),Base!$K$4:Y$299,13,0))</f>
        <v/>
      </c>
      <c r="E35" s="135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7"/>
      <c r="Q35" t="str">
        <f>IF(ISERROR($A35),"",VLOOKUP(SMALL(Base!$K$4:$K$299,ROW()-4),Base!$K$4:Y$299,14,0))</f>
        <v/>
      </c>
    </row>
    <row r="36" spans="1:17" x14ac:dyDescent="0.25">
      <c r="A36" s="3" t="e">
        <f>SMALL(Base!$K$4:$K$299,ROW()-4)</f>
        <v>#NUM!</v>
      </c>
      <c r="B36" s="5" t="str">
        <f>IF(ISERROR($A36),"",VLOOKUP(SMALL(Base!$K$4:$K$299,ROW()-4),Base!$K$4:W$299,11,0))</f>
        <v/>
      </c>
      <c r="C36" s="3" t="str">
        <f>IF(ISERROR($A36),"",VLOOKUP(SMALL(Base!$K$4:$K$299,ROW()-4),Base!$K$4:X$299,12,0))</f>
        <v/>
      </c>
      <c r="D36" s="47" t="str">
        <f>IF(ISERROR($A36),"",VLOOKUP(SMALL(Base!$K$4:$K$299,ROW()-4),Base!$K$4:Y$299,13,0))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IF(ISERROR($A36),"",VLOOKUP(SMALL(Base!$K$4:$K$299,ROW()-4),Base!$K$4:Y$299,14,0))</f>
        <v/>
      </c>
    </row>
    <row r="37" spans="1:17" x14ac:dyDescent="0.25">
      <c r="A37" s="3" t="e">
        <f>SMALL(Base!$K$4:$K$299,ROW()-4)</f>
        <v>#NUM!</v>
      </c>
      <c r="B37" s="128" t="str">
        <f>IF(ISERROR($A37),"",VLOOKUP(SMALL(Base!$K$4:$K$299,ROW()-4),Base!$K$4:W$299,11,0))</f>
        <v/>
      </c>
      <c r="C37" s="129" t="str">
        <f>IF(ISERROR($A37),"",VLOOKUP(SMALL(Base!$K$4:$K$299,ROW()-4),Base!$K$4:X$299,12,0))</f>
        <v/>
      </c>
      <c r="D37" s="130" t="str">
        <f>IF(ISERROR($A37),"",VLOOKUP(SMALL(Base!$K$4:$K$299,ROW()-4),Base!$K$4:Y$299,13,0))</f>
        <v/>
      </c>
      <c r="E37" s="135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7"/>
      <c r="Q37" t="str">
        <f>IF(ISERROR($A37),"",VLOOKUP(SMALL(Base!$K$4:$K$299,ROW()-4),Base!$K$4:Y$299,14,0))</f>
        <v/>
      </c>
    </row>
    <row r="38" spans="1:17" x14ac:dyDescent="0.25">
      <c r="A38" s="3" t="e">
        <f>SMALL(Base!$K$4:$K$299,ROW()-4)</f>
        <v>#NUM!</v>
      </c>
      <c r="B38" s="5" t="str">
        <f>IF(ISERROR($A38),"",VLOOKUP(SMALL(Base!$K$4:$K$299,ROW()-4),Base!$K$4:W$299,11,0))</f>
        <v/>
      </c>
      <c r="C38" s="3" t="str">
        <f>IF(ISERROR($A38),"",VLOOKUP(SMALL(Base!$K$4:$K$299,ROW()-4),Base!$K$4:X$299,12,0))</f>
        <v/>
      </c>
      <c r="D38" s="47" t="str">
        <f>IF(ISERROR($A38),"",VLOOKUP(SMALL(Base!$K$4:$K$299,ROW()-4),Base!$K$4:Y$299,13,0))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IF(ISERROR($A38),"",VLOOKUP(SMALL(Base!$K$4:$K$299,ROW()-4),Base!$K$4:Y$299,14,0))</f>
        <v/>
      </c>
    </row>
    <row r="39" spans="1:17" x14ac:dyDescent="0.25">
      <c r="A39" s="3" t="e">
        <f>SMALL(Base!$K$4:$K$299,ROW()-4)</f>
        <v>#NUM!</v>
      </c>
      <c r="B39" s="128" t="str">
        <f>IF(ISERROR($A39),"",VLOOKUP(SMALL(Base!$K$4:$K$299,ROW()-4),Base!$K$4:W$299,11,0))</f>
        <v/>
      </c>
      <c r="C39" s="129" t="str">
        <f>IF(ISERROR($A39),"",VLOOKUP(SMALL(Base!$K$4:$K$299,ROW()-4),Base!$K$4:X$299,12,0))</f>
        <v/>
      </c>
      <c r="D39" s="130" t="str">
        <f>IF(ISERROR($A39),"",VLOOKUP(SMALL(Base!$K$4:$K$299,ROW()-4),Base!$K$4:Y$299,13,0))</f>
        <v/>
      </c>
      <c r="E39" s="135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t="str">
        <f>IF(ISERROR($A39),"",VLOOKUP(SMALL(Base!$K$4:$K$299,ROW()-4),Base!$K$4:Y$299,14,0))</f>
        <v/>
      </c>
    </row>
    <row r="40" spans="1:17" ht="15.75" thickBot="1" x14ac:dyDescent="0.3">
      <c r="A40" s="3" t="e">
        <f>SMALL(Base!$K$4:$K$299,ROW()-4)</f>
        <v>#NUM!</v>
      </c>
      <c r="B40" s="13" t="str">
        <f>IF(ISERROR($A40),"",VLOOKUP(SMALL(Base!$K$4:$K$299,ROW()-4),Base!$K$4:W$299,11,0))</f>
        <v/>
      </c>
      <c r="C40" s="14" t="str">
        <f>IF(ISERROR($A40),"",VLOOKUP(SMALL(Base!$K$4:$K$299,ROW()-4),Base!$K$4:X$299,12,0))</f>
        <v/>
      </c>
      <c r="D40" s="47" t="str">
        <f>IF(ISERROR($A40),"",VLOOKUP(SMALL(Base!$K$4:$K$299,ROW()-4),Base!$K$4:Y$299,13,0))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IF(ISERROR($A40),"",VLOOKUP(SMALL(Base!$K$4:$K$299,ROW()-4),Base!$K$4:Y$299,14,0))</f>
        <v/>
      </c>
    </row>
    <row r="41" spans="1:17" ht="19.5" thickBot="1" x14ac:dyDescent="0.35">
      <c r="B41" s="15" t="s">
        <v>18</v>
      </c>
      <c r="C41" s="29">
        <f>SUM(Base!AP4:AP296)</f>
        <v>0</v>
      </c>
      <c r="D41" s="44"/>
      <c r="E41" s="45">
        <f>COUNTIF('Mod 2'!E5:E40,"oui")</f>
        <v>0</v>
      </c>
      <c r="F41" s="45">
        <f>COUNTIF('Mod 2'!F5:F40,"oui")</f>
        <v>0</v>
      </c>
      <c r="G41" s="45">
        <f>COUNTIF('Mod 2'!G5:G40,"oui")</f>
        <v>0</v>
      </c>
      <c r="H41" s="45">
        <f>COUNTIF('Mod 2'!H5:H40,"oui")</f>
        <v>0</v>
      </c>
      <c r="I41" s="45">
        <f>COUNTIF('Mod 2'!I5:I40,"oui")</f>
        <v>0</v>
      </c>
      <c r="J41" s="45">
        <f>COUNTIF('Mod 2'!J5:J40,"oui")</f>
        <v>0</v>
      </c>
      <c r="K41" s="45">
        <f>COUNTIF('Mod 2'!K5:K40,"oui")</f>
        <v>0</v>
      </c>
      <c r="L41" s="45">
        <f>COUNTIF('Mod 2'!L5:L40,"oui")</f>
        <v>0</v>
      </c>
      <c r="M41" s="45">
        <f>COUNTIF('Mod 2'!M5:M40,"oui")</f>
        <v>0</v>
      </c>
      <c r="N41" s="45">
        <f>COUNTIF('Mod 2'!N5:N40,"oui")</f>
        <v>0</v>
      </c>
      <c r="O41" s="45">
        <f>COUNTIF('Mod 2'!O5:O40,"oui")</f>
        <v>0</v>
      </c>
      <c r="P41" s="45">
        <f>COUNTIF('Mod 2'!P5:P40,"oui")</f>
        <v>0</v>
      </c>
      <c r="Q41" s="45">
        <f>COUNTIF('Mod 2'!Q5:Q40,"homme")</f>
        <v>0</v>
      </c>
    </row>
    <row r="42" spans="1:17" ht="19.5" thickBot="1" x14ac:dyDescent="0.35">
      <c r="Q42" s="45">
        <f>COUNTIF('Mod 2'!Q6:Q41,"femme")</f>
        <v>0</v>
      </c>
    </row>
  </sheetData>
  <mergeCells count="3">
    <mergeCell ref="B1:C2"/>
    <mergeCell ref="D1:P2"/>
    <mergeCell ref="A3:Q3"/>
  </mergeCells>
  <hyperlinks>
    <hyperlink ref="B1:C2" location="BOARD!A1" display="Retour au tableau de bord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5" r:id="rId4" name="Button 3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752475</xdr:colOff>
                    <xdr:row>0</xdr:row>
                    <xdr:rowOff>104775</xdr:rowOff>
                  </from>
                  <to>
                    <xdr:col>15</xdr:col>
                    <xdr:colOff>714375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R42"/>
  <sheetViews>
    <sheetView showGridLines="0" showRowColHeaders="0" zoomScale="90" zoomScaleNormal="90" workbookViewId="0">
      <pane ySplit="4" topLeftCell="A5" activePane="bottomLeft" state="frozen"/>
      <selection activeCell="Q27" sqref="Q27"/>
      <selection pane="bottomLeft" activeCell="E4" sqref="E4:P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8" ht="20.100000000000001" customHeight="1" x14ac:dyDescent="0.25">
      <c r="A1" s="207"/>
      <c r="B1" s="408" t="s">
        <v>67</v>
      </c>
      <c r="C1" s="409"/>
      <c r="D1" s="429" t="s">
        <v>62</v>
      </c>
      <c r="E1" s="430"/>
      <c r="F1" s="430"/>
      <c r="G1" s="430"/>
      <c r="H1" s="430"/>
      <c r="I1" s="430"/>
      <c r="J1" s="430"/>
      <c r="K1" s="430"/>
      <c r="L1" s="430"/>
      <c r="M1" s="430"/>
      <c r="N1" s="430"/>
      <c r="O1" s="430"/>
      <c r="P1" s="430"/>
    </row>
    <row r="2" spans="1:18" ht="20.100000000000001" customHeight="1" thickBot="1" x14ac:dyDescent="0.3">
      <c r="A2" s="207"/>
      <c r="B2" s="410"/>
      <c r="C2" s="411"/>
      <c r="D2" s="430"/>
      <c r="E2" s="430"/>
      <c r="F2" s="430"/>
      <c r="G2" s="430"/>
      <c r="H2" s="430"/>
      <c r="I2" s="430"/>
      <c r="J2" s="430"/>
      <c r="K2" s="430"/>
      <c r="L2" s="430"/>
      <c r="M2" s="430"/>
      <c r="N2" s="430"/>
      <c r="O2" s="430"/>
      <c r="P2" s="430"/>
    </row>
    <row r="3" spans="1:18" ht="18.75" x14ac:dyDescent="0.25">
      <c r="A3" s="404" t="s">
        <v>301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8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42630</v>
      </c>
      <c r="F4" s="41">
        <v>42637</v>
      </c>
      <c r="G4" s="41">
        <v>42644</v>
      </c>
      <c r="H4" s="41">
        <v>42651</v>
      </c>
      <c r="I4" s="41">
        <v>42658</v>
      </c>
      <c r="J4" s="41">
        <v>42679</v>
      </c>
      <c r="K4" s="41">
        <v>42686</v>
      </c>
      <c r="L4" s="41">
        <v>42693</v>
      </c>
      <c r="M4" s="41">
        <v>42700</v>
      </c>
      <c r="N4" s="41">
        <v>42707</v>
      </c>
      <c r="O4" s="41">
        <v>42714</v>
      </c>
      <c r="P4" s="166">
        <v>42721</v>
      </c>
    </row>
    <row r="5" spans="1:18" x14ac:dyDescent="0.25">
      <c r="A5" s="3" t="e">
        <f>SMALL(Base!$J$4:$J$299,ROW()-4)</f>
        <v>#NUM!</v>
      </c>
      <c r="B5" s="53" t="str">
        <f>IF(ISERROR($A5),"",VLOOKUP(SMALL(Base!$J$4:$J$299,ROW()-4),Base!$J$4:W$299,12,0))</f>
        <v/>
      </c>
      <c r="C5" s="84" t="str">
        <f>IF(ISERROR($A5),"",VLOOKUP(SMALL(Base!$J$4:$J$299,ROW()-4),Base!$J$4:X$299,13,0))</f>
        <v/>
      </c>
      <c r="D5" s="85" t="str">
        <f>IF(ISERROR($A5),"",VLOOKUP(SMALL(Base!$J$4:$J$299,ROW()-4),Base!$J$4:Y$299,14,0))</f>
        <v/>
      </c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6" t="s">
        <v>16</v>
      </c>
      <c r="R5" s="56" t="s">
        <v>16</v>
      </c>
    </row>
    <row r="6" spans="1:18" x14ac:dyDescent="0.25">
      <c r="A6" s="3" t="e">
        <f>SMALL(Base!$J$4:$J$299,ROW()-4)</f>
        <v>#NUM!</v>
      </c>
      <c r="B6" s="5" t="str">
        <f>IF(ISERROR($A6),"",VLOOKUP(SMALL(Base!$J$4:$J$299,ROW()-4),Base!$J$4:W$299,12,0))</f>
        <v/>
      </c>
      <c r="C6" s="3" t="str">
        <f>IF(ISERROR($A6),"",VLOOKUP(SMALL(Base!$J$4:$J$299,ROW()-4),Base!$J$4:X$299,13,0))</f>
        <v/>
      </c>
      <c r="D6" s="47" t="str">
        <f>IF(ISERROR($A6),"",VLOOKUP(SMALL(Base!$J$4:$J$299,ROW()-4),Base!$J$4:Y$299,14,0))</f>
        <v/>
      </c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t="str">
        <f>IF(ISERROR($A6),"",VLOOKUP(SMALL(Base!$J$4:$J$299,ROW()-4),Base!$J$4:Y$299,15,0))</f>
        <v/>
      </c>
    </row>
    <row r="7" spans="1:18" x14ac:dyDescent="0.25">
      <c r="A7" s="3" t="e">
        <f>SMALL(Base!$J$4:$J$299,ROW()-4)</f>
        <v>#NUM!</v>
      </c>
      <c r="B7" s="58" t="str">
        <f>IF(ISERROR($A7),"",VLOOKUP(SMALL(Base!$J$4:$J$299,ROW()-4),Base!$J$4:W$299,12,0))</f>
        <v/>
      </c>
      <c r="C7" s="54" t="str">
        <f>IF(ISERROR($A7),"",VLOOKUP(SMALL(Base!$J$4:$J$299,ROW()-4),Base!$J$4:X$299,13,0))</f>
        <v/>
      </c>
      <c r="D7" s="55" t="str">
        <f>IF(ISERROR($A7),"",VLOOKUP(SMALL(Base!$J$4:$J$299,ROW()-4),Base!$J$4:Y$299,14,0))</f>
        <v/>
      </c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 t="s">
        <v>16</v>
      </c>
      <c r="R7" s="59" t="s">
        <v>16</v>
      </c>
    </row>
    <row r="8" spans="1:18" x14ac:dyDescent="0.25">
      <c r="A8" s="3" t="e">
        <f>SMALL(Base!$J$4:$J$299,ROW()-4)</f>
        <v>#NUM!</v>
      </c>
      <c r="B8" s="5" t="str">
        <f>IF(ISERROR($A8),"",VLOOKUP(SMALL(Base!$J$4:$J$299,ROW()-4),Base!$J$4:W$299,12,0))</f>
        <v/>
      </c>
      <c r="C8" s="3" t="str">
        <f>IF(ISERROR($A8),"",VLOOKUP(SMALL(Base!$J$4:$J$299,ROW()-4),Base!$J$4:X$299,13,0))</f>
        <v/>
      </c>
      <c r="D8" s="47" t="str">
        <f>IF(ISERROR($A8),"",VLOOKUP(SMALL(Base!$J$4:$J$299,ROW()-4),Base!$J$4:Y$299,14,0))</f>
        <v/>
      </c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t="str">
        <f>IF(ISERROR($A8),"",VLOOKUP(SMALL(Base!$J$4:$J$299,ROW()-4),Base!$J$4:Y$299,15,0))</f>
        <v/>
      </c>
    </row>
    <row r="9" spans="1:18" x14ac:dyDescent="0.25">
      <c r="A9" s="3" t="e">
        <f>SMALL(Base!$J$4:$J$299,ROW()-4)</f>
        <v>#NUM!</v>
      </c>
      <c r="B9" s="58" t="str">
        <f>IF(ISERROR($A9),"",VLOOKUP(SMALL(Base!$J$4:$J$299,ROW()-4),Base!$J$4:W$299,12,0))</f>
        <v/>
      </c>
      <c r="C9" s="54" t="str">
        <f>IF(ISERROR($A9),"",VLOOKUP(SMALL(Base!$J$4:$J$299,ROW()-4),Base!$J$4:X$299,13,0))</f>
        <v/>
      </c>
      <c r="D9" s="55" t="str">
        <f>IF(ISERROR($A9),"",VLOOKUP(SMALL(Base!$J$4:$J$299,ROW()-4),Base!$J$4:Y$299,14,0))</f>
        <v/>
      </c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t="str">
        <f>IF(ISERROR($A9),"",VLOOKUP(SMALL(Base!$J$4:$J$299,ROW()-4),Base!$J$4:Y$299,15,0))</f>
        <v/>
      </c>
    </row>
    <row r="10" spans="1:18" x14ac:dyDescent="0.25">
      <c r="A10" s="3" t="e">
        <f>SMALL(Base!$J$4:$J$299,ROW()-4)</f>
        <v>#NUM!</v>
      </c>
      <c r="B10" s="5" t="str">
        <f>IF(ISERROR($A10),"",VLOOKUP(SMALL(Base!$J$4:$J$299,ROW()-4),Base!$J$4:W$299,12,0))</f>
        <v/>
      </c>
      <c r="C10" s="3" t="str">
        <f>IF(ISERROR($A10),"",VLOOKUP(SMALL(Base!$J$4:$J$299,ROW()-4),Base!$J$4:X$299,13,0))</f>
        <v/>
      </c>
      <c r="D10" s="47" t="str">
        <f>IF(ISERROR($A10),"",VLOOKUP(SMALL(Base!$J$4:$J$299,ROW()-4),Base!$J$4:Y$299,14,0))</f>
        <v/>
      </c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t="str">
        <f>IF(ISERROR($A10),"",VLOOKUP(SMALL(Base!$J$4:$J$299,ROW()-4),Base!$J$4:Y$299,15,0))</f>
        <v/>
      </c>
    </row>
    <row r="11" spans="1:18" x14ac:dyDescent="0.25">
      <c r="A11" s="3" t="e">
        <f>SMALL(Base!$J$4:$J$299,ROW()-4)</f>
        <v>#NUM!</v>
      </c>
      <c r="B11" s="58" t="str">
        <f>IF(ISERROR($A11),"",VLOOKUP(SMALL(Base!$J$4:$J$299,ROW()-4),Base!$J$4:W$299,12,0))</f>
        <v/>
      </c>
      <c r="C11" s="54" t="str">
        <f>IF(ISERROR($A11),"",VLOOKUP(SMALL(Base!$J$4:$J$299,ROW()-4),Base!$J$4:X$299,13,0))</f>
        <v/>
      </c>
      <c r="D11" s="55" t="str">
        <f>IF(ISERROR($A11),"",VLOOKUP(SMALL(Base!$J$4:$J$299,ROW()-4),Base!$J$4:Y$299,14,0))</f>
        <v/>
      </c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t="str">
        <f>IF(ISERROR($A11),"",VLOOKUP(SMALL(Base!$J$4:$J$299,ROW()-4),Base!$J$4:Y$299,15,0))</f>
        <v/>
      </c>
    </row>
    <row r="12" spans="1:18" x14ac:dyDescent="0.25">
      <c r="A12" s="3" t="e">
        <f>SMALL(Base!$J$4:$J$299,ROW()-4)</f>
        <v>#NUM!</v>
      </c>
      <c r="B12" s="5" t="str">
        <f>IF(ISERROR($A12),"",VLOOKUP(SMALL(Base!$J$4:$J$299,ROW()-4),Base!$J$4:W$299,12,0))</f>
        <v/>
      </c>
      <c r="C12" s="3" t="str">
        <f>IF(ISERROR($A12),"",VLOOKUP(SMALL(Base!$J$4:$J$299,ROW()-4),Base!$J$4:X$299,13,0))</f>
        <v/>
      </c>
      <c r="D12" s="47" t="str">
        <f>IF(ISERROR($A12),"",VLOOKUP(SMALL(Base!$J$4:$J$299,ROW()-4),Base!$J$4:Y$299,14,0))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IF(ISERROR($A12),"",VLOOKUP(SMALL(Base!$J$4:$J$299,ROW()-4),Base!$J$4:Y$299,15,0))</f>
        <v/>
      </c>
    </row>
    <row r="13" spans="1:18" x14ac:dyDescent="0.25">
      <c r="A13" s="3" t="e">
        <f>SMALL(Base!$J$4:$J$299,ROW()-4)</f>
        <v>#NUM!</v>
      </c>
      <c r="B13" s="58" t="str">
        <f>IF(ISERROR($A13),"",VLOOKUP(SMALL(Base!$J$4:$J$299,ROW()-4),Base!$J$4:W$299,12,0))</f>
        <v/>
      </c>
      <c r="C13" s="54" t="str">
        <f>IF(ISERROR($A13),"",VLOOKUP(SMALL(Base!$J$4:$J$299,ROW()-4),Base!$J$4:X$299,13,0))</f>
        <v/>
      </c>
      <c r="D13" s="55" t="str">
        <f>IF(ISERROR($A13),"",VLOOKUP(SMALL(Base!$J$4:$J$299,ROW()-4),Base!$J$4:Y$299,14,0))</f>
        <v/>
      </c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 t="s">
        <v>16</v>
      </c>
      <c r="R13" s="61" t="s">
        <v>16</v>
      </c>
    </row>
    <row r="14" spans="1:18" x14ac:dyDescent="0.25">
      <c r="A14" s="3" t="e">
        <f>SMALL(Base!$J$4:$J$299,ROW()-4)</f>
        <v>#NUM!</v>
      </c>
      <c r="B14" s="5" t="str">
        <f>IF(ISERROR($A14),"",VLOOKUP(SMALL(Base!$J$4:$J$299,ROW()-4),Base!$J$4:W$299,12,0))</f>
        <v/>
      </c>
      <c r="C14" s="3" t="str">
        <f>IF(ISERROR($A14),"",VLOOKUP(SMALL(Base!$J$4:$J$299,ROW()-4),Base!$J$4:X$299,13,0))</f>
        <v/>
      </c>
      <c r="D14" s="47" t="str">
        <f>IF(ISERROR($A14),"",VLOOKUP(SMALL(Base!$J$4:$J$299,ROW()-4),Base!$J$4:Y$299,14,0))</f>
        <v/>
      </c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t="str">
        <f>IF(ISERROR($A14),"",VLOOKUP(SMALL(Base!$J$4:$J$299,ROW()-4),Base!$J$4:Y$299,15,0))</f>
        <v/>
      </c>
    </row>
    <row r="15" spans="1:18" x14ac:dyDescent="0.25">
      <c r="A15" s="3" t="e">
        <f>SMALL(Base!$J$4:$J$299,ROW()-4)</f>
        <v>#NUM!</v>
      </c>
      <c r="B15" s="58" t="str">
        <f>IF(ISERROR($A15),"",VLOOKUP(SMALL(Base!$J$4:$J$299,ROW()-4),Base!$J$4:W$299,12,0))</f>
        <v/>
      </c>
      <c r="C15" s="54" t="str">
        <f>IF(ISERROR($A15),"",VLOOKUP(SMALL(Base!$J$4:$J$299,ROW()-4),Base!$J$4:X$299,13,0))</f>
        <v/>
      </c>
      <c r="D15" s="55" t="str">
        <f>IF(ISERROR($A15),"",VLOOKUP(SMALL(Base!$J$4:$J$299,ROW()-4),Base!$J$4:Y$299,14,0))</f>
        <v/>
      </c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t="str">
        <f>IF(ISERROR($A15),"",VLOOKUP(SMALL(Base!$J$4:$J$299,ROW()-4),Base!$J$4:Y$299,15,0))</f>
        <v/>
      </c>
    </row>
    <row r="16" spans="1:18" x14ac:dyDescent="0.25">
      <c r="A16" s="3" t="e">
        <f>SMALL(Base!$J$4:$J$299,ROW()-4)</f>
        <v>#NUM!</v>
      </c>
      <c r="B16" s="5" t="str">
        <f>IF(ISERROR($A16),"",VLOOKUP(SMALL(Base!$J$4:$J$299,ROW()-4),Base!$J$4:W$299,12,0))</f>
        <v/>
      </c>
      <c r="C16" s="3" t="str">
        <f>IF(ISERROR($A16),"",VLOOKUP(SMALL(Base!$J$4:$J$299,ROW()-4),Base!$J$4:X$299,13,0))</f>
        <v/>
      </c>
      <c r="D16" s="47" t="str">
        <f>IF(ISERROR($A16),"",VLOOKUP(SMALL(Base!$J$4:$J$299,ROW()-4),Base!$J$4:Y$299,14,0))</f>
        <v/>
      </c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 t="s">
        <v>16</v>
      </c>
      <c r="R16" s="35" t="s">
        <v>16</v>
      </c>
    </row>
    <row r="17" spans="1:17" x14ac:dyDescent="0.25">
      <c r="A17" s="3" t="e">
        <f>SMALL(Base!$J$4:$J$299,ROW()-4)</f>
        <v>#NUM!</v>
      </c>
      <c r="B17" s="58" t="str">
        <f>IF(ISERROR($A17),"",VLOOKUP(SMALL(Base!$J$4:$J$299,ROW()-4),Base!$J$4:W$299,12,0))</f>
        <v/>
      </c>
      <c r="C17" s="54" t="str">
        <f>IF(ISERROR($A17),"",VLOOKUP(SMALL(Base!$J$4:$J$299,ROW()-4),Base!$J$4:X$299,13,0))</f>
        <v/>
      </c>
      <c r="D17" s="55" t="str">
        <f>IF(ISERROR($A17),"",VLOOKUP(SMALL(Base!$J$4:$J$299,ROW()-4),Base!$J$4:Y$299,14,0))</f>
        <v/>
      </c>
      <c r="E17" s="62"/>
      <c r="F17" s="57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t="str">
        <f>IF(ISERROR($A17),"",VLOOKUP(SMALL(Base!$J$4:$J$299,ROW()-4),Base!$J$4:Y$299,15,0))</f>
        <v/>
      </c>
    </row>
    <row r="18" spans="1:17" x14ac:dyDescent="0.25">
      <c r="A18" s="3" t="e">
        <f>SMALL(Base!$J$4:$J$299,ROW()-4)</f>
        <v>#NUM!</v>
      </c>
      <c r="B18" s="5" t="str">
        <f>IF(ISERROR($A18),"",VLOOKUP(SMALL(Base!$J$4:$J$299,ROW()-4),Base!$J$4:W$299,12,0))</f>
        <v/>
      </c>
      <c r="C18" s="3" t="str">
        <f>IF(ISERROR($A18),"",VLOOKUP(SMALL(Base!$J$4:$J$299,ROW()-4),Base!$J$4:X$299,13,0))</f>
        <v/>
      </c>
      <c r="D18" s="47" t="str">
        <f>IF(ISERROR($A18),"",VLOOKUP(SMALL(Base!$J$4:$J$299,ROW()-4),Base!$J$4:Y$299,14,0))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IF(ISERROR($A18),"",VLOOKUP(SMALL(Base!$J$4:$J$299,ROW()-4),Base!$J$4:Y$299,15,0))</f>
        <v/>
      </c>
    </row>
    <row r="19" spans="1:17" x14ac:dyDescent="0.25">
      <c r="A19" s="3" t="e">
        <f>SMALL(Base!$J$4:$J$299,ROW()-4)</f>
        <v>#NUM!</v>
      </c>
      <c r="B19" s="58" t="str">
        <f>IF(ISERROR($A19),"",VLOOKUP(SMALL(Base!$J$4:$J$299,ROW()-4),Base!$J$4:W$299,12,0))</f>
        <v/>
      </c>
      <c r="C19" s="54" t="str">
        <f>IF(ISERROR($A19),"",VLOOKUP(SMALL(Base!$J$4:$J$299,ROW()-4),Base!$J$4:X$299,13,0))</f>
        <v/>
      </c>
      <c r="D19" s="55" t="str">
        <f>IF(ISERROR($A19),"",VLOOKUP(SMALL(Base!$J$4:$J$299,ROW()-4),Base!$J$4:Y$299,14,0))</f>
        <v/>
      </c>
      <c r="E19" s="63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t="str">
        <f>IF(ISERROR($A19),"",VLOOKUP(SMALL(Base!$J$4:$J$299,ROW()-4),Base!$J$4:Y$299,15,0))</f>
        <v/>
      </c>
    </row>
    <row r="20" spans="1:17" x14ac:dyDescent="0.25">
      <c r="A20" s="3" t="e">
        <f>SMALL(Base!$J$4:$J$299,ROW()-4)</f>
        <v>#NUM!</v>
      </c>
      <c r="B20" s="5" t="str">
        <f>IF(ISERROR($A20),"",VLOOKUP(SMALL(Base!$J$4:$J$299,ROW()-4),Base!$J$4:W$299,12,0))</f>
        <v/>
      </c>
      <c r="C20" s="3" t="str">
        <f>IF(ISERROR($A20),"",VLOOKUP(SMALL(Base!$J$4:$J$299,ROW()-4),Base!$J$4:X$299,13,0))</f>
        <v/>
      </c>
      <c r="D20" s="47" t="str">
        <f>IF(ISERROR($A20),"",VLOOKUP(SMALL(Base!$J$4:$J$299,ROW()-4),Base!$J$4:Y$299,14,0))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IF(ISERROR($A20),"",VLOOKUP(SMALL(Base!$J$4:$J$299,ROW()-4),Base!$J$4:Y$299,15,0))</f>
        <v/>
      </c>
    </row>
    <row r="21" spans="1:17" x14ac:dyDescent="0.25">
      <c r="A21" s="3" t="e">
        <f>SMALL(Base!$J$4:$J$299,ROW()-4)</f>
        <v>#NUM!</v>
      </c>
      <c r="B21" s="58" t="str">
        <f>IF(ISERROR($A21),"",VLOOKUP(SMALL(Base!$J$4:$J$299,ROW()-4),Base!$J$4:W$299,12,0))</f>
        <v/>
      </c>
      <c r="C21" s="54" t="str">
        <f>IF(ISERROR($A21),"",VLOOKUP(SMALL(Base!$J$4:$J$299,ROW()-4),Base!$J$4:X$299,13,0))</f>
        <v/>
      </c>
      <c r="D21" s="55" t="str">
        <f>IF(ISERROR($A21),"",VLOOKUP(SMALL(Base!$J$4:$J$299,ROW()-4),Base!$J$4:Y$299,14,0))</f>
        <v/>
      </c>
      <c r="E21" s="63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t="str">
        <f>IF(ISERROR($A21),"",VLOOKUP(SMALL(Base!$J$4:$J$299,ROW()-4),Base!$J$4:Y$299,15,0))</f>
        <v/>
      </c>
    </row>
    <row r="22" spans="1:17" x14ac:dyDescent="0.25">
      <c r="A22" s="3" t="e">
        <f>SMALL(Base!$J$4:$J$299,ROW()-4)</f>
        <v>#NUM!</v>
      </c>
      <c r="B22" s="5" t="str">
        <f>IF(ISERROR($A22),"",VLOOKUP(SMALL(Base!$J$4:$J$299,ROW()-4),Base!$J$4:W$299,12,0))</f>
        <v/>
      </c>
      <c r="C22" s="3" t="str">
        <f>IF(ISERROR($A22),"",VLOOKUP(SMALL(Base!$J$4:$J$299,ROW()-4),Base!$J$4:X$299,13,0))</f>
        <v/>
      </c>
      <c r="D22" s="47" t="str">
        <f>IF(ISERROR($A22),"",VLOOKUP(SMALL(Base!$J$4:$J$299,ROW()-4),Base!$J$4:Y$299,14,0))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IF(ISERROR($A22),"",VLOOKUP(SMALL(Base!$J$4:$J$299,ROW()-4),Base!$J$4:Y$299,15,0))</f>
        <v/>
      </c>
    </row>
    <row r="23" spans="1:17" x14ac:dyDescent="0.25">
      <c r="A23" s="3" t="e">
        <f>SMALL(Base!$J$4:$J$299,ROW()-4)</f>
        <v>#NUM!</v>
      </c>
      <c r="B23" s="58" t="str">
        <f>IF(ISERROR($A23),"",VLOOKUP(SMALL(Base!$J$4:$J$299,ROW()-4),Base!$J$4:W$299,12,0))</f>
        <v/>
      </c>
      <c r="C23" s="54" t="str">
        <f>IF(ISERROR($A23),"",VLOOKUP(SMALL(Base!$J$4:$J$299,ROW()-4),Base!$J$4:X$299,13,0))</f>
        <v/>
      </c>
      <c r="D23" s="55" t="str">
        <f>IF(ISERROR($A23),"",VLOOKUP(SMALL(Base!$J$4:$J$299,ROW()-4),Base!$J$4:Y$299,14,0))</f>
        <v/>
      </c>
      <c r="E23" s="63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t="str">
        <f>IF(ISERROR($A23),"",VLOOKUP(SMALL(Base!$J$4:$J$299,ROW()-4),Base!$J$4:Y$299,15,0))</f>
        <v/>
      </c>
    </row>
    <row r="24" spans="1:17" x14ac:dyDescent="0.25">
      <c r="A24" s="3" t="e">
        <f>SMALL(Base!$J$4:$J$299,ROW()-4)</f>
        <v>#NUM!</v>
      </c>
      <c r="B24" s="5" t="str">
        <f>IF(ISERROR($A24),"",VLOOKUP(SMALL(Base!$J$4:$J$299,ROW()-4),Base!$J$4:W$299,12,0))</f>
        <v/>
      </c>
      <c r="C24" s="3" t="str">
        <f>IF(ISERROR($A24),"",VLOOKUP(SMALL(Base!$J$4:$J$299,ROW()-4),Base!$J$4:X$299,13,0))</f>
        <v/>
      </c>
      <c r="D24" s="47" t="str">
        <f>IF(ISERROR($A24),"",VLOOKUP(SMALL(Base!$J$4:$J$299,ROW()-4),Base!$J$4:Y$299,14,0))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IF(ISERROR($A24),"",VLOOKUP(SMALL(Base!$J$4:$J$299,ROW()-4),Base!$J$4:Y$299,15,0))</f>
        <v/>
      </c>
    </row>
    <row r="25" spans="1:17" x14ac:dyDescent="0.25">
      <c r="A25" s="3" t="e">
        <f>SMALL(Base!$J$4:$J$299,ROW()-4)</f>
        <v>#NUM!</v>
      </c>
      <c r="B25" s="58" t="str">
        <f>IF(ISERROR($A25),"",VLOOKUP(SMALL(Base!$J$4:$J$299,ROW()-4),Base!$J$4:W$299,12,0))</f>
        <v/>
      </c>
      <c r="C25" s="54" t="str">
        <f>IF(ISERROR($A25),"",VLOOKUP(SMALL(Base!$J$4:$J$299,ROW()-4),Base!$J$4:X$299,13,0))</f>
        <v/>
      </c>
      <c r="D25" s="55" t="str">
        <f>IF(ISERROR($A25),"",VLOOKUP(SMALL(Base!$J$4:$J$299,ROW()-4),Base!$J$4:Y$299,14,0))</f>
        <v/>
      </c>
      <c r="E25" s="63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t="str">
        <f>IF(ISERROR($A25),"",VLOOKUP(SMALL(Base!$J$4:$J$299,ROW()-4),Base!$J$4:Y$299,15,0))</f>
        <v/>
      </c>
    </row>
    <row r="26" spans="1:17" x14ac:dyDescent="0.25">
      <c r="A26" s="3" t="e">
        <f>SMALL(Base!$J$4:$J$299,ROW()-4)</f>
        <v>#NUM!</v>
      </c>
      <c r="B26" s="5" t="str">
        <f>IF(ISERROR($A26),"",VLOOKUP(SMALL(Base!$J$4:$J$299,ROW()-4),Base!$J$4:W$299,12,0))</f>
        <v/>
      </c>
      <c r="C26" s="3" t="str">
        <f>IF(ISERROR($A26),"",VLOOKUP(SMALL(Base!$J$4:$J$299,ROW()-4),Base!$J$4:X$299,13,0))</f>
        <v/>
      </c>
      <c r="D26" s="47" t="str">
        <f>IF(ISERROR($A26),"",VLOOKUP(SMALL(Base!$J$4:$J$299,ROW()-4),Base!$J$4:Y$299,14,0))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IF(ISERROR($A26),"",VLOOKUP(SMALL(Base!$J$4:$J$299,ROW()-4),Base!$J$4:Y$299,15,0))</f>
        <v/>
      </c>
    </row>
    <row r="27" spans="1:17" x14ac:dyDescent="0.25">
      <c r="A27" s="3" t="e">
        <f>SMALL(Base!$J$4:$J$299,ROW()-4)</f>
        <v>#NUM!</v>
      </c>
      <c r="B27" s="58" t="str">
        <f>IF(ISERROR($A27),"",VLOOKUP(SMALL(Base!$J$4:$J$299,ROW()-4),Base!$J$4:W$299,12,0))</f>
        <v/>
      </c>
      <c r="C27" s="54" t="str">
        <f>IF(ISERROR($A27),"",VLOOKUP(SMALL(Base!$J$4:$J$299,ROW()-4),Base!$J$4:X$299,13,0))</f>
        <v/>
      </c>
      <c r="D27" s="55" t="str">
        <f>IF(ISERROR($A27),"",VLOOKUP(SMALL(Base!$J$4:$J$299,ROW()-4),Base!$J$4:Y$299,14,0))</f>
        <v/>
      </c>
      <c r="E27" s="63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t="str">
        <f>IF(ISERROR($A27),"",VLOOKUP(SMALL(Base!$J$4:$J$299,ROW()-4),Base!$J$4:Y$299,15,0))</f>
        <v/>
      </c>
    </row>
    <row r="28" spans="1:17" x14ac:dyDescent="0.25">
      <c r="A28" s="3" t="e">
        <f>SMALL(Base!$J$4:$J$299,ROW()-4)</f>
        <v>#NUM!</v>
      </c>
      <c r="B28" s="5" t="str">
        <f>IF(ISERROR($A28),"",VLOOKUP(SMALL(Base!$J$4:$J$299,ROW()-4),Base!$J$4:W$299,12,0))</f>
        <v/>
      </c>
      <c r="C28" s="3" t="str">
        <f>IF(ISERROR($A28),"",VLOOKUP(SMALL(Base!$J$4:$J$299,ROW()-4),Base!$J$4:X$299,13,0))</f>
        <v/>
      </c>
      <c r="D28" s="47" t="str">
        <f>IF(ISERROR($A28),"",VLOOKUP(SMALL(Base!$J$4:$J$299,ROW()-4),Base!$J$4:Y$299,14,0))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IF(ISERROR($A28),"",VLOOKUP(SMALL(Base!$J$4:$J$299,ROW()-4),Base!$J$4:Y$299,15,0))</f>
        <v/>
      </c>
    </row>
    <row r="29" spans="1:17" x14ac:dyDescent="0.25">
      <c r="A29" s="3" t="e">
        <f>SMALL(Base!$J$4:$J$299,ROW()-4)</f>
        <v>#NUM!</v>
      </c>
      <c r="B29" s="58" t="str">
        <f>IF(ISERROR($A29),"",VLOOKUP(SMALL(Base!$J$4:$J$299,ROW()-4),Base!$J$4:W$299,12,0))</f>
        <v/>
      </c>
      <c r="C29" s="54" t="str">
        <f>IF(ISERROR($A29),"",VLOOKUP(SMALL(Base!$J$4:$J$299,ROW()-4),Base!$J$4:X$299,13,0))</f>
        <v/>
      </c>
      <c r="D29" s="55" t="str">
        <f>IF(ISERROR($A29),"",VLOOKUP(SMALL(Base!$J$4:$J$299,ROW()-4),Base!$J$4:Y$299,14,0))</f>
        <v/>
      </c>
      <c r="E29" s="63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t="str">
        <f>IF(ISERROR($A29),"",VLOOKUP(SMALL(Base!$J$4:$J$299,ROW()-4),Base!$J$4:Y$299,15,0))</f>
        <v/>
      </c>
    </row>
    <row r="30" spans="1:17" x14ac:dyDescent="0.25">
      <c r="A30" s="3" t="e">
        <f>SMALL(Base!$J$4:$J$299,ROW()-4)</f>
        <v>#NUM!</v>
      </c>
      <c r="B30" s="5" t="str">
        <f>IF(ISERROR($A30),"",VLOOKUP(SMALL(Base!$J$4:$J$299,ROW()-4),Base!$J$4:W$299,12,0))</f>
        <v/>
      </c>
      <c r="C30" s="3" t="str">
        <f>IF(ISERROR($A30),"",VLOOKUP(SMALL(Base!$J$4:$J$299,ROW()-4),Base!$J$4:X$299,13,0))</f>
        <v/>
      </c>
      <c r="D30" s="47" t="str">
        <f>IF(ISERROR($A30),"",VLOOKUP(SMALL(Base!$J$4:$J$299,ROW()-4),Base!$J$4:Y$299,14,0))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IF(ISERROR($A30),"",VLOOKUP(SMALL(Base!$J$4:$J$299,ROW()-4),Base!$J$4:Y$299,15,0))</f>
        <v/>
      </c>
    </row>
    <row r="31" spans="1:17" x14ac:dyDescent="0.25">
      <c r="A31" s="3" t="e">
        <f>SMALL(Base!$J$4:$J$299,ROW()-4)</f>
        <v>#NUM!</v>
      </c>
      <c r="B31" s="58" t="str">
        <f>IF(ISERROR($A31),"",VLOOKUP(SMALL(Base!$J$4:$J$299,ROW()-4),Base!$J$4:W$299,12,0))</f>
        <v/>
      </c>
      <c r="C31" s="54" t="str">
        <f>IF(ISERROR($A31),"",VLOOKUP(SMALL(Base!$J$4:$J$299,ROW()-4),Base!$J$4:X$299,13,0))</f>
        <v/>
      </c>
      <c r="D31" s="55" t="str">
        <f>IF(ISERROR($A31),"",VLOOKUP(SMALL(Base!$J$4:$J$299,ROW()-4),Base!$J$4:Y$299,14,0))</f>
        <v/>
      </c>
      <c r="E31" s="63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t="str">
        <f>IF(ISERROR($A31),"",VLOOKUP(SMALL(Base!$J$4:$J$299,ROW()-4),Base!$J$4:Y$299,15,0))</f>
        <v/>
      </c>
    </row>
    <row r="32" spans="1:17" x14ac:dyDescent="0.25">
      <c r="A32" s="3" t="e">
        <f>SMALL(Base!$J$4:$J$299,ROW()-4)</f>
        <v>#NUM!</v>
      </c>
      <c r="B32" s="5" t="str">
        <f>IF(ISERROR($A32),"",VLOOKUP(SMALL(Base!$J$4:$J$299,ROW()-4),Base!$J$4:W$299,12,0))</f>
        <v/>
      </c>
      <c r="C32" s="3" t="str">
        <f>IF(ISERROR($A32),"",VLOOKUP(SMALL(Base!$J$4:$J$299,ROW()-4),Base!$J$4:X$299,13,0))</f>
        <v/>
      </c>
      <c r="D32" s="47" t="str">
        <f>IF(ISERROR($A32),"",VLOOKUP(SMALL(Base!$J$4:$J$299,ROW()-4),Base!$J$4:Y$299,14,0))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IF(ISERROR($A32),"",VLOOKUP(SMALL(Base!$J$4:$J$299,ROW()-4),Base!$J$4:Y$299,15,0))</f>
        <v/>
      </c>
    </row>
    <row r="33" spans="1:17" x14ac:dyDescent="0.25">
      <c r="A33" s="3" t="e">
        <f>SMALL(Base!$J$4:$J$299,ROW()-4)</f>
        <v>#NUM!</v>
      </c>
      <c r="B33" s="58" t="str">
        <f>IF(ISERROR($A33),"",VLOOKUP(SMALL(Base!$J$4:$J$299,ROW()-4),Base!$J$4:W$299,12,0))</f>
        <v/>
      </c>
      <c r="C33" s="54" t="str">
        <f>IF(ISERROR($A33),"",VLOOKUP(SMALL(Base!$J$4:$J$299,ROW()-4),Base!$J$4:X$299,13,0))</f>
        <v/>
      </c>
      <c r="D33" s="55" t="str">
        <f>IF(ISERROR($A33),"",VLOOKUP(SMALL(Base!$J$4:$J$299,ROW()-4),Base!$J$4:Y$299,14,0))</f>
        <v/>
      </c>
      <c r="E33" s="63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t="str">
        <f>IF(ISERROR($A33),"",VLOOKUP(SMALL(Base!$J$4:$J$299,ROW()-4),Base!$J$4:Y$299,15,0))</f>
        <v/>
      </c>
    </row>
    <row r="34" spans="1:17" x14ac:dyDescent="0.25">
      <c r="A34" s="3" t="e">
        <f>SMALL(Base!$J$4:$J$299,ROW()-4)</f>
        <v>#NUM!</v>
      </c>
      <c r="B34" s="5" t="str">
        <f>IF(ISERROR($A34),"",VLOOKUP(SMALL(Base!$J$4:$J$299,ROW()-4),Base!$J$4:W$299,12,0))</f>
        <v/>
      </c>
      <c r="C34" s="3" t="str">
        <f>IF(ISERROR($A34),"",VLOOKUP(SMALL(Base!$J$4:$J$299,ROW()-4),Base!$J$4:X$299,13,0))</f>
        <v/>
      </c>
      <c r="D34" s="47" t="str">
        <f>IF(ISERROR($A34),"",VLOOKUP(SMALL(Base!$J$4:$J$299,ROW()-4),Base!$J$4:Y$299,14,0))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IF(ISERROR($A34),"",VLOOKUP(SMALL(Base!$J$4:$J$299,ROW()-4),Base!$J$4:Y$299,15,0))</f>
        <v/>
      </c>
    </row>
    <row r="35" spans="1:17" x14ac:dyDescent="0.25">
      <c r="A35" s="3" t="e">
        <f>SMALL(Base!$J$4:$J$299,ROW()-4)</f>
        <v>#NUM!</v>
      </c>
      <c r="B35" s="58" t="str">
        <f>IF(ISERROR($A35),"",VLOOKUP(SMALL(Base!$J$4:$J$299,ROW()-4),Base!$J$4:W$299,12,0))</f>
        <v/>
      </c>
      <c r="C35" s="54" t="str">
        <f>IF(ISERROR($A35),"",VLOOKUP(SMALL(Base!$J$4:$J$299,ROW()-4),Base!$J$4:X$299,13,0))</f>
        <v/>
      </c>
      <c r="D35" s="55" t="str">
        <f>IF(ISERROR($A35),"",VLOOKUP(SMALL(Base!$J$4:$J$299,ROW()-4),Base!$J$4:Y$299,14,0))</f>
        <v/>
      </c>
      <c r="E35" s="63"/>
      <c r="F35" s="57"/>
      <c r="G35" s="57"/>
      <c r="H35" s="57"/>
      <c r="I35" s="57"/>
      <c r="J35" s="57"/>
      <c r="K35" s="57"/>
      <c r="L35" s="57"/>
      <c r="M35" s="57"/>
      <c r="N35" s="57"/>
      <c r="O35" s="57"/>
      <c r="P35" s="57"/>
      <c r="Q35" t="str">
        <f>IF(ISERROR($A35),"",VLOOKUP(SMALL(Base!$J$4:$J$299,ROW()-4),Base!$J$4:Y$299,15,0))</f>
        <v/>
      </c>
    </row>
    <row r="36" spans="1:17" x14ac:dyDescent="0.25">
      <c r="A36" s="3" t="e">
        <f>SMALL(Base!$J$4:$J$299,ROW()-4)</f>
        <v>#NUM!</v>
      </c>
      <c r="B36" s="5" t="str">
        <f>IF(ISERROR($A36),"",VLOOKUP(SMALL(Base!$J$4:$J$299,ROW()-4),Base!$J$4:W$299,12,0))</f>
        <v/>
      </c>
      <c r="C36" s="3" t="str">
        <f>IF(ISERROR($A36),"",VLOOKUP(SMALL(Base!$J$4:$J$299,ROW()-4),Base!$J$4:X$299,13,0))</f>
        <v/>
      </c>
      <c r="D36" s="47" t="str">
        <f>IF(ISERROR($A36),"",VLOOKUP(SMALL(Base!$J$4:$J$299,ROW()-4),Base!$J$4:Y$299,14,0))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IF(ISERROR($A36),"",VLOOKUP(SMALL(Base!$J$4:$J$299,ROW()-4),Base!$J$4:Y$299,15,0))</f>
        <v/>
      </c>
    </row>
    <row r="37" spans="1:17" x14ac:dyDescent="0.25">
      <c r="A37" s="3" t="e">
        <f>SMALL(Base!$J$4:$J$299,ROW()-4)</f>
        <v>#NUM!</v>
      </c>
      <c r="B37" s="58" t="str">
        <f>IF(ISERROR($A37),"",VLOOKUP(SMALL(Base!$J$4:$J$299,ROW()-4),Base!$J$4:W$299,12,0))</f>
        <v/>
      </c>
      <c r="C37" s="54" t="str">
        <f>IF(ISERROR($A37),"",VLOOKUP(SMALL(Base!$J$4:$J$299,ROW()-4),Base!$J$4:X$299,13,0))</f>
        <v/>
      </c>
      <c r="D37" s="55" t="str">
        <f>IF(ISERROR($A37),"",VLOOKUP(SMALL(Base!$J$4:$J$299,ROW()-4),Base!$J$4:Y$299,14,0))</f>
        <v/>
      </c>
      <c r="E37" s="63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t="str">
        <f>IF(ISERROR($A37),"",VLOOKUP(SMALL(Base!$J$4:$J$299,ROW()-4),Base!$J$4:Y$299,15,0))</f>
        <v/>
      </c>
    </row>
    <row r="38" spans="1:17" x14ac:dyDescent="0.25">
      <c r="A38" s="3" t="e">
        <f>SMALL(Base!$J$4:$J$299,ROW()-4)</f>
        <v>#NUM!</v>
      </c>
      <c r="B38" s="5" t="str">
        <f>IF(ISERROR($A38),"",VLOOKUP(SMALL(Base!$J$4:$J$299,ROW()-4),Base!$J$4:W$299,12,0))</f>
        <v/>
      </c>
      <c r="C38" s="3" t="str">
        <f>IF(ISERROR($A38),"",VLOOKUP(SMALL(Base!$J$4:$J$299,ROW()-4),Base!$J$4:X$299,13,0))</f>
        <v/>
      </c>
      <c r="D38" s="47" t="str">
        <f>IF(ISERROR($A38),"",VLOOKUP(SMALL(Base!$J$4:$J$299,ROW()-4),Base!$J$4:Y$299,14,0))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IF(ISERROR($A38),"",VLOOKUP(SMALL(Base!$J$4:$J$299,ROW()-4),Base!$J$4:Y$299,15,0))</f>
        <v/>
      </c>
    </row>
    <row r="39" spans="1:17" x14ac:dyDescent="0.25">
      <c r="A39" s="3" t="e">
        <f>SMALL(Base!$J$4:$J$299,ROW()-4)</f>
        <v>#NUM!</v>
      </c>
      <c r="B39" s="58" t="str">
        <f>IF(ISERROR($A39),"",VLOOKUP(SMALL(Base!$J$4:$J$299,ROW()-4),Base!$J$4:W$299,12,0))</f>
        <v/>
      </c>
      <c r="C39" s="54" t="str">
        <f>IF(ISERROR($A39),"",VLOOKUP(SMALL(Base!$J$4:$J$299,ROW()-4),Base!$J$4:X$299,13,0))</f>
        <v/>
      </c>
      <c r="D39" s="55" t="str">
        <f>IF(ISERROR($A39),"",VLOOKUP(SMALL(Base!$J$4:$J$299,ROW()-4),Base!$J$4:Y$299,14,0))</f>
        <v/>
      </c>
      <c r="E39" s="63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t="str">
        <f>IF(ISERROR($A39),"",VLOOKUP(SMALL(Base!$J$4:$J$299,ROW()-4),Base!$J$4:Y$299,15,0))</f>
        <v/>
      </c>
    </row>
    <row r="40" spans="1:17" ht="15.75" thickBot="1" x14ac:dyDescent="0.3">
      <c r="A40" s="3" t="e">
        <f>SMALL(Base!$J$4:$J$299,ROW()-4)</f>
        <v>#NUM!</v>
      </c>
      <c r="B40" s="13" t="str">
        <f>IF(ISERROR($A40),"",VLOOKUP(SMALL(Base!$J$4:$J$299,ROW()-4),Base!$J$4:W$299,12,0))</f>
        <v/>
      </c>
      <c r="C40" s="14" t="str">
        <f>IF(ISERROR($A40),"",VLOOKUP(SMALL(Base!$J$4:$J$299,ROW()-4),Base!$J$4:X$299,13,0))</f>
        <v/>
      </c>
      <c r="D40" s="47" t="str">
        <f>IF(ISERROR($A40),"",VLOOKUP(SMALL(Base!$J$4:$J$299,ROW()-4),Base!$J$4:Y$299,14,0))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IF(ISERROR($A40),"",VLOOKUP(SMALL(Base!$J$4:$J$299,ROW()-4),Base!$J$4:Y$299,15,0))</f>
        <v/>
      </c>
    </row>
    <row r="41" spans="1:17" ht="19.5" thickBot="1" x14ac:dyDescent="0.35">
      <c r="B41" s="15" t="s">
        <v>18</v>
      </c>
      <c r="C41" s="29">
        <f>SUM(Base!AQ4:AQ296)</f>
        <v>0</v>
      </c>
      <c r="D41" s="44"/>
      <c r="E41" s="45">
        <f>COUNTIF('Mod 3'!E5:E40,"oui")</f>
        <v>0</v>
      </c>
      <c r="F41" s="45">
        <f>COUNTIF('Mod 3'!F5:F40,"oui")</f>
        <v>0</v>
      </c>
      <c r="G41" s="45">
        <f>COUNTIF('Mod 3'!G5:G40,"oui")</f>
        <v>0</v>
      </c>
      <c r="H41" s="45">
        <f>COUNTIF('Mod 3'!H5:H40,"oui")</f>
        <v>0</v>
      </c>
      <c r="I41" s="45">
        <f>COUNTIF('Mod 3'!I5:I40,"oui")</f>
        <v>0</v>
      </c>
      <c r="J41" s="45">
        <f>COUNTIF('Mod 3'!J5:J40,"oui")</f>
        <v>0</v>
      </c>
      <c r="K41" s="45">
        <f>COUNTIF('Mod 3'!K5:K40,"oui")</f>
        <v>0</v>
      </c>
      <c r="L41" s="45">
        <f>COUNTIF('Mod 3'!L5:L40,"oui")</f>
        <v>0</v>
      </c>
      <c r="M41" s="45">
        <f>COUNTIF('Mod 3'!M5:M40,"oui")</f>
        <v>0</v>
      </c>
      <c r="N41" s="45">
        <f>COUNTIF('Mod 3'!N5:N40,"oui")</f>
        <v>0</v>
      </c>
      <c r="O41" s="45">
        <f>COUNTIF('Mod 3'!O5:O40,"oui")</f>
        <v>0</v>
      </c>
      <c r="P41" s="45">
        <f>COUNTIF('Mod 3'!P5:P40,"oui")</f>
        <v>0</v>
      </c>
      <c r="Q41" s="45">
        <f>COUNTIF('Mod 3'!Q5:Q40,"homme")</f>
        <v>0</v>
      </c>
    </row>
    <row r="42" spans="1:17" ht="19.5" thickBot="1" x14ac:dyDescent="0.35">
      <c r="Q42" s="45">
        <f>COUNTIF('Mod 3'!Q6:Q41,"femme")</f>
        <v>0</v>
      </c>
    </row>
  </sheetData>
  <mergeCells count="3">
    <mergeCell ref="B1:C2"/>
    <mergeCell ref="D1:P2"/>
    <mergeCell ref="A3:Q3"/>
  </mergeCells>
  <hyperlinks>
    <hyperlink ref="B1:C2" location="BOARD!A1" display="Retour au tableau de bord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6" r:id="rId4" name="Button 2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742950</xdr:colOff>
                    <xdr:row>0</xdr:row>
                    <xdr:rowOff>95250</xdr:rowOff>
                  </from>
                  <to>
                    <xdr:col>15</xdr:col>
                    <xdr:colOff>704850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E5:E40 F13:R13 F7:R7 F16:R16 F6:P6 F5:R5 F14:P15 F17:P40 F8:P12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R42"/>
  <sheetViews>
    <sheetView showGridLines="0" showRowColHeaders="0" topLeftCell="B1" zoomScale="90" zoomScaleNormal="90" workbookViewId="0">
      <selection activeCell="E4" sqref="E4:P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8" ht="20.100000000000001" customHeight="1" x14ac:dyDescent="0.25">
      <c r="A1" s="207"/>
      <c r="B1" s="408" t="s">
        <v>67</v>
      </c>
      <c r="C1" s="409"/>
      <c r="D1" s="432" t="s">
        <v>63</v>
      </c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3"/>
      <c r="P1" s="433"/>
    </row>
    <row r="2" spans="1:18" ht="20.100000000000001" customHeight="1" thickBot="1" x14ac:dyDescent="0.3">
      <c r="A2" s="207"/>
      <c r="B2" s="410"/>
      <c r="C2" s="411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</row>
    <row r="3" spans="1:18" ht="18.75" x14ac:dyDescent="0.25">
      <c r="A3" s="404" t="s">
        <v>302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8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42630</v>
      </c>
      <c r="F4" s="41">
        <v>42637</v>
      </c>
      <c r="G4" s="41">
        <v>42644</v>
      </c>
      <c r="H4" s="41">
        <v>42651</v>
      </c>
      <c r="I4" s="41">
        <v>42658</v>
      </c>
      <c r="J4" s="41">
        <v>42679</v>
      </c>
      <c r="K4" s="41">
        <v>42686</v>
      </c>
      <c r="L4" s="41">
        <v>42693</v>
      </c>
      <c r="M4" s="41">
        <v>42700</v>
      </c>
      <c r="N4" s="41">
        <v>42707</v>
      </c>
      <c r="O4" s="41">
        <v>42714</v>
      </c>
      <c r="P4" s="166">
        <v>42721</v>
      </c>
    </row>
    <row r="5" spans="1:18" x14ac:dyDescent="0.25">
      <c r="A5" s="3" t="e">
        <f>SMALL(Base!$I$4:$I$299,ROW()-4)</f>
        <v>#NUM!</v>
      </c>
      <c r="B5" s="149" t="str">
        <f>IF(ISERROR($A5),"",VLOOKUP(SMALL(Base!$I$4:$I$299,ROW()-4),Base!$I$4:W$299,13,0))</f>
        <v/>
      </c>
      <c r="C5" s="159" t="str">
        <f>IF(ISERROR($A5),"",VLOOKUP(SMALL(Base!$I$4:$I$299,ROW()-4),Base!$I$4:X$299,14,0))</f>
        <v/>
      </c>
      <c r="D5" s="160" t="str">
        <f>IF(ISERROR($A5),"",VLOOKUP(SMALL(Base!$I$4:$I$299,ROW()-4),Base!$I$4:Y$299,15,0))</f>
        <v/>
      </c>
      <c r="E5" s="150"/>
      <c r="F5" s="150"/>
      <c r="G5" s="150"/>
      <c r="H5" s="150"/>
      <c r="I5" s="150"/>
      <c r="J5" s="150"/>
      <c r="K5" s="150"/>
      <c r="L5" s="150"/>
      <c r="M5" s="150"/>
      <c r="N5" s="150"/>
      <c r="O5" s="150"/>
      <c r="P5" s="150"/>
      <c r="Q5" t="str">
        <f>IF(ISERROR($A5),"",VLOOKUP(SMALL(Base!$I$4:$I$299,ROW()-4),Base!$I$4:Y$299,16,0))</f>
        <v/>
      </c>
    </row>
    <row r="6" spans="1:18" x14ac:dyDescent="0.25">
      <c r="A6" s="3" t="e">
        <f>SMALL(Base!$I$4:$I$299,ROW()-4)</f>
        <v>#NUM!</v>
      </c>
      <c r="B6" s="5" t="str">
        <f>IF(ISERROR($A6),"",VLOOKUP(SMALL(Base!$I$4:$I$299,ROW()-4),Base!$I$4:W$299,13,0))</f>
        <v/>
      </c>
      <c r="C6" s="3" t="str">
        <f>IF(ISERROR($A6),"",VLOOKUP(SMALL(Base!$I$4:$I$299,ROW()-4),Base!$I$4:X$299,14,0))</f>
        <v/>
      </c>
      <c r="D6" s="47" t="str">
        <f>IF(ISERROR($A6),"",VLOOKUP(SMALL(Base!$I$4:$I$299,ROW()-4),Base!$I$4:Y$299,15,0))</f>
        <v/>
      </c>
      <c r="E6" s="35"/>
      <c r="F6" s="385"/>
      <c r="G6" s="385"/>
      <c r="H6" s="385"/>
      <c r="I6" s="385"/>
      <c r="J6" s="385"/>
      <c r="K6" s="385"/>
      <c r="L6" s="385"/>
      <c r="M6" s="385"/>
      <c r="N6" s="385"/>
      <c r="O6" s="385"/>
      <c r="P6" s="385"/>
      <c r="Q6" t="str">
        <f>IF(ISERROR($A6),"",VLOOKUP(SMALL(Base!$I$4:$I$299,ROW()-4),Base!$I$4:Y$299,16,0))</f>
        <v/>
      </c>
    </row>
    <row r="7" spans="1:18" x14ac:dyDescent="0.25">
      <c r="A7" s="3" t="e">
        <f>SMALL(Base!$I$4:$I$299,ROW()-4)</f>
        <v>#NUM!</v>
      </c>
      <c r="B7" s="151" t="str">
        <f>IF(ISERROR($A7),"",VLOOKUP(SMALL(Base!$I$4:$I$299,ROW()-4),Base!$I$4:W$299,13,0))</f>
        <v/>
      </c>
      <c r="C7" s="152" t="str">
        <f>IF(ISERROR($A7),"",VLOOKUP(SMALL(Base!$I$4:$I$299,ROW()-4),Base!$I$4:X$299,14,0))</f>
        <v/>
      </c>
      <c r="D7" s="153" t="str">
        <f>IF(ISERROR($A7),"",VLOOKUP(SMALL(Base!$I$4:$I$299,ROW()-4),Base!$I$4:Y$299,15,0))</f>
        <v/>
      </c>
      <c r="E7" s="154"/>
      <c r="F7" s="150"/>
      <c r="G7" s="150"/>
      <c r="H7" s="150"/>
      <c r="I7" s="150"/>
      <c r="J7" s="150"/>
      <c r="K7" s="150"/>
      <c r="L7" s="150"/>
      <c r="M7" s="150"/>
      <c r="N7" s="150"/>
      <c r="O7" s="150"/>
      <c r="P7" s="150"/>
      <c r="Q7" t="str">
        <f>IF(ISERROR($A7),"",VLOOKUP(SMALL(Base!$I$4:$I$299,ROW()-4),Base!$I$4:Y$299,16,0))</f>
        <v/>
      </c>
    </row>
    <row r="8" spans="1:18" x14ac:dyDescent="0.25">
      <c r="A8" s="3" t="e">
        <f>SMALL(Base!$I$4:$I$299,ROW()-4)</f>
        <v>#NUM!</v>
      </c>
      <c r="B8" s="5" t="str">
        <f>IF(ISERROR($A8),"",VLOOKUP(SMALL(Base!$I$4:$I$299,ROW()-4),Base!$I$4:W$299,13,0))</f>
        <v/>
      </c>
      <c r="C8" s="3" t="str">
        <f>IF(ISERROR($A8),"",VLOOKUP(SMALL(Base!$I$4:$I$299,ROW()-4),Base!$I$4:X$299,14,0))</f>
        <v/>
      </c>
      <c r="D8" s="47" t="str">
        <f>IF(ISERROR($A8),"",VLOOKUP(SMALL(Base!$I$4:$I$299,ROW()-4),Base!$I$4:Y$299,15,0))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IF(ISERROR($A8),"",VLOOKUP(SMALL(Base!$I$4:$I$299,ROW()-4),Base!$I$4:Y$299,16,0))</f>
        <v/>
      </c>
    </row>
    <row r="9" spans="1:18" x14ac:dyDescent="0.25">
      <c r="A9" s="3" t="e">
        <f>SMALL(Base!$I$4:$I$299,ROW()-4)</f>
        <v>#NUM!</v>
      </c>
      <c r="B9" s="151" t="str">
        <f>IF(ISERROR($A9),"",VLOOKUP(SMALL(Base!$I$4:$I$299,ROW()-4),Base!$I$4:W$299,13,0))</f>
        <v/>
      </c>
      <c r="C9" s="152" t="str">
        <f>IF(ISERROR($A9),"",VLOOKUP(SMALL(Base!$I$4:$I$299,ROW()-4),Base!$I$4:X$299,14,0))</f>
        <v/>
      </c>
      <c r="D9" s="153" t="str">
        <f>IF(ISERROR($A9),"",VLOOKUP(SMALL(Base!$I$4:$I$299,ROW()-4),Base!$I$4:Y$299,15,0))</f>
        <v/>
      </c>
      <c r="E9" s="155"/>
      <c r="F9" s="150"/>
      <c r="G9" s="150"/>
      <c r="H9" s="150"/>
      <c r="I9" s="150"/>
      <c r="J9" s="150"/>
      <c r="K9" s="150"/>
      <c r="L9" s="150"/>
      <c r="M9" s="150"/>
      <c r="N9" s="150"/>
      <c r="O9" s="150"/>
      <c r="P9" s="150"/>
      <c r="Q9" t="str">
        <f>IF(ISERROR($A9),"",VLOOKUP(SMALL(Base!$I$4:$I$299,ROW()-4),Base!$I$4:Y$299,16,0))</f>
        <v/>
      </c>
    </row>
    <row r="10" spans="1:18" x14ac:dyDescent="0.25">
      <c r="A10" s="3" t="e">
        <f>SMALL(Base!$I$4:$I$299,ROW()-4)</f>
        <v>#NUM!</v>
      </c>
      <c r="B10" s="5" t="str">
        <f>IF(ISERROR($A10),"",VLOOKUP(SMALL(Base!$I$4:$I$299,ROW()-4),Base!$I$4:W$299,13,0))</f>
        <v/>
      </c>
      <c r="C10" s="3" t="str">
        <f>IF(ISERROR($A10),"",VLOOKUP(SMALL(Base!$I$4:$I$299,ROW()-4),Base!$I$4:X$299,14,0))</f>
        <v/>
      </c>
      <c r="D10" s="47" t="str">
        <f>IF(ISERROR($A10),"",VLOOKUP(SMALL(Base!$I$4:$I$299,ROW()-4),Base!$I$4:Y$299,15,0))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IF(ISERROR($A10),"",VLOOKUP(SMALL(Base!$I$4:$I$299,ROW()-4),Base!$I$4:Y$299,16,0))</f>
        <v/>
      </c>
    </row>
    <row r="11" spans="1:18" x14ac:dyDescent="0.25">
      <c r="A11" s="3" t="e">
        <f>SMALL(Base!$I$4:$I$299,ROW()-4)</f>
        <v>#NUM!</v>
      </c>
      <c r="B11" s="151" t="str">
        <f>IF(ISERROR($A11),"",VLOOKUP(SMALL(Base!$I$4:$I$299,ROW()-4),Base!$I$4:W$299,13,0))</f>
        <v/>
      </c>
      <c r="C11" s="152" t="str">
        <f>IF(ISERROR($A11),"",VLOOKUP(SMALL(Base!$I$4:$I$299,ROW()-4),Base!$I$4:X$299,14,0))</f>
        <v/>
      </c>
      <c r="D11" s="153" t="str">
        <f>IF(ISERROR($A11),"",VLOOKUP(SMALL(Base!$I$4:$I$299,ROW()-4),Base!$I$4:Y$299,15,0))</f>
        <v/>
      </c>
      <c r="E11" s="156"/>
      <c r="F11" s="150"/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 t="s">
        <v>16</v>
      </c>
      <c r="R11" s="150" t="s">
        <v>16</v>
      </c>
    </row>
    <row r="12" spans="1:18" x14ac:dyDescent="0.25">
      <c r="A12" s="3" t="e">
        <f>SMALL(Base!$I$4:$I$299,ROW()-4)</f>
        <v>#NUM!</v>
      </c>
      <c r="B12" s="5" t="str">
        <f>IF(ISERROR($A12),"",VLOOKUP(SMALL(Base!$I$4:$I$299,ROW()-4),Base!$I$4:W$299,13,0))</f>
        <v/>
      </c>
      <c r="C12" s="3" t="str">
        <f>IF(ISERROR($A12),"",VLOOKUP(SMALL(Base!$I$4:$I$299,ROW()-4),Base!$I$4:X$299,14,0))</f>
        <v/>
      </c>
      <c r="D12" s="47" t="str">
        <f>IF(ISERROR($A12),"",VLOOKUP(SMALL(Base!$I$4:$I$299,ROW()-4),Base!$I$4:Y$299,15,0))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IF(ISERROR($A12),"",VLOOKUP(SMALL(Base!$I$4:$I$299,ROW()-4),Base!$I$4:Y$299,16,0))</f>
        <v/>
      </c>
    </row>
    <row r="13" spans="1:18" x14ac:dyDescent="0.25">
      <c r="A13" s="3" t="e">
        <f>SMALL(Base!$I$4:$I$299,ROW()-4)</f>
        <v>#NUM!</v>
      </c>
      <c r="B13" s="151" t="str">
        <f>IF(ISERROR($A13),"",VLOOKUP(SMALL(Base!$I$4:$I$299,ROW()-4),Base!$I$4:W$299,13,0))</f>
        <v/>
      </c>
      <c r="C13" s="152" t="str">
        <f>IF(ISERROR($A13),"",VLOOKUP(SMALL(Base!$I$4:$I$299,ROW()-4),Base!$I$4:X$299,14,0))</f>
        <v/>
      </c>
      <c r="D13" s="153" t="str">
        <f>IF(ISERROR($A13),"",VLOOKUP(SMALL(Base!$I$4:$I$299,ROW()-4),Base!$I$4:Y$299,15,0))</f>
        <v/>
      </c>
      <c r="E13" s="156"/>
      <c r="F13" s="150"/>
      <c r="G13" s="150"/>
      <c r="H13" s="150"/>
      <c r="I13" s="150"/>
      <c r="J13" s="150"/>
      <c r="K13" s="150"/>
      <c r="L13" s="150"/>
      <c r="M13" s="150"/>
      <c r="N13" s="150"/>
      <c r="O13" s="150"/>
      <c r="P13" s="150"/>
      <c r="Q13" s="150" t="s">
        <v>16</v>
      </c>
      <c r="R13" s="150" t="s">
        <v>16</v>
      </c>
    </row>
    <row r="14" spans="1:18" x14ac:dyDescent="0.25">
      <c r="A14" s="3" t="e">
        <f>SMALL(Base!$I$4:$I$299,ROW()-4)</f>
        <v>#NUM!</v>
      </c>
      <c r="B14" s="5" t="str">
        <f>IF(ISERROR($A14),"",VLOOKUP(SMALL(Base!$I$4:$I$299,ROW()-4),Base!$I$4:W$299,13,0))</f>
        <v/>
      </c>
      <c r="C14" s="3" t="str">
        <f>IF(ISERROR($A14),"",VLOOKUP(SMALL(Base!$I$4:$I$299,ROW()-4),Base!$I$4:X$299,14,0))</f>
        <v/>
      </c>
      <c r="D14" s="47" t="str">
        <f>IF(ISERROR($A14),"",VLOOKUP(SMALL(Base!$I$4:$I$299,ROW()-4),Base!$I$4:Y$299,15,0))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IF(ISERROR($A14),"",VLOOKUP(SMALL(Base!$I$4:$I$299,ROW()-4),Base!$I$4:Y$299,16,0))</f>
        <v/>
      </c>
    </row>
    <row r="15" spans="1:18" x14ac:dyDescent="0.25">
      <c r="A15" s="3" t="e">
        <f>SMALL(Base!$I$4:$I$299,ROW()-4)</f>
        <v>#NUM!</v>
      </c>
      <c r="B15" s="151" t="str">
        <f>IF(ISERROR($A15),"",VLOOKUP(SMALL(Base!$I$4:$I$299,ROW()-4),Base!$I$4:W$299,13,0))</f>
        <v/>
      </c>
      <c r="C15" s="152" t="str">
        <f>IF(ISERROR($A15),"",VLOOKUP(SMALL(Base!$I$4:$I$299,ROW()-4),Base!$I$4:X$299,14,0))</f>
        <v/>
      </c>
      <c r="D15" s="153" t="str">
        <f>IF(ISERROR($A15),"",VLOOKUP(SMALL(Base!$I$4:$I$299,ROW()-4),Base!$I$4:Y$299,15,0))</f>
        <v/>
      </c>
      <c r="E15" s="156"/>
      <c r="F15" s="150"/>
      <c r="G15" s="150"/>
      <c r="H15" s="150"/>
      <c r="I15" s="150"/>
      <c r="J15" s="150"/>
      <c r="K15" s="150"/>
      <c r="L15" s="150"/>
      <c r="M15" s="150"/>
      <c r="N15" s="150"/>
      <c r="O15" s="150"/>
      <c r="P15" s="150"/>
      <c r="Q15" t="str">
        <f>IF(ISERROR($A15),"",VLOOKUP(SMALL(Base!$I$4:$I$299,ROW()-4),Base!$I$4:Y$299,16,0))</f>
        <v/>
      </c>
    </row>
    <row r="16" spans="1:18" x14ac:dyDescent="0.25">
      <c r="A16" s="3" t="e">
        <f>SMALL(Base!$I$4:$I$299,ROW()-4)</f>
        <v>#NUM!</v>
      </c>
      <c r="B16" s="5" t="str">
        <f>IF(ISERROR($A16),"",VLOOKUP(SMALL(Base!$I$4:$I$299,ROW()-4),Base!$I$4:W$299,13,0))</f>
        <v/>
      </c>
      <c r="C16" s="3" t="str">
        <f>IF(ISERROR($A16),"",VLOOKUP(SMALL(Base!$I$4:$I$299,ROW()-4),Base!$I$4:X$299,14,0))</f>
        <v/>
      </c>
      <c r="D16" s="47" t="str">
        <f>IF(ISERROR($A16),"",VLOOKUP(SMALL(Base!$I$4:$I$299,ROW()-4),Base!$I$4:Y$299,15,0))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IF(ISERROR($A16),"",VLOOKUP(SMALL(Base!$I$4:$I$299,ROW()-4),Base!$I$4:Y$299,16,0))</f>
        <v/>
      </c>
    </row>
    <row r="17" spans="1:17" x14ac:dyDescent="0.25">
      <c r="A17" s="3" t="e">
        <f>SMALL(Base!$I$4:$I$299,ROW()-4)</f>
        <v>#NUM!</v>
      </c>
      <c r="B17" s="151" t="str">
        <f>IF(ISERROR($A17),"",VLOOKUP(SMALL(Base!$I$4:$I$299,ROW()-4),Base!$I$4:W$299,13,0))</f>
        <v/>
      </c>
      <c r="C17" s="152" t="str">
        <f>IF(ISERROR($A17),"",VLOOKUP(SMALL(Base!$I$4:$I$299,ROW()-4),Base!$I$4:X$299,14,0))</f>
        <v/>
      </c>
      <c r="D17" s="153" t="str">
        <f>IF(ISERROR($A17),"",VLOOKUP(SMALL(Base!$I$4:$I$299,ROW()-4),Base!$I$4:Y$299,15,0))</f>
        <v/>
      </c>
      <c r="E17" s="157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t="str">
        <f>IF(ISERROR($A17),"",VLOOKUP(SMALL(Base!$I$4:$I$299,ROW()-4),Base!$I$4:Y$299,16,0))</f>
        <v/>
      </c>
    </row>
    <row r="18" spans="1:17" x14ac:dyDescent="0.25">
      <c r="A18" s="3" t="e">
        <f>SMALL(Base!$I$4:$I$299,ROW()-4)</f>
        <v>#NUM!</v>
      </c>
      <c r="B18" s="5" t="str">
        <f>IF(ISERROR($A18),"",VLOOKUP(SMALL(Base!$I$4:$I$299,ROW()-4),Base!$I$4:W$299,13,0))</f>
        <v/>
      </c>
      <c r="C18" s="3" t="str">
        <f>IF(ISERROR($A18),"",VLOOKUP(SMALL(Base!$I$4:$I$299,ROW()-4),Base!$I$4:X$299,14,0))</f>
        <v/>
      </c>
      <c r="D18" s="47" t="str">
        <f>IF(ISERROR($A18),"",VLOOKUP(SMALL(Base!$I$4:$I$299,ROW()-4),Base!$I$4:Y$299,15,0))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IF(ISERROR($A18),"",VLOOKUP(SMALL(Base!$I$4:$I$299,ROW()-4),Base!$I$4:Y$299,16,0))</f>
        <v/>
      </c>
    </row>
    <row r="19" spans="1:17" x14ac:dyDescent="0.25">
      <c r="A19" s="3" t="e">
        <f>SMALL(Base!$I$4:$I$299,ROW()-4)</f>
        <v>#NUM!</v>
      </c>
      <c r="B19" s="151" t="str">
        <f>IF(ISERROR($A19),"",VLOOKUP(SMALL(Base!$I$4:$I$299,ROW()-4),Base!$I$4:W$299,13,0))</f>
        <v/>
      </c>
      <c r="C19" s="152" t="str">
        <f>IF(ISERROR($A19),"",VLOOKUP(SMALL(Base!$I$4:$I$299,ROW()-4),Base!$I$4:X$299,14,0))</f>
        <v/>
      </c>
      <c r="D19" s="153" t="str">
        <f>IF(ISERROR($A19),"",VLOOKUP(SMALL(Base!$I$4:$I$299,ROW()-4),Base!$I$4:Y$299,15,0))</f>
        <v/>
      </c>
      <c r="E19" s="158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t="str">
        <f>IF(ISERROR($A19),"",VLOOKUP(SMALL(Base!$I$4:$I$299,ROW()-4),Base!$I$4:Y$299,16,0))</f>
        <v/>
      </c>
    </row>
    <row r="20" spans="1:17" x14ac:dyDescent="0.25">
      <c r="A20" s="3" t="e">
        <f>SMALL(Base!$I$4:$I$299,ROW()-4)</f>
        <v>#NUM!</v>
      </c>
      <c r="B20" s="5" t="str">
        <f>IF(ISERROR($A20),"",VLOOKUP(SMALL(Base!$I$4:$I$299,ROW()-4),Base!$I$4:W$299,13,0))</f>
        <v/>
      </c>
      <c r="C20" s="3" t="str">
        <f>IF(ISERROR($A20),"",VLOOKUP(SMALL(Base!$I$4:$I$299,ROW()-4),Base!$I$4:X$299,14,0))</f>
        <v/>
      </c>
      <c r="D20" s="47" t="str">
        <f>IF(ISERROR($A20),"",VLOOKUP(SMALL(Base!$I$4:$I$299,ROW()-4),Base!$I$4:Y$299,15,0))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IF(ISERROR($A20),"",VLOOKUP(SMALL(Base!$I$4:$I$299,ROW()-4),Base!$I$4:Y$299,16,0))</f>
        <v/>
      </c>
    </row>
    <row r="21" spans="1:17" x14ac:dyDescent="0.25">
      <c r="A21" s="3" t="e">
        <f>SMALL(Base!$I$4:$I$299,ROW()-4)</f>
        <v>#NUM!</v>
      </c>
      <c r="B21" s="151" t="str">
        <f>IF(ISERROR($A21),"",VLOOKUP(SMALL(Base!$I$4:$I$299,ROW()-4),Base!$I$4:W$299,13,0))</f>
        <v/>
      </c>
      <c r="C21" s="152" t="str">
        <f>IF(ISERROR($A21),"",VLOOKUP(SMALL(Base!$I$4:$I$299,ROW()-4),Base!$I$4:X$299,14,0))</f>
        <v/>
      </c>
      <c r="D21" s="153" t="str">
        <f>IF(ISERROR($A21),"",VLOOKUP(SMALL(Base!$I$4:$I$299,ROW()-4),Base!$I$4:Y$299,15,0))</f>
        <v/>
      </c>
      <c r="E21" s="158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t="str">
        <f>IF(ISERROR($A21),"",VLOOKUP(SMALL(Base!$I$4:$I$299,ROW()-4),Base!$I$4:Y$299,16,0))</f>
        <v/>
      </c>
    </row>
    <row r="22" spans="1:17" x14ac:dyDescent="0.25">
      <c r="A22" s="3" t="e">
        <f>SMALL(Base!$I$4:$I$299,ROW()-4)</f>
        <v>#NUM!</v>
      </c>
      <c r="B22" s="5" t="str">
        <f>IF(ISERROR($A22),"",VLOOKUP(SMALL(Base!$I$4:$I$299,ROW()-4),Base!$I$4:W$299,13,0))</f>
        <v/>
      </c>
      <c r="C22" s="3" t="str">
        <f>IF(ISERROR($A22),"",VLOOKUP(SMALL(Base!$I$4:$I$299,ROW()-4),Base!$I$4:X$299,14,0))</f>
        <v/>
      </c>
      <c r="D22" s="47" t="str">
        <f>IF(ISERROR($A22),"",VLOOKUP(SMALL(Base!$I$4:$I$299,ROW()-4),Base!$I$4:Y$299,15,0))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IF(ISERROR($A22),"",VLOOKUP(SMALL(Base!$I$4:$I$299,ROW()-4),Base!$I$4:Y$299,16,0))</f>
        <v/>
      </c>
    </row>
    <row r="23" spans="1:17" x14ac:dyDescent="0.25">
      <c r="A23" s="3" t="e">
        <f>SMALL(Base!$I$4:$I$299,ROW()-4)</f>
        <v>#NUM!</v>
      </c>
      <c r="B23" s="151" t="str">
        <f>IF(ISERROR($A23),"",VLOOKUP(SMALL(Base!$I$4:$I$299,ROW()-4),Base!$I$4:W$299,13,0))</f>
        <v/>
      </c>
      <c r="C23" s="152" t="str">
        <f>IF(ISERROR($A23),"",VLOOKUP(SMALL(Base!$I$4:$I$299,ROW()-4),Base!$I$4:X$299,14,0))</f>
        <v/>
      </c>
      <c r="D23" s="153" t="str">
        <f>IF(ISERROR($A23),"",VLOOKUP(SMALL(Base!$I$4:$I$299,ROW()-4),Base!$I$4:Y$299,15,0))</f>
        <v/>
      </c>
      <c r="E23" s="158"/>
      <c r="F23" s="150"/>
      <c r="G23" s="150"/>
      <c r="H23" s="150"/>
      <c r="I23" s="150"/>
      <c r="J23" s="150"/>
      <c r="K23" s="150"/>
      <c r="L23" s="150"/>
      <c r="M23" s="150"/>
      <c r="N23" s="150"/>
      <c r="O23" s="150"/>
      <c r="P23" s="150"/>
      <c r="Q23" t="str">
        <f>IF(ISERROR($A23),"",VLOOKUP(SMALL(Base!$I$4:$I$299,ROW()-4),Base!$I$4:Y$299,16,0))</f>
        <v/>
      </c>
    </row>
    <row r="24" spans="1:17" x14ac:dyDescent="0.25">
      <c r="A24" s="3" t="e">
        <f>SMALL(Base!$I$4:$I$299,ROW()-4)</f>
        <v>#NUM!</v>
      </c>
      <c r="B24" s="5" t="str">
        <f>IF(ISERROR($A24),"",VLOOKUP(SMALL(Base!$I$4:$I$299,ROW()-4),Base!$I$4:W$299,13,0))</f>
        <v/>
      </c>
      <c r="C24" s="3" t="str">
        <f>IF(ISERROR($A24),"",VLOOKUP(SMALL(Base!$I$4:$I$299,ROW()-4),Base!$I$4:X$299,14,0))</f>
        <v/>
      </c>
      <c r="D24" s="47" t="str">
        <f>IF(ISERROR($A24),"",VLOOKUP(SMALL(Base!$I$4:$I$299,ROW()-4),Base!$I$4:Y$299,15,0))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IF(ISERROR($A24),"",VLOOKUP(SMALL(Base!$I$4:$I$299,ROW()-4),Base!$I$4:Y$299,16,0))</f>
        <v/>
      </c>
    </row>
    <row r="25" spans="1:17" x14ac:dyDescent="0.25">
      <c r="A25" s="3" t="e">
        <f>SMALL(Base!$I$4:$I$299,ROW()-4)</f>
        <v>#NUM!</v>
      </c>
      <c r="B25" s="151" t="str">
        <f>IF(ISERROR($A25),"",VLOOKUP(SMALL(Base!$I$4:$I$299,ROW()-4),Base!$I$4:W$299,13,0))</f>
        <v/>
      </c>
      <c r="C25" s="152" t="str">
        <f>IF(ISERROR($A25),"",VLOOKUP(SMALL(Base!$I$4:$I$299,ROW()-4),Base!$I$4:X$299,14,0))</f>
        <v/>
      </c>
      <c r="D25" s="153" t="str">
        <f>IF(ISERROR($A25),"",VLOOKUP(SMALL(Base!$I$4:$I$299,ROW()-4),Base!$I$4:Y$299,15,0))</f>
        <v/>
      </c>
      <c r="E25" s="158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t="str">
        <f>IF(ISERROR($A25),"",VLOOKUP(SMALL(Base!$I$4:$I$299,ROW()-4),Base!$I$4:Y$299,16,0))</f>
        <v/>
      </c>
    </row>
    <row r="26" spans="1:17" x14ac:dyDescent="0.25">
      <c r="A26" s="3" t="e">
        <f>SMALL(Base!$I$4:$I$299,ROW()-4)</f>
        <v>#NUM!</v>
      </c>
      <c r="B26" s="5" t="str">
        <f>IF(ISERROR($A26),"",VLOOKUP(SMALL(Base!$I$4:$I$299,ROW()-4),Base!$I$4:W$299,13,0))</f>
        <v/>
      </c>
      <c r="C26" s="3" t="str">
        <f>IF(ISERROR($A26),"",VLOOKUP(SMALL(Base!$I$4:$I$299,ROW()-4),Base!$I$4:X$299,14,0))</f>
        <v/>
      </c>
      <c r="D26" s="47" t="str">
        <f>IF(ISERROR($A26),"",VLOOKUP(SMALL(Base!$I$4:$I$299,ROW()-4),Base!$I$4:Y$299,15,0))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IF(ISERROR($A26),"",VLOOKUP(SMALL(Base!$I$4:$I$299,ROW()-4),Base!$I$4:Y$299,16,0))</f>
        <v/>
      </c>
    </row>
    <row r="27" spans="1:17" x14ac:dyDescent="0.25">
      <c r="A27" s="3" t="e">
        <f>SMALL(Base!$I$4:$I$299,ROW()-4)</f>
        <v>#NUM!</v>
      </c>
      <c r="B27" s="151" t="str">
        <f>IF(ISERROR($A27),"",VLOOKUP(SMALL(Base!$I$4:$I$299,ROW()-4),Base!$I$4:W$299,13,0))</f>
        <v/>
      </c>
      <c r="C27" s="152" t="str">
        <f>IF(ISERROR($A27),"",VLOOKUP(SMALL(Base!$I$4:$I$299,ROW()-4),Base!$I$4:X$299,14,0))</f>
        <v/>
      </c>
      <c r="D27" s="153" t="str">
        <f>IF(ISERROR($A27),"",VLOOKUP(SMALL(Base!$I$4:$I$299,ROW()-4),Base!$I$4:Y$299,15,0))</f>
        <v/>
      </c>
      <c r="E27" s="158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t="str">
        <f>IF(ISERROR($A27),"",VLOOKUP(SMALL(Base!$I$4:$I$299,ROW()-4),Base!$I$4:Y$299,16,0))</f>
        <v/>
      </c>
    </row>
    <row r="28" spans="1:17" x14ac:dyDescent="0.25">
      <c r="A28" s="3" t="e">
        <f>SMALL(Base!$I$4:$I$299,ROW()-4)</f>
        <v>#NUM!</v>
      </c>
      <c r="B28" s="5" t="str">
        <f>IF(ISERROR($A28),"",VLOOKUP(SMALL(Base!$I$4:$I$299,ROW()-4),Base!$I$4:W$299,13,0))</f>
        <v/>
      </c>
      <c r="C28" s="3" t="str">
        <f>IF(ISERROR($A28),"",VLOOKUP(SMALL(Base!$I$4:$I$299,ROW()-4),Base!$I$4:X$299,14,0))</f>
        <v/>
      </c>
      <c r="D28" s="47" t="str">
        <f>IF(ISERROR($A28),"",VLOOKUP(SMALL(Base!$I$4:$I$299,ROW()-4),Base!$I$4:Y$299,15,0))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IF(ISERROR($A28),"",VLOOKUP(SMALL(Base!$I$4:$I$299,ROW()-4),Base!$I$4:Y$299,16,0))</f>
        <v/>
      </c>
    </row>
    <row r="29" spans="1:17" x14ac:dyDescent="0.25">
      <c r="A29" s="3" t="e">
        <f>SMALL(Base!$I$4:$I$299,ROW()-4)</f>
        <v>#NUM!</v>
      </c>
      <c r="B29" s="151" t="str">
        <f>IF(ISERROR($A29),"",VLOOKUP(SMALL(Base!$I$4:$I$299,ROW()-4),Base!$I$4:W$299,13,0))</f>
        <v/>
      </c>
      <c r="C29" s="152" t="str">
        <f>IF(ISERROR($A29),"",VLOOKUP(SMALL(Base!$I$4:$I$299,ROW()-4),Base!$I$4:X$299,14,0))</f>
        <v/>
      </c>
      <c r="D29" s="153" t="str">
        <f>IF(ISERROR($A29),"",VLOOKUP(SMALL(Base!$I$4:$I$299,ROW()-4),Base!$I$4:Y$299,15,0))</f>
        <v/>
      </c>
      <c r="E29" s="158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t="str">
        <f>IF(ISERROR($A29),"",VLOOKUP(SMALL(Base!$I$4:$I$299,ROW()-4),Base!$I$4:Y$299,16,0))</f>
        <v/>
      </c>
    </row>
    <row r="30" spans="1:17" x14ac:dyDescent="0.25">
      <c r="A30" s="3" t="e">
        <f>SMALL(Base!$I$4:$I$299,ROW()-4)</f>
        <v>#NUM!</v>
      </c>
      <c r="B30" s="5" t="str">
        <f>IF(ISERROR($A30),"",VLOOKUP(SMALL(Base!$I$4:$I$299,ROW()-4),Base!$I$4:W$299,13,0))</f>
        <v/>
      </c>
      <c r="C30" s="3" t="str">
        <f>IF(ISERROR($A30),"",VLOOKUP(SMALL(Base!$I$4:$I$299,ROW()-4),Base!$I$4:X$299,14,0))</f>
        <v/>
      </c>
      <c r="D30" s="47" t="str">
        <f>IF(ISERROR($A30),"",VLOOKUP(SMALL(Base!$I$4:$I$299,ROW()-4),Base!$I$4:Y$299,15,0))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IF(ISERROR($A30),"",VLOOKUP(SMALL(Base!$I$4:$I$299,ROW()-4),Base!$I$4:Y$299,16,0))</f>
        <v/>
      </c>
    </row>
    <row r="31" spans="1:17" x14ac:dyDescent="0.25">
      <c r="A31" s="3" t="e">
        <f>SMALL(Base!$I$4:$I$299,ROW()-4)</f>
        <v>#NUM!</v>
      </c>
      <c r="B31" s="151" t="str">
        <f>IF(ISERROR($A31),"",VLOOKUP(SMALL(Base!$I$4:$I$299,ROW()-4),Base!$I$4:W$299,13,0))</f>
        <v/>
      </c>
      <c r="C31" s="152" t="str">
        <f>IF(ISERROR($A31),"",VLOOKUP(SMALL(Base!$I$4:$I$299,ROW()-4),Base!$I$4:X$299,14,0))</f>
        <v/>
      </c>
      <c r="D31" s="153" t="str">
        <f>IF(ISERROR($A31),"",VLOOKUP(SMALL(Base!$I$4:$I$299,ROW()-4),Base!$I$4:Y$299,15,0))</f>
        <v/>
      </c>
      <c r="E31" s="158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t="str">
        <f>IF(ISERROR($A31),"",VLOOKUP(SMALL(Base!$I$4:$I$299,ROW()-4),Base!$I$4:Y$299,16,0))</f>
        <v/>
      </c>
    </row>
    <row r="32" spans="1:17" x14ac:dyDescent="0.25">
      <c r="A32" s="3" t="e">
        <f>SMALL(Base!$I$4:$I$299,ROW()-4)</f>
        <v>#NUM!</v>
      </c>
      <c r="B32" s="5" t="str">
        <f>IF(ISERROR($A32),"",VLOOKUP(SMALL(Base!$I$4:$I$299,ROW()-4),Base!$I$4:W$299,13,0))</f>
        <v/>
      </c>
      <c r="C32" s="3" t="str">
        <f>IF(ISERROR($A32),"",VLOOKUP(SMALL(Base!$I$4:$I$299,ROW()-4),Base!$I$4:X$299,14,0))</f>
        <v/>
      </c>
      <c r="D32" s="47" t="str">
        <f>IF(ISERROR($A32),"",VLOOKUP(SMALL(Base!$I$4:$I$299,ROW()-4),Base!$I$4:Y$299,15,0))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IF(ISERROR($A32),"",VLOOKUP(SMALL(Base!$I$4:$I$299,ROW()-4),Base!$I$4:Y$299,16,0))</f>
        <v/>
      </c>
    </row>
    <row r="33" spans="1:17" x14ac:dyDescent="0.25">
      <c r="A33" s="3" t="e">
        <f>SMALL(Base!$I$4:$I$299,ROW()-4)</f>
        <v>#NUM!</v>
      </c>
      <c r="B33" s="151" t="str">
        <f>IF(ISERROR($A33),"",VLOOKUP(SMALL(Base!$I$4:$I$299,ROW()-4),Base!$I$4:W$299,13,0))</f>
        <v/>
      </c>
      <c r="C33" s="152" t="str">
        <f>IF(ISERROR($A33),"",VLOOKUP(SMALL(Base!$I$4:$I$299,ROW()-4),Base!$I$4:X$299,14,0))</f>
        <v/>
      </c>
      <c r="D33" s="153" t="str">
        <f>IF(ISERROR($A33),"",VLOOKUP(SMALL(Base!$I$4:$I$299,ROW()-4),Base!$I$4:Y$299,15,0))</f>
        <v/>
      </c>
      <c r="E33" s="158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t="str">
        <f>IF(ISERROR($A33),"",VLOOKUP(SMALL(Base!$I$4:$I$299,ROW()-4),Base!$I$4:Y$299,16,0))</f>
        <v/>
      </c>
    </row>
    <row r="34" spans="1:17" x14ac:dyDescent="0.25">
      <c r="A34" s="3" t="e">
        <f>SMALL(Base!$I$4:$I$299,ROW()-4)</f>
        <v>#NUM!</v>
      </c>
      <c r="B34" s="5" t="str">
        <f>IF(ISERROR($A34),"",VLOOKUP(SMALL(Base!$I$4:$I$299,ROW()-4),Base!$I$4:W$299,13,0))</f>
        <v/>
      </c>
      <c r="C34" s="3" t="str">
        <f>IF(ISERROR($A34),"",VLOOKUP(SMALL(Base!$I$4:$I$299,ROW()-4),Base!$I$4:X$299,14,0))</f>
        <v/>
      </c>
      <c r="D34" s="47" t="str">
        <f>IF(ISERROR($A34),"",VLOOKUP(SMALL(Base!$I$4:$I$299,ROW()-4),Base!$I$4:Y$299,15,0))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IF(ISERROR($A34),"",VLOOKUP(SMALL(Base!$I$4:$I$299,ROW()-4),Base!$I$4:Y$299,16,0))</f>
        <v/>
      </c>
    </row>
    <row r="35" spans="1:17" x14ac:dyDescent="0.25">
      <c r="A35" s="3" t="e">
        <f>SMALL(Base!$I$4:$I$299,ROW()-4)</f>
        <v>#NUM!</v>
      </c>
      <c r="B35" s="151" t="str">
        <f>IF(ISERROR($A35),"",VLOOKUP(SMALL(Base!$I$4:$I$299,ROW()-4),Base!$I$4:W$299,13,0))</f>
        <v/>
      </c>
      <c r="C35" s="152" t="str">
        <f>IF(ISERROR($A35),"",VLOOKUP(SMALL(Base!$I$4:$I$299,ROW()-4),Base!$I$4:X$299,14,0))</f>
        <v/>
      </c>
      <c r="D35" s="153" t="str">
        <f>IF(ISERROR($A35),"",VLOOKUP(SMALL(Base!$I$4:$I$299,ROW()-4),Base!$I$4:Y$299,15,0))</f>
        <v/>
      </c>
      <c r="E35" s="158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t="str">
        <f>IF(ISERROR($A35),"",VLOOKUP(SMALL(Base!$I$4:$I$299,ROW()-4),Base!$I$4:Y$299,16,0))</f>
        <v/>
      </c>
    </row>
    <row r="36" spans="1:17" x14ac:dyDescent="0.25">
      <c r="A36" s="3" t="e">
        <f>SMALL(Base!$I$4:$I$299,ROW()-4)</f>
        <v>#NUM!</v>
      </c>
      <c r="B36" s="5" t="str">
        <f>IF(ISERROR($A36),"",VLOOKUP(SMALL(Base!$I$4:$I$299,ROW()-4),Base!$I$4:W$299,13,0))</f>
        <v/>
      </c>
      <c r="C36" s="3" t="str">
        <f>IF(ISERROR($A36),"",VLOOKUP(SMALL(Base!$I$4:$I$299,ROW()-4),Base!$I$4:X$299,14,0))</f>
        <v/>
      </c>
      <c r="D36" s="47" t="str">
        <f>IF(ISERROR($A36),"",VLOOKUP(SMALL(Base!$I$4:$I$299,ROW()-4),Base!$I$4:Y$299,15,0))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IF(ISERROR($A36),"",VLOOKUP(SMALL(Base!$I$4:$I$299,ROW()-4),Base!$I$4:Y$299,16,0))</f>
        <v/>
      </c>
    </row>
    <row r="37" spans="1:17" x14ac:dyDescent="0.25">
      <c r="A37" s="3" t="e">
        <f>SMALL(Base!$I$4:$I$299,ROW()-4)</f>
        <v>#NUM!</v>
      </c>
      <c r="B37" s="151" t="str">
        <f>IF(ISERROR($A37),"",VLOOKUP(SMALL(Base!$I$4:$I$299,ROW()-4),Base!$I$4:W$299,13,0))</f>
        <v/>
      </c>
      <c r="C37" s="152" t="str">
        <f>IF(ISERROR($A37),"",VLOOKUP(SMALL(Base!$I$4:$I$299,ROW()-4),Base!$I$4:X$299,14,0))</f>
        <v/>
      </c>
      <c r="D37" s="153" t="str">
        <f>IF(ISERROR($A37),"",VLOOKUP(SMALL(Base!$I$4:$I$299,ROW()-4),Base!$I$4:Y$299,15,0))</f>
        <v/>
      </c>
      <c r="E37" s="158"/>
      <c r="F37" s="150"/>
      <c r="G37" s="150"/>
      <c r="H37" s="150"/>
      <c r="I37" s="150"/>
      <c r="J37" s="150"/>
      <c r="K37" s="150"/>
      <c r="L37" s="150"/>
      <c r="M37" s="150"/>
      <c r="N37" s="150"/>
      <c r="O37" s="150"/>
      <c r="P37" s="150"/>
      <c r="Q37" t="str">
        <f>IF(ISERROR($A37),"",VLOOKUP(SMALL(Base!$I$4:$I$299,ROW()-4),Base!$I$4:Y$299,16,0))</f>
        <v/>
      </c>
    </row>
    <row r="38" spans="1:17" x14ac:dyDescent="0.25">
      <c r="A38" s="3" t="e">
        <f>SMALL(Base!$I$4:$I$299,ROW()-4)</f>
        <v>#NUM!</v>
      </c>
      <c r="B38" s="5" t="str">
        <f>IF(ISERROR($A38),"",VLOOKUP(SMALL(Base!$I$4:$I$299,ROW()-4),Base!$I$4:W$299,13,0))</f>
        <v/>
      </c>
      <c r="C38" s="3" t="str">
        <f>IF(ISERROR($A38),"",VLOOKUP(SMALL(Base!$I$4:$I$299,ROW()-4),Base!$I$4:X$299,14,0))</f>
        <v/>
      </c>
      <c r="D38" s="47" t="str">
        <f>IF(ISERROR($A38),"",VLOOKUP(SMALL(Base!$I$4:$I$299,ROW()-4),Base!$I$4:Y$299,15,0))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IF(ISERROR($A38),"",VLOOKUP(SMALL(Base!$I$4:$I$299,ROW()-4),Base!$I$4:Y$299,16,0))</f>
        <v/>
      </c>
    </row>
    <row r="39" spans="1:17" x14ac:dyDescent="0.25">
      <c r="A39" s="3" t="e">
        <f>SMALL(Base!$I$4:$I$299,ROW()-4)</f>
        <v>#NUM!</v>
      </c>
      <c r="B39" s="151" t="str">
        <f>IF(ISERROR($A39),"",VLOOKUP(SMALL(Base!$I$4:$I$299,ROW()-4),Base!$I$4:W$299,13,0))</f>
        <v/>
      </c>
      <c r="C39" s="152" t="str">
        <f>IF(ISERROR($A39),"",VLOOKUP(SMALL(Base!$I$4:$I$299,ROW()-4),Base!$I$4:X$299,14,0))</f>
        <v/>
      </c>
      <c r="D39" s="153" t="str">
        <f>IF(ISERROR($A39),"",VLOOKUP(SMALL(Base!$I$4:$I$299,ROW()-4),Base!$I$4:Y$299,15,0))</f>
        <v/>
      </c>
      <c r="E39" s="158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t="str">
        <f>IF(ISERROR($A39),"",VLOOKUP(SMALL(Base!$I$4:$I$299,ROW()-4),Base!$I$4:Y$299,16,0))</f>
        <v/>
      </c>
    </row>
    <row r="40" spans="1:17" ht="15.75" thickBot="1" x14ac:dyDescent="0.3">
      <c r="A40" s="3" t="e">
        <f>SMALL(Base!$I$4:$I$299,ROW()-4)</f>
        <v>#NUM!</v>
      </c>
      <c r="B40" s="13" t="str">
        <f>IF(ISERROR($A40),"",VLOOKUP(SMALL(Base!$I$4:$I$299,ROW()-4),Base!$I$4:W$299,13,0))</f>
        <v/>
      </c>
      <c r="C40" s="14" t="str">
        <f>IF(ISERROR($A40),"",VLOOKUP(SMALL(Base!$I$4:$I$299,ROW()-4),Base!$I$4:X$299,14,0))</f>
        <v/>
      </c>
      <c r="D40" s="47" t="str">
        <f>IF(ISERROR($A40),"",VLOOKUP(SMALL(Base!$I$4:$I$299,ROW()-4),Base!$I$4:Y$299,15,0))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IF(ISERROR($A40),"",VLOOKUP(SMALL(Base!$I$4:$I$299,ROW()-4),Base!$I$4:Y$299,16,0))</f>
        <v/>
      </c>
    </row>
    <row r="41" spans="1:17" ht="19.5" thickBot="1" x14ac:dyDescent="0.35">
      <c r="B41" s="15" t="s">
        <v>18</v>
      </c>
      <c r="C41" s="29">
        <f>SUM(Base!AR4:AR296)</f>
        <v>0</v>
      </c>
      <c r="D41" s="44"/>
      <c r="E41" s="45">
        <f>COUNTIF('Mod 4'!E5:E40,"oui")</f>
        <v>0</v>
      </c>
      <c r="F41" s="45">
        <f>COUNTIF('Mod 4'!F5:F40,"oui")</f>
        <v>0</v>
      </c>
      <c r="G41" s="45">
        <f>COUNTIF('Mod 4'!G5:G40,"oui")</f>
        <v>0</v>
      </c>
      <c r="H41" s="45">
        <f>COUNTIF('Mod 4'!H5:H40,"oui")</f>
        <v>0</v>
      </c>
      <c r="I41" s="45">
        <f>COUNTIF('Mod 4'!I5:I40,"oui")</f>
        <v>0</v>
      </c>
      <c r="J41" s="45">
        <f>COUNTIF('Mod 4'!J5:J40,"oui")</f>
        <v>0</v>
      </c>
      <c r="K41" s="45">
        <f>COUNTIF('Mod 4'!K5:K40,"oui")</f>
        <v>0</v>
      </c>
      <c r="L41" s="45">
        <f>COUNTIF('Mod 4'!L5:L40,"oui")</f>
        <v>0</v>
      </c>
      <c r="M41" s="45">
        <f>COUNTIF('Mod 4'!M5:M40,"oui")</f>
        <v>0</v>
      </c>
      <c r="N41" s="45">
        <f>COUNTIF('Mod 4'!N5:N40,"oui")</f>
        <v>0</v>
      </c>
      <c r="O41" s="45">
        <f>COUNTIF('Mod 4'!O5:O40,"oui")</f>
        <v>0</v>
      </c>
      <c r="P41" s="45">
        <f>COUNTIF('Mod 4'!P5:P40,"oui")</f>
        <v>0</v>
      </c>
      <c r="Q41" s="45">
        <f>COUNTIF('Mod 4'!Q5:Q40,"homme")</f>
        <v>0</v>
      </c>
    </row>
    <row r="42" spans="1:17" ht="19.5" thickBot="1" x14ac:dyDescent="0.35">
      <c r="Q42" s="45">
        <f>COUNTIF('Mod 4'!Q5:Q41,"femme")</f>
        <v>0</v>
      </c>
    </row>
  </sheetData>
  <mergeCells count="3">
    <mergeCell ref="B1:C2"/>
    <mergeCell ref="D1:P2"/>
    <mergeCell ref="A3:Q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4" r:id="rId3" name="Button 4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752475</xdr:colOff>
                    <xdr:row>0</xdr:row>
                    <xdr:rowOff>95250</xdr:rowOff>
                  </from>
                  <to>
                    <xdr:col>15</xdr:col>
                    <xdr:colOff>714375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G14:P40 G11:R11 G12:P12 G13:R13 E5:F40 G5:P10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Q42"/>
  <sheetViews>
    <sheetView showGridLines="0" showRowColHeaders="0" topLeftCell="B1" zoomScale="90" zoomScaleNormal="90" workbookViewId="0">
      <selection activeCell="A3" sqref="A3:Q3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32" t="s">
        <v>155</v>
      </c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3"/>
      <c r="P1" s="433"/>
    </row>
    <row r="2" spans="1:17" ht="20.100000000000001" customHeight="1" thickBot="1" x14ac:dyDescent="0.3">
      <c r="A2" s="207"/>
      <c r="B2" s="410"/>
      <c r="C2" s="411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</row>
    <row r="3" spans="1:17" ht="18.75" x14ac:dyDescent="0.25">
      <c r="A3" s="404" t="s">
        <v>297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30">
        <v>8</v>
      </c>
      <c r="F4" s="41">
        <v>15</v>
      </c>
      <c r="G4" s="41">
        <v>22</v>
      </c>
      <c r="H4" s="41">
        <v>29</v>
      </c>
      <c r="I4" s="41">
        <v>36</v>
      </c>
      <c r="J4" s="41">
        <v>43</v>
      </c>
      <c r="K4" s="41">
        <v>50</v>
      </c>
      <c r="L4" s="41">
        <v>57</v>
      </c>
      <c r="M4" s="41">
        <v>64</v>
      </c>
      <c r="N4" s="41">
        <v>71</v>
      </c>
      <c r="O4" s="41">
        <v>78</v>
      </c>
      <c r="P4" s="41">
        <v>85</v>
      </c>
    </row>
    <row r="5" spans="1:17" x14ac:dyDescent="0.25">
      <c r="A5" s="3" t="e">
        <f>SMALL(Base!$H$4:$H$299,ROW()-4)</f>
        <v>#NUM!</v>
      </c>
      <c r="B5" s="24" t="str">
        <f>IF(ISERROR($A5),"",VLOOKUP(SMALL(Base!$H$4:$H$299,ROW()-4),Base!$H$4:W$299,14,0))</f>
        <v/>
      </c>
      <c r="C5" s="161" t="str">
        <f>IF(ISERROR($A5),"",VLOOKUP(SMALL(Base!$H$4:$H$299,ROW()-4),Base!$H$4:X$299,15,0))</f>
        <v/>
      </c>
      <c r="D5" s="162" t="str">
        <f>IF(ISERROR($A5),"",VLOOKUP(SMALL(Base!$H$4:$H$299,ROW()-4),Base!$H$4:Y$299,16,0))</f>
        <v/>
      </c>
      <c r="E5" s="31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t="str">
        <f>IF(ISERROR($A5),"",VLOOKUP(SMALL(Base!$H$4:$H$299,ROW()-4),Base!$H$4:Y$299,17,0))</f>
        <v/>
      </c>
    </row>
    <row r="6" spans="1:17" x14ac:dyDescent="0.25">
      <c r="A6" s="3" t="e">
        <f>SMALL(Base!$H$4:$H$299,ROW()-4)</f>
        <v>#NUM!</v>
      </c>
      <c r="B6" s="5" t="str">
        <f>IF(ISERROR($A6),"",VLOOKUP(SMALL(Base!$H$4:$H$299,ROW()-4),Base!$H$4:W$299,14,0))</f>
        <v/>
      </c>
      <c r="C6" s="3" t="str">
        <f>IF(ISERROR($A6),"",VLOOKUP(SMALL(Base!$H$4:$H$299,ROW()-4),Base!$H$4:X$299,15,0))</f>
        <v/>
      </c>
      <c r="D6" s="47" t="str">
        <f>IF(ISERROR($A6),"",VLOOKUP(SMALL(Base!$H$4:$H$299,ROW()-4),Base!$H$4:Y$299,16,0))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IF(ISERROR($A6),"",VLOOKUP(SMALL(Base!$H$4:$H$299,ROW()-4),Base!$H$4:Y$299,17,0))</f>
        <v/>
      </c>
    </row>
    <row r="7" spans="1:17" x14ac:dyDescent="0.25">
      <c r="A7" s="3" t="e">
        <f>SMALL(Base!$H$4:$H$299,ROW()-4)</f>
        <v>#NUM!</v>
      </c>
      <c r="B7" s="26" t="str">
        <f>IF(ISERROR($A7),"",VLOOKUP(SMALL(Base!$H$4:$H$299,ROW()-4),Base!$H$4:W$299,14,0))</f>
        <v/>
      </c>
      <c r="C7" s="25" t="str">
        <f>IF(ISERROR($A7),"",VLOOKUP(SMALL(Base!$H$4:$H$299,ROW()-4),Base!$H$4:X$299,15,0))</f>
        <v/>
      </c>
      <c r="D7" s="46" t="str">
        <f>IF(ISERROR($A7),"",VLOOKUP(SMALL(Base!$H$4:$H$299,ROW()-4),Base!$H$4:Y$299,16,0))</f>
        <v/>
      </c>
      <c r="E7" s="33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t="str">
        <f>IF(ISERROR($A7),"",VLOOKUP(SMALL(Base!$H$4:$H$299,ROW()-4),Base!$H$4:Y$299,17,0))</f>
        <v/>
      </c>
    </row>
    <row r="8" spans="1:17" x14ac:dyDescent="0.25">
      <c r="A8" s="3" t="e">
        <f>SMALL(Base!$H$4:$H$299,ROW()-4)</f>
        <v>#NUM!</v>
      </c>
      <c r="B8" s="5" t="str">
        <f>IF(ISERROR($A8),"",VLOOKUP(SMALL(Base!$H$4:$H$299,ROW()-4),Base!$H$4:W$299,14,0))</f>
        <v/>
      </c>
      <c r="C8" s="3" t="str">
        <f>IF(ISERROR($A8),"",VLOOKUP(SMALL(Base!$H$4:$H$299,ROW()-4),Base!$H$4:X$299,15,0))</f>
        <v/>
      </c>
      <c r="D8" s="47" t="str">
        <f>IF(ISERROR($A8),"",VLOOKUP(SMALL(Base!$H$4:$H$299,ROW()-4),Base!$H$4:Y$299,16,0))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IF(ISERROR($A8),"",VLOOKUP(SMALL(Base!$H$4:$H$299,ROW()-4),Base!$H$4:Y$299,17,0))</f>
        <v/>
      </c>
    </row>
    <row r="9" spans="1:17" x14ac:dyDescent="0.25">
      <c r="A9" s="3" t="e">
        <f>SMALL(Base!$H$4:$H$299,ROW()-4)</f>
        <v>#NUM!</v>
      </c>
      <c r="B9" s="26" t="str">
        <f>IF(ISERROR($A9),"",VLOOKUP(SMALL(Base!$H$4:$H$299,ROW()-4),Base!$H$4:W$299,14,0))</f>
        <v/>
      </c>
      <c r="C9" s="25" t="str">
        <f>IF(ISERROR($A9),"",VLOOKUP(SMALL(Base!$H$4:$H$299,ROW()-4),Base!$H$4:X$299,15,0))</f>
        <v/>
      </c>
      <c r="D9" s="46" t="str">
        <f>IF(ISERROR($A9),"",VLOOKUP(SMALL(Base!$H$4:$H$299,ROW()-4),Base!$H$4:Y$299,16,0))</f>
        <v/>
      </c>
      <c r="E9" s="34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t="str">
        <f>IF(ISERROR($A9),"",VLOOKUP(SMALL(Base!$H$4:$H$299,ROW()-4),Base!$H$4:Y$299,17,0))</f>
        <v/>
      </c>
    </row>
    <row r="10" spans="1:17" x14ac:dyDescent="0.25">
      <c r="A10" s="3" t="e">
        <f>SMALL(Base!$H$4:$H$299,ROW()-4)</f>
        <v>#NUM!</v>
      </c>
      <c r="B10" s="5" t="str">
        <f>IF(ISERROR($A10),"",VLOOKUP(SMALL(Base!$H$4:$H$299,ROW()-4),Base!$H$4:W$299,14,0))</f>
        <v/>
      </c>
      <c r="C10" s="3" t="str">
        <f>IF(ISERROR($A10),"",VLOOKUP(SMALL(Base!$H$4:$H$299,ROW()-4),Base!$H$4:X$299,15,0))</f>
        <v/>
      </c>
      <c r="D10" s="47" t="str">
        <f>IF(ISERROR($A10),"",VLOOKUP(SMALL(Base!$H$4:$H$299,ROW()-4),Base!$H$4:Y$299,16,0))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IF(ISERROR($A10),"",VLOOKUP(SMALL(Base!$H$4:$H$299,ROW()-4),Base!$H$4:Y$299,17,0))</f>
        <v/>
      </c>
    </row>
    <row r="11" spans="1:17" x14ac:dyDescent="0.25">
      <c r="A11" s="3" t="e">
        <f>SMALL(Base!$H$4:$H$299,ROW()-4)</f>
        <v>#NUM!</v>
      </c>
      <c r="B11" s="26" t="str">
        <f>IF(ISERROR($A11),"",VLOOKUP(SMALL(Base!$H$4:$H$299,ROW()-4),Base!$H$4:W$299,14,0))</f>
        <v/>
      </c>
      <c r="C11" s="25" t="str">
        <f>IF(ISERROR($A11),"",VLOOKUP(SMALL(Base!$H$4:$H$299,ROW()-4),Base!$H$4:X$299,15,0))</f>
        <v/>
      </c>
      <c r="D11" s="46" t="str">
        <f>IF(ISERROR($A11),"",VLOOKUP(SMALL(Base!$H$4:$H$299,ROW()-4),Base!$H$4:Y$299,16,0))</f>
        <v/>
      </c>
      <c r="E11" s="36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t="str">
        <f>IF(ISERROR($A11),"",VLOOKUP(SMALL(Base!$H$4:$H$299,ROW()-4),Base!$H$4:Y$299,17,0))</f>
        <v/>
      </c>
    </row>
    <row r="12" spans="1:17" x14ac:dyDescent="0.25">
      <c r="A12" s="3" t="e">
        <f>SMALL(Base!$H$4:$H$299,ROW()-4)</f>
        <v>#NUM!</v>
      </c>
      <c r="B12" s="5" t="str">
        <f>IF(ISERROR($A12),"",VLOOKUP(SMALL(Base!$H$4:$H$299,ROW()-4),Base!$H$4:W$299,14,0))</f>
        <v/>
      </c>
      <c r="C12" s="3" t="str">
        <f>IF(ISERROR($A12),"",VLOOKUP(SMALL(Base!$H$4:$H$299,ROW()-4),Base!$H$4:X$299,15,0))</f>
        <v/>
      </c>
      <c r="D12" s="47" t="str">
        <f>IF(ISERROR($A12),"",VLOOKUP(SMALL(Base!$H$4:$H$299,ROW()-4),Base!$H$4:Y$299,16,0))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IF(ISERROR($A12),"",VLOOKUP(SMALL(Base!$H$4:$H$299,ROW()-4),Base!$H$4:Y$299,17,0))</f>
        <v/>
      </c>
    </row>
    <row r="13" spans="1:17" x14ac:dyDescent="0.25">
      <c r="A13" s="3" t="e">
        <f>SMALL(Base!$H$4:$H$299,ROW()-4)</f>
        <v>#NUM!</v>
      </c>
      <c r="B13" s="26" t="str">
        <f>IF(ISERROR($A13),"",VLOOKUP(SMALL(Base!$H$4:$H$299,ROW()-4),Base!$H$4:W$299,14,0))</f>
        <v/>
      </c>
      <c r="C13" s="25" t="str">
        <f>IF(ISERROR($A13),"",VLOOKUP(SMALL(Base!$H$4:$H$299,ROW()-4),Base!$H$4:X$299,15,0))</f>
        <v/>
      </c>
      <c r="D13" s="46" t="str">
        <f>IF(ISERROR($A13),"",VLOOKUP(SMALL(Base!$H$4:$H$299,ROW()-4),Base!$H$4:Y$299,16,0))</f>
        <v/>
      </c>
      <c r="E13" s="36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t="str">
        <f>IF(ISERROR($A13),"",VLOOKUP(SMALL(Base!$H$4:$H$299,ROW()-4),Base!$H$4:Y$299,17,0))</f>
        <v/>
      </c>
    </row>
    <row r="14" spans="1:17" x14ac:dyDescent="0.25">
      <c r="A14" s="3" t="e">
        <f>SMALL(Base!$H$4:$H$299,ROW()-4)</f>
        <v>#NUM!</v>
      </c>
      <c r="B14" s="5" t="str">
        <f>IF(ISERROR($A14),"",VLOOKUP(SMALL(Base!$H$4:$H$299,ROW()-4),Base!$H$4:W$299,14,0))</f>
        <v/>
      </c>
      <c r="C14" s="3" t="str">
        <f>IF(ISERROR($A14),"",VLOOKUP(SMALL(Base!$H$4:$H$299,ROW()-4),Base!$H$4:X$299,15,0))</f>
        <v/>
      </c>
      <c r="D14" s="47" t="str">
        <f>IF(ISERROR($A14),"",VLOOKUP(SMALL(Base!$H$4:$H$299,ROW()-4),Base!$H$4:Y$299,16,0))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IF(ISERROR($A14),"",VLOOKUP(SMALL(Base!$H$4:$H$299,ROW()-4),Base!$H$4:Y$299,17,0))</f>
        <v/>
      </c>
    </row>
    <row r="15" spans="1:17" x14ac:dyDescent="0.25">
      <c r="A15" s="3" t="e">
        <f>SMALL(Base!$H$4:$H$299,ROW()-4)</f>
        <v>#NUM!</v>
      </c>
      <c r="B15" s="26" t="str">
        <f>IF(ISERROR($A15),"",VLOOKUP(SMALL(Base!$H$4:$H$299,ROW()-4),Base!$H$4:W$299,14,0))</f>
        <v/>
      </c>
      <c r="C15" s="25" t="str">
        <f>IF(ISERROR($A15),"",VLOOKUP(SMALL(Base!$H$4:$H$299,ROW()-4),Base!$H$4:X$299,15,0))</f>
        <v/>
      </c>
      <c r="D15" s="46" t="str">
        <f>IF(ISERROR($A15),"",VLOOKUP(SMALL(Base!$H$4:$H$299,ROW()-4),Base!$H$4:Y$299,16,0))</f>
        <v/>
      </c>
      <c r="E15" s="36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t="str">
        <f>IF(ISERROR($A15),"",VLOOKUP(SMALL(Base!$H$4:$H$299,ROW()-4),Base!$H$4:Y$299,17,0))</f>
        <v/>
      </c>
    </row>
    <row r="16" spans="1:17" x14ac:dyDescent="0.25">
      <c r="A16" s="3" t="e">
        <f>SMALL(Base!$H$4:$H$299,ROW()-4)</f>
        <v>#NUM!</v>
      </c>
      <c r="B16" s="5" t="str">
        <f>IF(ISERROR($A16),"",VLOOKUP(SMALL(Base!$H$4:$H$299,ROW()-4),Base!$H$4:W$299,14,0))</f>
        <v/>
      </c>
      <c r="C16" s="3" t="str">
        <f>IF(ISERROR($A16),"",VLOOKUP(SMALL(Base!$H$4:$H$299,ROW()-4),Base!$H$4:X$299,15,0))</f>
        <v/>
      </c>
      <c r="D16" s="47" t="str">
        <f>IF(ISERROR($A16),"",VLOOKUP(SMALL(Base!$H$4:$H$299,ROW()-4),Base!$H$4:Y$299,16,0))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IF(ISERROR($A16),"",VLOOKUP(SMALL(Base!$H$4:$H$299,ROW()-4),Base!$H$4:Y$299,17,0))</f>
        <v/>
      </c>
    </row>
    <row r="17" spans="1:17" x14ac:dyDescent="0.25">
      <c r="A17" s="3" t="e">
        <f>SMALL(Base!$H$4:$H$299,ROW()-4)</f>
        <v>#NUM!</v>
      </c>
      <c r="B17" s="26" t="str">
        <f>IF(ISERROR($A17),"",VLOOKUP(SMALL(Base!$H$4:$H$299,ROW()-4),Base!$H$4:W$299,14,0))</f>
        <v/>
      </c>
      <c r="C17" s="25" t="str">
        <f>IF(ISERROR($A17),"",VLOOKUP(SMALL(Base!$H$4:$H$299,ROW()-4),Base!$H$4:X$299,15,0))</f>
        <v/>
      </c>
      <c r="D17" s="46" t="str">
        <f>IF(ISERROR($A17),"",VLOOKUP(SMALL(Base!$H$4:$H$299,ROW()-4),Base!$H$4:Y$299,16,0))</f>
        <v/>
      </c>
      <c r="E17" s="37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t="str">
        <f>IF(ISERROR($A17),"",VLOOKUP(SMALL(Base!$H$4:$H$299,ROW()-4),Base!$H$4:Y$299,17,0))</f>
        <v/>
      </c>
    </row>
    <row r="18" spans="1:17" x14ac:dyDescent="0.25">
      <c r="A18" s="3" t="e">
        <f>SMALL(Base!$H$4:$H$299,ROW()-4)</f>
        <v>#NUM!</v>
      </c>
      <c r="B18" s="5" t="str">
        <f>IF(ISERROR($A18),"",VLOOKUP(SMALL(Base!$H$4:$H$299,ROW()-4),Base!$H$4:W$299,14,0))</f>
        <v/>
      </c>
      <c r="C18" s="3" t="str">
        <f>IF(ISERROR($A18),"",VLOOKUP(SMALL(Base!$H$4:$H$299,ROW()-4),Base!$H$4:X$299,15,0))</f>
        <v/>
      </c>
      <c r="D18" s="47" t="str">
        <f>IF(ISERROR($A18),"",VLOOKUP(SMALL(Base!$H$4:$H$299,ROW()-4),Base!$H$4:Y$299,16,0))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IF(ISERROR($A18),"",VLOOKUP(SMALL(Base!$H$4:$H$299,ROW()-4),Base!$H$4:Y$299,17,0))</f>
        <v/>
      </c>
    </row>
    <row r="19" spans="1:17" x14ac:dyDescent="0.25">
      <c r="A19" s="3" t="e">
        <f>SMALL(Base!$H$4:$H$299,ROW()-4)</f>
        <v>#NUM!</v>
      </c>
      <c r="B19" s="26" t="str">
        <f>IF(ISERROR($A19),"",VLOOKUP(SMALL(Base!$H$4:$H$299,ROW()-4),Base!$H$4:W$299,14,0))</f>
        <v/>
      </c>
      <c r="C19" s="25" t="str">
        <f>IF(ISERROR($A19),"",VLOOKUP(SMALL(Base!$H$4:$H$299,ROW()-4),Base!$H$4:X$299,15,0))</f>
        <v/>
      </c>
      <c r="D19" s="46" t="str">
        <f>IF(ISERROR($A19),"",VLOOKUP(SMALL(Base!$H$4:$H$299,ROW()-4),Base!$H$4:Y$299,16,0))</f>
        <v/>
      </c>
      <c r="E19" s="39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t="str">
        <f>IF(ISERROR($A19),"",VLOOKUP(SMALL(Base!$H$4:$H$299,ROW()-4),Base!$H$4:Y$299,17,0))</f>
        <v/>
      </c>
    </row>
    <row r="20" spans="1:17" x14ac:dyDescent="0.25">
      <c r="A20" s="3" t="e">
        <f>SMALL(Base!$H$4:$H$299,ROW()-4)</f>
        <v>#NUM!</v>
      </c>
      <c r="B20" s="5" t="str">
        <f>IF(ISERROR($A20),"",VLOOKUP(SMALL(Base!$H$4:$H$299,ROW()-4),Base!$H$4:W$299,14,0))</f>
        <v/>
      </c>
      <c r="C20" s="3" t="str">
        <f>IF(ISERROR($A20),"",VLOOKUP(SMALL(Base!$H$4:$H$299,ROW()-4),Base!$H$4:X$299,15,0))</f>
        <v/>
      </c>
      <c r="D20" s="47" t="str">
        <f>IF(ISERROR($A20),"",VLOOKUP(SMALL(Base!$H$4:$H$299,ROW()-4),Base!$H$4:Y$299,16,0))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IF(ISERROR($A20),"",VLOOKUP(SMALL(Base!$H$4:$H$299,ROW()-4),Base!$H$4:Y$299,17,0))</f>
        <v/>
      </c>
    </row>
    <row r="21" spans="1:17" x14ac:dyDescent="0.25">
      <c r="A21" s="3" t="e">
        <f>SMALL(Base!$H$4:$H$299,ROW()-4)</f>
        <v>#NUM!</v>
      </c>
      <c r="B21" s="26" t="str">
        <f>IF(ISERROR($A21),"",VLOOKUP(SMALL(Base!$H$4:$H$299,ROW()-4),Base!$H$4:W$299,14,0))</f>
        <v/>
      </c>
      <c r="C21" s="25" t="str">
        <f>IF(ISERROR($A21),"",VLOOKUP(SMALL(Base!$H$4:$H$299,ROW()-4),Base!$H$4:X$299,15,0))</f>
        <v/>
      </c>
      <c r="D21" s="46" t="str">
        <f>IF(ISERROR($A21),"",VLOOKUP(SMALL(Base!$H$4:$H$299,ROW()-4),Base!$H$4:Y$299,16,0))</f>
        <v/>
      </c>
      <c r="E21" s="39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t="str">
        <f>IF(ISERROR($A21),"",VLOOKUP(SMALL(Base!$H$4:$H$299,ROW()-4),Base!$H$4:Y$299,17,0))</f>
        <v/>
      </c>
    </row>
    <row r="22" spans="1:17" x14ac:dyDescent="0.25">
      <c r="A22" s="3" t="e">
        <f>SMALL(Base!$H$4:$H$299,ROW()-4)</f>
        <v>#NUM!</v>
      </c>
      <c r="B22" s="5" t="str">
        <f>IF(ISERROR($A22),"",VLOOKUP(SMALL(Base!$H$4:$H$299,ROW()-4),Base!$H$4:W$299,14,0))</f>
        <v/>
      </c>
      <c r="C22" s="3" t="str">
        <f>IF(ISERROR($A22),"",VLOOKUP(SMALL(Base!$H$4:$H$299,ROW()-4),Base!$H$4:X$299,15,0))</f>
        <v/>
      </c>
      <c r="D22" s="47" t="str">
        <f>IF(ISERROR($A22),"",VLOOKUP(SMALL(Base!$H$4:$H$299,ROW()-4),Base!$H$4:Y$299,16,0))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IF(ISERROR($A22),"",VLOOKUP(SMALL(Base!$H$4:$H$299,ROW()-4),Base!$H$4:Y$299,17,0))</f>
        <v/>
      </c>
    </row>
    <row r="23" spans="1:17" x14ac:dyDescent="0.25">
      <c r="A23" s="3" t="e">
        <f>SMALL(Base!$H$4:$H$299,ROW()-4)</f>
        <v>#NUM!</v>
      </c>
      <c r="B23" s="26" t="str">
        <f>IF(ISERROR($A23),"",VLOOKUP(SMALL(Base!$H$4:$H$299,ROW()-4),Base!$H$4:W$299,14,0))</f>
        <v/>
      </c>
      <c r="C23" s="25" t="str">
        <f>IF(ISERROR($A23),"",VLOOKUP(SMALL(Base!$H$4:$H$299,ROW()-4),Base!$H$4:X$299,15,0))</f>
        <v/>
      </c>
      <c r="D23" s="46" t="str">
        <f>IF(ISERROR($A23),"",VLOOKUP(SMALL(Base!$H$4:$H$299,ROW()-4),Base!$H$4:Y$299,16,0))</f>
        <v/>
      </c>
      <c r="E23" s="39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t="str">
        <f>IF(ISERROR($A23),"",VLOOKUP(SMALL(Base!$H$4:$H$299,ROW()-4),Base!$H$4:Y$299,17,0))</f>
        <v/>
      </c>
    </row>
    <row r="24" spans="1:17" x14ac:dyDescent="0.25">
      <c r="A24" s="3" t="e">
        <f>SMALL(Base!$H$4:$H$299,ROW()-4)</f>
        <v>#NUM!</v>
      </c>
      <c r="B24" s="5" t="str">
        <f>IF(ISERROR($A24),"",VLOOKUP(SMALL(Base!$H$4:$H$299,ROW()-4),Base!$H$4:W$299,14,0))</f>
        <v/>
      </c>
      <c r="C24" s="3" t="str">
        <f>IF(ISERROR($A24),"",VLOOKUP(SMALL(Base!$H$4:$H$299,ROW()-4),Base!$H$4:X$299,15,0))</f>
        <v/>
      </c>
      <c r="D24" s="47" t="str">
        <f>IF(ISERROR($A24),"",VLOOKUP(SMALL(Base!$H$4:$H$299,ROW()-4),Base!$H$4:Y$299,16,0))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IF(ISERROR($A24),"",VLOOKUP(SMALL(Base!$H$4:$H$299,ROW()-4),Base!$H$4:Y$299,17,0))</f>
        <v/>
      </c>
    </row>
    <row r="25" spans="1:17" x14ac:dyDescent="0.25">
      <c r="A25" s="3" t="e">
        <f>SMALL(Base!$H$4:$H$299,ROW()-4)</f>
        <v>#NUM!</v>
      </c>
      <c r="B25" s="26" t="str">
        <f>IF(ISERROR($A25),"",VLOOKUP(SMALL(Base!$H$4:$H$299,ROW()-4),Base!$H$4:W$299,14,0))</f>
        <v/>
      </c>
      <c r="C25" s="25" t="str">
        <f>IF(ISERROR($A25),"",VLOOKUP(SMALL(Base!$H$4:$H$299,ROW()-4),Base!$H$4:X$299,15,0))</f>
        <v/>
      </c>
      <c r="D25" s="46" t="str">
        <f>IF(ISERROR($A25),"",VLOOKUP(SMALL(Base!$H$4:$H$299,ROW()-4),Base!$H$4:Y$299,16,0))</f>
        <v/>
      </c>
      <c r="E25" s="39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t="str">
        <f>IF(ISERROR($A25),"",VLOOKUP(SMALL(Base!$H$4:$H$299,ROW()-4),Base!$H$4:Y$299,17,0))</f>
        <v/>
      </c>
    </row>
    <row r="26" spans="1:17" x14ac:dyDescent="0.25">
      <c r="A26" s="3" t="e">
        <f>SMALL(Base!$H$4:$H$299,ROW()-4)</f>
        <v>#NUM!</v>
      </c>
      <c r="B26" s="5" t="str">
        <f>IF(ISERROR($A26),"",VLOOKUP(SMALL(Base!$H$4:$H$299,ROW()-4),Base!$H$4:W$299,14,0))</f>
        <v/>
      </c>
      <c r="C26" s="3" t="str">
        <f>IF(ISERROR($A26),"",VLOOKUP(SMALL(Base!$H$4:$H$299,ROW()-4),Base!$H$4:X$299,15,0))</f>
        <v/>
      </c>
      <c r="D26" s="47" t="str">
        <f>IF(ISERROR($A26),"",VLOOKUP(SMALL(Base!$H$4:$H$299,ROW()-4),Base!$H$4:Y$299,16,0))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IF(ISERROR($A26),"",VLOOKUP(SMALL(Base!$H$4:$H$299,ROW()-4),Base!$H$4:Y$299,17,0))</f>
        <v/>
      </c>
    </row>
    <row r="27" spans="1:17" x14ac:dyDescent="0.25">
      <c r="A27" s="3" t="e">
        <f>SMALL(Base!$H$4:$H$299,ROW()-4)</f>
        <v>#NUM!</v>
      </c>
      <c r="B27" s="26" t="str">
        <f>IF(ISERROR($A27),"",VLOOKUP(SMALL(Base!$H$4:$H$299,ROW()-4),Base!$H$4:W$299,14,0))</f>
        <v/>
      </c>
      <c r="C27" s="25" t="str">
        <f>IF(ISERROR($A27),"",VLOOKUP(SMALL(Base!$H$4:$H$299,ROW()-4),Base!$H$4:X$299,15,0))</f>
        <v/>
      </c>
      <c r="D27" s="46" t="str">
        <f>IF(ISERROR($A27),"",VLOOKUP(SMALL(Base!$H$4:$H$299,ROW()-4),Base!$H$4:Y$299,16,0))</f>
        <v/>
      </c>
      <c r="E27" s="39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t="str">
        <f>IF(ISERROR($A27),"",VLOOKUP(SMALL(Base!$H$4:$H$299,ROW()-4),Base!$H$4:Y$299,17,0))</f>
        <v/>
      </c>
    </row>
    <row r="28" spans="1:17" x14ac:dyDescent="0.25">
      <c r="A28" s="3" t="e">
        <f>SMALL(Base!$H$4:$H$299,ROW()-4)</f>
        <v>#NUM!</v>
      </c>
      <c r="B28" s="5" t="str">
        <f>IF(ISERROR($A28),"",VLOOKUP(SMALL(Base!$H$4:$H$299,ROW()-4),Base!$H$4:W$299,14,0))</f>
        <v/>
      </c>
      <c r="C28" s="3" t="str">
        <f>IF(ISERROR($A28),"",VLOOKUP(SMALL(Base!$H$4:$H$299,ROW()-4),Base!$H$4:X$299,15,0))</f>
        <v/>
      </c>
      <c r="D28" s="47" t="str">
        <f>IF(ISERROR($A28),"",VLOOKUP(SMALL(Base!$H$4:$H$299,ROW()-4),Base!$H$4:Y$299,16,0))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IF(ISERROR($A28),"",VLOOKUP(SMALL(Base!$H$4:$H$299,ROW()-4),Base!$H$4:Y$299,17,0))</f>
        <v/>
      </c>
    </row>
    <row r="29" spans="1:17" x14ac:dyDescent="0.25">
      <c r="A29" s="3" t="e">
        <f>SMALL(Base!$H$4:$H$299,ROW()-4)</f>
        <v>#NUM!</v>
      </c>
      <c r="B29" s="26" t="str">
        <f>IF(ISERROR($A29),"",VLOOKUP(SMALL(Base!$H$4:$H$299,ROW()-4),Base!$H$4:W$299,14,0))</f>
        <v/>
      </c>
      <c r="C29" s="25" t="str">
        <f>IF(ISERROR($A29),"",VLOOKUP(SMALL(Base!$H$4:$H$299,ROW()-4),Base!$H$4:X$299,15,0))</f>
        <v/>
      </c>
      <c r="D29" s="46" t="str">
        <f>IF(ISERROR($A29),"",VLOOKUP(SMALL(Base!$H$4:$H$299,ROW()-4),Base!$H$4:Y$299,16,0))</f>
        <v/>
      </c>
      <c r="E29" s="39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t="str">
        <f>IF(ISERROR($A29),"",VLOOKUP(SMALL(Base!$H$4:$H$299,ROW()-4),Base!$H$4:Y$299,17,0))</f>
        <v/>
      </c>
    </row>
    <row r="30" spans="1:17" x14ac:dyDescent="0.25">
      <c r="A30" s="3" t="e">
        <f>SMALL(Base!$H$4:$H$299,ROW()-4)</f>
        <v>#NUM!</v>
      </c>
      <c r="B30" s="5" t="str">
        <f>IF(ISERROR($A30),"",VLOOKUP(SMALL(Base!$H$4:$H$299,ROW()-4),Base!$H$4:W$299,14,0))</f>
        <v/>
      </c>
      <c r="C30" s="3" t="str">
        <f>IF(ISERROR($A30),"",VLOOKUP(SMALL(Base!$H$4:$H$299,ROW()-4),Base!$H$4:X$299,15,0))</f>
        <v/>
      </c>
      <c r="D30" s="47" t="str">
        <f>IF(ISERROR($A30),"",VLOOKUP(SMALL(Base!$H$4:$H$299,ROW()-4),Base!$H$4:Y$299,16,0))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IF(ISERROR($A30),"",VLOOKUP(SMALL(Base!$H$4:$H$299,ROW()-4),Base!$H$4:Y$299,17,0))</f>
        <v/>
      </c>
    </row>
    <row r="31" spans="1:17" x14ac:dyDescent="0.25">
      <c r="A31" s="3" t="e">
        <f>SMALL(Base!$H$4:$H$299,ROW()-4)</f>
        <v>#NUM!</v>
      </c>
      <c r="B31" s="26" t="str">
        <f>IF(ISERROR($A31),"",VLOOKUP(SMALL(Base!$H$4:$H$299,ROW()-4),Base!$H$4:W$299,14,0))</f>
        <v/>
      </c>
      <c r="C31" s="25" t="str">
        <f>IF(ISERROR($A31),"",VLOOKUP(SMALL(Base!$H$4:$H$299,ROW()-4),Base!$H$4:X$299,15,0))</f>
        <v/>
      </c>
      <c r="D31" s="46" t="str">
        <f>IF(ISERROR($A31),"",VLOOKUP(SMALL(Base!$H$4:$H$299,ROW()-4),Base!$H$4:Y$299,16,0))</f>
        <v/>
      </c>
      <c r="E31" s="39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t="str">
        <f>IF(ISERROR($A31),"",VLOOKUP(SMALL(Base!$H$4:$H$299,ROW()-4),Base!$H$4:Y$299,17,0))</f>
        <v/>
      </c>
    </row>
    <row r="32" spans="1:17" x14ac:dyDescent="0.25">
      <c r="A32" s="3" t="e">
        <f>SMALL(Base!$H$4:$H$299,ROW()-4)</f>
        <v>#NUM!</v>
      </c>
      <c r="B32" s="5" t="str">
        <f>IF(ISERROR($A32),"",VLOOKUP(SMALL(Base!$H$4:$H$299,ROW()-4),Base!$H$4:W$299,14,0))</f>
        <v/>
      </c>
      <c r="C32" s="3" t="str">
        <f>IF(ISERROR($A32),"",VLOOKUP(SMALL(Base!$H$4:$H$299,ROW()-4),Base!$H$4:X$299,15,0))</f>
        <v/>
      </c>
      <c r="D32" s="47" t="str">
        <f>IF(ISERROR($A32),"",VLOOKUP(SMALL(Base!$H$4:$H$299,ROW()-4),Base!$H$4:Y$299,16,0))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IF(ISERROR($A32),"",VLOOKUP(SMALL(Base!$H$4:$H$299,ROW()-4),Base!$H$4:Y$299,17,0))</f>
        <v/>
      </c>
    </row>
    <row r="33" spans="1:17" x14ac:dyDescent="0.25">
      <c r="A33" s="3" t="e">
        <f>SMALL(Base!$H$4:$H$299,ROW()-4)</f>
        <v>#NUM!</v>
      </c>
      <c r="B33" s="26" t="str">
        <f>IF(ISERROR($A33),"",VLOOKUP(SMALL(Base!$H$4:$H$299,ROW()-4),Base!$H$4:W$299,14,0))</f>
        <v/>
      </c>
      <c r="C33" s="25" t="str">
        <f>IF(ISERROR($A33),"",VLOOKUP(SMALL(Base!$H$4:$H$299,ROW()-4),Base!$H$4:X$299,15,0))</f>
        <v/>
      </c>
      <c r="D33" s="46" t="str">
        <f>IF(ISERROR($A33),"",VLOOKUP(SMALL(Base!$H$4:$H$299,ROW()-4),Base!$H$4:Y$299,16,0))</f>
        <v/>
      </c>
      <c r="E33" s="39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t="str">
        <f>IF(ISERROR($A33),"",VLOOKUP(SMALL(Base!$H$4:$H$299,ROW()-4),Base!$H$4:Y$299,17,0))</f>
        <v/>
      </c>
    </row>
    <row r="34" spans="1:17" x14ac:dyDescent="0.25">
      <c r="A34" s="3" t="e">
        <f>SMALL(Base!$H$4:$H$299,ROW()-4)</f>
        <v>#NUM!</v>
      </c>
      <c r="B34" s="5" t="str">
        <f>IF(ISERROR($A34),"",VLOOKUP(SMALL(Base!$H$4:$H$299,ROW()-4),Base!$H$4:W$299,14,0))</f>
        <v/>
      </c>
      <c r="C34" s="3" t="str">
        <f>IF(ISERROR($A34),"",VLOOKUP(SMALL(Base!$H$4:$H$299,ROW()-4),Base!$H$4:X$299,15,0))</f>
        <v/>
      </c>
      <c r="D34" s="47" t="str">
        <f>IF(ISERROR($A34),"",VLOOKUP(SMALL(Base!$H$4:$H$299,ROW()-4),Base!$H$4:Y$299,16,0))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IF(ISERROR($A34),"",VLOOKUP(SMALL(Base!$H$4:$H$299,ROW()-4),Base!$H$4:Y$299,17,0))</f>
        <v/>
      </c>
    </row>
    <row r="35" spans="1:17" x14ac:dyDescent="0.25">
      <c r="A35" s="3" t="e">
        <f>SMALL(Base!$H$4:$H$299,ROW()-4)</f>
        <v>#NUM!</v>
      </c>
      <c r="B35" s="26" t="str">
        <f>IF(ISERROR($A35),"",VLOOKUP(SMALL(Base!$H$4:$H$299,ROW()-4),Base!$H$4:W$299,14,0))</f>
        <v/>
      </c>
      <c r="C35" s="25" t="str">
        <f>IF(ISERROR($A35),"",VLOOKUP(SMALL(Base!$H$4:$H$299,ROW()-4),Base!$H$4:X$299,15,0))</f>
        <v/>
      </c>
      <c r="D35" s="46" t="str">
        <f>IF(ISERROR($A35),"",VLOOKUP(SMALL(Base!$H$4:$H$299,ROW()-4),Base!$H$4:Y$299,16,0))</f>
        <v/>
      </c>
      <c r="E35" s="39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t="str">
        <f>IF(ISERROR($A35),"",VLOOKUP(SMALL(Base!$H$4:$H$299,ROW()-4),Base!$H$4:Y$299,17,0))</f>
        <v/>
      </c>
    </row>
    <row r="36" spans="1:17" x14ac:dyDescent="0.25">
      <c r="A36" s="3" t="e">
        <f>SMALL(Base!$H$4:$H$299,ROW()-4)</f>
        <v>#NUM!</v>
      </c>
      <c r="B36" s="5" t="str">
        <f>IF(ISERROR($A36),"",VLOOKUP(SMALL(Base!$H$4:$H$299,ROW()-4),Base!$H$4:W$299,14,0))</f>
        <v/>
      </c>
      <c r="C36" s="3" t="str">
        <f>IF(ISERROR($A36),"",VLOOKUP(SMALL(Base!$H$4:$H$299,ROW()-4),Base!$H$4:X$299,15,0))</f>
        <v/>
      </c>
      <c r="D36" s="47" t="str">
        <f>IF(ISERROR($A36),"",VLOOKUP(SMALL(Base!$H$4:$H$299,ROW()-4),Base!$H$4:Y$299,16,0))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IF(ISERROR($A36),"",VLOOKUP(SMALL(Base!$H$4:$H$299,ROW()-4),Base!$H$4:Y$299,17,0))</f>
        <v/>
      </c>
    </row>
    <row r="37" spans="1:17" x14ac:dyDescent="0.25">
      <c r="A37" s="3" t="e">
        <f>SMALL(Base!$H$4:$H$299,ROW()-4)</f>
        <v>#NUM!</v>
      </c>
      <c r="B37" s="26" t="str">
        <f>IF(ISERROR($A37),"",VLOOKUP(SMALL(Base!$H$4:$H$299,ROW()-4),Base!$H$4:W$299,14,0))</f>
        <v/>
      </c>
      <c r="C37" s="25" t="str">
        <f>IF(ISERROR($A37),"",VLOOKUP(SMALL(Base!$H$4:$H$299,ROW()-4),Base!$H$4:X$299,15,0))</f>
        <v/>
      </c>
      <c r="D37" s="46" t="str">
        <f>IF(ISERROR($A37),"",VLOOKUP(SMALL(Base!$H$4:$H$299,ROW()-4),Base!$H$4:Y$299,16,0))</f>
        <v/>
      </c>
      <c r="E37" s="39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t="str">
        <f>IF(ISERROR($A37),"",VLOOKUP(SMALL(Base!$H$4:$H$299,ROW()-4),Base!$H$4:Y$299,17,0))</f>
        <v/>
      </c>
    </row>
    <row r="38" spans="1:17" x14ac:dyDescent="0.25">
      <c r="A38" s="3" t="e">
        <f>SMALL(Base!$H$4:$H$299,ROW()-4)</f>
        <v>#NUM!</v>
      </c>
      <c r="B38" s="5" t="str">
        <f>IF(ISERROR($A38),"",VLOOKUP(SMALL(Base!$H$4:$H$299,ROW()-4),Base!$H$4:W$299,14,0))</f>
        <v/>
      </c>
      <c r="C38" s="3" t="str">
        <f>IF(ISERROR($A38),"",VLOOKUP(SMALL(Base!$H$4:$H$299,ROW()-4),Base!$H$4:X$299,15,0))</f>
        <v/>
      </c>
      <c r="D38" s="47" t="str">
        <f>IF(ISERROR($A38),"",VLOOKUP(SMALL(Base!$H$4:$H$299,ROW()-4),Base!$H$4:Y$299,16,0))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IF(ISERROR($A38),"",VLOOKUP(SMALL(Base!$H$4:$H$299,ROW()-4),Base!$H$4:Y$299,17,0))</f>
        <v/>
      </c>
    </row>
    <row r="39" spans="1:17" x14ac:dyDescent="0.25">
      <c r="A39" s="3" t="e">
        <f>SMALL(Base!$H$4:$H$299,ROW()-4)</f>
        <v>#NUM!</v>
      </c>
      <c r="B39" s="26" t="str">
        <f>IF(ISERROR($A39),"",VLOOKUP(SMALL(Base!$H$4:$H$299,ROW()-4),Base!$H$4:W$299,14,0))</f>
        <v/>
      </c>
      <c r="C39" s="25" t="str">
        <f>IF(ISERROR($A39),"",VLOOKUP(SMALL(Base!$H$4:$H$299,ROW()-4),Base!$H$4:X$299,15,0))</f>
        <v/>
      </c>
      <c r="D39" s="46" t="str">
        <f>IF(ISERROR($A39),"",VLOOKUP(SMALL(Base!$H$4:$H$299,ROW()-4),Base!$H$4:Y$299,16,0))</f>
        <v/>
      </c>
      <c r="E39" s="39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t="str">
        <f>IF(ISERROR($A39),"",VLOOKUP(SMALL(Base!$H$4:$H$299,ROW()-4),Base!$H$4:Y$299,17,0))</f>
        <v/>
      </c>
    </row>
    <row r="40" spans="1:17" ht="15.75" thickBot="1" x14ac:dyDescent="0.3">
      <c r="A40" s="3" t="e">
        <f>SMALL(Base!$H$4:$H$299,ROW()-4)</f>
        <v>#NUM!</v>
      </c>
      <c r="B40" s="13" t="str">
        <f>IF(ISERROR($A40),"",VLOOKUP(SMALL(Base!$H$4:$H$299,ROW()-4),Base!$H$4:W$299,14,0))</f>
        <v/>
      </c>
      <c r="C40" s="14" t="str">
        <f>IF(ISERROR($A40),"",VLOOKUP(SMALL(Base!$H$4:$H$299,ROW()-4),Base!$H$4:X$299,15,0))</f>
        <v/>
      </c>
      <c r="D40" s="47" t="str">
        <f>IF(ISERROR($A40),"",VLOOKUP(SMALL(Base!$H$4:$H$299,ROW()-4),Base!$H$4:Y$299,16,0))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IF(ISERROR($A40),"",VLOOKUP(SMALL(Base!$H$4:$H$299,ROW()-4),Base!$H$4:Y$299,17,0))</f>
        <v/>
      </c>
    </row>
    <row r="41" spans="1:17" ht="19.5" thickBot="1" x14ac:dyDescent="0.35">
      <c r="B41" s="15" t="s">
        <v>18</v>
      </c>
      <c r="C41" s="29">
        <f>SUM(Base!AS4:AS296)</f>
        <v>0</v>
      </c>
      <c r="D41" s="44"/>
      <c r="E41" s="45">
        <f>COUNTIF('Mod 5'!E5:E40,"oui")</f>
        <v>0</v>
      </c>
      <c r="F41" s="45">
        <f>COUNTIF('Mod 5'!F5:F40,"oui")</f>
        <v>0</v>
      </c>
      <c r="G41" s="45">
        <f>COUNTIF('Mod 5'!G5:G40,"oui")</f>
        <v>0</v>
      </c>
      <c r="H41" s="45">
        <f>COUNTIF('Mod 5'!H5:H40,"oui")</f>
        <v>0</v>
      </c>
      <c r="I41" s="45">
        <f>COUNTIF('Mod 5'!I5:I40,"oui")</f>
        <v>0</v>
      </c>
      <c r="J41" s="45">
        <f>COUNTIF('Mod 5'!J5:J40,"oui")</f>
        <v>0</v>
      </c>
      <c r="K41" s="45">
        <f>COUNTIF('Mod 5'!K5:K40,"oui")</f>
        <v>0</v>
      </c>
      <c r="L41" s="45">
        <f>COUNTIF('Mod 5'!L5:L40,"oui")</f>
        <v>0</v>
      </c>
      <c r="M41" s="45">
        <f>COUNTIF('Mod 5'!M5:M40,"oui")</f>
        <v>0</v>
      </c>
      <c r="N41" s="45">
        <f>COUNTIF('Mod 5'!N5:N40,"oui")</f>
        <v>0</v>
      </c>
      <c r="O41" s="45">
        <f>COUNTIF('Mod 5'!O5:O40,"oui")</f>
        <v>0</v>
      </c>
      <c r="P41" s="45">
        <f>COUNTIF('Mod 5'!P5:P40,"oui")</f>
        <v>0</v>
      </c>
      <c r="Q41" s="45">
        <f>COUNTIF('Mod 5'!Q5:Q40,"homme")</f>
        <v>0</v>
      </c>
    </row>
    <row r="42" spans="1:17" ht="19.5" thickBot="1" x14ac:dyDescent="0.35">
      <c r="Q42" s="45">
        <f>COUNTIF('Mod 5'!Q5:Q41,"femme")</f>
        <v>0</v>
      </c>
    </row>
  </sheetData>
  <mergeCells count="3">
    <mergeCell ref="B1:C2"/>
    <mergeCell ref="D1:P2"/>
    <mergeCell ref="A3:Q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7" r:id="rId3" name="Button 3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733425</xdr:colOff>
                    <xdr:row>0</xdr:row>
                    <xdr:rowOff>95250</xdr:rowOff>
                  </from>
                  <to>
                    <xdr:col>15</xdr:col>
                    <xdr:colOff>695325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Q42"/>
  <sheetViews>
    <sheetView showGridLines="0" showRowColHeaders="0" topLeftCell="B1" zoomScale="90" zoomScaleNormal="90" workbookViewId="0">
      <selection activeCell="E4" sqref="E4:P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32" t="s">
        <v>157</v>
      </c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3"/>
      <c r="P1" s="433"/>
    </row>
    <row r="2" spans="1:17" ht="20.100000000000001" customHeight="1" thickBot="1" x14ac:dyDescent="0.3">
      <c r="A2" s="207"/>
      <c r="B2" s="410"/>
      <c r="C2" s="411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</row>
    <row r="3" spans="1:17" ht="18.75" x14ac:dyDescent="0.25">
      <c r="A3" s="404" t="s">
        <v>316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42627</v>
      </c>
      <c r="F4" s="41">
        <v>42634</v>
      </c>
      <c r="G4" s="41">
        <v>42641</v>
      </c>
      <c r="H4" s="41">
        <v>42648</v>
      </c>
      <c r="I4" s="41">
        <v>42655</v>
      </c>
      <c r="J4" s="41">
        <v>42662</v>
      </c>
      <c r="K4" s="41">
        <v>42683</v>
      </c>
      <c r="L4" s="41">
        <v>42690</v>
      </c>
      <c r="M4" s="41">
        <v>42697</v>
      </c>
      <c r="N4" s="41">
        <v>42704</v>
      </c>
      <c r="O4" s="41">
        <v>42711</v>
      </c>
      <c r="P4" s="166">
        <v>42718</v>
      </c>
    </row>
    <row r="5" spans="1:17" x14ac:dyDescent="0.25">
      <c r="A5" s="3" t="e">
        <f>SMALL(Base!$G$4:$G$299,ROW()-4)</f>
        <v>#NUM!</v>
      </c>
      <c r="B5" s="173" t="str">
        <f>IF(ISERROR($A5),"",VLOOKUP(SMALL(Base!$G$4:$G$299,ROW()-4),Base!$G$4:W$299,15,0))</f>
        <v/>
      </c>
      <c r="C5" s="174" t="str">
        <f>IF(ISERROR($A5),"",VLOOKUP(SMALL(Base!$G$4:$G$299,ROW()-4),Base!$G$4:X$299,16,0))</f>
        <v/>
      </c>
      <c r="D5" s="175" t="str">
        <f>IF(ISERROR($A5),"",VLOOKUP(SMALL(Base!$G$4:$G$299,ROW()-4),Base!$G$4:Y$299,17,0))</f>
        <v/>
      </c>
      <c r="E5" s="176"/>
      <c r="F5" s="177"/>
      <c r="G5" s="177"/>
      <c r="H5" s="177"/>
      <c r="I5" s="177"/>
      <c r="J5" s="177"/>
      <c r="K5" s="177"/>
      <c r="L5" s="177"/>
      <c r="M5" s="177"/>
      <c r="N5" s="177"/>
      <c r="O5" s="177"/>
      <c r="P5" s="177"/>
      <c r="Q5" t="str">
        <f>IF(ISERROR($A5),"",VLOOKUP(SMALL(Base!$G$4:$G$299,ROW()-4),Base!$G$4:Y$299,18,0))</f>
        <v/>
      </c>
    </row>
    <row r="6" spans="1:17" x14ac:dyDescent="0.25">
      <c r="A6" s="3" t="e">
        <f>SMALL(Base!$G$4:$G$299,ROW()-4)</f>
        <v>#NUM!</v>
      </c>
      <c r="B6" s="5" t="str">
        <f>IF(ISERROR($A6),"",VLOOKUP(SMALL(Base!$G$4:$G$299,ROW()-4),Base!$G$4:W$299,15,0))</f>
        <v/>
      </c>
      <c r="C6" s="3" t="str">
        <f>IF(ISERROR($A6),"",VLOOKUP(SMALL(Base!$G$4:$G$299,ROW()-4),Base!$G$4:X$299,16,0))</f>
        <v/>
      </c>
      <c r="D6" s="47" t="str">
        <f>IF(ISERROR($A6),"",VLOOKUP(SMALL(Base!$G$4:$G$299,ROW()-4),Base!$G$4:Y$299,17,0))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IF(ISERROR($A6),"",VLOOKUP(SMALL(Base!$G$4:$G$299,ROW()-4),Base!$G$4:Y$299,18,0))</f>
        <v/>
      </c>
    </row>
    <row r="7" spans="1:17" x14ac:dyDescent="0.25">
      <c r="A7" s="3" t="e">
        <f>SMALL(Base!$G$4:$G$299,ROW()-4)</f>
        <v>#NUM!</v>
      </c>
      <c r="B7" s="178" t="str">
        <f>IF(ISERROR($A7),"",VLOOKUP(SMALL(Base!$G$4:$G$299,ROW()-4),Base!$G$4:W$299,15,0))</f>
        <v/>
      </c>
      <c r="C7" s="179" t="str">
        <f>IF(ISERROR($A7),"",VLOOKUP(SMALL(Base!$G$4:$G$299,ROW()-4),Base!$G$4:X$299,16,0))</f>
        <v/>
      </c>
      <c r="D7" s="180" t="str">
        <f>IF(ISERROR($A7),"",VLOOKUP(SMALL(Base!$G$4:$G$299,ROW()-4),Base!$G$4:Y$299,17,0))</f>
        <v/>
      </c>
      <c r="E7" s="181"/>
      <c r="F7" s="177"/>
      <c r="G7" s="177"/>
      <c r="H7" s="177"/>
      <c r="I7" s="177"/>
      <c r="J7" s="177"/>
      <c r="K7" s="177"/>
      <c r="L7" s="177"/>
      <c r="M7" s="177"/>
      <c r="N7" s="177"/>
      <c r="O7" s="177"/>
      <c r="P7" s="177"/>
      <c r="Q7" t="str">
        <f>IF(ISERROR($A7),"",VLOOKUP(SMALL(Base!$G$4:$G$299,ROW()-4),Base!$G$4:Y$299,18,0))</f>
        <v/>
      </c>
    </row>
    <row r="8" spans="1:17" x14ac:dyDescent="0.25">
      <c r="A8" s="3" t="e">
        <f>SMALL(Base!$G$4:$G$299,ROW()-4)</f>
        <v>#NUM!</v>
      </c>
      <c r="B8" s="5" t="str">
        <f>IF(ISERROR($A8),"",VLOOKUP(SMALL(Base!$G$4:$G$299,ROW()-4),Base!$G$4:W$299,15,0))</f>
        <v/>
      </c>
      <c r="C8" s="3" t="str">
        <f>IF(ISERROR($A8),"",VLOOKUP(SMALL(Base!$G$4:$G$299,ROW()-4),Base!$G$4:X$299,16,0))</f>
        <v/>
      </c>
      <c r="D8" s="47" t="str">
        <f>IF(ISERROR($A8),"",VLOOKUP(SMALL(Base!$G$4:$G$299,ROW()-4),Base!$G$4:Y$299,17,0))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IF(ISERROR($A8),"",VLOOKUP(SMALL(Base!$G$4:$G$299,ROW()-4),Base!$G$4:Y$299,18,0))</f>
        <v/>
      </c>
    </row>
    <row r="9" spans="1:17" x14ac:dyDescent="0.25">
      <c r="A9" s="3" t="e">
        <f>SMALL(Base!$G$4:$G$299,ROW()-4)</f>
        <v>#NUM!</v>
      </c>
      <c r="B9" s="178" t="str">
        <f>IF(ISERROR($A9),"",VLOOKUP(SMALL(Base!$G$4:$G$299,ROW()-4),Base!$G$4:W$299,15,0))</f>
        <v/>
      </c>
      <c r="C9" s="179" t="str">
        <f>IF(ISERROR($A9),"",VLOOKUP(SMALL(Base!$G$4:$G$299,ROW()-4),Base!$G$4:X$299,16,0))</f>
        <v/>
      </c>
      <c r="D9" s="180" t="str">
        <f>IF(ISERROR($A9),"",VLOOKUP(SMALL(Base!$G$4:$G$299,ROW()-4),Base!$G$4:Y$299,17,0))</f>
        <v/>
      </c>
      <c r="E9" s="182"/>
      <c r="F9" s="177"/>
      <c r="G9" s="177"/>
      <c r="H9" s="177"/>
      <c r="I9" s="177"/>
      <c r="J9" s="177"/>
      <c r="K9" s="177"/>
      <c r="L9" s="177"/>
      <c r="M9" s="177"/>
      <c r="N9" s="177"/>
      <c r="O9" s="177"/>
      <c r="P9" s="177"/>
      <c r="Q9" t="str">
        <f>IF(ISERROR($A9),"",VLOOKUP(SMALL(Base!$G$4:$G$299,ROW()-4),Base!$G$4:Y$299,18,0))</f>
        <v/>
      </c>
    </row>
    <row r="10" spans="1:17" x14ac:dyDescent="0.25">
      <c r="A10" s="3" t="e">
        <f>SMALL(Base!$G$4:$G$299,ROW()-4)</f>
        <v>#NUM!</v>
      </c>
      <c r="B10" s="5" t="str">
        <f>IF(ISERROR($A10),"",VLOOKUP(SMALL(Base!$G$4:$G$299,ROW()-4),Base!$G$4:W$299,15,0))</f>
        <v/>
      </c>
      <c r="C10" s="3" t="str">
        <f>IF(ISERROR($A10),"",VLOOKUP(SMALL(Base!$G$4:$G$299,ROW()-4),Base!$G$4:X$299,16,0))</f>
        <v/>
      </c>
      <c r="D10" s="47" t="str">
        <f>IF(ISERROR($A10),"",VLOOKUP(SMALL(Base!$G$4:$G$299,ROW()-4),Base!$G$4:Y$299,17,0))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IF(ISERROR($A10),"",VLOOKUP(SMALL(Base!$G$4:$G$299,ROW()-4),Base!$G$4:Y$299,18,0))</f>
        <v/>
      </c>
    </row>
    <row r="11" spans="1:17" x14ac:dyDescent="0.25">
      <c r="A11" s="3" t="e">
        <f>SMALL(Base!$G$4:$G$299,ROW()-4)</f>
        <v>#NUM!</v>
      </c>
      <c r="B11" s="178" t="str">
        <f>IF(ISERROR($A11),"",VLOOKUP(SMALL(Base!$G$4:$G$299,ROW()-4),Base!$G$4:W$299,15,0))</f>
        <v/>
      </c>
      <c r="C11" s="179" t="str">
        <f>IF(ISERROR($A11),"",VLOOKUP(SMALL(Base!$G$4:$G$299,ROW()-4),Base!$G$4:X$299,16,0))</f>
        <v/>
      </c>
      <c r="D11" s="180" t="str">
        <f>IF(ISERROR($A11),"",VLOOKUP(SMALL(Base!$G$4:$G$299,ROW()-4),Base!$G$4:Y$299,17,0))</f>
        <v/>
      </c>
      <c r="E11" s="183"/>
      <c r="F11" s="177"/>
      <c r="G11" s="177"/>
      <c r="H11" s="177"/>
      <c r="I11" s="177"/>
      <c r="J11" s="177"/>
      <c r="K11" s="177"/>
      <c r="L11" s="177"/>
      <c r="M11" s="177"/>
      <c r="N11" s="177"/>
      <c r="O11" s="177"/>
      <c r="P11" s="177"/>
      <c r="Q11" t="str">
        <f>IF(ISERROR($A11),"",VLOOKUP(SMALL(Base!$G$4:$G$299,ROW()-4),Base!$G$4:Y$299,18,0))</f>
        <v/>
      </c>
    </row>
    <row r="12" spans="1:17" x14ac:dyDescent="0.25">
      <c r="A12" s="3" t="e">
        <f>SMALL(Base!$G$4:$G$299,ROW()-4)</f>
        <v>#NUM!</v>
      </c>
      <c r="B12" s="5" t="str">
        <f>IF(ISERROR($A12),"",VLOOKUP(SMALL(Base!$G$4:$G$299,ROW()-4),Base!$G$4:W$299,15,0))</f>
        <v/>
      </c>
      <c r="C12" s="3" t="str">
        <f>IF(ISERROR($A12),"",VLOOKUP(SMALL(Base!$G$4:$G$299,ROW()-4),Base!$G$4:X$299,16,0))</f>
        <v/>
      </c>
      <c r="D12" s="47" t="str">
        <f>IF(ISERROR($A12),"",VLOOKUP(SMALL(Base!$G$4:$G$299,ROW()-4),Base!$G$4:Y$299,17,0))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IF(ISERROR($A12),"",VLOOKUP(SMALL(Base!$G$4:$G$299,ROW()-4),Base!$G$4:Y$299,18,0))</f>
        <v/>
      </c>
    </row>
    <row r="13" spans="1:17" x14ac:dyDescent="0.25">
      <c r="A13" s="3" t="e">
        <f>SMALL(Base!$G$4:$G$299,ROW()-4)</f>
        <v>#NUM!</v>
      </c>
      <c r="B13" s="178" t="str">
        <f>IF(ISERROR($A13),"",VLOOKUP(SMALL(Base!$G$4:$G$299,ROW()-4),Base!$G$4:W$299,15,0))</f>
        <v/>
      </c>
      <c r="C13" s="179" t="str">
        <f>IF(ISERROR($A13),"",VLOOKUP(SMALL(Base!$G$4:$G$299,ROW()-4),Base!$G$4:X$299,16,0))</f>
        <v/>
      </c>
      <c r="D13" s="180" t="str">
        <f>IF(ISERROR($A13),"",VLOOKUP(SMALL(Base!$G$4:$G$299,ROW()-4),Base!$G$4:Y$299,17,0))</f>
        <v/>
      </c>
      <c r="E13" s="183"/>
      <c r="F13" s="177"/>
      <c r="G13" s="177"/>
      <c r="H13" s="177"/>
      <c r="I13" s="177"/>
      <c r="J13" s="177"/>
      <c r="K13" s="177"/>
      <c r="L13" s="177"/>
      <c r="M13" s="177"/>
      <c r="N13" s="177"/>
      <c r="O13" s="177"/>
      <c r="P13" s="177"/>
      <c r="Q13" t="str">
        <f>IF(ISERROR($A13),"",VLOOKUP(SMALL(Base!$G$4:$G$299,ROW()-4),Base!$G$4:Y$299,18,0))</f>
        <v/>
      </c>
    </row>
    <row r="14" spans="1:17" x14ac:dyDescent="0.25">
      <c r="A14" s="3" t="e">
        <f>SMALL(Base!$G$4:$G$299,ROW()-4)</f>
        <v>#NUM!</v>
      </c>
      <c r="B14" s="5" t="str">
        <f>IF(ISERROR($A14),"",VLOOKUP(SMALL(Base!$G$4:$G$299,ROW()-4),Base!$G$4:W$299,15,0))</f>
        <v/>
      </c>
      <c r="C14" s="3" t="str">
        <f>IF(ISERROR($A14),"",VLOOKUP(SMALL(Base!$G$4:$G$299,ROW()-4),Base!$G$4:X$299,16,0))</f>
        <v/>
      </c>
      <c r="D14" s="47" t="str">
        <f>IF(ISERROR($A14),"",VLOOKUP(SMALL(Base!$G$4:$G$299,ROW()-4),Base!$G$4:Y$299,17,0))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IF(ISERROR($A14),"",VLOOKUP(SMALL(Base!$G$4:$G$299,ROW()-4),Base!$G$4:Y$299,18,0))</f>
        <v/>
      </c>
    </row>
    <row r="15" spans="1:17" x14ac:dyDescent="0.25">
      <c r="A15" s="3" t="e">
        <f>SMALL(Base!$G$4:$G$299,ROW()-4)</f>
        <v>#NUM!</v>
      </c>
      <c r="B15" s="178" t="str">
        <f>IF(ISERROR($A15),"",VLOOKUP(SMALL(Base!$G$4:$G$299,ROW()-4),Base!$G$4:W$299,15,0))</f>
        <v/>
      </c>
      <c r="C15" s="179" t="str">
        <f>IF(ISERROR($A15),"",VLOOKUP(SMALL(Base!$G$4:$G$299,ROW()-4),Base!$G$4:X$299,16,0))</f>
        <v/>
      </c>
      <c r="D15" s="180" t="str">
        <f>IF(ISERROR($A15),"",VLOOKUP(SMALL(Base!$G$4:$G$299,ROW()-4),Base!$G$4:Y$299,17,0))</f>
        <v/>
      </c>
      <c r="E15" s="183"/>
      <c r="F15" s="177"/>
      <c r="G15" s="177"/>
      <c r="H15" s="177"/>
      <c r="I15" s="177"/>
      <c r="J15" s="177"/>
      <c r="K15" s="177"/>
      <c r="L15" s="177"/>
      <c r="M15" s="177"/>
      <c r="N15" s="177"/>
      <c r="O15" s="177"/>
      <c r="P15" s="177"/>
      <c r="Q15" t="str">
        <f>IF(ISERROR($A15),"",VLOOKUP(SMALL(Base!$G$4:$G$299,ROW()-4),Base!$G$4:Y$299,18,0))</f>
        <v/>
      </c>
    </row>
    <row r="16" spans="1:17" x14ac:dyDescent="0.25">
      <c r="A16" s="3" t="e">
        <f>SMALL(Base!$G$4:$G$299,ROW()-4)</f>
        <v>#NUM!</v>
      </c>
      <c r="B16" s="5" t="str">
        <f>IF(ISERROR($A16),"",VLOOKUP(SMALL(Base!$G$4:$G$299,ROW()-4),Base!$G$4:W$299,15,0))</f>
        <v/>
      </c>
      <c r="C16" s="3" t="str">
        <f>IF(ISERROR($A16),"",VLOOKUP(SMALL(Base!$G$4:$G$299,ROW()-4),Base!$G$4:X$299,16,0))</f>
        <v/>
      </c>
      <c r="D16" s="47" t="str">
        <f>IF(ISERROR($A16),"",VLOOKUP(SMALL(Base!$G$4:$G$299,ROW()-4),Base!$G$4:Y$299,17,0))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IF(ISERROR($A16),"",VLOOKUP(SMALL(Base!$G$4:$G$299,ROW()-4),Base!$G$4:Y$299,18,0))</f>
        <v/>
      </c>
    </row>
    <row r="17" spans="1:17" x14ac:dyDescent="0.25">
      <c r="A17" s="3" t="e">
        <f>SMALL(Base!$G$4:$G$299,ROW()-4)</f>
        <v>#NUM!</v>
      </c>
      <c r="B17" s="178" t="str">
        <f>IF(ISERROR($A17),"",VLOOKUP(SMALL(Base!$G$4:$G$299,ROW()-4),Base!$G$4:W$299,15,0))</f>
        <v/>
      </c>
      <c r="C17" s="179" t="str">
        <f>IF(ISERROR($A17),"",VLOOKUP(SMALL(Base!$G$4:$G$299,ROW()-4),Base!$G$4:X$299,16,0))</f>
        <v/>
      </c>
      <c r="D17" s="180" t="str">
        <f>IF(ISERROR($A17),"",VLOOKUP(SMALL(Base!$G$4:$G$299,ROW()-4),Base!$G$4:Y$299,17,0))</f>
        <v/>
      </c>
      <c r="E17" s="184"/>
      <c r="F17" s="177"/>
      <c r="G17" s="177"/>
      <c r="H17" s="177"/>
      <c r="I17" s="177"/>
      <c r="J17" s="177"/>
      <c r="K17" s="177"/>
      <c r="L17" s="177"/>
      <c r="M17" s="177"/>
      <c r="N17" s="177"/>
      <c r="O17" s="177"/>
      <c r="P17" s="177"/>
      <c r="Q17" t="str">
        <f>IF(ISERROR($A17),"",VLOOKUP(SMALL(Base!$G$4:$G$299,ROW()-4),Base!$G$4:Y$299,18,0))</f>
        <v/>
      </c>
    </row>
    <row r="18" spans="1:17" x14ac:dyDescent="0.25">
      <c r="A18" s="3" t="e">
        <f>SMALL(Base!$G$4:$G$299,ROW()-4)</f>
        <v>#NUM!</v>
      </c>
      <c r="B18" s="5" t="str">
        <f>IF(ISERROR($A18),"",VLOOKUP(SMALL(Base!$G$4:$G$299,ROW()-4),Base!$G$4:W$299,15,0))</f>
        <v/>
      </c>
      <c r="C18" s="3" t="str">
        <f>IF(ISERROR($A18),"",VLOOKUP(SMALL(Base!$G$4:$G$299,ROW()-4),Base!$G$4:X$299,16,0))</f>
        <v/>
      </c>
      <c r="D18" s="47" t="str">
        <f>IF(ISERROR($A18),"",VLOOKUP(SMALL(Base!$G$4:$G$299,ROW()-4),Base!$G$4:Y$299,17,0))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IF(ISERROR($A18),"",VLOOKUP(SMALL(Base!$G$4:$G$299,ROW()-4),Base!$G$4:Y$299,18,0))</f>
        <v/>
      </c>
    </row>
    <row r="19" spans="1:17" x14ac:dyDescent="0.25">
      <c r="A19" s="3" t="e">
        <f>SMALL(Base!$G$4:$G$299,ROW()-4)</f>
        <v>#NUM!</v>
      </c>
      <c r="B19" s="178" t="str">
        <f>IF(ISERROR($A19),"",VLOOKUP(SMALL(Base!$G$4:$G$299,ROW()-4),Base!$G$4:W$299,15,0))</f>
        <v/>
      </c>
      <c r="C19" s="179" t="str">
        <f>IF(ISERROR($A19),"",VLOOKUP(SMALL(Base!$G$4:$G$299,ROW()-4),Base!$G$4:X$299,16,0))</f>
        <v/>
      </c>
      <c r="D19" s="180" t="str">
        <f>IF(ISERROR($A19),"",VLOOKUP(SMALL(Base!$G$4:$G$299,ROW()-4),Base!$G$4:Y$299,17,0))</f>
        <v/>
      </c>
      <c r="E19" s="185"/>
      <c r="F19" s="177"/>
      <c r="G19" s="177"/>
      <c r="H19" s="177"/>
      <c r="I19" s="177"/>
      <c r="J19" s="177"/>
      <c r="K19" s="177"/>
      <c r="L19" s="177"/>
      <c r="M19" s="177"/>
      <c r="N19" s="177"/>
      <c r="O19" s="177"/>
      <c r="P19" s="177"/>
      <c r="Q19" t="str">
        <f>IF(ISERROR($A19),"",VLOOKUP(SMALL(Base!$G$4:$G$299,ROW()-4),Base!$G$4:Y$299,18,0))</f>
        <v/>
      </c>
    </row>
    <row r="20" spans="1:17" x14ac:dyDescent="0.25">
      <c r="A20" s="3" t="e">
        <f>SMALL(Base!$G$4:$G$299,ROW()-4)</f>
        <v>#NUM!</v>
      </c>
      <c r="B20" s="5" t="str">
        <f>IF(ISERROR($A20),"",VLOOKUP(SMALL(Base!$G$4:$G$299,ROW()-4),Base!$G$4:W$299,15,0))</f>
        <v/>
      </c>
      <c r="C20" s="3" t="str">
        <f>IF(ISERROR($A20),"",VLOOKUP(SMALL(Base!$G$4:$G$299,ROW()-4),Base!$G$4:X$299,16,0))</f>
        <v/>
      </c>
      <c r="D20" s="47" t="str">
        <f>IF(ISERROR($A20),"",VLOOKUP(SMALL(Base!$G$4:$G$299,ROW()-4),Base!$G$4:Y$299,17,0))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IF(ISERROR($A20),"",VLOOKUP(SMALL(Base!$G$4:$G$299,ROW()-4),Base!$G$4:Y$299,18,0))</f>
        <v/>
      </c>
    </row>
    <row r="21" spans="1:17" x14ac:dyDescent="0.25">
      <c r="A21" s="3" t="e">
        <f>SMALL(Base!$G$4:$G$299,ROW()-4)</f>
        <v>#NUM!</v>
      </c>
      <c r="B21" s="178" t="str">
        <f>IF(ISERROR($A21),"",VLOOKUP(SMALL(Base!$G$4:$G$299,ROW()-4),Base!$G$4:W$299,15,0))</f>
        <v/>
      </c>
      <c r="C21" s="179" t="str">
        <f>IF(ISERROR($A21),"",VLOOKUP(SMALL(Base!$G$4:$G$299,ROW()-4),Base!$G$4:X$299,16,0))</f>
        <v/>
      </c>
      <c r="D21" s="180" t="str">
        <f>IF(ISERROR($A21),"",VLOOKUP(SMALL(Base!$G$4:$G$299,ROW()-4),Base!$G$4:Y$299,17,0))</f>
        <v/>
      </c>
      <c r="E21" s="185"/>
      <c r="F21" s="177"/>
      <c r="G21" s="177"/>
      <c r="H21" s="177"/>
      <c r="I21" s="177"/>
      <c r="J21" s="177"/>
      <c r="K21" s="177"/>
      <c r="L21" s="177"/>
      <c r="M21" s="177"/>
      <c r="N21" s="177"/>
      <c r="O21" s="177"/>
      <c r="P21" s="177"/>
      <c r="Q21" t="str">
        <f>IF(ISERROR($A21),"",VLOOKUP(SMALL(Base!$G$4:$G$299,ROW()-4),Base!$G$4:Y$299,18,0))</f>
        <v/>
      </c>
    </row>
    <row r="22" spans="1:17" x14ac:dyDescent="0.25">
      <c r="A22" s="3" t="e">
        <f>SMALL(Base!$G$4:$G$299,ROW()-4)</f>
        <v>#NUM!</v>
      </c>
      <c r="B22" s="5" t="str">
        <f>IF(ISERROR($A22),"",VLOOKUP(SMALL(Base!$G$4:$G$299,ROW()-4),Base!$G$4:W$299,15,0))</f>
        <v/>
      </c>
      <c r="C22" s="3" t="str">
        <f>IF(ISERROR($A22),"",VLOOKUP(SMALL(Base!$G$4:$G$299,ROW()-4),Base!$G$4:X$299,16,0))</f>
        <v/>
      </c>
      <c r="D22" s="47" t="str">
        <f>IF(ISERROR($A22),"",VLOOKUP(SMALL(Base!$G$4:$G$299,ROW()-4),Base!$G$4:Y$299,17,0))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IF(ISERROR($A22),"",VLOOKUP(SMALL(Base!$G$4:$G$299,ROW()-4),Base!$G$4:Y$299,18,0))</f>
        <v/>
      </c>
    </row>
    <row r="23" spans="1:17" x14ac:dyDescent="0.25">
      <c r="A23" s="3" t="e">
        <f>SMALL(Base!$G$4:$G$299,ROW()-4)</f>
        <v>#NUM!</v>
      </c>
      <c r="B23" s="178" t="str">
        <f>IF(ISERROR($A23),"",VLOOKUP(SMALL(Base!$G$4:$G$299,ROW()-4),Base!$G$4:W$299,15,0))</f>
        <v/>
      </c>
      <c r="C23" s="179" t="str">
        <f>IF(ISERROR($A23),"",VLOOKUP(SMALL(Base!$G$4:$G$299,ROW()-4),Base!$G$4:X$299,16,0))</f>
        <v/>
      </c>
      <c r="D23" s="180" t="str">
        <f>IF(ISERROR($A23),"",VLOOKUP(SMALL(Base!$G$4:$G$299,ROW()-4),Base!$G$4:Y$299,17,0))</f>
        <v/>
      </c>
      <c r="E23" s="185"/>
      <c r="F23" s="177"/>
      <c r="G23" s="177"/>
      <c r="H23" s="177"/>
      <c r="I23" s="177"/>
      <c r="J23" s="177"/>
      <c r="K23" s="177"/>
      <c r="L23" s="177"/>
      <c r="M23" s="177"/>
      <c r="N23" s="177"/>
      <c r="O23" s="177"/>
      <c r="P23" s="177"/>
      <c r="Q23" t="str">
        <f>IF(ISERROR($A23),"",VLOOKUP(SMALL(Base!$G$4:$G$299,ROW()-4),Base!$G$4:Y$299,18,0))</f>
        <v/>
      </c>
    </row>
    <row r="24" spans="1:17" x14ac:dyDescent="0.25">
      <c r="A24" s="3" t="e">
        <f>SMALL(Base!$G$4:$G$299,ROW()-4)</f>
        <v>#NUM!</v>
      </c>
      <c r="B24" s="5" t="str">
        <f>IF(ISERROR($A24),"",VLOOKUP(SMALL(Base!$G$4:$G$299,ROW()-4),Base!$G$4:W$299,15,0))</f>
        <v/>
      </c>
      <c r="C24" s="3" t="str">
        <f>IF(ISERROR($A24),"",VLOOKUP(SMALL(Base!$G$4:$G$299,ROW()-4),Base!$G$4:X$299,16,0))</f>
        <v/>
      </c>
      <c r="D24" s="47" t="str">
        <f>IF(ISERROR($A24),"",VLOOKUP(SMALL(Base!$G$4:$G$299,ROW()-4),Base!$G$4:Y$299,17,0))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IF(ISERROR($A24),"",VLOOKUP(SMALL(Base!$G$4:$G$299,ROW()-4),Base!$G$4:Y$299,18,0))</f>
        <v/>
      </c>
    </row>
    <row r="25" spans="1:17" x14ac:dyDescent="0.25">
      <c r="A25" s="3" t="e">
        <f>SMALL(Base!$G$4:$G$299,ROW()-4)</f>
        <v>#NUM!</v>
      </c>
      <c r="B25" s="178" t="str">
        <f>IF(ISERROR($A25),"",VLOOKUP(SMALL(Base!$G$4:$G$299,ROW()-4),Base!$G$4:W$299,15,0))</f>
        <v/>
      </c>
      <c r="C25" s="179" t="str">
        <f>IF(ISERROR($A25),"",VLOOKUP(SMALL(Base!$G$4:$G$299,ROW()-4),Base!$G$4:X$299,16,0))</f>
        <v/>
      </c>
      <c r="D25" s="180" t="str">
        <f>IF(ISERROR($A25),"",VLOOKUP(SMALL(Base!$G$4:$G$299,ROW()-4),Base!$G$4:Y$299,17,0))</f>
        <v/>
      </c>
      <c r="E25" s="185"/>
      <c r="F25" s="177"/>
      <c r="G25" s="177"/>
      <c r="H25" s="177"/>
      <c r="I25" s="177"/>
      <c r="J25" s="177"/>
      <c r="K25" s="177"/>
      <c r="L25" s="177"/>
      <c r="M25" s="177"/>
      <c r="N25" s="177"/>
      <c r="O25" s="177"/>
      <c r="P25" s="177"/>
      <c r="Q25" t="str">
        <f>IF(ISERROR($A25),"",VLOOKUP(SMALL(Base!$G$4:$G$299,ROW()-4),Base!$G$4:Y$299,18,0))</f>
        <v/>
      </c>
    </row>
    <row r="26" spans="1:17" x14ac:dyDescent="0.25">
      <c r="A26" s="3" t="e">
        <f>SMALL(Base!$G$4:$G$299,ROW()-4)</f>
        <v>#NUM!</v>
      </c>
      <c r="B26" s="5" t="str">
        <f>IF(ISERROR($A26),"",VLOOKUP(SMALL(Base!$G$4:$G$299,ROW()-4),Base!$G$4:W$299,15,0))</f>
        <v/>
      </c>
      <c r="C26" s="3" t="str">
        <f>IF(ISERROR($A26),"",VLOOKUP(SMALL(Base!$G$4:$G$299,ROW()-4),Base!$G$4:X$299,16,0))</f>
        <v/>
      </c>
      <c r="D26" s="47" t="str">
        <f>IF(ISERROR($A26),"",VLOOKUP(SMALL(Base!$G$4:$G$299,ROW()-4),Base!$G$4:Y$299,17,0))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IF(ISERROR($A26),"",VLOOKUP(SMALL(Base!$G$4:$G$299,ROW()-4),Base!$G$4:Y$299,18,0))</f>
        <v/>
      </c>
    </row>
    <row r="27" spans="1:17" x14ac:dyDescent="0.25">
      <c r="A27" s="3" t="e">
        <f>SMALL(Base!$G$4:$G$299,ROW()-4)</f>
        <v>#NUM!</v>
      </c>
      <c r="B27" s="178" t="str">
        <f>IF(ISERROR($A27),"",VLOOKUP(SMALL(Base!$G$4:$G$299,ROW()-4),Base!$G$4:W$299,15,0))</f>
        <v/>
      </c>
      <c r="C27" s="179" t="str">
        <f>IF(ISERROR($A27),"",VLOOKUP(SMALL(Base!$G$4:$G$299,ROW()-4),Base!$G$4:X$299,16,0))</f>
        <v/>
      </c>
      <c r="D27" s="180" t="str">
        <f>IF(ISERROR($A27),"",VLOOKUP(SMALL(Base!$G$4:$G$299,ROW()-4),Base!$G$4:Y$299,17,0))</f>
        <v/>
      </c>
      <c r="E27" s="185"/>
      <c r="F27" s="177"/>
      <c r="G27" s="177"/>
      <c r="H27" s="177"/>
      <c r="I27" s="177"/>
      <c r="J27" s="177"/>
      <c r="K27" s="177"/>
      <c r="L27" s="177"/>
      <c r="M27" s="177"/>
      <c r="N27" s="177"/>
      <c r="O27" s="177"/>
      <c r="P27" s="177"/>
      <c r="Q27" t="str">
        <f>IF(ISERROR($A27),"",VLOOKUP(SMALL(Base!$G$4:$G$299,ROW()-4),Base!$G$4:Y$299,18,0))</f>
        <v/>
      </c>
    </row>
    <row r="28" spans="1:17" x14ac:dyDescent="0.25">
      <c r="A28" s="3" t="e">
        <f>SMALL(Base!$G$4:$G$299,ROW()-4)</f>
        <v>#NUM!</v>
      </c>
      <c r="B28" s="5" t="str">
        <f>IF(ISERROR($A28),"",VLOOKUP(SMALL(Base!$G$4:$G$299,ROW()-4),Base!$G$4:W$299,15,0))</f>
        <v/>
      </c>
      <c r="C28" s="3" t="str">
        <f>IF(ISERROR($A28),"",VLOOKUP(SMALL(Base!$G$4:$G$299,ROW()-4),Base!$G$4:X$299,16,0))</f>
        <v/>
      </c>
      <c r="D28" s="47" t="str">
        <f>IF(ISERROR($A28),"",VLOOKUP(SMALL(Base!$G$4:$G$299,ROW()-4),Base!$G$4:Y$299,17,0))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IF(ISERROR($A28),"",VLOOKUP(SMALL(Base!$G$4:$G$299,ROW()-4),Base!$G$4:Y$299,18,0))</f>
        <v/>
      </c>
    </row>
    <row r="29" spans="1:17" x14ac:dyDescent="0.25">
      <c r="A29" s="3" t="e">
        <f>SMALL(Base!$G$4:$G$299,ROW()-4)</f>
        <v>#NUM!</v>
      </c>
      <c r="B29" s="178" t="str">
        <f>IF(ISERROR($A29),"",VLOOKUP(SMALL(Base!$G$4:$G$299,ROW()-4),Base!$G$4:W$299,15,0))</f>
        <v/>
      </c>
      <c r="C29" s="179" t="str">
        <f>IF(ISERROR($A29),"",VLOOKUP(SMALL(Base!$G$4:$G$299,ROW()-4),Base!$G$4:X$299,16,0))</f>
        <v/>
      </c>
      <c r="D29" s="180" t="str">
        <f>IF(ISERROR($A29),"",VLOOKUP(SMALL(Base!$G$4:$G$299,ROW()-4),Base!$G$4:Y$299,17,0))</f>
        <v/>
      </c>
      <c r="E29" s="185"/>
      <c r="F29" s="177"/>
      <c r="G29" s="177"/>
      <c r="H29" s="177"/>
      <c r="I29" s="177"/>
      <c r="J29" s="177"/>
      <c r="K29" s="177"/>
      <c r="L29" s="177"/>
      <c r="M29" s="177"/>
      <c r="N29" s="177"/>
      <c r="O29" s="177"/>
      <c r="P29" s="177"/>
      <c r="Q29" t="str">
        <f>IF(ISERROR($A29),"",VLOOKUP(SMALL(Base!$G$4:$G$299,ROW()-4),Base!$G$4:Y$299,18,0))</f>
        <v/>
      </c>
    </row>
    <row r="30" spans="1:17" x14ac:dyDescent="0.25">
      <c r="A30" s="3" t="e">
        <f>SMALL(Base!$G$4:$G$299,ROW()-4)</f>
        <v>#NUM!</v>
      </c>
      <c r="B30" s="5" t="str">
        <f>IF(ISERROR($A30),"",VLOOKUP(SMALL(Base!$G$4:$G$299,ROW()-4),Base!$G$4:W$299,15,0))</f>
        <v/>
      </c>
      <c r="C30" s="3" t="str">
        <f>IF(ISERROR($A30),"",VLOOKUP(SMALL(Base!$G$4:$G$299,ROW()-4),Base!$G$4:X$299,16,0))</f>
        <v/>
      </c>
      <c r="D30" s="47" t="str">
        <f>IF(ISERROR($A30),"",VLOOKUP(SMALL(Base!$G$4:$G$299,ROW()-4),Base!$G$4:Y$299,17,0))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IF(ISERROR($A30),"",VLOOKUP(SMALL(Base!$G$4:$G$299,ROW()-4),Base!$G$4:Y$299,18,0))</f>
        <v/>
      </c>
    </row>
    <row r="31" spans="1:17" x14ac:dyDescent="0.25">
      <c r="A31" s="3" t="e">
        <f>SMALL(Base!$G$4:$G$299,ROW()-4)</f>
        <v>#NUM!</v>
      </c>
      <c r="B31" s="178" t="str">
        <f>IF(ISERROR($A31),"",VLOOKUP(SMALL(Base!$G$4:$G$299,ROW()-4),Base!$G$4:W$299,15,0))</f>
        <v/>
      </c>
      <c r="C31" s="179" t="str">
        <f>IF(ISERROR($A31),"",VLOOKUP(SMALL(Base!$G$4:$G$299,ROW()-4),Base!$G$4:X$299,16,0))</f>
        <v/>
      </c>
      <c r="D31" s="180" t="str">
        <f>IF(ISERROR($A31),"",VLOOKUP(SMALL(Base!$G$4:$G$299,ROW()-4),Base!$G$4:Y$299,17,0))</f>
        <v/>
      </c>
      <c r="E31" s="185"/>
      <c r="F31" s="177"/>
      <c r="G31" s="177"/>
      <c r="H31" s="177"/>
      <c r="I31" s="177"/>
      <c r="J31" s="177"/>
      <c r="K31" s="177"/>
      <c r="L31" s="177"/>
      <c r="M31" s="177"/>
      <c r="N31" s="177"/>
      <c r="O31" s="177"/>
      <c r="P31" s="177"/>
      <c r="Q31" t="str">
        <f>IF(ISERROR($A31),"",VLOOKUP(SMALL(Base!$G$4:$G$299,ROW()-4),Base!$G$4:Y$299,18,0))</f>
        <v/>
      </c>
    </row>
    <row r="32" spans="1:17" x14ac:dyDescent="0.25">
      <c r="A32" s="3" t="e">
        <f>SMALL(Base!$G$4:$G$299,ROW()-4)</f>
        <v>#NUM!</v>
      </c>
      <c r="B32" s="5" t="str">
        <f>IF(ISERROR($A32),"",VLOOKUP(SMALL(Base!$G$4:$G$299,ROW()-4),Base!$G$4:W$299,15,0))</f>
        <v/>
      </c>
      <c r="C32" s="3" t="str">
        <f>IF(ISERROR($A32),"",VLOOKUP(SMALL(Base!$G$4:$G$299,ROW()-4),Base!$G$4:X$299,16,0))</f>
        <v/>
      </c>
      <c r="D32" s="47" t="str">
        <f>IF(ISERROR($A32),"",VLOOKUP(SMALL(Base!$G$4:$G$299,ROW()-4),Base!$G$4:Y$299,17,0))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IF(ISERROR($A32),"",VLOOKUP(SMALL(Base!$G$4:$G$299,ROW()-4),Base!$G$4:Y$299,18,0))</f>
        <v/>
      </c>
    </row>
    <row r="33" spans="1:17" x14ac:dyDescent="0.25">
      <c r="A33" s="3" t="e">
        <f>SMALL(Base!$G$4:$G$299,ROW()-4)</f>
        <v>#NUM!</v>
      </c>
      <c r="B33" s="178" t="str">
        <f>IF(ISERROR($A33),"",VLOOKUP(SMALL(Base!$G$4:$G$299,ROW()-4),Base!$G$4:W$299,15,0))</f>
        <v/>
      </c>
      <c r="C33" s="179" t="str">
        <f>IF(ISERROR($A33),"",VLOOKUP(SMALL(Base!$G$4:$G$299,ROW()-4),Base!$G$4:X$299,16,0))</f>
        <v/>
      </c>
      <c r="D33" s="180" t="str">
        <f>IF(ISERROR($A33),"",VLOOKUP(SMALL(Base!$G$4:$G$299,ROW()-4),Base!$G$4:Y$299,17,0))</f>
        <v/>
      </c>
      <c r="E33" s="185"/>
      <c r="F33" s="177"/>
      <c r="G33" s="177"/>
      <c r="H33" s="177"/>
      <c r="I33" s="177"/>
      <c r="J33" s="177"/>
      <c r="K33" s="177"/>
      <c r="L33" s="177"/>
      <c r="M33" s="177"/>
      <c r="N33" s="177"/>
      <c r="O33" s="177"/>
      <c r="P33" s="177"/>
      <c r="Q33" t="str">
        <f>IF(ISERROR($A33),"",VLOOKUP(SMALL(Base!$G$4:$G$299,ROW()-4),Base!$G$4:Y$299,18,0))</f>
        <v/>
      </c>
    </row>
    <row r="34" spans="1:17" x14ac:dyDescent="0.25">
      <c r="A34" s="3" t="e">
        <f>SMALL(Base!$G$4:$G$299,ROW()-4)</f>
        <v>#NUM!</v>
      </c>
      <c r="B34" s="5" t="str">
        <f>IF(ISERROR($A34),"",VLOOKUP(SMALL(Base!$G$4:$G$299,ROW()-4),Base!$G$4:W$299,15,0))</f>
        <v/>
      </c>
      <c r="C34" s="3" t="str">
        <f>IF(ISERROR($A34),"",VLOOKUP(SMALL(Base!$G$4:$G$299,ROW()-4),Base!$G$4:X$299,16,0))</f>
        <v/>
      </c>
      <c r="D34" s="47" t="str">
        <f>IF(ISERROR($A34),"",VLOOKUP(SMALL(Base!$G$4:$G$299,ROW()-4),Base!$G$4:Y$299,17,0))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IF(ISERROR($A34),"",VLOOKUP(SMALL(Base!$G$4:$G$299,ROW()-4),Base!$G$4:Y$299,18,0))</f>
        <v/>
      </c>
    </row>
    <row r="35" spans="1:17" x14ac:dyDescent="0.25">
      <c r="A35" s="3" t="e">
        <f>SMALL(Base!$G$4:$G$299,ROW()-4)</f>
        <v>#NUM!</v>
      </c>
      <c r="B35" s="178" t="str">
        <f>IF(ISERROR($A35),"",VLOOKUP(SMALL(Base!$G$4:$G$299,ROW()-4),Base!$G$4:W$299,15,0))</f>
        <v/>
      </c>
      <c r="C35" s="179" t="str">
        <f>IF(ISERROR($A35),"",VLOOKUP(SMALL(Base!$G$4:$G$299,ROW()-4),Base!$G$4:X$299,16,0))</f>
        <v/>
      </c>
      <c r="D35" s="180" t="str">
        <f>IF(ISERROR($A35),"",VLOOKUP(SMALL(Base!$G$4:$G$299,ROW()-4),Base!$G$4:Y$299,17,0))</f>
        <v/>
      </c>
      <c r="E35" s="185"/>
      <c r="F35" s="177"/>
      <c r="G35" s="177"/>
      <c r="H35" s="177"/>
      <c r="I35" s="177"/>
      <c r="J35" s="177"/>
      <c r="K35" s="177"/>
      <c r="L35" s="177"/>
      <c r="M35" s="177"/>
      <c r="N35" s="177"/>
      <c r="O35" s="177"/>
      <c r="P35" s="177"/>
      <c r="Q35" t="str">
        <f>IF(ISERROR($A35),"",VLOOKUP(SMALL(Base!$G$4:$G$299,ROW()-4),Base!$G$4:Y$299,18,0))</f>
        <v/>
      </c>
    </row>
    <row r="36" spans="1:17" x14ac:dyDescent="0.25">
      <c r="A36" s="3" t="e">
        <f>SMALL(Base!$G$4:$G$299,ROW()-4)</f>
        <v>#NUM!</v>
      </c>
      <c r="B36" s="5" t="str">
        <f>IF(ISERROR($A36),"",VLOOKUP(SMALL(Base!$G$4:$G$299,ROW()-4),Base!$G$4:W$299,15,0))</f>
        <v/>
      </c>
      <c r="C36" s="3" t="str">
        <f>IF(ISERROR($A36),"",VLOOKUP(SMALL(Base!$G$4:$G$299,ROW()-4),Base!$G$4:X$299,16,0))</f>
        <v/>
      </c>
      <c r="D36" s="47" t="str">
        <f>IF(ISERROR($A36),"",VLOOKUP(SMALL(Base!$G$4:$G$299,ROW()-4),Base!$G$4:Y$299,17,0))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IF(ISERROR($A36),"",VLOOKUP(SMALL(Base!$G$4:$G$299,ROW()-4),Base!$G$4:Y$299,18,0))</f>
        <v/>
      </c>
    </row>
    <row r="37" spans="1:17" x14ac:dyDescent="0.25">
      <c r="A37" s="3" t="e">
        <f>SMALL(Base!$G$4:$G$299,ROW()-4)</f>
        <v>#NUM!</v>
      </c>
      <c r="B37" s="178" t="str">
        <f>IF(ISERROR($A37),"",VLOOKUP(SMALL(Base!$G$4:$G$299,ROW()-4),Base!$G$4:W$299,15,0))</f>
        <v/>
      </c>
      <c r="C37" s="179" t="str">
        <f>IF(ISERROR($A37),"",VLOOKUP(SMALL(Base!$G$4:$G$299,ROW()-4),Base!$G$4:X$299,16,0))</f>
        <v/>
      </c>
      <c r="D37" s="180" t="str">
        <f>IF(ISERROR($A37),"",VLOOKUP(SMALL(Base!$G$4:$G$299,ROW()-4),Base!$G$4:Y$299,17,0))</f>
        <v/>
      </c>
      <c r="E37" s="185"/>
      <c r="F37" s="177"/>
      <c r="G37" s="177"/>
      <c r="H37" s="177"/>
      <c r="I37" s="177"/>
      <c r="J37" s="177"/>
      <c r="K37" s="177"/>
      <c r="L37" s="177"/>
      <c r="M37" s="177"/>
      <c r="N37" s="177"/>
      <c r="O37" s="177"/>
      <c r="P37" s="177"/>
      <c r="Q37" t="str">
        <f>IF(ISERROR($A37),"",VLOOKUP(SMALL(Base!$G$4:$G$299,ROW()-4),Base!$G$4:Y$299,18,0))</f>
        <v/>
      </c>
    </row>
    <row r="38" spans="1:17" x14ac:dyDescent="0.25">
      <c r="A38" s="3" t="e">
        <f>SMALL(Base!$G$4:$G$299,ROW()-4)</f>
        <v>#NUM!</v>
      </c>
      <c r="B38" s="5" t="str">
        <f>IF(ISERROR($A38),"",VLOOKUP(SMALL(Base!$G$4:$G$299,ROW()-4),Base!$G$4:W$299,15,0))</f>
        <v/>
      </c>
      <c r="C38" s="3" t="str">
        <f>IF(ISERROR($A38),"",VLOOKUP(SMALL(Base!$G$4:$G$299,ROW()-4),Base!$G$4:X$299,16,0))</f>
        <v/>
      </c>
      <c r="D38" s="47" t="str">
        <f>IF(ISERROR($A38),"",VLOOKUP(SMALL(Base!$G$4:$G$299,ROW()-4),Base!$G$4:Y$299,17,0))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IF(ISERROR($A38),"",VLOOKUP(SMALL(Base!$G$4:$G$299,ROW()-4),Base!$G$4:Y$299,18,0))</f>
        <v/>
      </c>
    </row>
    <row r="39" spans="1:17" x14ac:dyDescent="0.25">
      <c r="A39" s="3" t="e">
        <f>SMALL(Base!$G$4:$G$299,ROW()-4)</f>
        <v>#NUM!</v>
      </c>
      <c r="B39" s="178" t="str">
        <f>IF(ISERROR($A39),"",VLOOKUP(SMALL(Base!$G$4:$G$299,ROW()-4),Base!$G$4:W$299,15,0))</f>
        <v/>
      </c>
      <c r="C39" s="179" t="str">
        <f>IF(ISERROR($A39),"",VLOOKUP(SMALL(Base!$G$4:$G$299,ROW()-4),Base!$G$4:X$299,16,0))</f>
        <v/>
      </c>
      <c r="D39" s="180" t="str">
        <f>IF(ISERROR($A39),"",VLOOKUP(SMALL(Base!$G$4:$G$299,ROW()-4),Base!$G$4:Y$299,17,0))</f>
        <v/>
      </c>
      <c r="E39" s="185"/>
      <c r="F39" s="177"/>
      <c r="G39" s="177"/>
      <c r="H39" s="177"/>
      <c r="I39" s="177"/>
      <c r="J39" s="177"/>
      <c r="K39" s="177"/>
      <c r="L39" s="177"/>
      <c r="M39" s="177"/>
      <c r="N39" s="177"/>
      <c r="O39" s="177"/>
      <c r="P39" s="177"/>
      <c r="Q39" t="str">
        <f>IF(ISERROR($A39),"",VLOOKUP(SMALL(Base!$G$4:$G$299,ROW()-4),Base!$G$4:Y$299,18,0))</f>
        <v/>
      </c>
    </row>
    <row r="40" spans="1:17" ht="15.75" thickBot="1" x14ac:dyDescent="0.3">
      <c r="A40" s="3" t="e">
        <f>SMALL(Base!$G$4:$G$299,ROW()-4)</f>
        <v>#NUM!</v>
      </c>
      <c r="B40" s="13" t="str">
        <f>IF(ISERROR($A40),"",VLOOKUP(SMALL(Base!$G$4:$G$299,ROW()-4),Base!$G$4:W$299,15,0))</f>
        <v/>
      </c>
      <c r="C40" s="14" t="str">
        <f>IF(ISERROR($A40),"",VLOOKUP(SMALL(Base!$G$4:$G$299,ROW()-4),Base!$G$4:X$299,16,0))</f>
        <v/>
      </c>
      <c r="D40" s="47" t="str">
        <f>IF(ISERROR($A40),"",VLOOKUP(SMALL(Base!$G$4:$G$299,ROW()-4),Base!$G$4:Y$299,17,0))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IF(ISERROR($A40),"",VLOOKUP(SMALL(Base!$G$4:$G$299,ROW()-4),Base!$G$4:Y$299,18,0))</f>
        <v/>
      </c>
    </row>
    <row r="41" spans="1:17" ht="19.5" thickBot="1" x14ac:dyDescent="0.35">
      <c r="B41" s="15" t="s">
        <v>18</v>
      </c>
      <c r="C41" s="29">
        <f>SUM(Base!AT4:AT296)</f>
        <v>0</v>
      </c>
      <c r="D41" s="44"/>
      <c r="E41" s="45">
        <f>COUNTIF('Mod 6'!E5:E40,"oui")</f>
        <v>0</v>
      </c>
      <c r="F41" s="45">
        <f>COUNTIF('Mod 6'!F5:F40,"oui")</f>
        <v>0</v>
      </c>
      <c r="G41" s="45">
        <f>COUNTIF('Mod 6'!G5:G40,"oui")</f>
        <v>0</v>
      </c>
      <c r="H41" s="45">
        <f>COUNTIF('Mod 6'!H5:H40,"oui")</f>
        <v>0</v>
      </c>
      <c r="I41" s="45">
        <f>COUNTIF('Mod 6'!I5:I40,"oui")</f>
        <v>0</v>
      </c>
      <c r="J41" s="45">
        <f>COUNTIF('Mod 6'!J5:J40,"oui")</f>
        <v>0</v>
      </c>
      <c r="K41" s="45">
        <f>COUNTIF('Mod 6'!K5:K40,"oui")</f>
        <v>0</v>
      </c>
      <c r="L41" s="45">
        <f>COUNTIF('Mod 6'!L5:L40,"oui")</f>
        <v>0</v>
      </c>
      <c r="M41" s="45">
        <f>COUNTIF('Mod 6'!M5:M40,"oui")</f>
        <v>0</v>
      </c>
      <c r="N41" s="45">
        <f>COUNTIF('Mod 6'!N5:N40,"oui")</f>
        <v>0</v>
      </c>
      <c r="O41" s="45">
        <f>COUNTIF('Mod 6'!O5:O40,"oui")</f>
        <v>0</v>
      </c>
      <c r="P41" s="45">
        <f>COUNTIF('Mod 6'!P5:P40,"oui")</f>
        <v>0</v>
      </c>
      <c r="Q41" s="45">
        <f>COUNTIF('Mod 6'!Q5:Q40,"homme")</f>
        <v>0</v>
      </c>
    </row>
    <row r="42" spans="1:17" ht="19.5" thickBot="1" x14ac:dyDescent="0.35">
      <c r="Q42" s="45">
        <f>COUNTIF('Mod 6'!Q5:Q41,"femme")</f>
        <v>0</v>
      </c>
    </row>
  </sheetData>
  <mergeCells count="3">
    <mergeCell ref="B1:C2"/>
    <mergeCell ref="D1:P2"/>
    <mergeCell ref="A3:Q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1" r:id="rId3" name="Button 3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742950</xdr:colOff>
                    <xdr:row>0</xdr:row>
                    <xdr:rowOff>104775</xdr:rowOff>
                  </from>
                  <to>
                    <xdr:col>15</xdr:col>
                    <xdr:colOff>704850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Q42"/>
  <sheetViews>
    <sheetView showGridLines="0" showRowColHeaders="0" topLeftCell="B1" zoomScale="90" zoomScaleNormal="90" workbookViewId="0">
      <selection activeCell="E4" sqref="E4:P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32" t="s">
        <v>158</v>
      </c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3"/>
      <c r="P1" s="433"/>
    </row>
    <row r="2" spans="1:17" ht="20.100000000000001" customHeight="1" thickBot="1" x14ac:dyDescent="0.3">
      <c r="A2" s="207"/>
      <c r="B2" s="410"/>
      <c r="C2" s="411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</row>
    <row r="3" spans="1:17" ht="18.75" x14ac:dyDescent="0.25">
      <c r="A3" s="404" t="s">
        <v>317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42628</v>
      </c>
      <c r="F4" s="41">
        <v>42635</v>
      </c>
      <c r="G4" s="41">
        <v>42642</v>
      </c>
      <c r="H4" s="41">
        <v>42649</v>
      </c>
      <c r="I4" s="41">
        <v>42656</v>
      </c>
      <c r="J4" s="41">
        <v>42684</v>
      </c>
      <c r="K4" s="41">
        <v>42691</v>
      </c>
      <c r="L4" s="41">
        <v>42698</v>
      </c>
      <c r="M4" s="41">
        <v>42705</v>
      </c>
      <c r="N4" s="41">
        <v>42712</v>
      </c>
      <c r="O4" s="41">
        <v>42719</v>
      </c>
      <c r="P4" s="166"/>
    </row>
    <row r="5" spans="1:17" x14ac:dyDescent="0.25">
      <c r="A5" s="3" t="e">
        <f>SMALL(Base!$F$4:$F$299,ROW()-4)</f>
        <v>#NUM!</v>
      </c>
      <c r="B5" s="53" t="str">
        <f>IF(ISERROR($A5),"",VLOOKUP(SMALL(Base!$F$4:$F$299,ROW()-4),Base!$F$4:W$299,16,0))</f>
        <v/>
      </c>
      <c r="C5" s="84" t="str">
        <f>IF(ISERROR($A5),"",VLOOKUP(SMALL(Base!$F$4:$F$299,ROW()-4),Base!$F$4:X$299,17,0))</f>
        <v/>
      </c>
      <c r="D5" s="85" t="str">
        <f>IF(ISERROR($A5),"",VLOOKUP(SMALL(Base!$F$4:$F$299,ROW()-4),Base!$F$4:Y$299,18,0))</f>
        <v/>
      </c>
      <c r="E5" s="56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t="str">
        <f>IF(ISERROR($A5),"",VLOOKUP(SMALL(Base!$F$4:$F$299,ROW()-4),Base!$F$4:Y$299,19,0))</f>
        <v/>
      </c>
    </row>
    <row r="6" spans="1:17" x14ac:dyDescent="0.25">
      <c r="A6" s="3" t="e">
        <f>SMALL(Base!$F$4:$F$299,ROW()-4)</f>
        <v>#NUM!</v>
      </c>
      <c r="B6" s="5" t="str">
        <f>IF(ISERROR($A6),"",VLOOKUP(SMALL(Base!$F$4:$F$299,ROW()-4),Base!$F$4:W$299,16,0))</f>
        <v/>
      </c>
      <c r="C6" s="3" t="str">
        <f>IF(ISERROR($A6),"",VLOOKUP(SMALL(Base!$F$4:$F$299,ROW()-4),Base!$F$4:X$299,17,0))</f>
        <v/>
      </c>
      <c r="D6" s="47" t="str">
        <f>IF(ISERROR($A6),"",VLOOKUP(SMALL(Base!$F$4:$F$299,ROW()-4),Base!$F$4:Y$299,18,0))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IF(ISERROR($A6),"",VLOOKUP(SMALL(Base!$F$4:$F$299,ROW()-4),Base!$F$4:Y$299,19,0))</f>
        <v/>
      </c>
    </row>
    <row r="7" spans="1:17" x14ac:dyDescent="0.25">
      <c r="A7" s="3" t="e">
        <f>SMALL(Base!$F$4:$F$299,ROW()-4)</f>
        <v>#NUM!</v>
      </c>
      <c r="B7" s="58" t="str">
        <f>IF(ISERROR($A7),"",VLOOKUP(SMALL(Base!$F$4:$F$299,ROW()-4),Base!$F$4:W$299,16,0))</f>
        <v/>
      </c>
      <c r="C7" s="54" t="str">
        <f>IF(ISERROR($A7),"",VLOOKUP(SMALL(Base!$F$4:$F$299,ROW()-4),Base!$F$4:X$299,17,0))</f>
        <v/>
      </c>
      <c r="D7" s="55" t="str">
        <f>IF(ISERROR($A7),"",VLOOKUP(SMALL(Base!$F$4:$F$299,ROW()-4),Base!$F$4:Y$299,18,0))</f>
        <v/>
      </c>
      <c r="E7" s="59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t="str">
        <f>IF(ISERROR($A7),"",VLOOKUP(SMALL(Base!$F$4:$F$299,ROW()-4),Base!$F$4:Y$299,19,0))</f>
        <v/>
      </c>
    </row>
    <row r="8" spans="1:17" x14ac:dyDescent="0.25">
      <c r="A8" s="3" t="e">
        <f>SMALL(Base!$F$4:$F$299,ROW()-4)</f>
        <v>#NUM!</v>
      </c>
      <c r="B8" s="5" t="str">
        <f>IF(ISERROR($A8),"",VLOOKUP(SMALL(Base!$F$4:$F$299,ROW()-4),Base!$F$4:W$299,16,0))</f>
        <v/>
      </c>
      <c r="C8" s="3" t="str">
        <f>IF(ISERROR($A8),"",VLOOKUP(SMALL(Base!$F$4:$F$299,ROW()-4),Base!$F$4:X$299,17,0))</f>
        <v/>
      </c>
      <c r="D8" s="47" t="str">
        <f>IF(ISERROR($A8),"",VLOOKUP(SMALL(Base!$F$4:$F$299,ROW()-4),Base!$F$4:Y$299,18,0))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IF(ISERROR($A8),"",VLOOKUP(SMALL(Base!$F$4:$F$299,ROW()-4),Base!$F$4:Y$299,19,0))</f>
        <v/>
      </c>
    </row>
    <row r="9" spans="1:17" x14ac:dyDescent="0.25">
      <c r="A9" s="3" t="e">
        <f>SMALL(Base!$F$4:$F$299,ROW()-4)</f>
        <v>#NUM!</v>
      </c>
      <c r="B9" s="58" t="str">
        <f>IF(ISERROR($A9),"",VLOOKUP(SMALL(Base!$F$4:$F$299,ROW()-4),Base!$F$4:W$299,16,0))</f>
        <v/>
      </c>
      <c r="C9" s="54" t="str">
        <f>IF(ISERROR($A9),"",VLOOKUP(SMALL(Base!$F$4:$F$299,ROW()-4),Base!$F$4:X$299,17,0))</f>
        <v/>
      </c>
      <c r="D9" s="55" t="str">
        <f>IF(ISERROR($A9),"",VLOOKUP(SMALL(Base!$F$4:$F$299,ROW()-4),Base!$F$4:Y$299,18,0))</f>
        <v/>
      </c>
      <c r="E9" s="60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t="str">
        <f>IF(ISERROR($A9),"",VLOOKUP(SMALL(Base!$F$4:$F$299,ROW()-4),Base!$F$4:Y$299,19,0))</f>
        <v/>
      </c>
    </row>
    <row r="10" spans="1:17" x14ac:dyDescent="0.25">
      <c r="A10" s="3" t="e">
        <f>SMALL(Base!$F$4:$F$299,ROW()-4)</f>
        <v>#NUM!</v>
      </c>
      <c r="B10" s="5" t="str">
        <f>IF(ISERROR($A10),"",VLOOKUP(SMALL(Base!$F$4:$F$299,ROW()-4),Base!$F$4:W$299,16,0))</f>
        <v/>
      </c>
      <c r="C10" s="3" t="str">
        <f>IF(ISERROR($A10),"",VLOOKUP(SMALL(Base!$F$4:$F$299,ROW()-4),Base!$F$4:X$299,17,0))</f>
        <v/>
      </c>
      <c r="D10" s="47" t="str">
        <f>IF(ISERROR($A10),"",VLOOKUP(SMALL(Base!$F$4:$F$299,ROW()-4),Base!$F$4:Y$299,18,0))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IF(ISERROR($A10),"",VLOOKUP(SMALL(Base!$F$4:$F$299,ROW()-4),Base!$F$4:Y$299,19,0))</f>
        <v/>
      </c>
    </row>
    <row r="11" spans="1:17" x14ac:dyDescent="0.25">
      <c r="A11" s="3" t="e">
        <f>SMALL(Base!$F$4:$F$299,ROW()-4)</f>
        <v>#NUM!</v>
      </c>
      <c r="B11" s="58" t="str">
        <f>IF(ISERROR($A11),"",VLOOKUP(SMALL(Base!$F$4:$F$299,ROW()-4),Base!$F$4:W$299,16,0))</f>
        <v/>
      </c>
      <c r="C11" s="54" t="str">
        <f>IF(ISERROR($A11),"",VLOOKUP(SMALL(Base!$F$4:$F$299,ROW()-4),Base!$F$4:X$299,17,0))</f>
        <v/>
      </c>
      <c r="D11" s="55" t="str">
        <f>IF(ISERROR($A11),"",VLOOKUP(SMALL(Base!$F$4:$F$299,ROW()-4),Base!$F$4:Y$299,18,0))</f>
        <v/>
      </c>
      <c r="E11" s="61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t="str">
        <f>IF(ISERROR($A11),"",VLOOKUP(SMALL(Base!$F$4:$F$299,ROW()-4),Base!$F$4:Y$299,19,0))</f>
        <v/>
      </c>
    </row>
    <row r="12" spans="1:17" x14ac:dyDescent="0.25">
      <c r="A12" s="3" t="e">
        <f>SMALL(Base!$F$4:$F$299,ROW()-4)</f>
        <v>#NUM!</v>
      </c>
      <c r="B12" s="5" t="str">
        <f>IF(ISERROR($A12),"",VLOOKUP(SMALL(Base!$F$4:$F$299,ROW()-4),Base!$F$4:W$299,16,0))</f>
        <v/>
      </c>
      <c r="C12" s="3" t="str">
        <f>IF(ISERROR($A12),"",VLOOKUP(SMALL(Base!$F$4:$F$299,ROW()-4),Base!$F$4:X$299,17,0))</f>
        <v/>
      </c>
      <c r="D12" s="47" t="str">
        <f>IF(ISERROR($A12),"",VLOOKUP(SMALL(Base!$F$4:$F$299,ROW()-4),Base!$F$4:Y$299,18,0))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IF(ISERROR($A12),"",VLOOKUP(SMALL(Base!$F$4:$F$299,ROW()-4),Base!$F$4:Y$299,19,0))</f>
        <v/>
      </c>
    </row>
    <row r="13" spans="1:17" x14ac:dyDescent="0.25">
      <c r="A13" s="3" t="e">
        <f>SMALL(Base!$F$4:$F$299,ROW()-4)</f>
        <v>#NUM!</v>
      </c>
      <c r="B13" s="58" t="str">
        <f>IF(ISERROR($A13),"",VLOOKUP(SMALL(Base!$F$4:$F$299,ROW()-4),Base!$F$4:W$299,16,0))</f>
        <v/>
      </c>
      <c r="C13" s="54" t="str">
        <f>IF(ISERROR($A13),"",VLOOKUP(SMALL(Base!$F$4:$F$299,ROW()-4),Base!$F$4:X$299,17,0))</f>
        <v/>
      </c>
      <c r="D13" s="55" t="str">
        <f>IF(ISERROR($A13),"",VLOOKUP(SMALL(Base!$F$4:$F$299,ROW()-4),Base!$F$4:Y$299,18,0))</f>
        <v/>
      </c>
      <c r="E13" s="61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t="str">
        <f>IF(ISERROR($A13),"",VLOOKUP(SMALL(Base!$F$4:$F$299,ROW()-4),Base!$F$4:Y$299,19,0))</f>
        <v/>
      </c>
    </row>
    <row r="14" spans="1:17" x14ac:dyDescent="0.25">
      <c r="A14" s="3" t="e">
        <f>SMALL(Base!$F$4:$F$299,ROW()-4)</f>
        <v>#NUM!</v>
      </c>
      <c r="B14" s="5" t="str">
        <f>IF(ISERROR($A14),"",VLOOKUP(SMALL(Base!$F$4:$F$299,ROW()-4),Base!$F$4:W$299,16,0))</f>
        <v/>
      </c>
      <c r="C14" s="3" t="str">
        <f>IF(ISERROR($A14),"",VLOOKUP(SMALL(Base!$F$4:$F$299,ROW()-4),Base!$F$4:X$299,17,0))</f>
        <v/>
      </c>
      <c r="D14" s="47" t="str">
        <f>IF(ISERROR($A14),"",VLOOKUP(SMALL(Base!$F$4:$F$299,ROW()-4),Base!$F$4:Y$299,18,0))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IF(ISERROR($A14),"",VLOOKUP(SMALL(Base!$F$4:$F$299,ROW()-4),Base!$F$4:Y$299,19,0))</f>
        <v/>
      </c>
    </row>
    <row r="15" spans="1:17" x14ac:dyDescent="0.25">
      <c r="A15" s="3" t="e">
        <f>SMALL(Base!$F$4:$F$299,ROW()-4)</f>
        <v>#NUM!</v>
      </c>
      <c r="B15" s="58" t="str">
        <f>IF(ISERROR($A15),"",VLOOKUP(SMALL(Base!$F$4:$F$299,ROW()-4),Base!$F$4:W$299,16,0))</f>
        <v/>
      </c>
      <c r="C15" s="54" t="str">
        <f>IF(ISERROR($A15),"",VLOOKUP(SMALL(Base!$F$4:$F$299,ROW()-4),Base!$F$4:X$299,17,0))</f>
        <v/>
      </c>
      <c r="D15" s="55" t="str">
        <f>IF(ISERROR($A15),"",VLOOKUP(SMALL(Base!$F$4:$F$299,ROW()-4),Base!$F$4:Y$299,18,0))</f>
        <v/>
      </c>
      <c r="E15" s="61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t="str">
        <f>IF(ISERROR($A15),"",VLOOKUP(SMALL(Base!$F$4:$F$299,ROW()-4),Base!$F$4:Y$299,19,0))</f>
        <v/>
      </c>
    </row>
    <row r="16" spans="1:17" x14ac:dyDescent="0.25">
      <c r="A16" s="3" t="e">
        <f>SMALL(Base!$F$4:$F$299,ROW()-4)</f>
        <v>#NUM!</v>
      </c>
      <c r="B16" s="5" t="str">
        <f>IF(ISERROR($A16),"",VLOOKUP(SMALL(Base!$F$4:$F$299,ROW()-4),Base!$F$4:W$299,16,0))</f>
        <v/>
      </c>
      <c r="C16" s="3" t="str">
        <f>IF(ISERROR($A16),"",VLOOKUP(SMALL(Base!$F$4:$F$299,ROW()-4),Base!$F$4:X$299,17,0))</f>
        <v/>
      </c>
      <c r="D16" s="47" t="str">
        <f>IF(ISERROR($A16),"",VLOOKUP(SMALL(Base!$F$4:$F$299,ROW()-4),Base!$F$4:Y$299,18,0))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IF(ISERROR($A16),"",VLOOKUP(SMALL(Base!$F$4:$F$299,ROW()-4),Base!$F$4:Y$299,19,0))</f>
        <v/>
      </c>
    </row>
    <row r="17" spans="1:17" x14ac:dyDescent="0.25">
      <c r="A17" s="3" t="e">
        <f>SMALL(Base!$F$4:$F$299,ROW()-4)</f>
        <v>#NUM!</v>
      </c>
      <c r="B17" s="58" t="str">
        <f>IF(ISERROR($A17),"",VLOOKUP(SMALL(Base!$F$4:$F$299,ROW()-4),Base!$F$4:W$299,16,0))</f>
        <v/>
      </c>
      <c r="C17" s="54" t="str">
        <f>IF(ISERROR($A17),"",VLOOKUP(SMALL(Base!$F$4:$F$299,ROW()-4),Base!$F$4:X$299,17,0))</f>
        <v/>
      </c>
      <c r="D17" s="55" t="str">
        <f>IF(ISERROR($A17),"",VLOOKUP(SMALL(Base!$F$4:$F$299,ROW()-4),Base!$F$4:Y$299,18,0))</f>
        <v/>
      </c>
      <c r="E17" s="62"/>
      <c r="F17" s="57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t="str">
        <f>IF(ISERROR($A17),"",VLOOKUP(SMALL(Base!$F$4:$F$299,ROW()-4),Base!$F$4:Y$299,19,0))</f>
        <v/>
      </c>
    </row>
    <row r="18" spans="1:17" x14ac:dyDescent="0.25">
      <c r="A18" s="3" t="e">
        <f>SMALL(Base!$F$4:$F$299,ROW()-4)</f>
        <v>#NUM!</v>
      </c>
      <c r="B18" s="5" t="str">
        <f>IF(ISERROR($A18),"",VLOOKUP(SMALL(Base!$F$4:$F$299,ROW()-4),Base!$F$4:W$299,16,0))</f>
        <v/>
      </c>
      <c r="C18" s="3" t="str">
        <f>IF(ISERROR($A18),"",VLOOKUP(SMALL(Base!$F$4:$F$299,ROW()-4),Base!$F$4:X$299,17,0))</f>
        <v/>
      </c>
      <c r="D18" s="47" t="str">
        <f>IF(ISERROR($A18),"",VLOOKUP(SMALL(Base!$F$4:$F$299,ROW()-4),Base!$F$4:Y$299,18,0))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IF(ISERROR($A18),"",VLOOKUP(SMALL(Base!$F$4:$F$299,ROW()-4),Base!$F$4:Y$299,19,0))</f>
        <v/>
      </c>
    </row>
    <row r="19" spans="1:17" x14ac:dyDescent="0.25">
      <c r="A19" s="3" t="e">
        <f>SMALL(Base!$F$4:$F$299,ROW()-4)</f>
        <v>#NUM!</v>
      </c>
      <c r="B19" s="58" t="str">
        <f>IF(ISERROR($A19),"",VLOOKUP(SMALL(Base!$F$4:$F$299,ROW()-4),Base!$F$4:W$299,16,0))</f>
        <v/>
      </c>
      <c r="C19" s="54" t="str">
        <f>IF(ISERROR($A19),"",VLOOKUP(SMALL(Base!$F$4:$F$299,ROW()-4),Base!$F$4:X$299,17,0))</f>
        <v/>
      </c>
      <c r="D19" s="55" t="str">
        <f>IF(ISERROR($A19),"",VLOOKUP(SMALL(Base!$F$4:$F$299,ROW()-4),Base!$F$4:Y$299,18,0))</f>
        <v/>
      </c>
      <c r="E19" s="63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t="str">
        <f>IF(ISERROR($A19),"",VLOOKUP(SMALL(Base!$F$4:$F$299,ROW()-4),Base!$F$4:Y$299,19,0))</f>
        <v/>
      </c>
    </row>
    <row r="20" spans="1:17" x14ac:dyDescent="0.25">
      <c r="A20" s="3" t="e">
        <f>SMALL(Base!$F$4:$F$299,ROW()-4)</f>
        <v>#NUM!</v>
      </c>
      <c r="B20" s="5" t="str">
        <f>IF(ISERROR($A20),"",VLOOKUP(SMALL(Base!$F$4:$F$299,ROW()-4),Base!$F$4:W$299,16,0))</f>
        <v/>
      </c>
      <c r="C20" s="3" t="str">
        <f>IF(ISERROR($A20),"",VLOOKUP(SMALL(Base!$F$4:$F$299,ROW()-4),Base!$F$4:X$299,17,0))</f>
        <v/>
      </c>
      <c r="D20" s="47" t="str">
        <f>IF(ISERROR($A20),"",VLOOKUP(SMALL(Base!$F$4:$F$299,ROW()-4),Base!$F$4:Y$299,18,0))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IF(ISERROR($A20),"",VLOOKUP(SMALL(Base!$F$4:$F$299,ROW()-4),Base!$F$4:Y$299,19,0))</f>
        <v/>
      </c>
    </row>
    <row r="21" spans="1:17" x14ac:dyDescent="0.25">
      <c r="A21" s="3" t="e">
        <f>SMALL(Base!$F$4:$F$299,ROW()-4)</f>
        <v>#NUM!</v>
      </c>
      <c r="B21" s="58" t="str">
        <f>IF(ISERROR($A21),"",VLOOKUP(SMALL(Base!$F$4:$F$299,ROW()-4),Base!$F$4:W$299,16,0))</f>
        <v/>
      </c>
      <c r="C21" s="54" t="str">
        <f>IF(ISERROR($A21),"",VLOOKUP(SMALL(Base!$F$4:$F$299,ROW()-4),Base!$F$4:X$299,17,0))</f>
        <v/>
      </c>
      <c r="D21" s="55" t="str">
        <f>IF(ISERROR($A21),"",VLOOKUP(SMALL(Base!$F$4:$F$299,ROW()-4),Base!$F$4:Y$299,18,0))</f>
        <v/>
      </c>
      <c r="E21" s="63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t="str">
        <f>IF(ISERROR($A21),"",VLOOKUP(SMALL(Base!$F$4:$F$299,ROW()-4),Base!$F$4:Y$299,19,0))</f>
        <v/>
      </c>
    </row>
    <row r="22" spans="1:17" x14ac:dyDescent="0.25">
      <c r="A22" s="3" t="e">
        <f>SMALL(Base!$F$4:$F$299,ROW()-4)</f>
        <v>#NUM!</v>
      </c>
      <c r="B22" s="5" t="str">
        <f>IF(ISERROR($A22),"",VLOOKUP(SMALL(Base!$F$4:$F$299,ROW()-4),Base!$F$4:W$299,16,0))</f>
        <v/>
      </c>
      <c r="C22" s="3" t="str">
        <f>IF(ISERROR($A22),"",VLOOKUP(SMALL(Base!$F$4:$F$299,ROW()-4),Base!$F$4:X$299,17,0))</f>
        <v/>
      </c>
      <c r="D22" s="47" t="str">
        <f>IF(ISERROR($A22),"",VLOOKUP(SMALL(Base!$F$4:$F$299,ROW()-4),Base!$F$4:Y$299,18,0))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IF(ISERROR($A22),"",VLOOKUP(SMALL(Base!$F$4:$F$299,ROW()-4),Base!$F$4:Y$299,19,0))</f>
        <v/>
      </c>
    </row>
    <row r="23" spans="1:17" x14ac:dyDescent="0.25">
      <c r="A23" s="3" t="e">
        <f>SMALL(Base!$F$4:$F$299,ROW()-4)</f>
        <v>#NUM!</v>
      </c>
      <c r="B23" s="58" t="str">
        <f>IF(ISERROR($A23),"",VLOOKUP(SMALL(Base!$F$4:$F$299,ROW()-4),Base!$F$4:W$299,16,0))</f>
        <v/>
      </c>
      <c r="C23" s="54" t="str">
        <f>IF(ISERROR($A23),"",VLOOKUP(SMALL(Base!$F$4:$F$299,ROW()-4),Base!$F$4:X$299,17,0))</f>
        <v/>
      </c>
      <c r="D23" s="55" t="str">
        <f>IF(ISERROR($A23),"",VLOOKUP(SMALL(Base!$F$4:$F$299,ROW()-4),Base!$F$4:Y$299,18,0))</f>
        <v/>
      </c>
      <c r="E23" s="63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t="str">
        <f>IF(ISERROR($A23),"",VLOOKUP(SMALL(Base!$F$4:$F$299,ROW()-4),Base!$F$4:Y$299,19,0))</f>
        <v/>
      </c>
    </row>
    <row r="24" spans="1:17" x14ac:dyDescent="0.25">
      <c r="A24" s="3" t="e">
        <f>SMALL(Base!$F$4:$F$299,ROW()-4)</f>
        <v>#NUM!</v>
      </c>
      <c r="B24" s="5" t="str">
        <f>IF(ISERROR($A24),"",VLOOKUP(SMALL(Base!$F$4:$F$299,ROW()-4),Base!$F$4:W$299,16,0))</f>
        <v/>
      </c>
      <c r="C24" s="3" t="str">
        <f>IF(ISERROR($A24),"",VLOOKUP(SMALL(Base!$F$4:$F$299,ROW()-4),Base!$F$4:X$299,17,0))</f>
        <v/>
      </c>
      <c r="D24" s="47" t="str">
        <f>IF(ISERROR($A24),"",VLOOKUP(SMALL(Base!$F$4:$F$299,ROW()-4),Base!$F$4:Y$299,18,0))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IF(ISERROR($A24),"",VLOOKUP(SMALL(Base!$F$4:$F$299,ROW()-4),Base!$F$4:Y$299,19,0))</f>
        <v/>
      </c>
    </row>
    <row r="25" spans="1:17" x14ac:dyDescent="0.25">
      <c r="A25" s="3" t="e">
        <f>SMALL(Base!$F$4:$F$299,ROW()-4)</f>
        <v>#NUM!</v>
      </c>
      <c r="B25" s="58" t="str">
        <f>IF(ISERROR($A25),"",VLOOKUP(SMALL(Base!$F$4:$F$299,ROW()-4),Base!$F$4:W$299,16,0))</f>
        <v/>
      </c>
      <c r="C25" s="54" t="str">
        <f>IF(ISERROR($A25),"",VLOOKUP(SMALL(Base!$F$4:$F$299,ROW()-4),Base!$F$4:X$299,17,0))</f>
        <v/>
      </c>
      <c r="D25" s="55" t="str">
        <f>IF(ISERROR($A25),"",VLOOKUP(SMALL(Base!$F$4:$F$299,ROW()-4),Base!$F$4:Y$299,18,0))</f>
        <v/>
      </c>
      <c r="E25" s="63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t="str">
        <f>IF(ISERROR($A25),"",VLOOKUP(SMALL(Base!$F$4:$F$299,ROW()-4),Base!$F$4:Y$299,19,0))</f>
        <v/>
      </c>
    </row>
    <row r="26" spans="1:17" x14ac:dyDescent="0.25">
      <c r="A26" s="3" t="e">
        <f>SMALL(Base!$F$4:$F$299,ROW()-4)</f>
        <v>#NUM!</v>
      </c>
      <c r="B26" s="5" t="str">
        <f>IF(ISERROR($A26),"",VLOOKUP(SMALL(Base!$F$4:$F$299,ROW()-4),Base!$F$4:W$299,16,0))</f>
        <v/>
      </c>
      <c r="C26" s="3" t="str">
        <f>IF(ISERROR($A26),"",VLOOKUP(SMALL(Base!$F$4:$F$299,ROW()-4),Base!$F$4:X$299,17,0))</f>
        <v/>
      </c>
      <c r="D26" s="47" t="str">
        <f>IF(ISERROR($A26),"",VLOOKUP(SMALL(Base!$F$4:$F$299,ROW()-4),Base!$F$4:Y$299,18,0))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IF(ISERROR($A26),"",VLOOKUP(SMALL(Base!$F$4:$F$299,ROW()-4),Base!$F$4:Y$299,19,0))</f>
        <v/>
      </c>
    </row>
    <row r="27" spans="1:17" x14ac:dyDescent="0.25">
      <c r="A27" s="3" t="e">
        <f>SMALL(Base!$F$4:$F$299,ROW()-4)</f>
        <v>#NUM!</v>
      </c>
      <c r="B27" s="58" t="str">
        <f>IF(ISERROR($A27),"",VLOOKUP(SMALL(Base!$F$4:$F$299,ROW()-4),Base!$F$4:W$299,16,0))</f>
        <v/>
      </c>
      <c r="C27" s="54" t="str">
        <f>IF(ISERROR($A27),"",VLOOKUP(SMALL(Base!$F$4:$F$299,ROW()-4),Base!$F$4:X$299,17,0))</f>
        <v/>
      </c>
      <c r="D27" s="55" t="str">
        <f>IF(ISERROR($A27),"",VLOOKUP(SMALL(Base!$F$4:$F$299,ROW()-4),Base!$F$4:Y$299,18,0))</f>
        <v/>
      </c>
      <c r="E27" s="63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t="str">
        <f>IF(ISERROR($A27),"",VLOOKUP(SMALL(Base!$F$4:$F$299,ROW()-4),Base!$F$4:Y$299,19,0))</f>
        <v/>
      </c>
    </row>
    <row r="28" spans="1:17" x14ac:dyDescent="0.25">
      <c r="A28" s="3" t="e">
        <f>SMALL(Base!$F$4:$F$299,ROW()-4)</f>
        <v>#NUM!</v>
      </c>
      <c r="B28" s="5" t="str">
        <f>IF(ISERROR($A28),"",VLOOKUP(SMALL(Base!$F$4:$F$299,ROW()-4),Base!$F$4:W$299,16,0))</f>
        <v/>
      </c>
      <c r="C28" s="3" t="str">
        <f>IF(ISERROR($A28),"",VLOOKUP(SMALL(Base!$F$4:$F$299,ROW()-4),Base!$F$4:X$299,17,0))</f>
        <v/>
      </c>
      <c r="D28" s="47" t="str">
        <f>IF(ISERROR($A28),"",VLOOKUP(SMALL(Base!$F$4:$F$299,ROW()-4),Base!$F$4:Y$299,18,0))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IF(ISERROR($A28),"",VLOOKUP(SMALL(Base!$F$4:$F$299,ROW()-4),Base!$F$4:Y$299,19,0))</f>
        <v/>
      </c>
    </row>
    <row r="29" spans="1:17" x14ac:dyDescent="0.25">
      <c r="A29" s="3" t="e">
        <f>SMALL(Base!$F$4:$F$299,ROW()-4)</f>
        <v>#NUM!</v>
      </c>
      <c r="B29" s="58" t="str">
        <f>IF(ISERROR($A29),"",VLOOKUP(SMALL(Base!$F$4:$F$299,ROW()-4),Base!$F$4:W$299,16,0))</f>
        <v/>
      </c>
      <c r="C29" s="54" t="str">
        <f>IF(ISERROR($A29),"",VLOOKUP(SMALL(Base!$F$4:$F$299,ROW()-4),Base!$F$4:X$299,17,0))</f>
        <v/>
      </c>
      <c r="D29" s="55" t="str">
        <f>IF(ISERROR($A29),"",VLOOKUP(SMALL(Base!$F$4:$F$299,ROW()-4),Base!$F$4:Y$299,18,0))</f>
        <v/>
      </c>
      <c r="E29" s="63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t="str">
        <f>IF(ISERROR($A29),"",VLOOKUP(SMALL(Base!$F$4:$F$299,ROW()-4),Base!$F$4:Y$299,19,0))</f>
        <v/>
      </c>
    </row>
    <row r="30" spans="1:17" x14ac:dyDescent="0.25">
      <c r="A30" s="3" t="e">
        <f>SMALL(Base!$F$4:$F$299,ROW()-4)</f>
        <v>#NUM!</v>
      </c>
      <c r="B30" s="5" t="str">
        <f>IF(ISERROR($A30),"",VLOOKUP(SMALL(Base!$F$4:$F$299,ROW()-4),Base!$F$4:W$299,16,0))</f>
        <v/>
      </c>
      <c r="C30" s="3" t="str">
        <f>IF(ISERROR($A30),"",VLOOKUP(SMALL(Base!$F$4:$F$299,ROW()-4),Base!$F$4:X$299,17,0))</f>
        <v/>
      </c>
      <c r="D30" s="47" t="str">
        <f>IF(ISERROR($A30),"",VLOOKUP(SMALL(Base!$F$4:$F$299,ROW()-4),Base!$F$4:Y$299,18,0))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IF(ISERROR($A30),"",VLOOKUP(SMALL(Base!$F$4:$F$299,ROW()-4),Base!$F$4:Y$299,19,0))</f>
        <v/>
      </c>
    </row>
    <row r="31" spans="1:17" x14ac:dyDescent="0.25">
      <c r="A31" s="3" t="e">
        <f>SMALL(Base!$F$4:$F$299,ROW()-4)</f>
        <v>#NUM!</v>
      </c>
      <c r="B31" s="58" t="str">
        <f>IF(ISERROR($A31),"",VLOOKUP(SMALL(Base!$F$4:$F$299,ROW()-4),Base!$F$4:W$299,16,0))</f>
        <v/>
      </c>
      <c r="C31" s="54" t="str">
        <f>IF(ISERROR($A31),"",VLOOKUP(SMALL(Base!$F$4:$F$299,ROW()-4),Base!$F$4:X$299,17,0))</f>
        <v/>
      </c>
      <c r="D31" s="55" t="str">
        <f>IF(ISERROR($A31),"",VLOOKUP(SMALL(Base!$F$4:$F$299,ROW()-4),Base!$F$4:Y$299,18,0))</f>
        <v/>
      </c>
      <c r="E31" s="63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t="str">
        <f>IF(ISERROR($A31),"",VLOOKUP(SMALL(Base!$F$4:$F$299,ROW()-4),Base!$F$4:Y$299,19,0))</f>
        <v/>
      </c>
    </row>
    <row r="32" spans="1:17" x14ac:dyDescent="0.25">
      <c r="A32" s="3" t="e">
        <f>SMALL(Base!$F$4:$F$299,ROW()-4)</f>
        <v>#NUM!</v>
      </c>
      <c r="B32" s="5" t="str">
        <f>IF(ISERROR($A32),"",VLOOKUP(SMALL(Base!$F$4:$F$299,ROW()-4),Base!$F$4:W$299,16,0))</f>
        <v/>
      </c>
      <c r="C32" s="3" t="str">
        <f>IF(ISERROR($A32),"",VLOOKUP(SMALL(Base!$F$4:$F$299,ROW()-4),Base!$F$4:X$299,17,0))</f>
        <v/>
      </c>
      <c r="D32" s="47" t="str">
        <f>IF(ISERROR($A32),"",VLOOKUP(SMALL(Base!$F$4:$F$299,ROW()-4),Base!$F$4:Y$299,18,0))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IF(ISERROR($A32),"",VLOOKUP(SMALL(Base!$F$4:$F$299,ROW()-4),Base!$F$4:Y$299,19,0))</f>
        <v/>
      </c>
    </row>
    <row r="33" spans="1:17" x14ac:dyDescent="0.25">
      <c r="A33" s="3" t="e">
        <f>SMALL(Base!$F$4:$F$299,ROW()-4)</f>
        <v>#NUM!</v>
      </c>
      <c r="B33" s="58" t="str">
        <f>IF(ISERROR($A33),"",VLOOKUP(SMALL(Base!$F$4:$F$299,ROW()-4),Base!$F$4:W$299,16,0))</f>
        <v/>
      </c>
      <c r="C33" s="54" t="str">
        <f>IF(ISERROR($A33),"",VLOOKUP(SMALL(Base!$F$4:$F$299,ROW()-4),Base!$F$4:X$299,17,0))</f>
        <v/>
      </c>
      <c r="D33" s="55" t="str">
        <f>IF(ISERROR($A33),"",VLOOKUP(SMALL(Base!$F$4:$F$299,ROW()-4),Base!$F$4:Y$299,18,0))</f>
        <v/>
      </c>
      <c r="E33" s="63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t="str">
        <f>IF(ISERROR($A33),"",VLOOKUP(SMALL(Base!$F$4:$F$299,ROW()-4),Base!$F$4:Y$299,19,0))</f>
        <v/>
      </c>
    </row>
    <row r="34" spans="1:17" x14ac:dyDescent="0.25">
      <c r="A34" s="3" t="e">
        <f>SMALL(Base!$F$4:$F$299,ROW()-4)</f>
        <v>#NUM!</v>
      </c>
      <c r="B34" s="5" t="str">
        <f>IF(ISERROR($A34),"",VLOOKUP(SMALL(Base!$F$4:$F$299,ROW()-4),Base!$F$4:W$299,16,0))</f>
        <v/>
      </c>
      <c r="C34" s="3" t="str">
        <f>IF(ISERROR($A34),"",VLOOKUP(SMALL(Base!$F$4:$F$299,ROW()-4),Base!$F$4:X$299,17,0))</f>
        <v/>
      </c>
      <c r="D34" s="47" t="str">
        <f>IF(ISERROR($A34),"",VLOOKUP(SMALL(Base!$F$4:$F$299,ROW()-4),Base!$F$4:Y$299,18,0))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IF(ISERROR($A34),"",VLOOKUP(SMALL(Base!$F$4:$F$299,ROW()-4),Base!$F$4:Y$299,19,0))</f>
        <v/>
      </c>
    </row>
    <row r="35" spans="1:17" x14ac:dyDescent="0.25">
      <c r="A35" s="3" t="e">
        <f>SMALL(Base!$F$4:$F$299,ROW()-4)</f>
        <v>#NUM!</v>
      </c>
      <c r="B35" s="58" t="str">
        <f>IF(ISERROR($A35),"",VLOOKUP(SMALL(Base!$F$4:$F$299,ROW()-4),Base!$F$4:W$299,16,0))</f>
        <v/>
      </c>
      <c r="C35" s="54" t="str">
        <f>IF(ISERROR($A35),"",VLOOKUP(SMALL(Base!$F$4:$F$299,ROW()-4),Base!$F$4:X$299,17,0))</f>
        <v/>
      </c>
      <c r="D35" s="55" t="str">
        <f>IF(ISERROR($A35),"",VLOOKUP(SMALL(Base!$F$4:$F$299,ROW()-4),Base!$F$4:Y$299,18,0))</f>
        <v/>
      </c>
      <c r="E35" s="63"/>
      <c r="F35" s="57"/>
      <c r="G35" s="57"/>
      <c r="H35" s="57"/>
      <c r="I35" s="57"/>
      <c r="J35" s="57"/>
      <c r="K35" s="57"/>
      <c r="L35" s="57"/>
      <c r="M35" s="57"/>
      <c r="N35" s="57"/>
      <c r="O35" s="57"/>
      <c r="P35" s="57"/>
      <c r="Q35" t="str">
        <f>IF(ISERROR($A35),"",VLOOKUP(SMALL(Base!$F$4:$F$299,ROW()-4),Base!$F$4:Y$299,19,0))</f>
        <v/>
      </c>
    </row>
    <row r="36" spans="1:17" x14ac:dyDescent="0.25">
      <c r="A36" s="3" t="e">
        <f>SMALL(Base!$F$4:$F$299,ROW()-4)</f>
        <v>#NUM!</v>
      </c>
      <c r="B36" s="5" t="str">
        <f>IF(ISERROR($A36),"",VLOOKUP(SMALL(Base!$F$4:$F$299,ROW()-4),Base!$F$4:W$299,16,0))</f>
        <v/>
      </c>
      <c r="C36" s="3" t="str">
        <f>IF(ISERROR($A36),"",VLOOKUP(SMALL(Base!$F$4:$F$299,ROW()-4),Base!$F$4:X$299,17,0))</f>
        <v/>
      </c>
      <c r="D36" s="47" t="str">
        <f>IF(ISERROR($A36),"",VLOOKUP(SMALL(Base!$F$4:$F$299,ROW()-4),Base!$F$4:Y$299,18,0))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IF(ISERROR($A36),"",VLOOKUP(SMALL(Base!$F$4:$F$299,ROW()-4),Base!$F$4:Y$299,19,0))</f>
        <v/>
      </c>
    </row>
    <row r="37" spans="1:17" x14ac:dyDescent="0.25">
      <c r="A37" s="3" t="e">
        <f>SMALL(Base!$F$4:$F$299,ROW()-4)</f>
        <v>#NUM!</v>
      </c>
      <c r="B37" s="58" t="str">
        <f>IF(ISERROR($A37),"",VLOOKUP(SMALL(Base!$F$4:$F$299,ROW()-4),Base!$F$4:W$299,16,0))</f>
        <v/>
      </c>
      <c r="C37" s="54" t="str">
        <f>IF(ISERROR($A37),"",VLOOKUP(SMALL(Base!$F$4:$F$299,ROW()-4),Base!$F$4:X$299,17,0))</f>
        <v/>
      </c>
      <c r="D37" s="55" t="str">
        <f>IF(ISERROR($A37),"",VLOOKUP(SMALL(Base!$F$4:$F$299,ROW()-4),Base!$F$4:Y$299,18,0))</f>
        <v/>
      </c>
      <c r="E37" s="63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t="str">
        <f>IF(ISERROR($A37),"",VLOOKUP(SMALL(Base!$F$4:$F$299,ROW()-4),Base!$F$4:Y$299,19,0))</f>
        <v/>
      </c>
    </row>
    <row r="38" spans="1:17" x14ac:dyDescent="0.25">
      <c r="A38" s="3" t="e">
        <f>SMALL(Base!$F$4:$F$299,ROW()-4)</f>
        <v>#NUM!</v>
      </c>
      <c r="B38" s="5" t="str">
        <f>IF(ISERROR($A38),"",VLOOKUP(SMALL(Base!$F$4:$F$299,ROW()-4),Base!$F$4:W$299,16,0))</f>
        <v/>
      </c>
      <c r="C38" s="3" t="str">
        <f>IF(ISERROR($A38),"",VLOOKUP(SMALL(Base!$F$4:$F$299,ROW()-4),Base!$F$4:X$299,17,0))</f>
        <v/>
      </c>
      <c r="D38" s="47" t="str">
        <f>IF(ISERROR($A38),"",VLOOKUP(SMALL(Base!$F$4:$F$299,ROW()-4),Base!$F$4:Y$299,18,0))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IF(ISERROR($A38),"",VLOOKUP(SMALL(Base!$F$4:$F$299,ROW()-4),Base!$F$4:Y$299,19,0))</f>
        <v/>
      </c>
    </row>
    <row r="39" spans="1:17" x14ac:dyDescent="0.25">
      <c r="A39" s="3" t="e">
        <f>SMALL(Base!$F$4:$F$299,ROW()-4)</f>
        <v>#NUM!</v>
      </c>
      <c r="B39" s="58" t="str">
        <f>IF(ISERROR($A39),"",VLOOKUP(SMALL(Base!$F$4:$F$299,ROW()-4),Base!$F$4:W$299,16,0))</f>
        <v/>
      </c>
      <c r="C39" s="54" t="str">
        <f>IF(ISERROR($A39),"",VLOOKUP(SMALL(Base!$F$4:$F$299,ROW()-4),Base!$F$4:X$299,17,0))</f>
        <v/>
      </c>
      <c r="D39" s="55" t="str">
        <f>IF(ISERROR($A39),"",VLOOKUP(SMALL(Base!$F$4:$F$299,ROW()-4),Base!$F$4:Y$299,18,0))</f>
        <v/>
      </c>
      <c r="E39" s="63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t="str">
        <f>IF(ISERROR($A39),"",VLOOKUP(SMALL(Base!$F$4:$F$299,ROW()-4),Base!$F$4:Y$299,19,0))</f>
        <v/>
      </c>
    </row>
    <row r="40" spans="1:17" ht="15.75" thickBot="1" x14ac:dyDescent="0.3">
      <c r="A40" s="3" t="e">
        <f>SMALL(Base!$F$4:$F$299,ROW()-4)</f>
        <v>#NUM!</v>
      </c>
      <c r="B40" s="13" t="str">
        <f>IF(ISERROR($A40),"",VLOOKUP(SMALL(Base!$F$4:$F$299,ROW()-4),Base!$F$4:W$299,16,0))</f>
        <v/>
      </c>
      <c r="C40" s="14" t="str">
        <f>IF(ISERROR($A40),"",VLOOKUP(SMALL(Base!$F$4:$F$299,ROW()-4),Base!$F$4:X$299,17,0))</f>
        <v/>
      </c>
      <c r="D40" s="47" t="str">
        <f>IF(ISERROR($A40),"",VLOOKUP(SMALL(Base!$F$4:$F$299,ROW()-4),Base!$F$4:Y$299,18,0))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IF(ISERROR($A40),"",VLOOKUP(SMALL(Base!$F$4:$F$299,ROW()-4),Base!$F$4:Y$299,19,0))</f>
        <v/>
      </c>
    </row>
    <row r="41" spans="1:17" ht="19.5" thickBot="1" x14ac:dyDescent="0.35">
      <c r="B41" s="15" t="s">
        <v>18</v>
      </c>
      <c r="C41" s="29">
        <f>SUM(Base!AU4:AU296)</f>
        <v>0</v>
      </c>
      <c r="D41" s="44"/>
      <c r="E41" s="45">
        <f>COUNTIF('Mod 7'!E5:E40,"oui")</f>
        <v>0</v>
      </c>
      <c r="F41" s="45">
        <f>COUNTIF('Mod 7'!F5:F40,"oui")</f>
        <v>0</v>
      </c>
      <c r="G41" s="45">
        <f>COUNTIF('Mod 7'!G5:G40,"oui")</f>
        <v>0</v>
      </c>
      <c r="H41" s="45">
        <f>COUNTIF('Mod 7'!H5:H40,"oui")</f>
        <v>0</v>
      </c>
      <c r="I41" s="45">
        <f>COUNTIF('Mod 7'!I5:I40,"oui")</f>
        <v>0</v>
      </c>
      <c r="J41" s="45">
        <f>COUNTIF('Mod 7'!J5:J40,"oui")</f>
        <v>0</v>
      </c>
      <c r="K41" s="45">
        <f>COUNTIF('Mod 7'!K5:K40,"oui")</f>
        <v>0</v>
      </c>
      <c r="L41" s="45">
        <f>COUNTIF('Mod 7'!L5:L40,"oui")</f>
        <v>0</v>
      </c>
      <c r="M41" s="45">
        <f>COUNTIF('Mod 7'!M5:M40,"oui")</f>
        <v>0</v>
      </c>
      <c r="N41" s="45">
        <f>COUNTIF('Mod 7'!N5:N40,"oui")</f>
        <v>0</v>
      </c>
      <c r="O41" s="45">
        <f>COUNTIF('Mod 7'!O5:O40,"oui")</f>
        <v>0</v>
      </c>
      <c r="P41" s="45">
        <f>COUNTIF('Mod 7'!P5:P40,"oui")</f>
        <v>0</v>
      </c>
      <c r="Q41" s="45">
        <f>COUNTIF('Mod 7'!Q5:Q40,"homme")</f>
        <v>0</v>
      </c>
    </row>
    <row r="42" spans="1:17" ht="19.5" thickBot="1" x14ac:dyDescent="0.35">
      <c r="Q42" s="45">
        <f>COUNTIF('Mod 7'!Q5:Q41,"femme")</f>
        <v>0</v>
      </c>
    </row>
  </sheetData>
  <mergeCells count="3">
    <mergeCell ref="B1:C2"/>
    <mergeCell ref="D1:P2"/>
    <mergeCell ref="A3:Q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5" r:id="rId3" name="Button 3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733425</xdr:colOff>
                    <xdr:row>0</xdr:row>
                    <xdr:rowOff>85725</xdr:rowOff>
                  </from>
                  <to>
                    <xdr:col>15</xdr:col>
                    <xdr:colOff>695325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Q42"/>
  <sheetViews>
    <sheetView showGridLines="0" showRowColHeaders="0" topLeftCell="B1" zoomScale="90" zoomScaleNormal="90" workbookViewId="0">
      <selection activeCell="U11" sqref="U11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32" t="s">
        <v>159</v>
      </c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3"/>
      <c r="P1" s="433"/>
    </row>
    <row r="2" spans="1:17" ht="20.100000000000001" customHeight="1" thickBot="1" x14ac:dyDescent="0.3">
      <c r="A2" s="207"/>
      <c r="B2" s="410"/>
      <c r="C2" s="411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</row>
    <row r="3" spans="1:17" ht="18.75" x14ac:dyDescent="0.25">
      <c r="A3" s="404" t="s">
        <v>318</v>
      </c>
      <c r="B3" s="405"/>
      <c r="C3" s="405"/>
      <c r="D3" s="405"/>
      <c r="E3" s="405"/>
      <c r="F3" s="405"/>
      <c r="G3" s="405"/>
      <c r="H3" s="405"/>
      <c r="I3" s="405"/>
      <c r="J3" s="405"/>
      <c r="K3" s="406"/>
      <c r="L3" s="406"/>
      <c r="M3" s="406"/>
      <c r="N3" s="406"/>
      <c r="O3" s="406"/>
      <c r="P3" s="406"/>
      <c r="Q3" s="407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41">
        <v>42629</v>
      </c>
      <c r="F4" s="41">
        <v>42636</v>
      </c>
      <c r="G4" s="41">
        <v>42643</v>
      </c>
      <c r="H4" s="41">
        <v>42650</v>
      </c>
      <c r="I4" s="41">
        <v>42657</v>
      </c>
      <c r="J4" s="41">
        <v>42692</v>
      </c>
      <c r="K4" s="41">
        <v>42699</v>
      </c>
      <c r="L4" s="41">
        <v>42706</v>
      </c>
      <c r="M4" s="41">
        <v>42713</v>
      </c>
      <c r="N4" s="41">
        <v>42720</v>
      </c>
      <c r="O4" s="41"/>
      <c r="P4" s="166"/>
    </row>
    <row r="5" spans="1:17" x14ac:dyDescent="0.25">
      <c r="A5" s="3" t="e">
        <f>SMALL(Base!$E$4:$E$299,ROW()-4)</f>
        <v>#NUM!</v>
      </c>
      <c r="B5" s="186" t="str">
        <f>IF(ISERROR($A5),"",VLOOKUP(SMALL(Base!$E$4:$E$299,ROW()-4),Base!$E$4:W$299,17,0))</f>
        <v/>
      </c>
      <c r="C5" s="187" t="str">
        <f>IF(ISERROR($A5),"",VLOOKUP(SMALL(Base!$E$4:$E$299,ROW()-4),Base!$E$4:X$299,18,0))</f>
        <v/>
      </c>
      <c r="D5" s="188" t="str">
        <f>IF(ISERROR($A5),"",VLOOKUP(SMALL(Base!$E$4:$E$299,ROW()-4),Base!$E$4:Y$299,19,0))</f>
        <v/>
      </c>
      <c r="E5" s="189"/>
      <c r="F5" s="190"/>
      <c r="G5" s="190"/>
      <c r="H5" s="190"/>
      <c r="I5" s="190"/>
      <c r="J5" s="190"/>
      <c r="K5" s="190"/>
      <c r="L5" s="190"/>
      <c r="M5" s="190"/>
      <c r="N5" s="190"/>
      <c r="O5" s="190"/>
      <c r="P5" s="190"/>
      <c r="Q5" t="str">
        <f>IF(ISERROR($A5),"",VLOOKUP(SMALL(Base!$E$4:$E$299,ROW()-4),Base!$E$4:Y$299,20,0))</f>
        <v/>
      </c>
    </row>
    <row r="6" spans="1:17" x14ac:dyDescent="0.25">
      <c r="A6" s="3" t="e">
        <f>SMALL(Base!$E$4:$E$299,ROW()-4)</f>
        <v>#NUM!</v>
      </c>
      <c r="B6" s="5" t="str">
        <f>IF(ISERROR($A6),"",VLOOKUP(SMALL(Base!$E$4:$E$299,ROW()-4),Base!$E$4:W$299,17,0))</f>
        <v/>
      </c>
      <c r="C6" s="3" t="str">
        <f>IF(ISERROR($A6),"",VLOOKUP(SMALL(Base!$E$4:$E$299,ROW()-4),Base!$E$4:X$299,18,0))</f>
        <v/>
      </c>
      <c r="D6" s="47" t="str">
        <f>IF(ISERROR($A6),"",VLOOKUP(SMALL(Base!$E$4:$E$299,ROW()-4),Base!$E$4:Y$299,19,0))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IF(ISERROR($A6),"",VLOOKUP(SMALL(Base!$E$4:$E$299,ROW()-4),Base!$E$4:Y$299,20,0))</f>
        <v/>
      </c>
    </row>
    <row r="7" spans="1:17" x14ac:dyDescent="0.25">
      <c r="A7" s="3" t="e">
        <f>SMALL(Base!$E$4:$E$299,ROW()-4)</f>
        <v>#NUM!</v>
      </c>
      <c r="B7" s="191" t="str">
        <f>IF(ISERROR($A7),"",VLOOKUP(SMALL(Base!$E$4:$E$299,ROW()-4),Base!$E$4:W$299,17,0))</f>
        <v/>
      </c>
      <c r="C7" s="192" t="str">
        <f>IF(ISERROR($A7),"",VLOOKUP(SMALL(Base!$E$4:$E$299,ROW()-4),Base!$E$4:X$299,18,0))</f>
        <v/>
      </c>
      <c r="D7" s="193" t="str">
        <f>IF(ISERROR($A7),"",VLOOKUP(SMALL(Base!$E$4:$E$299,ROW()-4),Base!$E$4:Y$299,19,0))</f>
        <v/>
      </c>
      <c r="E7" s="194"/>
      <c r="F7" s="190"/>
      <c r="G7" s="190"/>
      <c r="H7" s="190"/>
      <c r="I7" s="190"/>
      <c r="J7" s="190"/>
      <c r="K7" s="190"/>
      <c r="L7" s="190"/>
      <c r="M7" s="190"/>
      <c r="N7" s="190"/>
      <c r="O7" s="190"/>
      <c r="P7" s="190"/>
      <c r="Q7" t="str">
        <f>IF(ISERROR($A7),"",VLOOKUP(SMALL(Base!$E$4:$E$299,ROW()-4),Base!$E$4:Y$299,20,0))</f>
        <v/>
      </c>
    </row>
    <row r="8" spans="1:17" x14ac:dyDescent="0.25">
      <c r="A8" s="3" t="e">
        <f>SMALL(Base!$E$4:$E$299,ROW()-4)</f>
        <v>#NUM!</v>
      </c>
      <c r="B8" s="5" t="str">
        <f>IF(ISERROR($A8),"",VLOOKUP(SMALL(Base!$E$4:$E$299,ROW()-4),Base!$E$4:W$299,17,0))</f>
        <v/>
      </c>
      <c r="C8" s="3" t="str">
        <f>IF(ISERROR($A8),"",VLOOKUP(SMALL(Base!$E$4:$E$299,ROW()-4),Base!$E$4:X$299,18,0))</f>
        <v/>
      </c>
      <c r="D8" s="47" t="str">
        <f>IF(ISERROR($A8),"",VLOOKUP(SMALL(Base!$E$4:$E$299,ROW()-4),Base!$E$4:Y$299,19,0))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IF(ISERROR($A8),"",VLOOKUP(SMALL(Base!$E$4:$E$299,ROW()-4),Base!$E$4:Y$299,20,0))</f>
        <v/>
      </c>
    </row>
    <row r="9" spans="1:17" x14ac:dyDescent="0.25">
      <c r="A9" s="3" t="e">
        <f>SMALL(Base!$E$4:$E$299,ROW()-4)</f>
        <v>#NUM!</v>
      </c>
      <c r="B9" s="191" t="str">
        <f>IF(ISERROR($A9),"",VLOOKUP(SMALL(Base!$E$4:$E$299,ROW()-4),Base!$E$4:W$299,17,0))</f>
        <v/>
      </c>
      <c r="C9" s="192" t="str">
        <f>IF(ISERROR($A9),"",VLOOKUP(SMALL(Base!$E$4:$E$299,ROW()-4),Base!$E$4:X$299,18,0))</f>
        <v/>
      </c>
      <c r="D9" s="193" t="str">
        <f>IF(ISERROR($A9),"",VLOOKUP(SMALL(Base!$E$4:$E$299,ROW()-4),Base!$E$4:Y$299,19,0))</f>
        <v/>
      </c>
      <c r="E9" s="195"/>
      <c r="F9" s="190"/>
      <c r="G9" s="190"/>
      <c r="H9" s="190"/>
      <c r="I9" s="190"/>
      <c r="J9" s="190"/>
      <c r="K9" s="190"/>
      <c r="L9" s="190"/>
      <c r="M9" s="190"/>
      <c r="N9" s="190"/>
      <c r="O9" s="190"/>
      <c r="P9" s="190"/>
      <c r="Q9" t="str">
        <f>IF(ISERROR($A9),"",VLOOKUP(SMALL(Base!$E$4:$E$299,ROW()-4),Base!$E$4:Y$299,20,0))</f>
        <v/>
      </c>
    </row>
    <row r="10" spans="1:17" x14ac:dyDescent="0.25">
      <c r="A10" s="3" t="e">
        <f>SMALL(Base!$E$4:$E$299,ROW()-4)</f>
        <v>#NUM!</v>
      </c>
      <c r="B10" s="5" t="str">
        <f>IF(ISERROR($A10),"",VLOOKUP(SMALL(Base!$E$4:$E$299,ROW()-4),Base!$E$4:W$299,17,0))</f>
        <v/>
      </c>
      <c r="C10" s="3" t="str">
        <f>IF(ISERROR($A10),"",VLOOKUP(SMALL(Base!$E$4:$E$299,ROW()-4),Base!$E$4:X$299,18,0))</f>
        <v/>
      </c>
      <c r="D10" s="47" t="str">
        <f>IF(ISERROR($A10),"",VLOOKUP(SMALL(Base!$E$4:$E$299,ROW()-4),Base!$E$4:Y$299,19,0))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IF(ISERROR($A10),"",VLOOKUP(SMALL(Base!$E$4:$E$299,ROW()-4),Base!$E$4:Y$299,20,0))</f>
        <v/>
      </c>
    </row>
    <row r="11" spans="1:17" x14ac:dyDescent="0.25">
      <c r="A11" s="3" t="e">
        <f>SMALL(Base!$E$4:$E$299,ROW()-4)</f>
        <v>#NUM!</v>
      </c>
      <c r="B11" s="191" t="str">
        <f>IF(ISERROR($A11),"",VLOOKUP(SMALL(Base!$E$4:$E$299,ROW()-4),Base!$E$4:W$299,17,0))</f>
        <v/>
      </c>
      <c r="C11" s="192" t="str">
        <f>IF(ISERROR($A11),"",VLOOKUP(SMALL(Base!$E$4:$E$299,ROW()-4),Base!$E$4:X$299,18,0))</f>
        <v/>
      </c>
      <c r="D11" s="193" t="str">
        <f>IF(ISERROR($A11),"",VLOOKUP(SMALL(Base!$E$4:$E$299,ROW()-4),Base!$E$4:Y$299,19,0))</f>
        <v/>
      </c>
      <c r="E11" s="196"/>
      <c r="F11" s="190"/>
      <c r="G11" s="190"/>
      <c r="H11" s="190"/>
      <c r="I11" s="190"/>
      <c r="J11" s="190"/>
      <c r="K11" s="190"/>
      <c r="L11" s="190"/>
      <c r="M11" s="190"/>
      <c r="N11" s="190"/>
      <c r="O11" s="190"/>
      <c r="P11" s="190"/>
      <c r="Q11" t="str">
        <f>IF(ISERROR($A11),"",VLOOKUP(SMALL(Base!$E$4:$E$299,ROW()-4),Base!$E$4:Y$299,20,0))</f>
        <v/>
      </c>
    </row>
    <row r="12" spans="1:17" x14ac:dyDescent="0.25">
      <c r="A12" s="3" t="e">
        <f>SMALL(Base!$E$4:$E$299,ROW()-4)</f>
        <v>#NUM!</v>
      </c>
      <c r="B12" s="5" t="str">
        <f>IF(ISERROR($A12),"",VLOOKUP(SMALL(Base!$E$4:$E$299,ROW()-4),Base!$E$4:W$299,17,0))</f>
        <v/>
      </c>
      <c r="C12" s="3" t="str">
        <f>IF(ISERROR($A12),"",VLOOKUP(SMALL(Base!$E$4:$E$299,ROW()-4),Base!$E$4:X$299,18,0))</f>
        <v/>
      </c>
      <c r="D12" s="47" t="str">
        <f>IF(ISERROR($A12),"",VLOOKUP(SMALL(Base!$E$4:$E$299,ROW()-4),Base!$E$4:Y$299,19,0))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IF(ISERROR($A12),"",VLOOKUP(SMALL(Base!$E$4:$E$299,ROW()-4),Base!$E$4:Y$299,20,0))</f>
        <v/>
      </c>
    </row>
    <row r="13" spans="1:17" x14ac:dyDescent="0.25">
      <c r="A13" s="3" t="e">
        <f>SMALL(Base!$E$4:$E$299,ROW()-4)</f>
        <v>#NUM!</v>
      </c>
      <c r="B13" s="191" t="str">
        <f>IF(ISERROR($A13),"",VLOOKUP(SMALL(Base!$E$4:$E$299,ROW()-4),Base!$E$4:W$299,17,0))</f>
        <v/>
      </c>
      <c r="C13" s="192" t="str">
        <f>IF(ISERROR($A13),"",VLOOKUP(SMALL(Base!$E$4:$E$299,ROW()-4),Base!$E$4:X$299,18,0))</f>
        <v/>
      </c>
      <c r="D13" s="193" t="str">
        <f>IF(ISERROR($A13),"",VLOOKUP(SMALL(Base!$E$4:$E$299,ROW()-4),Base!$E$4:Y$299,19,0))</f>
        <v/>
      </c>
      <c r="E13" s="196"/>
      <c r="F13" s="190"/>
      <c r="G13" s="190"/>
      <c r="H13" s="190"/>
      <c r="I13" s="190"/>
      <c r="J13" s="190"/>
      <c r="K13" s="190"/>
      <c r="L13" s="190"/>
      <c r="M13" s="190"/>
      <c r="N13" s="190"/>
      <c r="O13" s="190"/>
      <c r="P13" s="190"/>
      <c r="Q13" t="str">
        <f>IF(ISERROR($A13),"",VLOOKUP(SMALL(Base!$E$4:$E$299,ROW()-4),Base!$E$4:Y$299,20,0))</f>
        <v/>
      </c>
    </row>
    <row r="14" spans="1:17" x14ac:dyDescent="0.25">
      <c r="A14" s="3" t="e">
        <f>SMALL(Base!$E$4:$E$299,ROW()-4)</f>
        <v>#NUM!</v>
      </c>
      <c r="B14" s="5" t="str">
        <f>IF(ISERROR($A14),"",VLOOKUP(SMALL(Base!$E$4:$E$299,ROW()-4),Base!$E$4:W$299,17,0))</f>
        <v/>
      </c>
      <c r="C14" s="3" t="str">
        <f>IF(ISERROR($A14),"",VLOOKUP(SMALL(Base!$E$4:$E$299,ROW()-4),Base!$E$4:X$299,18,0))</f>
        <v/>
      </c>
      <c r="D14" s="47" t="str">
        <f>IF(ISERROR($A14),"",VLOOKUP(SMALL(Base!$E$4:$E$299,ROW()-4),Base!$E$4:Y$299,19,0))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IF(ISERROR($A14),"",VLOOKUP(SMALL(Base!$E$4:$E$299,ROW()-4),Base!$E$4:Y$299,20,0))</f>
        <v/>
      </c>
    </row>
    <row r="15" spans="1:17" x14ac:dyDescent="0.25">
      <c r="A15" s="3" t="e">
        <f>SMALL(Base!$E$4:$E$299,ROW()-4)</f>
        <v>#NUM!</v>
      </c>
      <c r="B15" s="191" t="str">
        <f>IF(ISERROR($A15),"",VLOOKUP(SMALL(Base!$E$4:$E$299,ROW()-4),Base!$E$4:W$299,17,0))</f>
        <v/>
      </c>
      <c r="C15" s="192" t="str">
        <f>IF(ISERROR($A15),"",VLOOKUP(SMALL(Base!$E$4:$E$299,ROW()-4),Base!$E$4:X$299,18,0))</f>
        <v/>
      </c>
      <c r="D15" s="193" t="str">
        <f>IF(ISERROR($A15),"",VLOOKUP(SMALL(Base!$E$4:$E$299,ROW()-4),Base!$E$4:Y$299,19,0))</f>
        <v/>
      </c>
      <c r="E15" s="196"/>
      <c r="F15" s="190"/>
      <c r="G15" s="190"/>
      <c r="H15" s="190"/>
      <c r="I15" s="190"/>
      <c r="J15" s="190"/>
      <c r="K15" s="190"/>
      <c r="L15" s="190"/>
      <c r="M15" s="190"/>
      <c r="N15" s="190"/>
      <c r="O15" s="190"/>
      <c r="P15" s="190"/>
      <c r="Q15" t="str">
        <f>IF(ISERROR($A15),"",VLOOKUP(SMALL(Base!$E$4:$E$299,ROW()-4),Base!$E$4:Y$299,20,0))</f>
        <v/>
      </c>
    </row>
    <row r="16" spans="1:17" x14ac:dyDescent="0.25">
      <c r="A16" s="3" t="e">
        <f>SMALL(Base!$E$4:$E$299,ROW()-4)</f>
        <v>#NUM!</v>
      </c>
      <c r="B16" s="5" t="str">
        <f>IF(ISERROR($A16),"",VLOOKUP(SMALL(Base!$E$4:$E$299,ROW()-4),Base!$E$4:W$299,17,0))</f>
        <v/>
      </c>
      <c r="C16" s="3" t="str">
        <f>IF(ISERROR($A16),"",VLOOKUP(SMALL(Base!$E$4:$E$299,ROW()-4),Base!$E$4:X$299,18,0))</f>
        <v/>
      </c>
      <c r="D16" s="47" t="str">
        <f>IF(ISERROR($A16),"",VLOOKUP(SMALL(Base!$E$4:$E$299,ROW()-4),Base!$E$4:Y$299,19,0))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IF(ISERROR($A16),"",VLOOKUP(SMALL(Base!$E$4:$E$299,ROW()-4),Base!$E$4:Y$299,20,0))</f>
        <v/>
      </c>
    </row>
    <row r="17" spans="1:17" x14ac:dyDescent="0.25">
      <c r="A17" s="3" t="e">
        <f>SMALL(Base!$E$4:$E$299,ROW()-4)</f>
        <v>#NUM!</v>
      </c>
      <c r="B17" s="191" t="str">
        <f>IF(ISERROR($A17),"",VLOOKUP(SMALL(Base!$E$4:$E$299,ROW()-4),Base!$E$4:W$299,17,0))</f>
        <v/>
      </c>
      <c r="C17" s="192" t="str">
        <f>IF(ISERROR($A17),"",VLOOKUP(SMALL(Base!$E$4:$E$299,ROW()-4),Base!$E$4:X$299,18,0))</f>
        <v/>
      </c>
      <c r="D17" s="193" t="str">
        <f>IF(ISERROR($A17),"",VLOOKUP(SMALL(Base!$E$4:$E$299,ROW()-4),Base!$E$4:Y$299,19,0))</f>
        <v/>
      </c>
      <c r="E17" s="197"/>
      <c r="F17" s="190"/>
      <c r="G17" s="190"/>
      <c r="H17" s="190"/>
      <c r="I17" s="190"/>
      <c r="J17" s="190"/>
      <c r="K17" s="190"/>
      <c r="L17" s="190"/>
      <c r="M17" s="190"/>
      <c r="N17" s="190"/>
      <c r="O17" s="190"/>
      <c r="P17" s="190"/>
      <c r="Q17" t="str">
        <f>IF(ISERROR($A17),"",VLOOKUP(SMALL(Base!$E$4:$E$299,ROW()-4),Base!$E$4:Y$299,20,0))</f>
        <v/>
      </c>
    </row>
    <row r="18" spans="1:17" x14ac:dyDescent="0.25">
      <c r="A18" s="3" t="e">
        <f>SMALL(Base!$E$4:$E$299,ROW()-4)</f>
        <v>#NUM!</v>
      </c>
      <c r="B18" s="5" t="str">
        <f>IF(ISERROR($A18),"",VLOOKUP(SMALL(Base!$E$4:$E$299,ROW()-4),Base!$E$4:W$299,17,0))</f>
        <v/>
      </c>
      <c r="C18" s="3" t="str">
        <f>IF(ISERROR($A18),"",VLOOKUP(SMALL(Base!$E$4:$E$299,ROW()-4),Base!$E$4:X$299,18,0))</f>
        <v/>
      </c>
      <c r="D18" s="47" t="str">
        <f>IF(ISERROR($A18),"",VLOOKUP(SMALL(Base!$E$4:$E$299,ROW()-4),Base!$E$4:Y$299,19,0))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IF(ISERROR($A18),"",VLOOKUP(SMALL(Base!$E$4:$E$299,ROW()-4),Base!$E$4:Y$299,20,0))</f>
        <v/>
      </c>
    </row>
    <row r="19" spans="1:17" x14ac:dyDescent="0.25">
      <c r="A19" s="3" t="e">
        <f>SMALL(Base!$E$4:$E$299,ROW()-4)</f>
        <v>#NUM!</v>
      </c>
      <c r="B19" s="191" t="str">
        <f>IF(ISERROR($A19),"",VLOOKUP(SMALL(Base!$E$4:$E$299,ROW()-4),Base!$E$4:W$299,17,0))</f>
        <v/>
      </c>
      <c r="C19" s="192" t="str">
        <f>IF(ISERROR($A19),"",VLOOKUP(SMALL(Base!$E$4:$E$299,ROW()-4),Base!$E$4:X$299,18,0))</f>
        <v/>
      </c>
      <c r="D19" s="193" t="str">
        <f>IF(ISERROR($A19),"",VLOOKUP(SMALL(Base!$E$4:$E$299,ROW()-4),Base!$E$4:Y$299,19,0))</f>
        <v/>
      </c>
      <c r="E19" s="198"/>
      <c r="F19" s="190"/>
      <c r="G19" s="190"/>
      <c r="H19" s="190"/>
      <c r="I19" s="190"/>
      <c r="J19" s="190"/>
      <c r="K19" s="190"/>
      <c r="L19" s="190"/>
      <c r="M19" s="190"/>
      <c r="N19" s="190"/>
      <c r="O19" s="190"/>
      <c r="P19" s="190"/>
      <c r="Q19" t="str">
        <f>IF(ISERROR($A19),"",VLOOKUP(SMALL(Base!$E$4:$E$299,ROW()-4),Base!$E$4:Y$299,20,0))</f>
        <v/>
      </c>
    </row>
    <row r="20" spans="1:17" x14ac:dyDescent="0.25">
      <c r="A20" s="3" t="e">
        <f>SMALL(Base!$E$4:$E$299,ROW()-4)</f>
        <v>#NUM!</v>
      </c>
      <c r="B20" s="5" t="str">
        <f>IF(ISERROR($A20),"",VLOOKUP(SMALL(Base!$E$4:$E$299,ROW()-4),Base!$E$4:W$299,17,0))</f>
        <v/>
      </c>
      <c r="C20" s="3" t="str">
        <f>IF(ISERROR($A20),"",VLOOKUP(SMALL(Base!$E$4:$E$299,ROW()-4),Base!$E$4:X$299,18,0))</f>
        <v/>
      </c>
      <c r="D20" s="47" t="str">
        <f>IF(ISERROR($A20),"",VLOOKUP(SMALL(Base!$E$4:$E$299,ROW()-4),Base!$E$4:Y$299,19,0))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IF(ISERROR($A20),"",VLOOKUP(SMALL(Base!$E$4:$E$299,ROW()-4),Base!$E$4:Y$299,20,0))</f>
        <v/>
      </c>
    </row>
    <row r="21" spans="1:17" x14ac:dyDescent="0.25">
      <c r="A21" s="3" t="e">
        <f>SMALL(Base!$E$4:$E$299,ROW()-4)</f>
        <v>#NUM!</v>
      </c>
      <c r="B21" s="191" t="str">
        <f>IF(ISERROR($A21),"",VLOOKUP(SMALL(Base!$E$4:$E$299,ROW()-4),Base!$E$4:W$299,17,0))</f>
        <v/>
      </c>
      <c r="C21" s="192" t="str">
        <f>IF(ISERROR($A21),"",VLOOKUP(SMALL(Base!$E$4:$E$299,ROW()-4),Base!$E$4:X$299,18,0))</f>
        <v/>
      </c>
      <c r="D21" s="193" t="str">
        <f>IF(ISERROR($A21),"",VLOOKUP(SMALL(Base!$E$4:$E$299,ROW()-4),Base!$E$4:Y$299,19,0))</f>
        <v/>
      </c>
      <c r="E21" s="198"/>
      <c r="F21" s="190"/>
      <c r="G21" s="190"/>
      <c r="H21" s="190"/>
      <c r="I21" s="190"/>
      <c r="J21" s="190"/>
      <c r="K21" s="190"/>
      <c r="L21" s="190"/>
      <c r="M21" s="190"/>
      <c r="N21" s="190"/>
      <c r="O21" s="190"/>
      <c r="P21" s="190"/>
      <c r="Q21" t="str">
        <f>IF(ISERROR($A21),"",VLOOKUP(SMALL(Base!$E$4:$E$299,ROW()-4),Base!$E$4:Y$299,20,0))</f>
        <v/>
      </c>
    </row>
    <row r="22" spans="1:17" x14ac:dyDescent="0.25">
      <c r="A22" s="3" t="e">
        <f>SMALL(Base!$E$4:$E$299,ROW()-4)</f>
        <v>#NUM!</v>
      </c>
      <c r="B22" s="5" t="str">
        <f>IF(ISERROR($A22),"",VLOOKUP(SMALL(Base!$E$4:$E$299,ROW()-4),Base!$E$4:W$299,17,0))</f>
        <v/>
      </c>
      <c r="C22" s="3" t="str">
        <f>IF(ISERROR($A22),"",VLOOKUP(SMALL(Base!$E$4:$E$299,ROW()-4),Base!$E$4:X$299,18,0))</f>
        <v/>
      </c>
      <c r="D22" s="47" t="str">
        <f>IF(ISERROR($A22),"",VLOOKUP(SMALL(Base!$E$4:$E$299,ROW()-4),Base!$E$4:Y$299,19,0))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IF(ISERROR($A22),"",VLOOKUP(SMALL(Base!$E$4:$E$299,ROW()-4),Base!$E$4:Y$299,20,0))</f>
        <v/>
      </c>
    </row>
    <row r="23" spans="1:17" x14ac:dyDescent="0.25">
      <c r="A23" s="3" t="e">
        <f>SMALL(Base!$E$4:$E$299,ROW()-4)</f>
        <v>#NUM!</v>
      </c>
      <c r="B23" s="191" t="str">
        <f>IF(ISERROR($A23),"",VLOOKUP(SMALL(Base!$E$4:$E$299,ROW()-4),Base!$E$4:W$299,17,0))</f>
        <v/>
      </c>
      <c r="C23" s="192" t="str">
        <f>IF(ISERROR($A23),"",VLOOKUP(SMALL(Base!$E$4:$E$299,ROW()-4),Base!$E$4:X$299,18,0))</f>
        <v/>
      </c>
      <c r="D23" s="193" t="str">
        <f>IF(ISERROR($A23),"",VLOOKUP(SMALL(Base!$E$4:$E$299,ROW()-4),Base!$E$4:Y$299,19,0))</f>
        <v/>
      </c>
      <c r="E23" s="198"/>
      <c r="F23" s="190"/>
      <c r="G23" s="190"/>
      <c r="H23" s="190"/>
      <c r="I23" s="190"/>
      <c r="J23" s="190"/>
      <c r="K23" s="190"/>
      <c r="L23" s="190"/>
      <c r="M23" s="190"/>
      <c r="N23" s="190"/>
      <c r="O23" s="190"/>
      <c r="P23" s="190"/>
      <c r="Q23" t="str">
        <f>IF(ISERROR($A23),"",VLOOKUP(SMALL(Base!$E$4:$E$299,ROW()-4),Base!$E$4:Y$299,20,0))</f>
        <v/>
      </c>
    </row>
    <row r="24" spans="1:17" x14ac:dyDescent="0.25">
      <c r="A24" s="3" t="e">
        <f>SMALL(Base!$E$4:$E$299,ROW()-4)</f>
        <v>#NUM!</v>
      </c>
      <c r="B24" s="5" t="str">
        <f>IF(ISERROR($A24),"",VLOOKUP(SMALL(Base!$E$4:$E$299,ROW()-4),Base!$E$4:W$299,17,0))</f>
        <v/>
      </c>
      <c r="C24" s="3" t="str">
        <f>IF(ISERROR($A24),"",VLOOKUP(SMALL(Base!$E$4:$E$299,ROW()-4),Base!$E$4:X$299,18,0))</f>
        <v/>
      </c>
      <c r="D24" s="47" t="str">
        <f>IF(ISERROR($A24),"",VLOOKUP(SMALL(Base!$E$4:$E$299,ROW()-4),Base!$E$4:Y$299,19,0))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IF(ISERROR($A24),"",VLOOKUP(SMALL(Base!$E$4:$E$299,ROW()-4),Base!$E$4:Y$299,20,0))</f>
        <v/>
      </c>
    </row>
    <row r="25" spans="1:17" x14ac:dyDescent="0.25">
      <c r="A25" s="3" t="e">
        <f>SMALL(Base!$E$4:$E$299,ROW()-4)</f>
        <v>#NUM!</v>
      </c>
      <c r="B25" s="191" t="str">
        <f>IF(ISERROR($A25),"",VLOOKUP(SMALL(Base!$E$4:$E$299,ROW()-4),Base!$E$4:W$299,17,0))</f>
        <v/>
      </c>
      <c r="C25" s="192" t="str">
        <f>IF(ISERROR($A25),"",VLOOKUP(SMALL(Base!$E$4:$E$299,ROW()-4),Base!$E$4:X$299,18,0))</f>
        <v/>
      </c>
      <c r="D25" s="193" t="str">
        <f>IF(ISERROR($A25),"",VLOOKUP(SMALL(Base!$E$4:$E$299,ROW()-4),Base!$E$4:Y$299,19,0))</f>
        <v/>
      </c>
      <c r="E25" s="198"/>
      <c r="F25" s="190"/>
      <c r="G25" s="190"/>
      <c r="H25" s="190"/>
      <c r="I25" s="190"/>
      <c r="J25" s="190"/>
      <c r="K25" s="190"/>
      <c r="L25" s="190"/>
      <c r="M25" s="190"/>
      <c r="N25" s="190"/>
      <c r="O25" s="190"/>
      <c r="P25" s="190"/>
      <c r="Q25" t="str">
        <f>IF(ISERROR($A25),"",VLOOKUP(SMALL(Base!$E$4:$E$299,ROW()-4),Base!$E$4:Y$299,20,0))</f>
        <v/>
      </c>
    </row>
    <row r="26" spans="1:17" x14ac:dyDescent="0.25">
      <c r="A26" s="3" t="e">
        <f>SMALL(Base!$E$4:$E$299,ROW()-4)</f>
        <v>#NUM!</v>
      </c>
      <c r="B26" s="5" t="str">
        <f>IF(ISERROR($A26),"",VLOOKUP(SMALL(Base!$E$4:$E$299,ROW()-4),Base!$E$4:W$299,17,0))</f>
        <v/>
      </c>
      <c r="C26" s="3" t="str">
        <f>IF(ISERROR($A26),"",VLOOKUP(SMALL(Base!$E$4:$E$299,ROW()-4),Base!$E$4:X$299,18,0))</f>
        <v/>
      </c>
      <c r="D26" s="47" t="str">
        <f>IF(ISERROR($A26),"",VLOOKUP(SMALL(Base!$E$4:$E$299,ROW()-4),Base!$E$4:Y$299,19,0))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IF(ISERROR($A26),"",VLOOKUP(SMALL(Base!$E$4:$E$299,ROW()-4),Base!$E$4:Y$299,20,0))</f>
        <v/>
      </c>
    </row>
    <row r="27" spans="1:17" x14ac:dyDescent="0.25">
      <c r="A27" s="3" t="e">
        <f>SMALL(Base!$E$4:$E$299,ROW()-4)</f>
        <v>#NUM!</v>
      </c>
      <c r="B27" s="191" t="str">
        <f>IF(ISERROR($A27),"",VLOOKUP(SMALL(Base!$E$4:$E$299,ROW()-4),Base!$E$4:W$299,17,0))</f>
        <v/>
      </c>
      <c r="C27" s="192" t="str">
        <f>IF(ISERROR($A27),"",VLOOKUP(SMALL(Base!$E$4:$E$299,ROW()-4),Base!$E$4:X$299,18,0))</f>
        <v/>
      </c>
      <c r="D27" s="193" t="str">
        <f>IF(ISERROR($A27),"",VLOOKUP(SMALL(Base!$E$4:$E$299,ROW()-4),Base!$E$4:Y$299,19,0))</f>
        <v/>
      </c>
      <c r="E27" s="198"/>
      <c r="F27" s="190"/>
      <c r="G27" s="190"/>
      <c r="H27" s="190"/>
      <c r="I27" s="190"/>
      <c r="J27" s="190"/>
      <c r="K27" s="190"/>
      <c r="L27" s="190"/>
      <c r="M27" s="190"/>
      <c r="N27" s="190"/>
      <c r="O27" s="190"/>
      <c r="P27" s="190"/>
      <c r="Q27" t="str">
        <f>IF(ISERROR($A27),"",VLOOKUP(SMALL(Base!$E$4:$E$299,ROW()-4),Base!$E$4:Y$299,20,0))</f>
        <v/>
      </c>
    </row>
    <row r="28" spans="1:17" x14ac:dyDescent="0.25">
      <c r="A28" s="3" t="e">
        <f>SMALL(Base!$E$4:$E$299,ROW()-4)</f>
        <v>#NUM!</v>
      </c>
      <c r="B28" s="5" t="str">
        <f>IF(ISERROR($A28),"",VLOOKUP(SMALL(Base!$E$4:$E$299,ROW()-4),Base!$E$4:W$299,17,0))</f>
        <v/>
      </c>
      <c r="C28" s="3" t="str">
        <f>IF(ISERROR($A28),"",VLOOKUP(SMALL(Base!$E$4:$E$299,ROW()-4),Base!$E$4:X$299,18,0))</f>
        <v/>
      </c>
      <c r="D28" s="47" t="str">
        <f>IF(ISERROR($A28),"",VLOOKUP(SMALL(Base!$E$4:$E$299,ROW()-4),Base!$E$4:Y$299,19,0))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IF(ISERROR($A28),"",VLOOKUP(SMALL(Base!$E$4:$E$299,ROW()-4),Base!$E$4:Y$299,20,0))</f>
        <v/>
      </c>
    </row>
    <row r="29" spans="1:17" x14ac:dyDescent="0.25">
      <c r="A29" s="3" t="e">
        <f>SMALL(Base!$E$4:$E$299,ROW()-4)</f>
        <v>#NUM!</v>
      </c>
      <c r="B29" s="191" t="str">
        <f>IF(ISERROR($A29),"",VLOOKUP(SMALL(Base!$E$4:$E$299,ROW()-4),Base!$E$4:W$299,17,0))</f>
        <v/>
      </c>
      <c r="C29" s="192" t="str">
        <f>IF(ISERROR($A29),"",VLOOKUP(SMALL(Base!$E$4:$E$299,ROW()-4),Base!$E$4:X$299,18,0))</f>
        <v/>
      </c>
      <c r="D29" s="193" t="str">
        <f>IF(ISERROR($A29),"",VLOOKUP(SMALL(Base!$E$4:$E$299,ROW()-4),Base!$E$4:Y$299,19,0))</f>
        <v/>
      </c>
      <c r="E29" s="198"/>
      <c r="F29" s="190"/>
      <c r="G29" s="190"/>
      <c r="H29" s="190"/>
      <c r="I29" s="190"/>
      <c r="J29" s="190"/>
      <c r="K29" s="190"/>
      <c r="L29" s="190"/>
      <c r="M29" s="190"/>
      <c r="N29" s="190"/>
      <c r="O29" s="190"/>
      <c r="P29" s="190"/>
      <c r="Q29" t="str">
        <f>IF(ISERROR($A29),"",VLOOKUP(SMALL(Base!$E$4:$E$299,ROW()-4),Base!$E$4:Y$299,20,0))</f>
        <v/>
      </c>
    </row>
    <row r="30" spans="1:17" x14ac:dyDescent="0.25">
      <c r="A30" s="3" t="e">
        <f>SMALL(Base!$E$4:$E$299,ROW()-4)</f>
        <v>#NUM!</v>
      </c>
      <c r="B30" s="5" t="str">
        <f>IF(ISERROR($A30),"",VLOOKUP(SMALL(Base!$E$4:$E$299,ROW()-4),Base!$E$4:W$299,17,0))</f>
        <v/>
      </c>
      <c r="C30" s="3" t="str">
        <f>IF(ISERROR($A30),"",VLOOKUP(SMALL(Base!$E$4:$E$299,ROW()-4),Base!$E$4:X$299,18,0))</f>
        <v/>
      </c>
      <c r="D30" s="47" t="str">
        <f>IF(ISERROR($A30),"",VLOOKUP(SMALL(Base!$E$4:$E$299,ROW()-4),Base!$E$4:Y$299,19,0))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IF(ISERROR($A30),"",VLOOKUP(SMALL(Base!$E$4:$E$299,ROW()-4),Base!$E$4:Y$299,20,0))</f>
        <v/>
      </c>
    </row>
    <row r="31" spans="1:17" x14ac:dyDescent="0.25">
      <c r="A31" s="3" t="e">
        <f>SMALL(Base!$E$4:$E$299,ROW()-4)</f>
        <v>#NUM!</v>
      </c>
      <c r="B31" s="191" t="str">
        <f>IF(ISERROR($A31),"",VLOOKUP(SMALL(Base!$E$4:$E$299,ROW()-4),Base!$E$4:W$299,17,0))</f>
        <v/>
      </c>
      <c r="C31" s="192" t="str">
        <f>IF(ISERROR($A31),"",VLOOKUP(SMALL(Base!$E$4:$E$299,ROW()-4),Base!$E$4:X$299,18,0))</f>
        <v/>
      </c>
      <c r="D31" s="193" t="str">
        <f>IF(ISERROR($A31),"",VLOOKUP(SMALL(Base!$E$4:$E$299,ROW()-4),Base!$E$4:Y$299,19,0))</f>
        <v/>
      </c>
      <c r="E31" s="198"/>
      <c r="F31" s="190"/>
      <c r="G31" s="190"/>
      <c r="H31" s="190"/>
      <c r="I31" s="190"/>
      <c r="J31" s="190"/>
      <c r="K31" s="190"/>
      <c r="L31" s="190"/>
      <c r="M31" s="190"/>
      <c r="N31" s="190"/>
      <c r="O31" s="190"/>
      <c r="P31" s="190"/>
      <c r="Q31" t="str">
        <f>IF(ISERROR($A31),"",VLOOKUP(SMALL(Base!$E$4:$E$299,ROW()-4),Base!$E$4:Y$299,20,0))</f>
        <v/>
      </c>
    </row>
    <row r="32" spans="1:17" x14ac:dyDescent="0.25">
      <c r="A32" s="3" t="e">
        <f>SMALL(Base!$E$4:$E$299,ROW()-4)</f>
        <v>#NUM!</v>
      </c>
      <c r="B32" s="5" t="str">
        <f>IF(ISERROR($A32),"",VLOOKUP(SMALL(Base!$E$4:$E$299,ROW()-4),Base!$E$4:W$299,17,0))</f>
        <v/>
      </c>
      <c r="C32" s="3" t="str">
        <f>IF(ISERROR($A32),"",VLOOKUP(SMALL(Base!$E$4:$E$299,ROW()-4),Base!$E$4:X$299,18,0))</f>
        <v/>
      </c>
      <c r="D32" s="47" t="str">
        <f>IF(ISERROR($A32),"",VLOOKUP(SMALL(Base!$E$4:$E$299,ROW()-4),Base!$E$4:Y$299,19,0))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IF(ISERROR($A32),"",VLOOKUP(SMALL(Base!$E$4:$E$299,ROW()-4),Base!$E$4:Y$299,20,0))</f>
        <v/>
      </c>
    </row>
    <row r="33" spans="1:17" x14ac:dyDescent="0.25">
      <c r="A33" s="3" t="e">
        <f>SMALL(Base!$E$4:$E$299,ROW()-4)</f>
        <v>#NUM!</v>
      </c>
      <c r="B33" s="191" t="str">
        <f>IF(ISERROR($A33),"",VLOOKUP(SMALL(Base!$E$4:$E$299,ROW()-4),Base!$E$4:W$299,17,0))</f>
        <v/>
      </c>
      <c r="C33" s="192" t="str">
        <f>IF(ISERROR($A33),"",VLOOKUP(SMALL(Base!$E$4:$E$299,ROW()-4),Base!$E$4:X$299,18,0))</f>
        <v/>
      </c>
      <c r="D33" s="193" t="str">
        <f>IF(ISERROR($A33),"",VLOOKUP(SMALL(Base!$E$4:$E$299,ROW()-4),Base!$E$4:Y$299,19,0))</f>
        <v/>
      </c>
      <c r="E33" s="198"/>
      <c r="F33" s="190"/>
      <c r="G33" s="190"/>
      <c r="H33" s="190"/>
      <c r="I33" s="190"/>
      <c r="J33" s="190"/>
      <c r="K33" s="190"/>
      <c r="L33" s="190"/>
      <c r="M33" s="190"/>
      <c r="N33" s="190"/>
      <c r="O33" s="190"/>
      <c r="P33" s="190"/>
      <c r="Q33" t="str">
        <f>IF(ISERROR($A33),"",VLOOKUP(SMALL(Base!$E$4:$E$299,ROW()-4),Base!$E$4:Y$299,20,0))</f>
        <v/>
      </c>
    </row>
    <row r="34" spans="1:17" x14ac:dyDescent="0.25">
      <c r="A34" s="3" t="e">
        <f>SMALL(Base!$E$4:$E$299,ROW()-4)</f>
        <v>#NUM!</v>
      </c>
      <c r="B34" s="5" t="str">
        <f>IF(ISERROR($A34),"",VLOOKUP(SMALL(Base!$E$4:$E$299,ROW()-4),Base!$E$4:W$299,17,0))</f>
        <v/>
      </c>
      <c r="C34" s="3" t="str">
        <f>IF(ISERROR($A34),"",VLOOKUP(SMALL(Base!$E$4:$E$299,ROW()-4),Base!$E$4:X$299,18,0))</f>
        <v/>
      </c>
      <c r="D34" s="47" t="str">
        <f>IF(ISERROR($A34),"",VLOOKUP(SMALL(Base!$E$4:$E$299,ROW()-4),Base!$E$4:Y$299,19,0))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IF(ISERROR($A34),"",VLOOKUP(SMALL(Base!$E$4:$E$299,ROW()-4),Base!$E$4:Y$299,20,0))</f>
        <v/>
      </c>
    </row>
    <row r="35" spans="1:17" x14ac:dyDescent="0.25">
      <c r="A35" s="3" t="e">
        <f>SMALL(Base!$E$4:$E$299,ROW()-4)</f>
        <v>#NUM!</v>
      </c>
      <c r="B35" s="191" t="str">
        <f>IF(ISERROR($A35),"",VLOOKUP(SMALL(Base!$E$4:$E$299,ROW()-4),Base!$E$4:W$299,17,0))</f>
        <v/>
      </c>
      <c r="C35" s="192" t="str">
        <f>IF(ISERROR($A35),"",VLOOKUP(SMALL(Base!$E$4:$E$299,ROW()-4),Base!$E$4:X$299,18,0))</f>
        <v/>
      </c>
      <c r="D35" s="193" t="str">
        <f>IF(ISERROR($A35),"",VLOOKUP(SMALL(Base!$E$4:$E$299,ROW()-4),Base!$E$4:Y$299,19,0))</f>
        <v/>
      </c>
      <c r="E35" s="198"/>
      <c r="F35" s="190"/>
      <c r="G35" s="190"/>
      <c r="H35" s="190"/>
      <c r="I35" s="190"/>
      <c r="J35" s="190"/>
      <c r="K35" s="190"/>
      <c r="L35" s="190"/>
      <c r="M35" s="190"/>
      <c r="N35" s="190"/>
      <c r="O35" s="190"/>
      <c r="P35" s="190"/>
      <c r="Q35" t="str">
        <f>IF(ISERROR($A35),"",VLOOKUP(SMALL(Base!$E$4:$E$299,ROW()-4),Base!$E$4:Y$299,20,0))</f>
        <v/>
      </c>
    </row>
    <row r="36" spans="1:17" x14ac:dyDescent="0.25">
      <c r="A36" s="3" t="e">
        <f>SMALL(Base!$E$4:$E$299,ROW()-4)</f>
        <v>#NUM!</v>
      </c>
      <c r="B36" s="5" t="str">
        <f>IF(ISERROR($A36),"",VLOOKUP(SMALL(Base!$E$4:$E$299,ROW()-4),Base!$E$4:W$299,17,0))</f>
        <v/>
      </c>
      <c r="C36" s="3" t="str">
        <f>IF(ISERROR($A36),"",VLOOKUP(SMALL(Base!$E$4:$E$299,ROW()-4),Base!$E$4:X$299,18,0))</f>
        <v/>
      </c>
      <c r="D36" s="47" t="str">
        <f>IF(ISERROR($A36),"",VLOOKUP(SMALL(Base!$E$4:$E$299,ROW()-4),Base!$E$4:Y$299,19,0))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IF(ISERROR($A36),"",VLOOKUP(SMALL(Base!$E$4:$E$299,ROW()-4),Base!$E$4:Y$299,20,0))</f>
        <v/>
      </c>
    </row>
    <row r="37" spans="1:17" x14ac:dyDescent="0.25">
      <c r="A37" s="3" t="e">
        <f>SMALL(Base!$E$4:$E$299,ROW()-4)</f>
        <v>#NUM!</v>
      </c>
      <c r="B37" s="191" t="str">
        <f>IF(ISERROR($A37),"",VLOOKUP(SMALL(Base!$E$4:$E$299,ROW()-4),Base!$E$4:W$299,17,0))</f>
        <v/>
      </c>
      <c r="C37" s="192" t="str">
        <f>IF(ISERROR($A37),"",VLOOKUP(SMALL(Base!$E$4:$E$299,ROW()-4),Base!$E$4:X$299,18,0))</f>
        <v/>
      </c>
      <c r="D37" s="193" t="str">
        <f>IF(ISERROR($A37),"",VLOOKUP(SMALL(Base!$E$4:$E$299,ROW()-4),Base!$E$4:Y$299,19,0))</f>
        <v/>
      </c>
      <c r="E37" s="198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0"/>
      <c r="Q37" t="str">
        <f>IF(ISERROR($A37),"",VLOOKUP(SMALL(Base!$E$4:$E$299,ROW()-4),Base!$E$4:Y$299,20,0))</f>
        <v/>
      </c>
    </row>
    <row r="38" spans="1:17" x14ac:dyDescent="0.25">
      <c r="A38" s="3" t="e">
        <f>SMALL(Base!$E$4:$E$299,ROW()-4)</f>
        <v>#NUM!</v>
      </c>
      <c r="B38" s="5" t="str">
        <f>IF(ISERROR($A38),"",VLOOKUP(SMALL(Base!$E$4:$E$299,ROW()-4),Base!$E$4:W$299,17,0))</f>
        <v/>
      </c>
      <c r="C38" s="3" t="str">
        <f>IF(ISERROR($A38),"",VLOOKUP(SMALL(Base!$E$4:$E$299,ROW()-4),Base!$E$4:X$299,18,0))</f>
        <v/>
      </c>
      <c r="D38" s="47" t="str">
        <f>IF(ISERROR($A38),"",VLOOKUP(SMALL(Base!$E$4:$E$299,ROW()-4),Base!$E$4:Y$299,19,0))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IF(ISERROR($A38),"",VLOOKUP(SMALL(Base!$E$4:$E$299,ROW()-4),Base!$E$4:Y$299,20,0))</f>
        <v/>
      </c>
    </row>
    <row r="39" spans="1:17" x14ac:dyDescent="0.25">
      <c r="A39" s="3" t="e">
        <f>SMALL(Base!$E$4:$E$299,ROW()-4)</f>
        <v>#NUM!</v>
      </c>
      <c r="B39" s="191" t="str">
        <f>IF(ISERROR($A39),"",VLOOKUP(SMALL(Base!$E$4:$E$299,ROW()-4),Base!$E$4:W$299,17,0))</f>
        <v/>
      </c>
      <c r="C39" s="192" t="str">
        <f>IF(ISERROR($A39),"",VLOOKUP(SMALL(Base!$E$4:$E$299,ROW()-4),Base!$E$4:X$299,18,0))</f>
        <v/>
      </c>
      <c r="D39" s="193" t="str">
        <f>IF(ISERROR($A39),"",VLOOKUP(SMALL(Base!$E$4:$E$299,ROW()-4),Base!$E$4:Y$299,19,0))</f>
        <v/>
      </c>
      <c r="E39" s="198"/>
      <c r="F39" s="190"/>
      <c r="G39" s="190"/>
      <c r="H39" s="190"/>
      <c r="I39" s="190"/>
      <c r="J39" s="190"/>
      <c r="K39" s="190"/>
      <c r="L39" s="190"/>
      <c r="M39" s="190"/>
      <c r="N39" s="190"/>
      <c r="O39" s="190"/>
      <c r="P39" s="190"/>
      <c r="Q39" t="str">
        <f>IF(ISERROR($A39),"",VLOOKUP(SMALL(Base!$E$4:$E$299,ROW()-4),Base!$E$4:Y$299,20,0))</f>
        <v/>
      </c>
    </row>
    <row r="40" spans="1:17" ht="15.75" thickBot="1" x14ac:dyDescent="0.3">
      <c r="A40" s="3" t="e">
        <f>SMALL(Base!$E$4:$E$299,ROW()-4)</f>
        <v>#NUM!</v>
      </c>
      <c r="B40" s="13" t="str">
        <f>IF(ISERROR($A40),"",VLOOKUP(SMALL(Base!$E$4:$E$299,ROW()-4),Base!$E$4:W$299,17,0))</f>
        <v/>
      </c>
      <c r="C40" s="14" t="str">
        <f>IF(ISERROR($A40),"",VLOOKUP(SMALL(Base!$E$4:$E$299,ROW()-4),Base!$E$4:X$299,18,0))</f>
        <v/>
      </c>
      <c r="D40" s="47" t="str">
        <f>IF(ISERROR($A40),"",VLOOKUP(SMALL(Base!$E$4:$E$299,ROW()-4),Base!$E$4:Y$299,19,0))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IF(ISERROR($A40),"",VLOOKUP(SMALL(Base!$E$4:$E$299,ROW()-4),Base!$E$4:Y$299,20,0))</f>
        <v/>
      </c>
    </row>
    <row r="41" spans="1:17" ht="19.5" thickBot="1" x14ac:dyDescent="0.35">
      <c r="B41" s="15" t="s">
        <v>18</v>
      </c>
      <c r="C41" s="29">
        <f>SUM(Base!AU4:AU296)</f>
        <v>0</v>
      </c>
      <c r="D41" s="44"/>
      <c r="E41" s="45">
        <f>COUNTIF('Mod 8'!E5:E40,"oui")</f>
        <v>0</v>
      </c>
      <c r="F41" s="45">
        <f>COUNTIF('Mod 8'!F5:F40,"oui")</f>
        <v>0</v>
      </c>
      <c r="G41" s="45">
        <f>COUNTIF('Mod 8'!G5:G40,"oui")</f>
        <v>0</v>
      </c>
      <c r="H41" s="45">
        <f>COUNTIF('Mod 8'!H5:H40,"oui")</f>
        <v>0</v>
      </c>
      <c r="I41" s="45">
        <f>COUNTIF('Mod 8'!I5:I40,"oui")</f>
        <v>0</v>
      </c>
      <c r="J41" s="45">
        <f>COUNTIF('Mod 8'!J5:J40,"oui")</f>
        <v>0</v>
      </c>
      <c r="K41" s="45">
        <f>COUNTIF('Mod 8'!K5:K40,"oui")</f>
        <v>0</v>
      </c>
      <c r="L41" s="45">
        <f>COUNTIF('Mod 8'!L5:L40,"oui")</f>
        <v>0</v>
      </c>
      <c r="M41" s="45">
        <f>COUNTIF('Mod 8'!M5:M40,"oui")</f>
        <v>0</v>
      </c>
      <c r="N41" s="45">
        <f>COUNTIF('Mod 8'!N5:N40,"oui")</f>
        <v>0</v>
      </c>
      <c r="O41" s="45">
        <f>COUNTIF('Mod 8'!O5:O40,"oui")</f>
        <v>0</v>
      </c>
      <c r="P41" s="45">
        <f>COUNTIF('Mod 8'!P5:P40,"oui")</f>
        <v>0</v>
      </c>
      <c r="Q41" s="45">
        <f>COUNTIF('Mod 8'!Q5:Q40,"homme")</f>
        <v>0</v>
      </c>
    </row>
    <row r="42" spans="1:17" ht="19.5" thickBot="1" x14ac:dyDescent="0.35">
      <c r="Q42" s="45">
        <f>COUNTIF('Mod 8'!Q5:Q41,"femme")</f>
        <v>0</v>
      </c>
    </row>
  </sheetData>
  <mergeCells count="3">
    <mergeCell ref="B1:C2"/>
    <mergeCell ref="D1:P2"/>
    <mergeCell ref="A3:Q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5" r:id="rId3" name="Button 3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742950</xdr:colOff>
                    <xdr:row>0</xdr:row>
                    <xdr:rowOff>85725</xdr:rowOff>
                  </from>
                  <to>
                    <xdr:col>15</xdr:col>
                    <xdr:colOff>704850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Q42"/>
  <sheetViews>
    <sheetView showGridLines="0" showRowColHeaders="0" topLeftCell="B1" zoomScale="90" zoomScaleNormal="90" workbookViewId="0">
      <selection activeCell="E4" sqref="E4:P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0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32" t="s">
        <v>162</v>
      </c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3"/>
      <c r="P1" s="433"/>
    </row>
    <row r="2" spans="1:17" ht="20.100000000000001" customHeight="1" thickBot="1" x14ac:dyDescent="0.3">
      <c r="A2" s="207"/>
      <c r="B2" s="410"/>
      <c r="C2" s="411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</row>
    <row r="3" spans="1:17" ht="18.75" x14ac:dyDescent="0.3">
      <c r="A3" s="434" t="s">
        <v>25</v>
      </c>
      <c r="B3" s="435"/>
      <c r="C3" s="435"/>
      <c r="D3" s="435"/>
      <c r="E3" s="435"/>
      <c r="F3" s="435"/>
      <c r="G3" s="435"/>
      <c r="H3" s="435"/>
      <c r="I3" s="435"/>
      <c r="J3" s="436"/>
      <c r="K3" s="436"/>
      <c r="L3" s="436"/>
      <c r="M3" s="436"/>
      <c r="N3" s="436"/>
      <c r="O3" s="436"/>
      <c r="P3" s="436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30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</row>
    <row r="5" spans="1:17" x14ac:dyDescent="0.25">
      <c r="A5" s="3" t="e">
        <f>SMALL(Base!$D$4:$D$299,ROW()-4)</f>
        <v>#NUM!</v>
      </c>
      <c r="B5" s="91" t="str">
        <f>IF(ISERROR($A5),"",VLOOKUP(SMALL(Base!$D$4:$D$299,ROW()-4),Base!$D$4:W$299,18,0))</f>
        <v/>
      </c>
      <c r="C5" s="102" t="str">
        <f>IF(ISERROR($A5),"",VLOOKUP(SMALL(Base!$D$4:$D$299,ROW()-4),Base!$D$4:X$299,19,0))</f>
        <v/>
      </c>
      <c r="D5" s="103" t="str">
        <f>IF(ISERROR($A5),"",VLOOKUP(SMALL(Base!$D$4:$D$299,ROW()-4),Base!$D$4:Y$299,20,0))</f>
        <v/>
      </c>
      <c r="E5" s="92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t="str">
        <f>IF(ISERROR($A5),"",VLOOKUP(SMALL(Base!$D$4:$D$299,ROW()-4),Base!$D$4:Y$299,21,0))</f>
        <v/>
      </c>
    </row>
    <row r="6" spans="1:17" x14ac:dyDescent="0.25">
      <c r="A6" s="3" t="e">
        <f>SMALL(Base!$D$4:$D$299,ROW()-4)</f>
        <v>#NUM!</v>
      </c>
      <c r="B6" s="5" t="str">
        <f>IF(ISERROR($A6),"",VLOOKUP(SMALL(Base!$D$4:$D$299,ROW()-4),Base!$D$4:W$299,18,0))</f>
        <v/>
      </c>
      <c r="C6" s="3" t="str">
        <f>IF(ISERROR($A6),"",VLOOKUP(SMALL(Base!$D$4:$D$299,ROW()-4),Base!$D$4:X$299,19,0))</f>
        <v/>
      </c>
      <c r="D6" s="47" t="str">
        <f>IF(ISERROR($A6),"",VLOOKUP(SMALL(Base!$D$4:$D$299,ROW()-4),Base!$D$4:Y$299,20,0))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IF(ISERROR($A6),"",VLOOKUP(SMALL(Base!$D$4:$D$299,ROW()-4),Base!$D$4:Y$299,21,0))</f>
        <v/>
      </c>
    </row>
    <row r="7" spans="1:17" x14ac:dyDescent="0.25">
      <c r="A7" s="3" t="e">
        <f>SMALL(Base!$D$4:$D$299,ROW()-4)</f>
        <v>#NUM!</v>
      </c>
      <c r="B7" s="94" t="str">
        <f>IF(ISERROR($A7),"",VLOOKUP(SMALL(Base!$D$4:$D$299,ROW()-4),Base!$D$4:W$299,18,0))</f>
        <v/>
      </c>
      <c r="C7" s="95" t="str">
        <f>IF(ISERROR($A7),"",VLOOKUP(SMALL(Base!$D$4:$D$299,ROW()-4),Base!$D$4:X$299,19,0))</f>
        <v/>
      </c>
      <c r="D7" s="96" t="str">
        <f>IF(ISERROR($A7),"",VLOOKUP(SMALL(Base!$D$4:$D$299,ROW()-4),Base!$D$4:Y$299,20,0))</f>
        <v/>
      </c>
      <c r="E7" s="97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t="str">
        <f>IF(ISERROR($A7),"",VLOOKUP(SMALL(Base!$D$4:$D$299,ROW()-4),Base!$D$4:Y$299,21,0))</f>
        <v/>
      </c>
    </row>
    <row r="8" spans="1:17" x14ac:dyDescent="0.25">
      <c r="A8" s="3" t="e">
        <f>SMALL(Base!$D$4:$D$299,ROW()-4)</f>
        <v>#NUM!</v>
      </c>
      <c r="B8" s="5" t="str">
        <f>IF(ISERROR($A8),"",VLOOKUP(SMALL(Base!$D$4:$D$299,ROW()-4),Base!$D$4:W$299,18,0))</f>
        <v/>
      </c>
      <c r="C8" s="3" t="str">
        <f>IF(ISERROR($A8),"",VLOOKUP(SMALL(Base!$D$4:$D$299,ROW()-4),Base!$D$4:X$299,19,0))</f>
        <v/>
      </c>
      <c r="D8" s="47" t="str">
        <f>IF(ISERROR($A8),"",VLOOKUP(SMALL(Base!$D$4:$D$299,ROW()-4),Base!$D$4:Y$299,20,0))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IF(ISERROR($A8),"",VLOOKUP(SMALL(Base!$D$4:$D$299,ROW()-4),Base!$D$4:Y$299,21,0))</f>
        <v/>
      </c>
    </row>
    <row r="9" spans="1:17" x14ac:dyDescent="0.25">
      <c r="A9" s="3" t="e">
        <f>SMALL(Base!$D$4:$D$299,ROW()-4)</f>
        <v>#NUM!</v>
      </c>
      <c r="B9" s="94" t="str">
        <f>IF(ISERROR($A9),"",VLOOKUP(SMALL(Base!$D$4:$D$299,ROW()-4),Base!$D$4:W$299,18,0))</f>
        <v/>
      </c>
      <c r="C9" s="95" t="str">
        <f>IF(ISERROR($A9),"",VLOOKUP(SMALL(Base!$D$4:$D$299,ROW()-4),Base!$D$4:X$299,19,0))</f>
        <v/>
      </c>
      <c r="D9" s="96" t="str">
        <f>IF(ISERROR($A9),"",VLOOKUP(SMALL(Base!$D$4:$D$299,ROW()-4),Base!$D$4:Y$299,20,0))</f>
        <v/>
      </c>
      <c r="E9" s="98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t="str">
        <f>IF(ISERROR($A9),"",VLOOKUP(SMALL(Base!$D$4:$D$299,ROW()-4),Base!$D$4:Y$299,21,0))</f>
        <v/>
      </c>
    </row>
    <row r="10" spans="1:17" x14ac:dyDescent="0.25">
      <c r="A10" s="3" t="e">
        <f>SMALL(Base!$D$4:$D$299,ROW()-4)</f>
        <v>#NUM!</v>
      </c>
      <c r="B10" s="5" t="str">
        <f>IF(ISERROR($A10),"",VLOOKUP(SMALL(Base!$D$4:$D$299,ROW()-4),Base!$D$4:W$299,18,0))</f>
        <v/>
      </c>
      <c r="C10" s="3" t="str">
        <f>IF(ISERROR($A10),"",VLOOKUP(SMALL(Base!$D$4:$D$299,ROW()-4),Base!$D$4:X$299,19,0))</f>
        <v/>
      </c>
      <c r="D10" s="47" t="str">
        <f>IF(ISERROR($A10),"",VLOOKUP(SMALL(Base!$D$4:$D$299,ROW()-4),Base!$D$4:Y$299,20,0))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IF(ISERROR($A10),"",VLOOKUP(SMALL(Base!$D$4:$D$299,ROW()-4),Base!$D$4:Y$299,21,0))</f>
        <v/>
      </c>
    </row>
    <row r="11" spans="1:17" x14ac:dyDescent="0.25">
      <c r="A11" s="3" t="e">
        <f>SMALL(Base!$D$4:$D$299,ROW()-4)</f>
        <v>#NUM!</v>
      </c>
      <c r="B11" s="94" t="str">
        <f>IF(ISERROR($A11),"",VLOOKUP(SMALL(Base!$D$4:$D$299,ROW()-4),Base!$D$4:W$299,18,0))</f>
        <v/>
      </c>
      <c r="C11" s="95" t="str">
        <f>IF(ISERROR($A11),"",VLOOKUP(SMALL(Base!$D$4:$D$299,ROW()-4),Base!$D$4:X$299,19,0))</f>
        <v/>
      </c>
      <c r="D11" s="96" t="str">
        <f>IF(ISERROR($A11),"",VLOOKUP(SMALL(Base!$D$4:$D$299,ROW()-4),Base!$D$4:Y$299,20,0))</f>
        <v/>
      </c>
      <c r="E11" s="99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t="str">
        <f>IF(ISERROR($A11),"",VLOOKUP(SMALL(Base!$D$4:$D$299,ROW()-4),Base!$D$4:Y$299,21,0))</f>
        <v/>
      </c>
    </row>
    <row r="12" spans="1:17" x14ac:dyDescent="0.25">
      <c r="A12" s="3" t="e">
        <f>SMALL(Base!$D$4:$D$299,ROW()-4)</f>
        <v>#NUM!</v>
      </c>
      <c r="B12" s="5" t="str">
        <f>IF(ISERROR($A12),"",VLOOKUP(SMALL(Base!$D$4:$D$299,ROW()-4),Base!$D$4:W$299,18,0))</f>
        <v/>
      </c>
      <c r="C12" s="3" t="str">
        <f>IF(ISERROR($A12),"",VLOOKUP(SMALL(Base!$D$4:$D$299,ROW()-4),Base!$D$4:X$299,19,0))</f>
        <v/>
      </c>
      <c r="D12" s="47" t="str">
        <f>IF(ISERROR($A12),"",VLOOKUP(SMALL(Base!$D$4:$D$299,ROW()-4),Base!$D$4:Y$299,20,0))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IF(ISERROR($A12),"",VLOOKUP(SMALL(Base!$D$4:$D$299,ROW()-4),Base!$D$4:Y$299,21,0))</f>
        <v/>
      </c>
    </row>
    <row r="13" spans="1:17" x14ac:dyDescent="0.25">
      <c r="A13" s="3" t="e">
        <f>SMALL(Base!$D$4:$D$299,ROW()-4)</f>
        <v>#NUM!</v>
      </c>
      <c r="B13" s="94" t="str">
        <f>IF(ISERROR($A13),"",VLOOKUP(SMALL(Base!$D$4:$D$299,ROW()-4),Base!$D$4:W$299,18,0))</f>
        <v/>
      </c>
      <c r="C13" s="95" t="str">
        <f>IF(ISERROR($A13),"",VLOOKUP(SMALL(Base!$D$4:$D$299,ROW()-4),Base!$D$4:X$299,19,0))</f>
        <v/>
      </c>
      <c r="D13" s="96" t="str">
        <f>IF(ISERROR($A13),"",VLOOKUP(SMALL(Base!$D$4:$D$299,ROW()-4),Base!$D$4:Y$299,20,0))</f>
        <v/>
      </c>
      <c r="E13" s="99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t="str">
        <f>IF(ISERROR($A13),"",VLOOKUP(SMALL(Base!$D$4:$D$299,ROW()-4),Base!$D$4:Y$299,21,0))</f>
        <v/>
      </c>
    </row>
    <row r="14" spans="1:17" x14ac:dyDescent="0.25">
      <c r="A14" s="3" t="e">
        <f>SMALL(Base!$D$4:$D$299,ROW()-4)</f>
        <v>#NUM!</v>
      </c>
      <c r="B14" s="5" t="str">
        <f>IF(ISERROR($A14),"",VLOOKUP(SMALL(Base!$D$4:$D$299,ROW()-4),Base!$D$4:W$299,18,0))</f>
        <v/>
      </c>
      <c r="C14" s="3" t="str">
        <f>IF(ISERROR($A14),"",VLOOKUP(SMALL(Base!$D$4:$D$299,ROW()-4),Base!$D$4:X$299,19,0))</f>
        <v/>
      </c>
      <c r="D14" s="47" t="str">
        <f>IF(ISERROR($A14),"",VLOOKUP(SMALL(Base!$D$4:$D$299,ROW()-4),Base!$D$4:Y$299,20,0))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IF(ISERROR($A14),"",VLOOKUP(SMALL(Base!$D$4:$D$299,ROW()-4),Base!$D$4:Y$299,21,0))</f>
        <v/>
      </c>
    </row>
    <row r="15" spans="1:17" x14ac:dyDescent="0.25">
      <c r="A15" s="3" t="e">
        <f>SMALL(Base!$D$4:$D$299,ROW()-4)</f>
        <v>#NUM!</v>
      </c>
      <c r="B15" s="94" t="str">
        <f>IF(ISERROR($A15),"",VLOOKUP(SMALL(Base!$D$4:$D$299,ROW()-4),Base!$D$4:W$299,18,0))</f>
        <v/>
      </c>
      <c r="C15" s="95" t="str">
        <f>IF(ISERROR($A15),"",VLOOKUP(SMALL(Base!$D$4:$D$299,ROW()-4),Base!$D$4:X$299,19,0))</f>
        <v/>
      </c>
      <c r="D15" s="96" t="str">
        <f>IF(ISERROR($A15),"",VLOOKUP(SMALL(Base!$D$4:$D$299,ROW()-4),Base!$D$4:Y$299,20,0))</f>
        <v/>
      </c>
      <c r="E15" s="99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t="str">
        <f>IF(ISERROR($A15),"",VLOOKUP(SMALL(Base!$D$4:$D$299,ROW()-4),Base!$D$4:Y$299,21,0))</f>
        <v/>
      </c>
    </row>
    <row r="16" spans="1:17" x14ac:dyDescent="0.25">
      <c r="A16" s="3" t="e">
        <f>SMALL(Base!$D$4:$D$299,ROW()-4)</f>
        <v>#NUM!</v>
      </c>
      <c r="B16" s="5" t="str">
        <f>IF(ISERROR($A16),"",VLOOKUP(SMALL(Base!$D$4:$D$299,ROW()-4),Base!$D$4:W$299,18,0))</f>
        <v/>
      </c>
      <c r="C16" s="3" t="str">
        <f>IF(ISERROR($A16),"",VLOOKUP(SMALL(Base!$D$4:$D$299,ROW()-4),Base!$D$4:X$299,19,0))</f>
        <v/>
      </c>
      <c r="D16" s="47" t="str">
        <f>IF(ISERROR($A16),"",VLOOKUP(SMALL(Base!$D$4:$D$299,ROW()-4),Base!$D$4:Y$299,20,0))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IF(ISERROR($A16),"",VLOOKUP(SMALL(Base!$D$4:$D$299,ROW()-4),Base!$D$4:Y$299,21,0))</f>
        <v/>
      </c>
    </row>
    <row r="17" spans="1:17" x14ac:dyDescent="0.25">
      <c r="A17" s="3" t="e">
        <f>SMALL(Base!$D$4:$D$299,ROW()-4)</f>
        <v>#NUM!</v>
      </c>
      <c r="B17" s="94" t="str">
        <f>IF(ISERROR($A17),"",VLOOKUP(SMALL(Base!$D$4:$D$299,ROW()-4),Base!$D$4:W$299,18,0))</f>
        <v/>
      </c>
      <c r="C17" s="95" t="str">
        <f>IF(ISERROR($A17),"",VLOOKUP(SMALL(Base!$D$4:$D$299,ROW()-4),Base!$D$4:X$299,19,0))</f>
        <v/>
      </c>
      <c r="D17" s="96" t="str">
        <f>IF(ISERROR($A17),"",VLOOKUP(SMALL(Base!$D$4:$D$299,ROW()-4),Base!$D$4:Y$299,20,0))</f>
        <v/>
      </c>
      <c r="E17" s="100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t="str">
        <f>IF(ISERROR($A17),"",VLOOKUP(SMALL(Base!$D$4:$D$299,ROW()-4),Base!$D$4:Y$299,21,0))</f>
        <v/>
      </c>
    </row>
    <row r="18" spans="1:17" x14ac:dyDescent="0.25">
      <c r="A18" s="3" t="e">
        <f>SMALL(Base!$D$4:$D$299,ROW()-4)</f>
        <v>#NUM!</v>
      </c>
      <c r="B18" s="5" t="str">
        <f>IF(ISERROR($A18),"",VLOOKUP(SMALL(Base!$D$4:$D$299,ROW()-4),Base!$D$4:W$299,18,0))</f>
        <v/>
      </c>
      <c r="C18" s="3" t="str">
        <f>IF(ISERROR($A18),"",VLOOKUP(SMALL(Base!$D$4:$D$299,ROW()-4),Base!$D$4:X$299,19,0))</f>
        <v/>
      </c>
      <c r="D18" s="47" t="str">
        <f>IF(ISERROR($A18),"",VLOOKUP(SMALL(Base!$D$4:$D$299,ROW()-4),Base!$D$4:Y$299,20,0))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IF(ISERROR($A18),"",VLOOKUP(SMALL(Base!$D$4:$D$299,ROW()-4),Base!$D$4:Y$299,21,0))</f>
        <v/>
      </c>
    </row>
    <row r="19" spans="1:17" x14ac:dyDescent="0.25">
      <c r="A19" s="3" t="e">
        <f>SMALL(Base!$D$4:$D$299,ROW()-4)</f>
        <v>#NUM!</v>
      </c>
      <c r="B19" s="94" t="str">
        <f>IF(ISERROR($A19),"",VLOOKUP(SMALL(Base!$D$4:$D$299,ROW()-4),Base!$D$4:W$299,18,0))</f>
        <v/>
      </c>
      <c r="C19" s="95" t="str">
        <f>IF(ISERROR($A19),"",VLOOKUP(SMALL(Base!$D$4:$D$299,ROW()-4),Base!$D$4:X$299,19,0))</f>
        <v/>
      </c>
      <c r="D19" s="96" t="str">
        <f>IF(ISERROR($A19),"",VLOOKUP(SMALL(Base!$D$4:$D$299,ROW()-4),Base!$D$4:Y$299,20,0))</f>
        <v/>
      </c>
      <c r="E19" s="101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t="str">
        <f>IF(ISERROR($A19),"",VLOOKUP(SMALL(Base!$D$4:$D$299,ROW()-4),Base!$D$4:Y$299,21,0))</f>
        <v/>
      </c>
    </row>
    <row r="20" spans="1:17" x14ac:dyDescent="0.25">
      <c r="A20" s="3" t="e">
        <f>SMALL(Base!$D$4:$D$299,ROW()-4)</f>
        <v>#NUM!</v>
      </c>
      <c r="B20" s="5" t="str">
        <f>IF(ISERROR($A20),"",VLOOKUP(SMALL(Base!$D$4:$D$299,ROW()-4),Base!$D$4:W$299,18,0))</f>
        <v/>
      </c>
      <c r="C20" s="3" t="str">
        <f>IF(ISERROR($A20),"",VLOOKUP(SMALL(Base!$D$4:$D$299,ROW()-4),Base!$D$4:X$299,19,0))</f>
        <v/>
      </c>
      <c r="D20" s="47" t="str">
        <f>IF(ISERROR($A20),"",VLOOKUP(SMALL(Base!$D$4:$D$299,ROW()-4),Base!$D$4:Y$299,20,0))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IF(ISERROR($A20),"",VLOOKUP(SMALL(Base!$D$4:$D$299,ROW()-4),Base!$D$4:Y$299,21,0))</f>
        <v/>
      </c>
    </row>
    <row r="21" spans="1:17" x14ac:dyDescent="0.25">
      <c r="A21" s="3" t="e">
        <f>SMALL(Base!$D$4:$D$299,ROW()-4)</f>
        <v>#NUM!</v>
      </c>
      <c r="B21" s="94" t="str">
        <f>IF(ISERROR($A21),"",VLOOKUP(SMALL(Base!$D$4:$D$299,ROW()-4),Base!$D$4:W$299,18,0))</f>
        <v/>
      </c>
      <c r="C21" s="95" t="str">
        <f>IF(ISERROR($A21),"",VLOOKUP(SMALL(Base!$D$4:$D$299,ROW()-4),Base!$D$4:X$299,19,0))</f>
        <v/>
      </c>
      <c r="D21" s="96" t="str">
        <f>IF(ISERROR($A21),"",VLOOKUP(SMALL(Base!$D$4:$D$299,ROW()-4),Base!$D$4:Y$299,20,0))</f>
        <v/>
      </c>
      <c r="E21" s="101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t="str">
        <f>IF(ISERROR($A21),"",VLOOKUP(SMALL(Base!$D$4:$D$299,ROW()-4),Base!$D$4:Y$299,21,0))</f>
        <v/>
      </c>
    </row>
    <row r="22" spans="1:17" x14ac:dyDescent="0.25">
      <c r="A22" s="3" t="e">
        <f>SMALL(Base!$D$4:$D$299,ROW()-4)</f>
        <v>#NUM!</v>
      </c>
      <c r="B22" s="5" t="str">
        <f>IF(ISERROR($A22),"",VLOOKUP(SMALL(Base!$D$4:$D$299,ROW()-4),Base!$D$4:W$299,18,0))</f>
        <v/>
      </c>
      <c r="C22" s="3" t="str">
        <f>IF(ISERROR($A22),"",VLOOKUP(SMALL(Base!$D$4:$D$299,ROW()-4),Base!$D$4:X$299,19,0))</f>
        <v/>
      </c>
      <c r="D22" s="47" t="str">
        <f>IF(ISERROR($A22),"",VLOOKUP(SMALL(Base!$D$4:$D$299,ROW()-4),Base!$D$4:Y$299,20,0))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IF(ISERROR($A22),"",VLOOKUP(SMALL(Base!$D$4:$D$299,ROW()-4),Base!$D$4:Y$299,21,0))</f>
        <v/>
      </c>
    </row>
    <row r="23" spans="1:17" x14ac:dyDescent="0.25">
      <c r="A23" s="3" t="e">
        <f>SMALL(Base!$D$4:$D$299,ROW()-4)</f>
        <v>#NUM!</v>
      </c>
      <c r="B23" s="94" t="str">
        <f>IF(ISERROR($A23),"",VLOOKUP(SMALL(Base!$D$4:$D$299,ROW()-4),Base!$D$4:W$299,18,0))</f>
        <v/>
      </c>
      <c r="C23" s="95" t="str">
        <f>IF(ISERROR($A23),"",VLOOKUP(SMALL(Base!$D$4:$D$299,ROW()-4),Base!$D$4:X$299,19,0))</f>
        <v/>
      </c>
      <c r="D23" s="96" t="str">
        <f>IF(ISERROR($A23),"",VLOOKUP(SMALL(Base!$D$4:$D$299,ROW()-4),Base!$D$4:Y$299,20,0))</f>
        <v/>
      </c>
      <c r="E23" s="101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t="str">
        <f>IF(ISERROR($A23),"",VLOOKUP(SMALL(Base!$D$4:$D$299,ROW()-4),Base!$D$4:Y$299,21,0))</f>
        <v/>
      </c>
    </row>
    <row r="24" spans="1:17" x14ac:dyDescent="0.25">
      <c r="A24" s="3" t="e">
        <f>SMALL(Base!$D$4:$D$299,ROW()-4)</f>
        <v>#NUM!</v>
      </c>
      <c r="B24" s="5" t="str">
        <f>IF(ISERROR($A24),"",VLOOKUP(SMALL(Base!$D$4:$D$299,ROW()-4),Base!$D$4:W$299,18,0))</f>
        <v/>
      </c>
      <c r="C24" s="3" t="str">
        <f>IF(ISERROR($A24),"",VLOOKUP(SMALL(Base!$D$4:$D$299,ROW()-4),Base!$D$4:X$299,19,0))</f>
        <v/>
      </c>
      <c r="D24" s="47" t="str">
        <f>IF(ISERROR($A24),"",VLOOKUP(SMALL(Base!$D$4:$D$299,ROW()-4),Base!$D$4:Y$299,20,0))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IF(ISERROR($A24),"",VLOOKUP(SMALL(Base!$D$4:$D$299,ROW()-4),Base!$D$4:Y$299,21,0))</f>
        <v/>
      </c>
    </row>
    <row r="25" spans="1:17" x14ac:dyDescent="0.25">
      <c r="A25" s="3" t="e">
        <f>SMALL(Base!$D$4:$D$299,ROW()-4)</f>
        <v>#NUM!</v>
      </c>
      <c r="B25" s="94" t="str">
        <f>IF(ISERROR($A25),"",VLOOKUP(SMALL(Base!$D$4:$D$299,ROW()-4),Base!$D$4:W$299,18,0))</f>
        <v/>
      </c>
      <c r="C25" s="95" t="str">
        <f>IF(ISERROR($A25),"",VLOOKUP(SMALL(Base!$D$4:$D$299,ROW()-4),Base!$D$4:X$299,19,0))</f>
        <v/>
      </c>
      <c r="D25" s="96" t="str">
        <f>IF(ISERROR($A25),"",VLOOKUP(SMALL(Base!$D$4:$D$299,ROW()-4),Base!$D$4:Y$299,20,0))</f>
        <v/>
      </c>
      <c r="E25" s="101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t="str">
        <f>IF(ISERROR($A25),"",VLOOKUP(SMALL(Base!$D$4:$D$299,ROW()-4),Base!$D$4:Y$299,21,0))</f>
        <v/>
      </c>
    </row>
    <row r="26" spans="1:17" x14ac:dyDescent="0.25">
      <c r="A26" s="3" t="e">
        <f>SMALL(Base!$D$4:$D$299,ROW()-4)</f>
        <v>#NUM!</v>
      </c>
      <c r="B26" s="5" t="str">
        <f>IF(ISERROR($A26),"",VLOOKUP(SMALL(Base!$D$4:$D$299,ROW()-4),Base!$D$4:W$299,18,0))</f>
        <v/>
      </c>
      <c r="C26" s="3" t="str">
        <f>IF(ISERROR($A26),"",VLOOKUP(SMALL(Base!$D$4:$D$299,ROW()-4),Base!$D$4:X$299,19,0))</f>
        <v/>
      </c>
      <c r="D26" s="47" t="str">
        <f>IF(ISERROR($A26),"",VLOOKUP(SMALL(Base!$D$4:$D$299,ROW()-4),Base!$D$4:Y$299,20,0))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IF(ISERROR($A26),"",VLOOKUP(SMALL(Base!$D$4:$D$299,ROW()-4),Base!$D$4:Y$299,21,0))</f>
        <v/>
      </c>
    </row>
    <row r="27" spans="1:17" x14ac:dyDescent="0.25">
      <c r="A27" s="3" t="e">
        <f>SMALL(Base!$D$4:$D$299,ROW()-4)</f>
        <v>#NUM!</v>
      </c>
      <c r="B27" s="94" t="str">
        <f>IF(ISERROR($A27),"",VLOOKUP(SMALL(Base!$D$4:$D$299,ROW()-4),Base!$D$4:W$299,18,0))</f>
        <v/>
      </c>
      <c r="C27" s="95" t="str">
        <f>IF(ISERROR($A27),"",VLOOKUP(SMALL(Base!$D$4:$D$299,ROW()-4),Base!$D$4:X$299,19,0))</f>
        <v/>
      </c>
      <c r="D27" s="96" t="str">
        <f>IF(ISERROR($A27),"",VLOOKUP(SMALL(Base!$D$4:$D$299,ROW()-4),Base!$D$4:Y$299,20,0))</f>
        <v/>
      </c>
      <c r="E27" s="101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t="str">
        <f>IF(ISERROR($A27),"",VLOOKUP(SMALL(Base!$D$4:$D$299,ROW()-4),Base!$D$4:Y$299,21,0))</f>
        <v/>
      </c>
    </row>
    <row r="28" spans="1:17" x14ac:dyDescent="0.25">
      <c r="A28" s="3" t="e">
        <f>SMALL(Base!$D$4:$D$299,ROW()-4)</f>
        <v>#NUM!</v>
      </c>
      <c r="B28" s="5" t="str">
        <f>IF(ISERROR($A28),"",VLOOKUP(SMALL(Base!$D$4:$D$299,ROW()-4),Base!$D$4:W$299,18,0))</f>
        <v/>
      </c>
      <c r="C28" s="3" t="str">
        <f>IF(ISERROR($A28),"",VLOOKUP(SMALL(Base!$D$4:$D$299,ROW()-4),Base!$D$4:X$299,19,0))</f>
        <v/>
      </c>
      <c r="D28" s="47" t="str">
        <f>IF(ISERROR($A28),"",VLOOKUP(SMALL(Base!$D$4:$D$299,ROW()-4),Base!$D$4:Y$299,20,0))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IF(ISERROR($A28),"",VLOOKUP(SMALL(Base!$D$4:$D$299,ROW()-4),Base!$D$4:Y$299,21,0))</f>
        <v/>
      </c>
    </row>
    <row r="29" spans="1:17" x14ac:dyDescent="0.25">
      <c r="A29" s="3" t="e">
        <f>SMALL(Base!$D$4:$D$299,ROW()-4)</f>
        <v>#NUM!</v>
      </c>
      <c r="B29" s="94" t="str">
        <f>IF(ISERROR($A29),"",VLOOKUP(SMALL(Base!$D$4:$D$299,ROW()-4),Base!$D$4:W$299,18,0))</f>
        <v/>
      </c>
      <c r="C29" s="95" t="str">
        <f>IF(ISERROR($A29),"",VLOOKUP(SMALL(Base!$D$4:$D$299,ROW()-4),Base!$D$4:X$299,19,0))</f>
        <v/>
      </c>
      <c r="D29" s="96" t="str">
        <f>IF(ISERROR($A29),"",VLOOKUP(SMALL(Base!$D$4:$D$299,ROW()-4),Base!$D$4:Y$299,20,0))</f>
        <v/>
      </c>
      <c r="E29" s="101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t="str">
        <f>IF(ISERROR($A29),"",VLOOKUP(SMALL(Base!$D$4:$D$299,ROW()-4),Base!$D$4:Y$299,21,0))</f>
        <v/>
      </c>
    </row>
    <row r="30" spans="1:17" x14ac:dyDescent="0.25">
      <c r="A30" s="3" t="e">
        <f>SMALL(Base!$D$4:$D$299,ROW()-4)</f>
        <v>#NUM!</v>
      </c>
      <c r="B30" s="5" t="str">
        <f>IF(ISERROR($A30),"",VLOOKUP(SMALL(Base!$D$4:$D$299,ROW()-4),Base!$D$4:W$299,18,0))</f>
        <v/>
      </c>
      <c r="C30" s="3" t="str">
        <f>IF(ISERROR($A30),"",VLOOKUP(SMALL(Base!$D$4:$D$299,ROW()-4),Base!$D$4:X$299,19,0))</f>
        <v/>
      </c>
      <c r="D30" s="47" t="str">
        <f>IF(ISERROR($A30),"",VLOOKUP(SMALL(Base!$D$4:$D$299,ROW()-4),Base!$D$4:Y$299,20,0))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IF(ISERROR($A30),"",VLOOKUP(SMALL(Base!$D$4:$D$299,ROW()-4),Base!$D$4:Y$299,21,0))</f>
        <v/>
      </c>
    </row>
    <row r="31" spans="1:17" x14ac:dyDescent="0.25">
      <c r="A31" s="3" t="e">
        <f>SMALL(Base!$D$4:$D$299,ROW()-4)</f>
        <v>#NUM!</v>
      </c>
      <c r="B31" s="94" t="str">
        <f>IF(ISERROR($A31),"",VLOOKUP(SMALL(Base!$D$4:$D$299,ROW()-4),Base!$D$4:W$299,18,0))</f>
        <v/>
      </c>
      <c r="C31" s="95" t="str">
        <f>IF(ISERROR($A31),"",VLOOKUP(SMALL(Base!$D$4:$D$299,ROW()-4),Base!$D$4:X$299,19,0))</f>
        <v/>
      </c>
      <c r="D31" s="96" t="str">
        <f>IF(ISERROR($A31),"",VLOOKUP(SMALL(Base!$D$4:$D$299,ROW()-4),Base!$D$4:Y$299,20,0))</f>
        <v/>
      </c>
      <c r="E31" s="101"/>
      <c r="F31" s="93"/>
      <c r="G31" s="93"/>
      <c r="H31" s="93"/>
      <c r="I31" s="93"/>
      <c r="J31" s="93"/>
      <c r="K31" s="93"/>
      <c r="L31" s="93"/>
      <c r="M31" s="93"/>
      <c r="N31" s="93"/>
      <c r="O31" s="93"/>
      <c r="P31" s="93"/>
      <c r="Q31" t="str">
        <f>IF(ISERROR($A31),"",VLOOKUP(SMALL(Base!$D$4:$D$299,ROW()-4),Base!$D$4:Y$299,21,0))</f>
        <v/>
      </c>
    </row>
    <row r="32" spans="1:17" x14ac:dyDescent="0.25">
      <c r="A32" s="3" t="e">
        <f>SMALL(Base!$D$4:$D$299,ROW()-4)</f>
        <v>#NUM!</v>
      </c>
      <c r="B32" s="5" t="str">
        <f>IF(ISERROR($A32),"",VLOOKUP(SMALL(Base!$D$4:$D$299,ROW()-4),Base!$D$4:W$299,18,0))</f>
        <v/>
      </c>
      <c r="C32" s="3" t="str">
        <f>IF(ISERROR($A32),"",VLOOKUP(SMALL(Base!$D$4:$D$299,ROW()-4),Base!$D$4:X$299,19,0))</f>
        <v/>
      </c>
      <c r="D32" s="47" t="str">
        <f>IF(ISERROR($A32),"",VLOOKUP(SMALL(Base!$D$4:$D$299,ROW()-4),Base!$D$4:Y$299,20,0))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IF(ISERROR($A32),"",VLOOKUP(SMALL(Base!$D$4:$D$299,ROW()-4),Base!$D$4:Y$299,21,0))</f>
        <v/>
      </c>
    </row>
    <row r="33" spans="1:17" x14ac:dyDescent="0.25">
      <c r="A33" s="3" t="e">
        <f>SMALL(Base!$D$4:$D$299,ROW()-4)</f>
        <v>#NUM!</v>
      </c>
      <c r="B33" s="94" t="str">
        <f>IF(ISERROR($A33),"",VLOOKUP(SMALL(Base!$D$4:$D$299,ROW()-4),Base!$D$4:W$299,18,0))</f>
        <v/>
      </c>
      <c r="C33" s="95" t="str">
        <f>IF(ISERROR($A33),"",VLOOKUP(SMALL(Base!$D$4:$D$299,ROW()-4),Base!$D$4:X$299,19,0))</f>
        <v/>
      </c>
      <c r="D33" s="96" t="str">
        <f>IF(ISERROR($A33),"",VLOOKUP(SMALL(Base!$D$4:$D$299,ROW()-4),Base!$D$4:Y$299,20,0))</f>
        <v/>
      </c>
      <c r="E33" s="101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t="str">
        <f>IF(ISERROR($A33),"",VLOOKUP(SMALL(Base!$D$4:$D$299,ROW()-4),Base!$D$4:Y$299,21,0))</f>
        <v/>
      </c>
    </row>
    <row r="34" spans="1:17" x14ac:dyDescent="0.25">
      <c r="A34" s="3" t="e">
        <f>SMALL(Base!$D$4:$D$299,ROW()-4)</f>
        <v>#NUM!</v>
      </c>
      <c r="B34" s="5" t="str">
        <f>IF(ISERROR($A34),"",VLOOKUP(SMALL(Base!$D$4:$D$299,ROW()-4),Base!$D$4:W$299,18,0))</f>
        <v/>
      </c>
      <c r="C34" s="3" t="str">
        <f>IF(ISERROR($A34),"",VLOOKUP(SMALL(Base!$D$4:$D$299,ROW()-4),Base!$D$4:X$299,19,0))</f>
        <v/>
      </c>
      <c r="D34" s="47" t="str">
        <f>IF(ISERROR($A34),"",VLOOKUP(SMALL(Base!$D$4:$D$299,ROW()-4),Base!$D$4:Y$299,20,0))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IF(ISERROR($A34),"",VLOOKUP(SMALL(Base!$D$4:$D$299,ROW()-4),Base!$D$4:Y$299,21,0))</f>
        <v/>
      </c>
    </row>
    <row r="35" spans="1:17" x14ac:dyDescent="0.25">
      <c r="A35" s="3" t="e">
        <f>SMALL(Base!$D$4:$D$299,ROW()-4)</f>
        <v>#NUM!</v>
      </c>
      <c r="B35" s="94" t="str">
        <f>IF(ISERROR($A35),"",VLOOKUP(SMALL(Base!$D$4:$D$299,ROW()-4),Base!$D$4:W$299,18,0))</f>
        <v/>
      </c>
      <c r="C35" s="95" t="str">
        <f>IF(ISERROR($A35),"",VLOOKUP(SMALL(Base!$D$4:$D$299,ROW()-4),Base!$D$4:X$299,19,0))</f>
        <v/>
      </c>
      <c r="D35" s="96" t="str">
        <f>IF(ISERROR($A35),"",VLOOKUP(SMALL(Base!$D$4:$D$299,ROW()-4),Base!$D$4:Y$299,20,0))</f>
        <v/>
      </c>
      <c r="E35" s="101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200" t="str">
        <f>IF(ISERROR($A35),"",VLOOKUP(SMALL(Base!$D$4:$D$299,ROW()-4),Base!$D$4:Y$299,21,0))</f>
        <v/>
      </c>
    </row>
    <row r="36" spans="1:17" x14ac:dyDescent="0.25">
      <c r="A36" s="3" t="e">
        <f>SMALL(Base!$D$4:$D$299,ROW()-4)</f>
        <v>#NUM!</v>
      </c>
      <c r="B36" s="5" t="str">
        <f>IF(ISERROR($A36),"",VLOOKUP(SMALL(Base!$D$4:$D$299,ROW()-4),Base!$D$4:W$299,18,0))</f>
        <v/>
      </c>
      <c r="C36" s="3" t="str">
        <f>IF(ISERROR($A36),"",VLOOKUP(SMALL(Base!$D$4:$D$299,ROW()-4),Base!$D$4:X$299,19,0))</f>
        <v/>
      </c>
      <c r="D36" s="47" t="str">
        <f>IF(ISERROR($A36),"",VLOOKUP(SMALL(Base!$D$4:$D$299,ROW()-4),Base!$D$4:Y$299,20,0))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IF(ISERROR($A36),"",VLOOKUP(SMALL(Base!$D$4:$D$299,ROW()-4),Base!$D$4:Y$299,21,0))</f>
        <v/>
      </c>
    </row>
    <row r="37" spans="1:17" x14ac:dyDescent="0.25">
      <c r="A37" s="3" t="e">
        <f>SMALL(Base!$D$4:$D$299,ROW()-4)</f>
        <v>#NUM!</v>
      </c>
      <c r="B37" s="94" t="str">
        <f>IF(ISERROR($A37),"",VLOOKUP(SMALL(Base!$D$4:$D$299,ROW()-4),Base!$D$4:W$299,18,0))</f>
        <v/>
      </c>
      <c r="C37" s="95" t="str">
        <f>IF(ISERROR($A37),"",VLOOKUP(SMALL(Base!$D$4:$D$299,ROW()-4),Base!$D$4:X$299,19,0))</f>
        <v/>
      </c>
      <c r="D37" s="96" t="str">
        <f>IF(ISERROR($A37),"",VLOOKUP(SMALL(Base!$D$4:$D$299,ROW()-4),Base!$D$4:Y$299,20,0))</f>
        <v/>
      </c>
      <c r="E37" s="101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t="str">
        <f>IF(ISERROR($A37),"",VLOOKUP(SMALL(Base!$D$4:$D$299,ROW()-4),Base!$D$4:Y$299,21,0))</f>
        <v/>
      </c>
    </row>
    <row r="38" spans="1:17" x14ac:dyDescent="0.25">
      <c r="A38" s="3" t="e">
        <f>SMALL(Base!$D$4:$D$299,ROW()-4)</f>
        <v>#NUM!</v>
      </c>
      <c r="B38" s="5" t="str">
        <f>IF(ISERROR($A38),"",VLOOKUP(SMALL(Base!$D$4:$D$299,ROW()-4),Base!$D$4:W$299,18,0))</f>
        <v/>
      </c>
      <c r="C38" s="3" t="str">
        <f>IF(ISERROR($A38),"",VLOOKUP(SMALL(Base!$D$4:$D$299,ROW()-4),Base!$D$4:X$299,19,0))</f>
        <v/>
      </c>
      <c r="D38" s="47" t="str">
        <f>IF(ISERROR($A38),"",VLOOKUP(SMALL(Base!$D$4:$D$299,ROW()-4),Base!$D$4:Y$299,20,0))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IF(ISERROR($A38),"",VLOOKUP(SMALL(Base!$D$4:$D$299,ROW()-4),Base!$D$4:Y$299,21,0))</f>
        <v/>
      </c>
    </row>
    <row r="39" spans="1:17" x14ac:dyDescent="0.25">
      <c r="A39" s="3" t="e">
        <f>SMALL(Base!$D$4:$D$299,ROW()-4)</f>
        <v>#NUM!</v>
      </c>
      <c r="B39" s="94" t="str">
        <f>IF(ISERROR($A39),"",VLOOKUP(SMALL(Base!$D$4:$D$299,ROW()-4),Base!$D$4:W$299,18,0))</f>
        <v/>
      </c>
      <c r="C39" s="95" t="str">
        <f>IF(ISERROR($A39),"",VLOOKUP(SMALL(Base!$D$4:$D$299,ROW()-4),Base!$D$4:X$299,19,0))</f>
        <v/>
      </c>
      <c r="D39" s="96" t="str">
        <f>IF(ISERROR($A39),"",VLOOKUP(SMALL(Base!$D$4:$D$299,ROW()-4),Base!$D$4:Y$299,20,0))</f>
        <v/>
      </c>
      <c r="E39" s="101"/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t="str">
        <f>IF(ISERROR($A39),"",VLOOKUP(SMALL(Base!$D$4:$D$299,ROW()-4),Base!$D$4:Y$299,21,0))</f>
        <v/>
      </c>
    </row>
    <row r="40" spans="1:17" ht="15.75" thickBot="1" x14ac:dyDescent="0.3">
      <c r="A40" s="3" t="e">
        <f>SMALL(Base!$D$4:$D$299,ROW()-4)</f>
        <v>#NUM!</v>
      </c>
      <c r="B40" s="13" t="str">
        <f>IF(ISERROR($A40),"",VLOOKUP(SMALL(Base!$D$4:$D$299,ROW()-4),Base!$D$4:W$299,18,0))</f>
        <v/>
      </c>
      <c r="C40" s="14" t="str">
        <f>IF(ISERROR($A40),"",VLOOKUP(SMALL(Base!$D$4:$D$299,ROW()-4),Base!$D$4:X$299,19,0))</f>
        <v/>
      </c>
      <c r="D40" s="47" t="str">
        <f>IF(ISERROR($A40),"",VLOOKUP(SMALL(Base!$D$4:$D$299,ROW()-4),Base!$D$4:Y$299,20,0))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IF(ISERROR($A40),"",VLOOKUP(SMALL(Base!$D$4:$D$299,ROW()-4),Base!$D$4:Y$299,21,0))</f>
        <v/>
      </c>
    </row>
    <row r="41" spans="1:17" ht="19.5" thickBot="1" x14ac:dyDescent="0.35">
      <c r="B41" s="15" t="s">
        <v>18</v>
      </c>
      <c r="C41" s="29">
        <f>SUM(Base!AW4:AW296)</f>
        <v>0</v>
      </c>
      <c r="D41" s="44"/>
      <c r="E41" s="45">
        <f>COUNTIF('Mod Z1'!E5:E40,"oui")</f>
        <v>0</v>
      </c>
      <c r="F41" s="45">
        <f>COUNTIF('Mod Z1'!F5:F40,"oui")</f>
        <v>0</v>
      </c>
      <c r="G41" s="45">
        <f>COUNTIF('Mod Z1'!G5:G40,"oui")</f>
        <v>0</v>
      </c>
      <c r="H41" s="45">
        <f>COUNTIF('Mod Z1'!H5:H40,"oui")</f>
        <v>0</v>
      </c>
      <c r="I41" s="45">
        <f>COUNTIF('Mod Z1'!I5:I40,"oui")</f>
        <v>0</v>
      </c>
      <c r="J41" s="45">
        <f>COUNTIF('Mod Z1'!J5:J40,"oui")</f>
        <v>0</v>
      </c>
      <c r="K41" s="45">
        <f>COUNTIF('Mod Z1'!K5:K40,"oui")</f>
        <v>0</v>
      </c>
      <c r="L41" s="45">
        <f>COUNTIF('Mod Z1'!L5:L40,"oui")</f>
        <v>0</v>
      </c>
      <c r="M41" s="45">
        <f>COUNTIF('Mod Z1'!M5:M40,"oui")</f>
        <v>0</v>
      </c>
      <c r="N41" s="45">
        <f>COUNTIF('Mod Z1'!N5:N40,"oui")</f>
        <v>0</v>
      </c>
      <c r="O41" s="45">
        <f>COUNTIF('Mod Z1'!O5:O40,"oui")</f>
        <v>0</v>
      </c>
      <c r="P41" s="45">
        <f>COUNTIF('Mod Z1'!P5:P40,"oui")</f>
        <v>0</v>
      </c>
      <c r="Q41" s="45">
        <f>COUNTIF('Mod Z1'!Q5:Q40,"homme")</f>
        <v>0</v>
      </c>
    </row>
    <row r="42" spans="1:17" ht="19.5" thickBot="1" x14ac:dyDescent="0.35">
      <c r="Q42" s="45">
        <f>COUNTIF('Mod Z1'!Q5:Q41,"femme")</f>
        <v>0</v>
      </c>
    </row>
  </sheetData>
  <mergeCells count="3">
    <mergeCell ref="B1:C2"/>
    <mergeCell ref="A3:P3"/>
    <mergeCell ref="D1:P2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70" r:id="rId3" name="Button 2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733425</xdr:colOff>
                    <xdr:row>0</xdr:row>
                    <xdr:rowOff>95250</xdr:rowOff>
                  </from>
                  <to>
                    <xdr:col>15</xdr:col>
                    <xdr:colOff>695325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Q42"/>
  <sheetViews>
    <sheetView showGridLines="0" showRowColHeaders="0" topLeftCell="B1" zoomScale="90" zoomScaleNormal="90" workbookViewId="0">
      <selection activeCell="E4" sqref="E4:P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11.42578125" customWidth="1"/>
  </cols>
  <sheetData>
    <row r="1" spans="1:17" ht="20.100000000000001" customHeight="1" x14ac:dyDescent="0.25">
      <c r="A1" s="207"/>
      <c r="B1" s="408" t="s">
        <v>67</v>
      </c>
      <c r="C1" s="409"/>
      <c r="D1" s="432" t="s">
        <v>163</v>
      </c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3"/>
      <c r="P1" s="433"/>
    </row>
    <row r="2" spans="1:17" ht="20.100000000000001" customHeight="1" thickBot="1" x14ac:dyDescent="0.3">
      <c r="A2" s="207"/>
      <c r="B2" s="410"/>
      <c r="C2" s="411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</row>
    <row r="3" spans="1:17" ht="18.75" x14ac:dyDescent="0.3">
      <c r="A3" s="434" t="s">
        <v>25</v>
      </c>
      <c r="B3" s="435"/>
      <c r="C3" s="435"/>
      <c r="D3" s="435"/>
      <c r="E3" s="435"/>
      <c r="F3" s="435"/>
      <c r="G3" s="435"/>
      <c r="H3" s="435"/>
      <c r="I3" s="435"/>
      <c r="J3" s="436"/>
      <c r="K3" s="436"/>
      <c r="L3" s="436"/>
      <c r="M3" s="436"/>
      <c r="N3" s="436"/>
      <c r="O3" s="436"/>
      <c r="P3" s="436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30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</row>
    <row r="5" spans="1:17" x14ac:dyDescent="0.25">
      <c r="A5" s="3" t="e">
        <f>SMALL(Base!$C$4:$C$299,ROW()-4)</f>
        <v>#NUM!</v>
      </c>
      <c r="B5" s="71" t="str">
        <f>IF(ISERROR($A5),"",VLOOKUP(SMALL(Base!$C$4:$C$299,ROW()-4),Base!$C$4:W$299,19,0))</f>
        <v/>
      </c>
      <c r="C5" s="86" t="str">
        <f>IF(ISERROR($A5),"",VLOOKUP(SMALL(Base!$C$4:$C$299,ROW()-4),Base!$C$4:X$299,20,0))</f>
        <v/>
      </c>
      <c r="D5" s="87" t="str">
        <f>IF(ISERROR($A5),"",VLOOKUP(SMALL(Base!$C$4:$C$299,ROW()-4),Base!$C$4:Y$299,21,0))</f>
        <v/>
      </c>
      <c r="E5" s="74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t="str">
        <f>IF(ISERROR($A5),"",VLOOKUP(SMALL(Base!$C$4:$C$299,ROW()-4),Base!$C$4:Y$299,22,0))</f>
        <v/>
      </c>
    </row>
    <row r="6" spans="1:17" x14ac:dyDescent="0.25">
      <c r="A6" s="3" t="e">
        <f>SMALL(Base!$C$4:$C$299,ROW()-4)</f>
        <v>#NUM!</v>
      </c>
      <c r="B6" s="5" t="str">
        <f>IF(ISERROR($A6),"",VLOOKUP(SMALL(Base!$C$4:$C$299,ROW()-4),Base!$C$4:W$299,19,0))</f>
        <v/>
      </c>
      <c r="C6" s="3" t="str">
        <f>IF(ISERROR($A6),"",VLOOKUP(SMALL(Base!$C$4:$C$299,ROW()-4),Base!$C$4:X$299,20,0))</f>
        <v/>
      </c>
      <c r="D6" s="47" t="str">
        <f>IF(ISERROR($A6),"",VLOOKUP(SMALL(Base!$C$4:$C$299,ROW()-4),Base!$C$4:Y$299,21,0))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IF(ISERROR($A6),"",VLOOKUP(SMALL(Base!$C$4:$C$299,ROW()-4),Base!$C$4:Y$299,22,0))</f>
        <v/>
      </c>
    </row>
    <row r="7" spans="1:17" x14ac:dyDescent="0.25">
      <c r="A7" s="3" t="e">
        <f>SMALL(Base!$C$4:$C$299,ROW()-4)</f>
        <v>#NUM!</v>
      </c>
      <c r="B7" s="76" t="str">
        <f>IF(ISERROR($A7),"",VLOOKUP(SMALL(Base!$C$4:$C$299,ROW()-4),Base!$C$4:W$299,19,0))</f>
        <v/>
      </c>
      <c r="C7" s="72" t="str">
        <f>IF(ISERROR($A7),"",VLOOKUP(SMALL(Base!$C$4:$C$299,ROW()-4),Base!$C$4:X$299,20,0))</f>
        <v/>
      </c>
      <c r="D7" s="73" t="str">
        <f>IF(ISERROR($A7),"",VLOOKUP(SMALL(Base!$C$4:$C$299,ROW()-4),Base!$C$4:Y$299,21,0))</f>
        <v/>
      </c>
      <c r="E7" s="77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t="str">
        <f>IF(ISERROR($A7),"",VLOOKUP(SMALL(Base!$C$4:$C$299,ROW()-4),Base!$C$4:Y$299,22,0))</f>
        <v/>
      </c>
    </row>
    <row r="8" spans="1:17" x14ac:dyDescent="0.25">
      <c r="A8" s="3" t="e">
        <f>SMALL(Base!$C$4:$C$299,ROW()-4)</f>
        <v>#NUM!</v>
      </c>
      <c r="B8" s="5" t="str">
        <f>IF(ISERROR($A8),"",VLOOKUP(SMALL(Base!$C$4:$C$299,ROW()-4),Base!$C$4:W$299,19,0))</f>
        <v/>
      </c>
      <c r="C8" s="3" t="str">
        <f>IF(ISERROR($A8),"",VLOOKUP(SMALL(Base!$C$4:$C$299,ROW()-4),Base!$C$4:X$299,20,0))</f>
        <v/>
      </c>
      <c r="D8" s="47" t="str">
        <f>IF(ISERROR($A8),"",VLOOKUP(SMALL(Base!$C$4:$C$299,ROW()-4),Base!$C$4:Y$299,21,0))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IF(ISERROR($A8),"",VLOOKUP(SMALL(Base!$C$4:$C$299,ROW()-4),Base!$C$4:Y$299,22,0))</f>
        <v/>
      </c>
    </row>
    <row r="9" spans="1:17" x14ac:dyDescent="0.25">
      <c r="A9" s="3" t="e">
        <f>SMALL(Base!$C$4:$C$299,ROW()-4)</f>
        <v>#NUM!</v>
      </c>
      <c r="B9" s="76" t="str">
        <f>IF(ISERROR($A9),"",VLOOKUP(SMALL(Base!$C$4:$C$299,ROW()-4),Base!$C$4:W$299,19,0))</f>
        <v/>
      </c>
      <c r="C9" s="72" t="str">
        <f>IF(ISERROR($A9),"",VLOOKUP(SMALL(Base!$C$4:$C$299,ROW()-4),Base!$C$4:X$299,20,0))</f>
        <v/>
      </c>
      <c r="D9" s="73" t="str">
        <f>IF(ISERROR($A9),"",VLOOKUP(SMALL(Base!$C$4:$C$299,ROW()-4),Base!$C$4:Y$299,21,0))</f>
        <v/>
      </c>
      <c r="E9" s="78"/>
      <c r="F9" s="75"/>
      <c r="G9" s="75"/>
      <c r="H9" s="75"/>
      <c r="I9" s="75"/>
      <c r="J9" s="75"/>
      <c r="K9" s="75"/>
      <c r="L9" s="75"/>
      <c r="M9" s="75"/>
      <c r="N9" s="75"/>
      <c r="O9" s="75"/>
      <c r="P9" s="75"/>
      <c r="Q9" t="str">
        <f>IF(ISERROR($A9),"",VLOOKUP(SMALL(Base!$C$4:$C$299,ROW()-4),Base!$C$4:Y$299,22,0))</f>
        <v/>
      </c>
    </row>
    <row r="10" spans="1:17" x14ac:dyDescent="0.25">
      <c r="A10" s="3" t="e">
        <f>SMALL(Base!$C$4:$C$299,ROW()-4)</f>
        <v>#NUM!</v>
      </c>
      <c r="B10" s="5" t="str">
        <f>IF(ISERROR($A10),"",VLOOKUP(SMALL(Base!$C$4:$C$299,ROW()-4),Base!$C$4:W$299,19,0))</f>
        <v/>
      </c>
      <c r="C10" s="3" t="str">
        <f>IF(ISERROR($A10),"",VLOOKUP(SMALL(Base!$C$4:$C$299,ROW()-4),Base!$C$4:X$299,20,0))</f>
        <v/>
      </c>
      <c r="D10" s="47" t="str">
        <f>IF(ISERROR($A10),"",VLOOKUP(SMALL(Base!$C$4:$C$299,ROW()-4),Base!$C$4:Y$299,21,0))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IF(ISERROR($A10),"",VLOOKUP(SMALL(Base!$C$4:$C$299,ROW()-4),Base!$C$4:Y$299,22,0))</f>
        <v/>
      </c>
    </row>
    <row r="11" spans="1:17" x14ac:dyDescent="0.25">
      <c r="A11" s="3" t="e">
        <f>SMALL(Base!$C$4:$C$299,ROW()-4)</f>
        <v>#NUM!</v>
      </c>
      <c r="B11" s="76" t="str">
        <f>IF(ISERROR($A11),"",VLOOKUP(SMALL(Base!$C$4:$C$299,ROW()-4),Base!$C$4:W$299,19,0))</f>
        <v/>
      </c>
      <c r="C11" s="72" t="str">
        <f>IF(ISERROR($A11),"",VLOOKUP(SMALL(Base!$C$4:$C$299,ROW()-4),Base!$C$4:X$299,20,0))</f>
        <v/>
      </c>
      <c r="D11" s="73" t="str">
        <f>IF(ISERROR($A11),"",VLOOKUP(SMALL(Base!$C$4:$C$299,ROW()-4),Base!$C$4:Y$299,21,0))</f>
        <v/>
      </c>
      <c r="E11" s="79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t="str">
        <f>IF(ISERROR($A11),"",VLOOKUP(SMALL(Base!$C$4:$C$299,ROW()-4),Base!$C$4:Y$299,22,0))</f>
        <v/>
      </c>
    </row>
    <row r="12" spans="1:17" x14ac:dyDescent="0.25">
      <c r="A12" s="3" t="e">
        <f>SMALL(Base!$C$4:$C$299,ROW()-4)</f>
        <v>#NUM!</v>
      </c>
      <c r="B12" s="5" t="str">
        <f>IF(ISERROR($A12),"",VLOOKUP(SMALL(Base!$C$4:$C$299,ROW()-4),Base!$C$4:W$299,19,0))</f>
        <v/>
      </c>
      <c r="C12" s="3" t="str">
        <f>IF(ISERROR($A12),"",VLOOKUP(SMALL(Base!$C$4:$C$299,ROW()-4),Base!$C$4:X$299,20,0))</f>
        <v/>
      </c>
      <c r="D12" s="47" t="str">
        <f>IF(ISERROR($A12),"",VLOOKUP(SMALL(Base!$C$4:$C$299,ROW()-4),Base!$C$4:Y$299,21,0))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IF(ISERROR($A12),"",VLOOKUP(SMALL(Base!$C$4:$C$299,ROW()-4),Base!$C$4:Y$299,22,0))</f>
        <v/>
      </c>
    </row>
    <row r="13" spans="1:17" x14ac:dyDescent="0.25">
      <c r="A13" s="3" t="e">
        <f>SMALL(Base!$C$4:$C$299,ROW()-4)</f>
        <v>#NUM!</v>
      </c>
      <c r="B13" s="76" t="str">
        <f>IF(ISERROR($A13),"",VLOOKUP(SMALL(Base!$C$4:$C$299,ROW()-4),Base!$C$4:W$299,19,0))</f>
        <v/>
      </c>
      <c r="C13" s="72" t="str">
        <f>IF(ISERROR($A13),"",VLOOKUP(SMALL(Base!$C$4:$C$299,ROW()-4),Base!$C$4:X$299,20,0))</f>
        <v/>
      </c>
      <c r="D13" s="73" t="str">
        <f>IF(ISERROR($A13),"",VLOOKUP(SMALL(Base!$C$4:$C$299,ROW()-4),Base!$C$4:Y$299,21,0))</f>
        <v/>
      </c>
      <c r="E13" s="79"/>
      <c r="F13" s="75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t="str">
        <f>IF(ISERROR($A13),"",VLOOKUP(SMALL(Base!$C$4:$C$299,ROW()-4),Base!$C$4:Y$299,22,0))</f>
        <v/>
      </c>
    </row>
    <row r="14" spans="1:17" x14ac:dyDescent="0.25">
      <c r="A14" s="3" t="e">
        <f>SMALL(Base!$C$4:$C$299,ROW()-4)</f>
        <v>#NUM!</v>
      </c>
      <c r="B14" s="5" t="str">
        <f>IF(ISERROR($A14),"",VLOOKUP(SMALL(Base!$C$4:$C$299,ROW()-4),Base!$C$4:W$299,19,0))</f>
        <v/>
      </c>
      <c r="C14" s="3" t="str">
        <f>IF(ISERROR($A14),"",VLOOKUP(SMALL(Base!$C$4:$C$299,ROW()-4),Base!$C$4:X$299,20,0))</f>
        <v/>
      </c>
      <c r="D14" s="47" t="str">
        <f>IF(ISERROR($A14),"",VLOOKUP(SMALL(Base!$C$4:$C$299,ROW()-4),Base!$C$4:Y$299,21,0))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IF(ISERROR($A14),"",VLOOKUP(SMALL(Base!$C$4:$C$299,ROW()-4),Base!$C$4:Y$299,22,0))</f>
        <v/>
      </c>
    </row>
    <row r="15" spans="1:17" x14ac:dyDescent="0.25">
      <c r="A15" s="3" t="e">
        <f>SMALL(Base!$C$4:$C$299,ROW()-4)</f>
        <v>#NUM!</v>
      </c>
      <c r="B15" s="76" t="str">
        <f>IF(ISERROR($A15),"",VLOOKUP(SMALL(Base!$C$4:$C$299,ROW()-4),Base!$C$4:W$299,19,0))</f>
        <v/>
      </c>
      <c r="C15" s="72" t="str">
        <f>IF(ISERROR($A15),"",VLOOKUP(SMALL(Base!$C$4:$C$299,ROW()-4),Base!$C$4:X$299,20,0))</f>
        <v/>
      </c>
      <c r="D15" s="73" t="str">
        <f>IF(ISERROR($A15),"",VLOOKUP(SMALL(Base!$C$4:$C$299,ROW()-4),Base!$C$4:Y$299,21,0))</f>
        <v/>
      </c>
      <c r="E15" s="79"/>
      <c r="F15" s="75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t="str">
        <f>IF(ISERROR($A15),"",VLOOKUP(SMALL(Base!$C$4:$C$299,ROW()-4),Base!$C$4:Y$299,22,0))</f>
        <v/>
      </c>
    </row>
    <row r="16" spans="1:17" x14ac:dyDescent="0.25">
      <c r="A16" s="3" t="e">
        <f>SMALL(Base!$C$4:$C$299,ROW()-4)</f>
        <v>#NUM!</v>
      </c>
      <c r="B16" s="5" t="str">
        <f>IF(ISERROR($A16),"",VLOOKUP(SMALL(Base!$C$4:$C$299,ROW()-4),Base!$C$4:W$299,19,0))</f>
        <v/>
      </c>
      <c r="C16" s="3" t="str">
        <f>IF(ISERROR($A16),"",VLOOKUP(SMALL(Base!$C$4:$C$299,ROW()-4),Base!$C$4:X$299,20,0))</f>
        <v/>
      </c>
      <c r="D16" s="47" t="str">
        <f>IF(ISERROR($A16),"",VLOOKUP(SMALL(Base!$C$4:$C$299,ROW()-4),Base!$C$4:Y$299,21,0))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IF(ISERROR($A16),"",VLOOKUP(SMALL(Base!$C$4:$C$299,ROW()-4),Base!$C$4:Y$299,22,0))</f>
        <v/>
      </c>
    </row>
    <row r="17" spans="1:17" x14ac:dyDescent="0.25">
      <c r="A17" s="3" t="e">
        <f>SMALL(Base!$C$4:$C$299,ROW()-4)</f>
        <v>#NUM!</v>
      </c>
      <c r="B17" s="76" t="str">
        <f>IF(ISERROR($A17),"",VLOOKUP(SMALL(Base!$C$4:$C$299,ROW()-4),Base!$C$4:W$299,19,0))</f>
        <v/>
      </c>
      <c r="C17" s="72" t="str">
        <f>IF(ISERROR($A17),"",VLOOKUP(SMALL(Base!$C$4:$C$299,ROW()-4),Base!$C$4:X$299,20,0))</f>
        <v/>
      </c>
      <c r="D17" s="73" t="str">
        <f>IF(ISERROR($A17),"",VLOOKUP(SMALL(Base!$C$4:$C$299,ROW()-4),Base!$C$4:Y$299,21,0))</f>
        <v/>
      </c>
      <c r="E17" s="80"/>
      <c r="F17" s="75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t="str">
        <f>IF(ISERROR($A17),"",VLOOKUP(SMALL(Base!$C$4:$C$299,ROW()-4),Base!$C$4:Y$299,22,0))</f>
        <v/>
      </c>
    </row>
    <row r="18" spans="1:17" x14ac:dyDescent="0.25">
      <c r="A18" s="3" t="e">
        <f>SMALL(Base!$C$4:$C$299,ROW()-4)</f>
        <v>#NUM!</v>
      </c>
      <c r="B18" s="5" t="str">
        <f>IF(ISERROR($A18),"",VLOOKUP(SMALL(Base!$C$4:$C$299,ROW()-4),Base!$C$4:W$299,19,0))</f>
        <v/>
      </c>
      <c r="C18" s="3" t="str">
        <f>IF(ISERROR($A18),"",VLOOKUP(SMALL(Base!$C$4:$C$299,ROW()-4),Base!$C$4:X$299,20,0))</f>
        <v/>
      </c>
      <c r="D18" s="47" t="str">
        <f>IF(ISERROR($A18),"",VLOOKUP(SMALL(Base!$C$4:$C$299,ROW()-4),Base!$C$4:Y$299,21,0))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IF(ISERROR($A18),"",VLOOKUP(SMALL(Base!$C$4:$C$299,ROW()-4),Base!$C$4:Y$299,22,0))</f>
        <v/>
      </c>
    </row>
    <row r="19" spans="1:17" x14ac:dyDescent="0.25">
      <c r="A19" s="3" t="e">
        <f>SMALL(Base!$C$4:$C$299,ROW()-4)</f>
        <v>#NUM!</v>
      </c>
      <c r="B19" s="76" t="str">
        <f>IF(ISERROR($A19),"",VLOOKUP(SMALL(Base!$C$4:$C$299,ROW()-4),Base!$C$4:W$299,19,0))</f>
        <v/>
      </c>
      <c r="C19" s="72" t="str">
        <f>IF(ISERROR($A19),"",VLOOKUP(SMALL(Base!$C$4:$C$299,ROW()-4),Base!$C$4:X$299,20,0))</f>
        <v/>
      </c>
      <c r="D19" s="73" t="str">
        <f>IF(ISERROR($A19),"",VLOOKUP(SMALL(Base!$C$4:$C$299,ROW()-4),Base!$C$4:Y$299,21,0))</f>
        <v/>
      </c>
      <c r="E19" s="81"/>
      <c r="F19" s="75"/>
      <c r="G19" s="75"/>
      <c r="H19" s="75"/>
      <c r="I19" s="75"/>
      <c r="J19" s="75"/>
      <c r="K19" s="75"/>
      <c r="L19" s="75"/>
      <c r="M19" s="75"/>
      <c r="N19" s="75"/>
      <c r="O19" s="75"/>
      <c r="P19" s="75"/>
      <c r="Q19" t="str">
        <f>IF(ISERROR($A19),"",VLOOKUP(SMALL(Base!$C$4:$C$299,ROW()-4),Base!$C$4:Y$299,22,0))</f>
        <v/>
      </c>
    </row>
    <row r="20" spans="1:17" x14ac:dyDescent="0.25">
      <c r="A20" s="3" t="e">
        <f>SMALL(Base!$C$4:$C$299,ROW()-4)</f>
        <v>#NUM!</v>
      </c>
      <c r="B20" s="5" t="str">
        <f>IF(ISERROR($A20),"",VLOOKUP(SMALL(Base!$C$4:$C$299,ROW()-4),Base!$C$4:W$299,19,0))</f>
        <v/>
      </c>
      <c r="C20" s="3" t="str">
        <f>IF(ISERROR($A20),"",VLOOKUP(SMALL(Base!$C$4:$C$299,ROW()-4),Base!$C$4:X$299,20,0))</f>
        <v/>
      </c>
      <c r="D20" s="47" t="str">
        <f>IF(ISERROR($A20),"",VLOOKUP(SMALL(Base!$C$4:$C$299,ROW()-4),Base!$C$4:Y$299,21,0))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IF(ISERROR($A20),"",VLOOKUP(SMALL(Base!$C$4:$C$299,ROW()-4),Base!$C$4:Y$299,22,0))</f>
        <v/>
      </c>
    </row>
    <row r="21" spans="1:17" x14ac:dyDescent="0.25">
      <c r="A21" s="3" t="e">
        <f>SMALL(Base!$C$4:$C$299,ROW()-4)</f>
        <v>#NUM!</v>
      </c>
      <c r="B21" s="76" t="str">
        <f>IF(ISERROR($A21),"",VLOOKUP(SMALL(Base!$C$4:$C$299,ROW()-4),Base!$C$4:W$299,19,0))</f>
        <v/>
      </c>
      <c r="C21" s="72" t="str">
        <f>IF(ISERROR($A21),"",VLOOKUP(SMALL(Base!$C$4:$C$299,ROW()-4),Base!$C$4:X$299,20,0))</f>
        <v/>
      </c>
      <c r="D21" s="73" t="str">
        <f>IF(ISERROR($A21),"",VLOOKUP(SMALL(Base!$C$4:$C$299,ROW()-4),Base!$C$4:Y$299,21,0))</f>
        <v/>
      </c>
      <c r="E21" s="81"/>
      <c r="F21" s="75"/>
      <c r="G21" s="75"/>
      <c r="H21" s="75"/>
      <c r="I21" s="75"/>
      <c r="J21" s="75"/>
      <c r="K21" s="75"/>
      <c r="L21" s="75"/>
      <c r="M21" s="75"/>
      <c r="N21" s="75"/>
      <c r="O21" s="75"/>
      <c r="P21" s="75"/>
      <c r="Q21" t="str">
        <f>IF(ISERROR($A21),"",VLOOKUP(SMALL(Base!$C$4:$C$299,ROW()-4),Base!$C$4:Y$299,22,0))</f>
        <v/>
      </c>
    </row>
    <row r="22" spans="1:17" x14ac:dyDescent="0.25">
      <c r="A22" s="3" t="e">
        <f>SMALL(Base!$C$4:$C$299,ROW()-4)</f>
        <v>#NUM!</v>
      </c>
      <c r="B22" s="5" t="str">
        <f>IF(ISERROR($A22),"",VLOOKUP(SMALL(Base!$C$4:$C$299,ROW()-4),Base!$C$4:W$299,19,0))</f>
        <v/>
      </c>
      <c r="C22" s="3" t="str">
        <f>IF(ISERROR($A22),"",VLOOKUP(SMALL(Base!$C$4:$C$299,ROW()-4),Base!$C$4:X$299,20,0))</f>
        <v/>
      </c>
      <c r="D22" s="47" t="str">
        <f>IF(ISERROR($A22),"",VLOOKUP(SMALL(Base!$C$4:$C$299,ROW()-4),Base!$C$4:Y$299,21,0))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IF(ISERROR($A22),"",VLOOKUP(SMALL(Base!$C$4:$C$299,ROW()-4),Base!$C$4:Y$299,22,0))</f>
        <v/>
      </c>
    </row>
    <row r="23" spans="1:17" x14ac:dyDescent="0.25">
      <c r="A23" s="3" t="e">
        <f>SMALL(Base!$C$4:$C$299,ROW()-4)</f>
        <v>#NUM!</v>
      </c>
      <c r="B23" s="76" t="str">
        <f>IF(ISERROR($A23),"",VLOOKUP(SMALL(Base!$C$4:$C$299,ROW()-4),Base!$C$4:W$299,19,0))</f>
        <v/>
      </c>
      <c r="C23" s="72" t="str">
        <f>IF(ISERROR($A23),"",VLOOKUP(SMALL(Base!$C$4:$C$299,ROW()-4),Base!$C$4:X$299,20,0))</f>
        <v/>
      </c>
      <c r="D23" s="73" t="str">
        <f>IF(ISERROR($A23),"",VLOOKUP(SMALL(Base!$C$4:$C$299,ROW()-4),Base!$C$4:Y$299,21,0))</f>
        <v/>
      </c>
      <c r="E23" s="81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t="str">
        <f>IF(ISERROR($A23),"",VLOOKUP(SMALL(Base!$C$4:$C$299,ROW()-4),Base!$C$4:Y$299,22,0))</f>
        <v/>
      </c>
    </row>
    <row r="24" spans="1:17" x14ac:dyDescent="0.25">
      <c r="A24" s="3" t="e">
        <f>SMALL(Base!$C$4:$C$299,ROW()-4)</f>
        <v>#NUM!</v>
      </c>
      <c r="B24" s="5" t="str">
        <f>IF(ISERROR($A24),"",VLOOKUP(SMALL(Base!$C$4:$C$299,ROW()-4),Base!$C$4:W$299,19,0))</f>
        <v/>
      </c>
      <c r="C24" s="3" t="str">
        <f>IF(ISERROR($A24),"",VLOOKUP(SMALL(Base!$C$4:$C$299,ROW()-4),Base!$C$4:X$299,20,0))</f>
        <v/>
      </c>
      <c r="D24" s="47" t="str">
        <f>IF(ISERROR($A24),"",VLOOKUP(SMALL(Base!$C$4:$C$299,ROW()-4),Base!$C$4:Y$299,21,0))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IF(ISERROR($A24),"",VLOOKUP(SMALL(Base!$C$4:$C$299,ROW()-4),Base!$C$4:Y$299,22,0))</f>
        <v/>
      </c>
    </row>
    <row r="25" spans="1:17" x14ac:dyDescent="0.25">
      <c r="A25" s="3" t="e">
        <f>SMALL(Base!$C$4:$C$299,ROW()-4)</f>
        <v>#NUM!</v>
      </c>
      <c r="B25" s="76" t="str">
        <f>IF(ISERROR($A25),"",VLOOKUP(SMALL(Base!$C$4:$C$299,ROW()-4),Base!$C$4:W$299,19,0))</f>
        <v/>
      </c>
      <c r="C25" s="72" t="str">
        <f>IF(ISERROR($A25),"",VLOOKUP(SMALL(Base!$C$4:$C$299,ROW()-4),Base!$C$4:X$299,20,0))</f>
        <v/>
      </c>
      <c r="D25" s="73" t="str">
        <f>IF(ISERROR($A25),"",VLOOKUP(SMALL(Base!$C$4:$C$299,ROW()-4),Base!$C$4:Y$299,21,0))</f>
        <v/>
      </c>
      <c r="E25" s="81"/>
      <c r="F25" s="75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t="str">
        <f>IF(ISERROR($A25),"",VLOOKUP(SMALL(Base!$C$4:$C$299,ROW()-4),Base!$C$4:Y$299,22,0))</f>
        <v/>
      </c>
    </row>
    <row r="26" spans="1:17" x14ac:dyDescent="0.25">
      <c r="A26" s="3" t="e">
        <f>SMALL(Base!$C$4:$C$299,ROW()-4)</f>
        <v>#NUM!</v>
      </c>
      <c r="B26" s="5" t="str">
        <f>IF(ISERROR($A26),"",VLOOKUP(SMALL(Base!$C$4:$C$299,ROW()-4),Base!$C$4:W$299,19,0))</f>
        <v/>
      </c>
      <c r="C26" s="3" t="str">
        <f>IF(ISERROR($A26),"",VLOOKUP(SMALL(Base!$C$4:$C$299,ROW()-4),Base!$C$4:X$299,20,0))</f>
        <v/>
      </c>
      <c r="D26" s="47" t="str">
        <f>IF(ISERROR($A26),"",VLOOKUP(SMALL(Base!$C$4:$C$299,ROW()-4),Base!$C$4:Y$299,21,0))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IF(ISERROR($A26),"",VLOOKUP(SMALL(Base!$C$4:$C$299,ROW()-4),Base!$C$4:Y$299,22,0))</f>
        <v/>
      </c>
    </row>
    <row r="27" spans="1:17" x14ac:dyDescent="0.25">
      <c r="A27" s="3" t="e">
        <f>SMALL(Base!$C$4:$C$299,ROW()-4)</f>
        <v>#NUM!</v>
      </c>
      <c r="B27" s="76" t="str">
        <f>IF(ISERROR($A27),"",VLOOKUP(SMALL(Base!$C$4:$C$299,ROW()-4),Base!$C$4:W$299,19,0))</f>
        <v/>
      </c>
      <c r="C27" s="72" t="str">
        <f>IF(ISERROR($A27),"",VLOOKUP(SMALL(Base!$C$4:$C$299,ROW()-4),Base!$C$4:X$299,20,0))</f>
        <v/>
      </c>
      <c r="D27" s="73" t="str">
        <f>IF(ISERROR($A27),"",VLOOKUP(SMALL(Base!$C$4:$C$299,ROW()-4),Base!$C$4:Y$299,21,0))</f>
        <v/>
      </c>
      <c r="E27" s="81"/>
      <c r="F27" s="75"/>
      <c r="G27" s="75"/>
      <c r="H27" s="75"/>
      <c r="I27" s="75"/>
      <c r="J27" s="75"/>
      <c r="K27" s="75"/>
      <c r="L27" s="75"/>
      <c r="M27" s="75"/>
      <c r="N27" s="75"/>
      <c r="O27" s="75"/>
      <c r="P27" s="75"/>
      <c r="Q27" t="str">
        <f>IF(ISERROR($A27),"",VLOOKUP(SMALL(Base!$C$4:$C$299,ROW()-4),Base!$C$4:Y$299,22,0))</f>
        <v/>
      </c>
    </row>
    <row r="28" spans="1:17" x14ac:dyDescent="0.25">
      <c r="A28" s="3" t="e">
        <f>SMALL(Base!$C$4:$C$299,ROW()-4)</f>
        <v>#NUM!</v>
      </c>
      <c r="B28" s="5" t="str">
        <f>IF(ISERROR($A28),"",VLOOKUP(SMALL(Base!$C$4:$C$299,ROW()-4),Base!$C$4:W$299,19,0))</f>
        <v/>
      </c>
      <c r="C28" s="3" t="str">
        <f>IF(ISERROR($A28),"",VLOOKUP(SMALL(Base!$C$4:$C$299,ROW()-4),Base!$C$4:X$299,20,0))</f>
        <v/>
      </c>
      <c r="D28" s="47" t="str">
        <f>IF(ISERROR($A28),"",VLOOKUP(SMALL(Base!$C$4:$C$299,ROW()-4),Base!$C$4:Y$299,21,0))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IF(ISERROR($A28),"",VLOOKUP(SMALL(Base!$C$4:$C$299,ROW()-4),Base!$C$4:Y$299,22,0))</f>
        <v/>
      </c>
    </row>
    <row r="29" spans="1:17" x14ac:dyDescent="0.25">
      <c r="A29" s="3" t="e">
        <f>SMALL(Base!$C$4:$C$299,ROW()-4)</f>
        <v>#NUM!</v>
      </c>
      <c r="B29" s="76" t="str">
        <f>IF(ISERROR($A29),"",VLOOKUP(SMALL(Base!$C$4:$C$299,ROW()-4),Base!$C$4:W$299,19,0))</f>
        <v/>
      </c>
      <c r="C29" s="72" t="str">
        <f>IF(ISERROR($A29),"",VLOOKUP(SMALL(Base!$C$4:$C$299,ROW()-4),Base!$C$4:X$299,20,0))</f>
        <v/>
      </c>
      <c r="D29" s="73" t="str">
        <f>IF(ISERROR($A29),"",VLOOKUP(SMALL(Base!$C$4:$C$299,ROW()-4),Base!$C$4:Y$299,21,0))</f>
        <v/>
      </c>
      <c r="E29" s="81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t="str">
        <f>IF(ISERROR($A29),"",VLOOKUP(SMALL(Base!$C$4:$C$299,ROW()-4),Base!$C$4:Y$299,22,0))</f>
        <v/>
      </c>
    </row>
    <row r="30" spans="1:17" x14ac:dyDescent="0.25">
      <c r="A30" s="3" t="e">
        <f>SMALL(Base!$C$4:$C$299,ROW()-4)</f>
        <v>#NUM!</v>
      </c>
      <c r="B30" s="5" t="str">
        <f>IF(ISERROR($A30),"",VLOOKUP(SMALL(Base!$C$4:$C$299,ROW()-4),Base!$C$4:W$299,19,0))</f>
        <v/>
      </c>
      <c r="C30" s="3" t="str">
        <f>IF(ISERROR($A30),"",VLOOKUP(SMALL(Base!$C$4:$C$299,ROW()-4),Base!$C$4:X$299,20,0))</f>
        <v/>
      </c>
      <c r="D30" s="47" t="str">
        <f>IF(ISERROR($A30),"",VLOOKUP(SMALL(Base!$C$4:$C$299,ROW()-4),Base!$C$4:Y$299,21,0))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IF(ISERROR($A30),"",VLOOKUP(SMALL(Base!$C$4:$C$299,ROW()-4),Base!$C$4:Y$299,22,0))</f>
        <v/>
      </c>
    </row>
    <row r="31" spans="1:17" x14ac:dyDescent="0.25">
      <c r="A31" s="3" t="e">
        <f>SMALL(Base!$C$4:$C$299,ROW()-4)</f>
        <v>#NUM!</v>
      </c>
      <c r="B31" s="76" t="str">
        <f>IF(ISERROR($A31),"",VLOOKUP(SMALL(Base!$C$4:$C$299,ROW()-4),Base!$C$4:W$299,19,0))</f>
        <v/>
      </c>
      <c r="C31" s="72" t="str">
        <f>IF(ISERROR($A31),"",VLOOKUP(SMALL(Base!$C$4:$C$299,ROW()-4),Base!$C$4:X$299,20,0))</f>
        <v/>
      </c>
      <c r="D31" s="73" t="str">
        <f>IF(ISERROR($A31),"",VLOOKUP(SMALL(Base!$C$4:$C$299,ROW()-4),Base!$C$4:Y$299,21,0))</f>
        <v/>
      </c>
      <c r="E31" s="81"/>
      <c r="F31" s="75"/>
      <c r="G31" s="75"/>
      <c r="H31" s="75"/>
      <c r="I31" s="75"/>
      <c r="J31" s="75"/>
      <c r="K31" s="75"/>
      <c r="L31" s="75"/>
      <c r="M31" s="75"/>
      <c r="N31" s="75"/>
      <c r="O31" s="75"/>
      <c r="P31" s="75"/>
      <c r="Q31" t="str">
        <f>IF(ISERROR($A31),"",VLOOKUP(SMALL(Base!$C$4:$C$299,ROW()-4),Base!$C$4:Y$299,22,0))</f>
        <v/>
      </c>
    </row>
    <row r="32" spans="1:17" x14ac:dyDescent="0.25">
      <c r="A32" s="3" t="e">
        <f>SMALL(Base!$C$4:$C$299,ROW()-4)</f>
        <v>#NUM!</v>
      </c>
      <c r="B32" s="5" t="str">
        <f>IF(ISERROR($A32),"",VLOOKUP(SMALL(Base!$C$4:$C$299,ROW()-4),Base!$C$4:W$299,19,0))</f>
        <v/>
      </c>
      <c r="C32" s="3" t="str">
        <f>IF(ISERROR($A32),"",VLOOKUP(SMALL(Base!$C$4:$C$299,ROW()-4),Base!$C$4:X$299,20,0))</f>
        <v/>
      </c>
      <c r="D32" s="47" t="str">
        <f>IF(ISERROR($A32),"",VLOOKUP(SMALL(Base!$C$4:$C$299,ROW()-4),Base!$C$4:Y$299,21,0))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IF(ISERROR($A32),"",VLOOKUP(SMALL(Base!$C$4:$C$299,ROW()-4),Base!$C$4:Y$299,22,0))</f>
        <v/>
      </c>
    </row>
    <row r="33" spans="1:17" x14ac:dyDescent="0.25">
      <c r="A33" s="3" t="e">
        <f>SMALL(Base!$C$4:$C$299,ROW()-4)</f>
        <v>#NUM!</v>
      </c>
      <c r="B33" s="76" t="str">
        <f>IF(ISERROR($A33),"",VLOOKUP(SMALL(Base!$C$4:$C$299,ROW()-4),Base!$C$4:W$299,19,0))</f>
        <v/>
      </c>
      <c r="C33" s="72" t="str">
        <f>IF(ISERROR($A33),"",VLOOKUP(SMALL(Base!$C$4:$C$299,ROW()-4),Base!$C$4:X$299,20,0))</f>
        <v/>
      </c>
      <c r="D33" s="73" t="str">
        <f>IF(ISERROR($A33),"",VLOOKUP(SMALL(Base!$C$4:$C$299,ROW()-4),Base!$C$4:Y$299,21,0))</f>
        <v/>
      </c>
      <c r="E33" s="81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t="str">
        <f>IF(ISERROR($A33),"",VLOOKUP(SMALL(Base!$C$4:$C$299,ROW()-4),Base!$C$4:Y$299,22,0))</f>
        <v/>
      </c>
    </row>
    <row r="34" spans="1:17" x14ac:dyDescent="0.25">
      <c r="A34" s="3" t="e">
        <f>SMALL(Base!$C$4:$C$299,ROW()-4)</f>
        <v>#NUM!</v>
      </c>
      <c r="B34" s="5" t="str">
        <f>IF(ISERROR($A34),"",VLOOKUP(SMALL(Base!$C$4:$C$299,ROW()-4),Base!$C$4:W$299,19,0))</f>
        <v/>
      </c>
      <c r="C34" s="3" t="str">
        <f>IF(ISERROR($A34),"",VLOOKUP(SMALL(Base!$C$4:$C$299,ROW()-4),Base!$C$4:X$299,20,0))</f>
        <v/>
      </c>
      <c r="D34" s="47" t="str">
        <f>IF(ISERROR($A34),"",VLOOKUP(SMALL(Base!$C$4:$C$299,ROW()-4),Base!$C$4:Y$299,21,0))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IF(ISERROR($A34),"",VLOOKUP(SMALL(Base!$C$4:$C$299,ROW()-4),Base!$C$4:Y$299,22,0))</f>
        <v/>
      </c>
    </row>
    <row r="35" spans="1:17" x14ac:dyDescent="0.25">
      <c r="A35" s="3" t="e">
        <f>SMALL(Base!$C$4:$C$299,ROW()-4)</f>
        <v>#NUM!</v>
      </c>
      <c r="B35" s="76" t="str">
        <f>IF(ISERROR($A35),"",VLOOKUP(SMALL(Base!$C$4:$C$299,ROW()-4),Base!$C$4:W$299,19,0))</f>
        <v/>
      </c>
      <c r="C35" s="72" t="str">
        <f>IF(ISERROR($A35),"",VLOOKUP(SMALL(Base!$C$4:$C$299,ROW()-4),Base!$C$4:X$299,20,0))</f>
        <v/>
      </c>
      <c r="D35" s="73" t="str">
        <f>IF(ISERROR($A35),"",VLOOKUP(SMALL(Base!$C$4:$C$299,ROW()-4),Base!$C$4:Y$299,21,0))</f>
        <v/>
      </c>
      <c r="E35" s="81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t="str">
        <f>IF(ISERROR($A35),"",VLOOKUP(SMALL(Base!$C$4:$C$299,ROW()-4),Base!$C$4:Y$299,22,0))</f>
        <v/>
      </c>
    </row>
    <row r="36" spans="1:17" x14ac:dyDescent="0.25">
      <c r="A36" s="3" t="e">
        <f>SMALL(Base!$C$4:$C$299,ROW()-4)</f>
        <v>#NUM!</v>
      </c>
      <c r="B36" s="5" t="str">
        <f>IF(ISERROR($A36),"",VLOOKUP(SMALL(Base!$C$4:$C$299,ROW()-4),Base!$C$4:W$299,19,0))</f>
        <v/>
      </c>
      <c r="C36" s="3" t="str">
        <f>IF(ISERROR($A36),"",VLOOKUP(SMALL(Base!$C$4:$C$299,ROW()-4),Base!$C$4:X$299,20,0))</f>
        <v/>
      </c>
      <c r="D36" s="47" t="str">
        <f>IF(ISERROR($A36),"",VLOOKUP(SMALL(Base!$C$4:$C$299,ROW()-4),Base!$C$4:Y$299,21,0))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IF(ISERROR($A36),"",VLOOKUP(SMALL(Base!$C$4:$C$299,ROW()-4),Base!$C$4:Y$299,22,0))</f>
        <v/>
      </c>
    </row>
    <row r="37" spans="1:17" x14ac:dyDescent="0.25">
      <c r="A37" s="3" t="e">
        <f>SMALL(Base!$C$4:$C$299,ROW()-4)</f>
        <v>#NUM!</v>
      </c>
      <c r="B37" s="76" t="str">
        <f>IF(ISERROR($A37),"",VLOOKUP(SMALL(Base!$C$4:$C$299,ROW()-4),Base!$C$4:W$299,19,0))</f>
        <v/>
      </c>
      <c r="C37" s="72" t="str">
        <f>IF(ISERROR($A37),"",VLOOKUP(SMALL(Base!$C$4:$C$299,ROW()-4),Base!$C$4:X$299,20,0))</f>
        <v/>
      </c>
      <c r="D37" s="73" t="str">
        <f>IF(ISERROR($A37),"",VLOOKUP(SMALL(Base!$C$4:$C$299,ROW()-4),Base!$C$4:Y$299,21,0))</f>
        <v/>
      </c>
      <c r="E37" s="81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t="str">
        <f>IF(ISERROR($A37),"",VLOOKUP(SMALL(Base!$C$4:$C$299,ROW()-4),Base!$C$4:Y$299,22,0))</f>
        <v/>
      </c>
    </row>
    <row r="38" spans="1:17" x14ac:dyDescent="0.25">
      <c r="A38" s="3" t="e">
        <f>SMALL(Base!$C$4:$C$299,ROW()-4)</f>
        <v>#NUM!</v>
      </c>
      <c r="B38" s="5" t="str">
        <f>IF(ISERROR($A38),"",VLOOKUP(SMALL(Base!$C$4:$C$299,ROW()-4),Base!$C$4:W$299,19,0))</f>
        <v/>
      </c>
      <c r="C38" s="3" t="str">
        <f>IF(ISERROR($A38),"",VLOOKUP(SMALL(Base!$C$4:$C$299,ROW()-4),Base!$C$4:X$299,20,0))</f>
        <v/>
      </c>
      <c r="D38" s="47" t="str">
        <f>IF(ISERROR($A38),"",VLOOKUP(SMALL(Base!$C$4:$C$299,ROW()-4),Base!$C$4:Y$299,21,0))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IF(ISERROR($A38),"",VLOOKUP(SMALL(Base!$C$4:$C$299,ROW()-4),Base!$C$4:Y$299,22,0))</f>
        <v/>
      </c>
    </row>
    <row r="39" spans="1:17" x14ac:dyDescent="0.25">
      <c r="A39" s="3" t="e">
        <f>SMALL(Base!$C$4:$C$299,ROW()-4)</f>
        <v>#NUM!</v>
      </c>
      <c r="B39" s="76" t="str">
        <f>IF(ISERROR($A39),"",VLOOKUP(SMALL(Base!$C$4:$C$299,ROW()-4),Base!$C$4:W$299,19,0))</f>
        <v/>
      </c>
      <c r="C39" s="72" t="str">
        <f>IF(ISERROR($A39),"",VLOOKUP(SMALL(Base!$C$4:$C$299,ROW()-4),Base!$C$4:X$299,20,0))</f>
        <v/>
      </c>
      <c r="D39" s="73" t="str">
        <f>IF(ISERROR($A39),"",VLOOKUP(SMALL(Base!$C$4:$C$299,ROW()-4),Base!$C$4:Y$299,21,0))</f>
        <v/>
      </c>
      <c r="E39" s="81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t="str">
        <f>IF(ISERROR($A39),"",VLOOKUP(SMALL(Base!$C$4:$C$299,ROW()-4),Base!$C$4:Y$299,22,0))</f>
        <v/>
      </c>
    </row>
    <row r="40" spans="1:17" ht="15.75" thickBot="1" x14ac:dyDescent="0.3">
      <c r="A40" s="3" t="e">
        <f>SMALL(Base!$C$4:$C$299,ROW()-4)</f>
        <v>#NUM!</v>
      </c>
      <c r="B40" s="13" t="str">
        <f>IF(ISERROR($A40),"",VLOOKUP(SMALL(Base!$C$4:$C$299,ROW()-4),Base!$C$4:W$299,19,0))</f>
        <v/>
      </c>
      <c r="C40" s="14" t="str">
        <f>IF(ISERROR($A40),"",VLOOKUP(SMALL(Base!$C$4:$C$299,ROW()-4),Base!$C$4:X$299,20,0))</f>
        <v/>
      </c>
      <c r="D40" s="47" t="str">
        <f>IF(ISERROR($A40),"",VLOOKUP(SMALL(Base!$C$4:$C$299,ROW()-4),Base!$C$4:Y$299,21,0))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IF(ISERROR($A40),"",VLOOKUP(SMALL(Base!$C$4:$C$299,ROW()-4),Base!$C$4:Y$299,22,0))</f>
        <v/>
      </c>
    </row>
    <row r="41" spans="1:17" ht="19.5" thickBot="1" x14ac:dyDescent="0.35">
      <c r="B41" s="15" t="s">
        <v>18</v>
      </c>
      <c r="C41" s="29">
        <f>SUM(Base!AX4:AX296)</f>
        <v>0</v>
      </c>
      <c r="D41" s="44"/>
      <c r="E41" s="45">
        <f>COUNTIF('Mod Z2'!E5:E40,"oui")</f>
        <v>0</v>
      </c>
      <c r="F41" s="45">
        <f>COUNTIF('Mod Z2'!F5:F40,"oui")</f>
        <v>0</v>
      </c>
      <c r="G41" s="45">
        <f>COUNTIF('Mod Z2'!G5:G40,"oui")</f>
        <v>0</v>
      </c>
      <c r="H41" s="45">
        <f>COUNTIF('Mod Z2'!H5:H40,"oui")</f>
        <v>0</v>
      </c>
      <c r="I41" s="45">
        <f>COUNTIF('Mod Z2'!I5:I40,"oui")</f>
        <v>0</v>
      </c>
      <c r="J41" s="45">
        <f>COUNTIF('Mod Z2'!J5:J40,"oui")</f>
        <v>0</v>
      </c>
      <c r="K41" s="45">
        <f>COUNTIF('Mod Z2'!K5:K40,"oui")</f>
        <v>0</v>
      </c>
      <c r="L41" s="45">
        <f>COUNTIF('Mod Z2'!L5:L40,"oui")</f>
        <v>0</v>
      </c>
      <c r="M41" s="45">
        <f>COUNTIF('Mod Z2'!M5:M40,"oui")</f>
        <v>0</v>
      </c>
      <c r="N41" s="45">
        <f>COUNTIF('Mod Z2'!N5:N40,"oui")</f>
        <v>0</v>
      </c>
      <c r="O41" s="45">
        <f>COUNTIF('Mod Z2'!O5:O40,"oui")</f>
        <v>0</v>
      </c>
      <c r="P41" s="45">
        <f>COUNTIF('Mod Z2'!P5:P40,"oui")</f>
        <v>0</v>
      </c>
      <c r="Q41" s="45">
        <f>COUNTIF('Mod Z2'!Q5:Q40,"homme")</f>
        <v>0</v>
      </c>
    </row>
    <row r="42" spans="1:17" ht="19.5" thickBot="1" x14ac:dyDescent="0.35">
      <c r="Q42" s="45">
        <f>COUNTIF('Mod Z2'!Q5:Q41,"femme")</f>
        <v>0</v>
      </c>
    </row>
  </sheetData>
  <mergeCells count="3">
    <mergeCell ref="B1:C2"/>
    <mergeCell ref="A3:P3"/>
    <mergeCell ref="D1:P2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7" r:id="rId3" name="Button 3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733425</xdr:colOff>
                    <xdr:row>0</xdr:row>
                    <xdr:rowOff>95250</xdr:rowOff>
                  </from>
                  <to>
                    <xdr:col>15</xdr:col>
                    <xdr:colOff>695325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R42"/>
  <sheetViews>
    <sheetView showGridLines="0" showRowColHeaders="0" topLeftCell="B1" zoomScale="90" zoomScaleNormal="90" workbookViewId="0">
      <selection activeCell="E4" sqref="E4:P4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11.42578125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32" t="s">
        <v>233</v>
      </c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3"/>
      <c r="P1" s="433"/>
    </row>
    <row r="2" spans="1:17" ht="20.100000000000001" customHeight="1" thickBot="1" x14ac:dyDescent="0.3">
      <c r="A2" s="207"/>
      <c r="B2" s="410"/>
      <c r="C2" s="411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</row>
    <row r="3" spans="1:17" ht="18.75" x14ac:dyDescent="0.3">
      <c r="A3" s="434" t="s">
        <v>25</v>
      </c>
      <c r="B3" s="435"/>
      <c r="C3" s="435"/>
      <c r="D3" s="435"/>
      <c r="E3" s="435"/>
      <c r="F3" s="435"/>
      <c r="G3" s="435"/>
      <c r="H3" s="435"/>
      <c r="I3" s="435"/>
      <c r="J3" s="436"/>
      <c r="K3" s="436"/>
      <c r="L3" s="436"/>
      <c r="M3" s="436"/>
      <c r="N3" s="436"/>
      <c r="O3" s="436"/>
      <c r="P3" s="436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30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</row>
    <row r="5" spans="1:17" x14ac:dyDescent="0.25">
      <c r="A5" s="3" t="e">
        <f>SMALL(Base!$B$4:$B$500,ROW()-4)</f>
        <v>#NUM!</v>
      </c>
      <c r="B5" s="244" t="str">
        <f>IF(ISERROR($A5),"",VLOOKUP(SMALL(Base!$B$4:$B$299,ROW()-4),Base!$B$4:W$299,20,0))</f>
        <v/>
      </c>
      <c r="C5" s="256" t="str">
        <f>IF(ISERROR($A5),"",VLOOKUP(SMALL(Base!$B$4:$B$299,ROW()-4),Base!$B$4:X$299,21,0))</f>
        <v/>
      </c>
      <c r="D5" s="255" t="str">
        <f>IF(ISERROR($A5),"",VLOOKUP(SMALL(Base!$B$4:$B$299,ROW()-4),Base!$B$4:Y$299,22,0))</f>
        <v/>
      </c>
      <c r="E5" s="245"/>
      <c r="F5" s="246"/>
      <c r="G5" s="246"/>
      <c r="H5" s="246"/>
      <c r="I5" s="246"/>
      <c r="J5" s="246"/>
      <c r="K5" s="246"/>
      <c r="L5" s="246"/>
      <c r="M5" s="246"/>
      <c r="N5" s="246"/>
      <c r="O5" s="246"/>
      <c r="P5" s="246"/>
      <c r="Q5" t="str">
        <f>IF(ISERROR($A5),"",VLOOKUP(SMALL(Base!$B$4:$B$299,ROW()-4),Base!$B$4:Y$299,23,0))</f>
        <v/>
      </c>
    </row>
    <row r="6" spans="1:17" x14ac:dyDescent="0.25">
      <c r="A6" s="3" t="e">
        <f>SMALL(Base!$B$4:$B$500,ROW()-4)</f>
        <v>#NUM!</v>
      </c>
      <c r="B6" s="5" t="str">
        <f>IF(ISERROR($A6),"",VLOOKUP(SMALL(Base!$B$4:$B$299,ROW()-4),Base!$B$4:W$299,20,0))</f>
        <v/>
      </c>
      <c r="C6" s="3" t="str">
        <f>IF(ISERROR($A6),"",VLOOKUP(SMALL(Base!$B$4:$B$299,ROW()-4),Base!$B$4:X$299,21,0))</f>
        <v/>
      </c>
      <c r="D6" s="47" t="str">
        <f>IF(ISERROR($A6),"",VLOOKUP(SMALL(Base!$B$4:$B$299,ROW()-4),Base!$B$4:Y$299,22,0))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IF(ISERROR($A6),"",VLOOKUP(SMALL(Base!$B$4:$B$299,ROW()-4),Base!$B$4:Y$299,23,0))</f>
        <v/>
      </c>
    </row>
    <row r="7" spans="1:17" x14ac:dyDescent="0.25">
      <c r="A7" s="3" t="e">
        <f>SMALL(Base!$B$4:$B$500,ROW()-4)</f>
        <v>#NUM!</v>
      </c>
      <c r="B7" s="247" t="str">
        <f>IF(ISERROR($A7),"",VLOOKUP(SMALL(Base!$B$4:$B$299,ROW()-4),Base!$B$4:W$299,20,0))</f>
        <v/>
      </c>
      <c r="C7" s="248" t="str">
        <f>IF(ISERROR($A7),"",VLOOKUP(SMALL(Base!$B$4:$B$299,ROW()-4),Base!$B$4:X$299,21,0))</f>
        <v/>
      </c>
      <c r="D7" s="249" t="str">
        <f>IF(ISERROR($A7),"",VLOOKUP(SMALL(Base!$B$4:$B$299,ROW()-4),Base!$B$4:Y$299,22,0))</f>
        <v/>
      </c>
      <c r="E7" s="250"/>
      <c r="F7" s="246"/>
      <c r="G7" s="246"/>
      <c r="H7" s="246"/>
      <c r="I7" s="246"/>
      <c r="J7" s="246"/>
      <c r="K7" s="246"/>
      <c r="L7" s="246"/>
      <c r="M7" s="246"/>
      <c r="N7" s="246"/>
      <c r="O7" s="246"/>
      <c r="P7" s="246"/>
      <c r="Q7" t="str">
        <f>IF(ISERROR($A7),"",VLOOKUP(SMALL(Base!$B$4:$B$299,ROW()-4),Base!$B$4:Y$299,23,0))</f>
        <v/>
      </c>
    </row>
    <row r="8" spans="1:17" x14ac:dyDescent="0.25">
      <c r="A8" s="3" t="e">
        <f>SMALL(Base!$B$4:$B$500,ROW()-4)</f>
        <v>#NUM!</v>
      </c>
      <c r="B8" s="5" t="str">
        <f>IF(ISERROR($A8),"",VLOOKUP(SMALL(Base!$B$4:$B$299,ROW()-4),Base!$B$4:W$299,20,0))</f>
        <v/>
      </c>
      <c r="C8" s="3" t="str">
        <f>IF(ISERROR($A8),"",VLOOKUP(SMALL(Base!$B$4:$B$299,ROW()-4),Base!$B$4:X$299,21,0))</f>
        <v/>
      </c>
      <c r="D8" s="47" t="str">
        <f>IF(ISERROR($A8),"",VLOOKUP(SMALL(Base!$B$4:$B$299,ROW()-4),Base!$B$4:Y$299,22,0))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IF(ISERROR($A8),"",VLOOKUP(SMALL(Base!$B$4:$B$299,ROW()-4),Base!$B$4:Y$299,23,0))</f>
        <v/>
      </c>
    </row>
    <row r="9" spans="1:17" x14ac:dyDescent="0.25">
      <c r="A9" s="3" t="e">
        <f>SMALL(Base!$B$4:$B$500,ROW()-4)</f>
        <v>#NUM!</v>
      </c>
      <c r="B9" s="247" t="str">
        <f>IF(ISERROR($A9),"",VLOOKUP(SMALL(Base!$B$4:$B$299,ROW()-4),Base!$B$4:W$299,20,0))</f>
        <v/>
      </c>
      <c r="C9" s="248" t="str">
        <f>IF(ISERROR($A9),"",VLOOKUP(SMALL(Base!$B$4:$B$299,ROW()-4),Base!$B$4:X$299,21,0))</f>
        <v/>
      </c>
      <c r="D9" s="249" t="str">
        <f>IF(ISERROR($A9),"",VLOOKUP(SMALL(Base!$B$4:$B$299,ROW()-4),Base!$B$4:Y$299,22,0))</f>
        <v/>
      </c>
      <c r="E9" s="251"/>
      <c r="F9" s="246"/>
      <c r="G9" s="246"/>
      <c r="H9" s="246"/>
      <c r="I9" s="246"/>
      <c r="J9" s="246"/>
      <c r="K9" s="246"/>
      <c r="L9" s="246"/>
      <c r="M9" s="246"/>
      <c r="N9" s="246"/>
      <c r="O9" s="246"/>
      <c r="P9" s="246"/>
      <c r="Q9" t="str">
        <f>IF(ISERROR($A9),"",VLOOKUP(SMALL(Base!$B$4:$B$299,ROW()-4),Base!$B$4:Y$299,23,0))</f>
        <v/>
      </c>
    </row>
    <row r="10" spans="1:17" x14ac:dyDescent="0.25">
      <c r="A10" s="3" t="e">
        <f>SMALL(Base!$B$4:$B$500,ROW()-4)</f>
        <v>#NUM!</v>
      </c>
      <c r="B10" s="5" t="str">
        <f>IF(ISERROR($A10),"",VLOOKUP(SMALL(Base!$B$4:$B$299,ROW()-4),Base!$B$4:W$299,20,0))</f>
        <v/>
      </c>
      <c r="C10" s="3" t="str">
        <f>IF(ISERROR($A10),"",VLOOKUP(SMALL(Base!$B$4:$B$299,ROW()-4),Base!$B$4:X$299,21,0))</f>
        <v/>
      </c>
      <c r="D10" s="47" t="str">
        <f>IF(ISERROR($A10),"",VLOOKUP(SMALL(Base!$B$4:$B$299,ROW()-4),Base!$B$4:Y$299,22,0))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IF(ISERROR($A10),"",VLOOKUP(SMALL(Base!$B$4:$B$299,ROW()-4),Base!$B$4:Y$299,23,0))</f>
        <v/>
      </c>
    </row>
    <row r="11" spans="1:17" x14ac:dyDescent="0.25">
      <c r="A11" s="3" t="e">
        <f>SMALL(Base!$B$4:$B$500,ROW()-4)</f>
        <v>#NUM!</v>
      </c>
      <c r="B11" s="247" t="str">
        <f>IF(ISERROR($A11),"",VLOOKUP(SMALL(Base!$B$4:$B$299,ROW()-4),Base!$B$4:W$299,20,0))</f>
        <v/>
      </c>
      <c r="C11" s="248" t="str">
        <f>IF(ISERROR($A11),"",VLOOKUP(SMALL(Base!$B$4:$B$299,ROW()-4),Base!$B$4:X$299,21,0))</f>
        <v/>
      </c>
      <c r="D11" s="249" t="str">
        <f>IF(ISERROR($A11),"",VLOOKUP(SMALL(Base!$B$4:$B$299,ROW()-4),Base!$B$4:Y$299,22,0))</f>
        <v/>
      </c>
      <c r="E11" s="252"/>
      <c r="F11" s="246"/>
      <c r="G11" s="246"/>
      <c r="H11" s="246"/>
      <c r="I11" s="246"/>
      <c r="J11" s="246"/>
      <c r="K11" s="246"/>
      <c r="L11" s="246"/>
      <c r="M11" s="246"/>
      <c r="N11" s="246"/>
      <c r="O11" s="246"/>
      <c r="P11" s="246"/>
      <c r="Q11" t="str">
        <f>IF(ISERROR($A11),"",VLOOKUP(SMALL(Base!$B$4:$B$299,ROW()-4),Base!$B$4:Y$299,23,0))</f>
        <v/>
      </c>
    </row>
    <row r="12" spans="1:17" x14ac:dyDescent="0.25">
      <c r="A12" s="3" t="e">
        <f>SMALL(Base!$B$4:$B$500,ROW()-4)</f>
        <v>#NUM!</v>
      </c>
      <c r="B12" s="5" t="str">
        <f>IF(ISERROR($A12),"",VLOOKUP(SMALL(Base!$B$4:$B$299,ROW()-4),Base!$B$4:W$299,20,0))</f>
        <v/>
      </c>
      <c r="C12" s="3" t="str">
        <f>IF(ISERROR($A12),"",VLOOKUP(SMALL(Base!$B$4:$B$299,ROW()-4),Base!$B$4:X$299,21,0))</f>
        <v/>
      </c>
      <c r="D12" s="47" t="str">
        <f>IF(ISERROR($A12),"",VLOOKUP(SMALL(Base!$B$4:$B$299,ROW()-4),Base!$B$4:Y$299,22,0))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IF(ISERROR($A12),"",VLOOKUP(SMALL(Base!$B$4:$B$299,ROW()-4),Base!$B$4:Y$299,23,0))</f>
        <v/>
      </c>
    </row>
    <row r="13" spans="1:17" x14ac:dyDescent="0.25">
      <c r="A13" s="3" t="e">
        <f>SMALL(Base!$B$4:$B$500,ROW()-4)</f>
        <v>#NUM!</v>
      </c>
      <c r="B13" s="247" t="str">
        <f>IF(ISERROR($A13),"",VLOOKUP(SMALL(Base!$B$4:$B$299,ROW()-4),Base!$B$4:W$299,20,0))</f>
        <v/>
      </c>
      <c r="C13" s="248" t="str">
        <f>IF(ISERROR($A13),"",VLOOKUP(SMALL(Base!$B$4:$B$299,ROW()-4),Base!$B$4:X$299,21,0))</f>
        <v/>
      </c>
      <c r="D13" s="249" t="str">
        <f>IF(ISERROR($A13),"",VLOOKUP(SMALL(Base!$B$4:$B$299,ROW()-4),Base!$B$4:Y$299,22,0))</f>
        <v/>
      </c>
      <c r="E13" s="252"/>
      <c r="F13" s="246"/>
      <c r="G13" s="246"/>
      <c r="H13" s="246"/>
      <c r="I13" s="246"/>
      <c r="J13" s="246"/>
      <c r="K13" s="246"/>
      <c r="L13" s="246"/>
      <c r="M13" s="246"/>
      <c r="N13" s="246"/>
      <c r="O13" s="246"/>
      <c r="P13" s="246"/>
      <c r="Q13" t="str">
        <f>IF(ISERROR($A13),"",VLOOKUP(SMALL(Base!$B$4:$B$299,ROW()-4),Base!$B$4:Y$299,23,0))</f>
        <v/>
      </c>
    </row>
    <row r="14" spans="1:17" x14ac:dyDescent="0.25">
      <c r="A14" s="3" t="e">
        <f>SMALL(Base!$B$4:$B$500,ROW()-4)</f>
        <v>#NUM!</v>
      </c>
      <c r="B14" s="5" t="str">
        <f>IF(ISERROR($A14),"",VLOOKUP(SMALL(Base!$B$4:$B$299,ROW()-4),Base!$B$4:W$299,20,0))</f>
        <v/>
      </c>
      <c r="C14" s="3" t="str">
        <f>IF(ISERROR($A14),"",VLOOKUP(SMALL(Base!$B$4:$B$299,ROW()-4),Base!$B$4:X$299,21,0))</f>
        <v/>
      </c>
      <c r="D14" s="47" t="str">
        <f>IF(ISERROR($A14),"",VLOOKUP(SMALL(Base!$B$4:$B$299,ROW()-4),Base!$B$4:Y$299,22,0))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IF(ISERROR($A14),"",VLOOKUP(SMALL(Base!$B$4:$B$299,ROW()-4),Base!$B$4:Y$299,23,0))</f>
        <v/>
      </c>
    </row>
    <row r="15" spans="1:17" x14ac:dyDescent="0.25">
      <c r="A15" s="3" t="e">
        <f>SMALL(Base!$B$4:$B$500,ROW()-4)</f>
        <v>#NUM!</v>
      </c>
      <c r="B15" s="247" t="str">
        <f>IF(ISERROR($A15),"",VLOOKUP(SMALL(Base!$B$4:$B$299,ROW()-4),Base!$B$4:W$299,20,0))</f>
        <v/>
      </c>
      <c r="C15" s="248" t="str">
        <f>IF(ISERROR($A15),"",VLOOKUP(SMALL(Base!$B$4:$B$299,ROW()-4),Base!$B$4:X$299,21,0))</f>
        <v/>
      </c>
      <c r="D15" s="249" t="str">
        <f>IF(ISERROR($A15),"",VLOOKUP(SMALL(Base!$B$4:$B$299,ROW()-4),Base!$B$4:Y$299,22,0))</f>
        <v/>
      </c>
      <c r="E15" s="252"/>
      <c r="F15" s="246"/>
      <c r="G15" s="246"/>
      <c r="H15" s="246"/>
      <c r="I15" s="246"/>
      <c r="J15" s="246"/>
      <c r="K15" s="246"/>
      <c r="L15" s="246"/>
      <c r="M15" s="246"/>
      <c r="N15" s="246"/>
      <c r="O15" s="246"/>
      <c r="P15" s="246"/>
      <c r="Q15" t="str">
        <f>IF(ISERROR($A15),"",VLOOKUP(SMALL(Base!$B$4:$B$299,ROW()-4),Base!$B$4:Y$299,23,0))</f>
        <v/>
      </c>
    </row>
    <row r="16" spans="1:17" x14ac:dyDescent="0.25">
      <c r="A16" s="3" t="e">
        <f>SMALL(Base!$B$4:$B$500,ROW()-4)</f>
        <v>#NUM!</v>
      </c>
      <c r="B16" s="5" t="str">
        <f>IF(ISERROR($A16),"",VLOOKUP(SMALL(Base!$B$4:$B$299,ROW()-4),Base!$B$4:W$299,20,0))</f>
        <v/>
      </c>
      <c r="C16" s="3" t="str">
        <f>IF(ISERROR($A16),"",VLOOKUP(SMALL(Base!$B$4:$B$299,ROW()-4),Base!$B$4:X$299,21,0))</f>
        <v/>
      </c>
      <c r="D16" s="47" t="str">
        <f>IF(ISERROR($A16),"",VLOOKUP(SMALL(Base!$B$4:$B$299,ROW()-4),Base!$B$4:Y$299,22,0))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IF(ISERROR($A16),"",VLOOKUP(SMALL(Base!$B$4:$B$299,ROW()-4),Base!$B$4:Y$299,23,0))</f>
        <v/>
      </c>
    </row>
    <row r="17" spans="1:17" x14ac:dyDescent="0.25">
      <c r="A17" s="3" t="e">
        <f>SMALL(Base!$B$4:$B$500,ROW()-4)</f>
        <v>#NUM!</v>
      </c>
      <c r="B17" s="247" t="str">
        <f>IF(ISERROR($A17),"",VLOOKUP(SMALL(Base!$B$4:$B$299,ROW()-4),Base!$B$4:W$299,20,0))</f>
        <v/>
      </c>
      <c r="C17" s="248" t="str">
        <f>IF(ISERROR($A17),"",VLOOKUP(SMALL(Base!$B$4:$B$299,ROW()-4),Base!$B$4:X$299,21,0))</f>
        <v/>
      </c>
      <c r="D17" s="249" t="str">
        <f>IF(ISERROR($A17),"",VLOOKUP(SMALL(Base!$B$4:$B$299,ROW()-4),Base!$B$4:Y$299,22,0))</f>
        <v/>
      </c>
      <c r="E17" s="253"/>
      <c r="F17" s="246"/>
      <c r="G17" s="246"/>
      <c r="H17" s="246"/>
      <c r="I17" s="246"/>
      <c r="J17" s="246"/>
      <c r="K17" s="246"/>
      <c r="L17" s="246"/>
      <c r="M17" s="246"/>
      <c r="N17" s="246"/>
      <c r="O17" s="246"/>
      <c r="P17" s="246"/>
      <c r="Q17" t="str">
        <f>IF(ISERROR($A17),"",VLOOKUP(SMALL(Base!$B$4:$B$299,ROW()-4),Base!$B$4:Y$299,23,0))</f>
        <v/>
      </c>
    </row>
    <row r="18" spans="1:17" x14ac:dyDescent="0.25">
      <c r="A18" s="3" t="e">
        <f>SMALL(Base!$B$4:$B$500,ROW()-4)</f>
        <v>#NUM!</v>
      </c>
      <c r="B18" s="5" t="str">
        <f>IF(ISERROR($A18),"",VLOOKUP(SMALL(Base!$B$4:$B$299,ROW()-4),Base!$B$4:W$299,20,0))</f>
        <v/>
      </c>
      <c r="C18" s="3" t="str">
        <f>IF(ISERROR($A18),"",VLOOKUP(SMALL(Base!$B$4:$B$299,ROW()-4),Base!$B$4:X$299,21,0))</f>
        <v/>
      </c>
      <c r="D18" s="47" t="str">
        <f>IF(ISERROR($A18),"",VLOOKUP(SMALL(Base!$B$4:$B$299,ROW()-4),Base!$B$4:Y$299,22,0))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IF(ISERROR($A18),"",VLOOKUP(SMALL(Base!$B$4:$B$299,ROW()-4),Base!$B$4:Y$299,23,0))</f>
        <v/>
      </c>
    </row>
    <row r="19" spans="1:17" x14ac:dyDescent="0.25">
      <c r="A19" s="3" t="e">
        <f>SMALL(Base!$B$4:$B$500,ROW()-4)</f>
        <v>#NUM!</v>
      </c>
      <c r="B19" s="247" t="str">
        <f>IF(ISERROR($A19),"",VLOOKUP(SMALL(Base!$B$4:$B$299,ROW()-4),Base!$B$4:W$299,20,0))</f>
        <v/>
      </c>
      <c r="C19" s="248" t="str">
        <f>IF(ISERROR($A19),"",VLOOKUP(SMALL(Base!$B$4:$B$299,ROW()-4),Base!$B$4:X$299,21,0))</f>
        <v/>
      </c>
      <c r="D19" s="249" t="str">
        <f>IF(ISERROR($A19),"",VLOOKUP(SMALL(Base!$B$4:$B$299,ROW()-4),Base!$B$4:Y$299,22,0))</f>
        <v/>
      </c>
      <c r="E19" s="254"/>
      <c r="F19" s="246"/>
      <c r="G19" s="246"/>
      <c r="H19" s="246"/>
      <c r="I19" s="246"/>
      <c r="J19" s="246"/>
      <c r="K19" s="246"/>
      <c r="L19" s="246"/>
      <c r="M19" s="246"/>
      <c r="N19" s="246"/>
      <c r="O19" s="246"/>
      <c r="P19" s="246"/>
      <c r="Q19" t="str">
        <f>IF(ISERROR($A19),"",VLOOKUP(SMALL(Base!$B$4:$B$299,ROW()-4),Base!$B$4:Y$299,23,0))</f>
        <v/>
      </c>
    </row>
    <row r="20" spans="1:17" x14ac:dyDescent="0.25">
      <c r="A20" s="3" t="e">
        <f>SMALL(Base!$B$4:$B$500,ROW()-4)</f>
        <v>#NUM!</v>
      </c>
      <c r="B20" s="5" t="str">
        <f>IF(ISERROR($A20),"",VLOOKUP(SMALL(Base!$B$4:$B$299,ROW()-4),Base!$B$4:W$299,20,0))</f>
        <v/>
      </c>
      <c r="C20" s="3" t="str">
        <f>IF(ISERROR($A20),"",VLOOKUP(SMALL(Base!$B$4:$B$299,ROW()-4),Base!$B$4:X$299,21,0))</f>
        <v/>
      </c>
      <c r="D20" s="47" t="str">
        <f>IF(ISERROR($A20),"",VLOOKUP(SMALL(Base!$B$4:$B$299,ROW()-4),Base!$B$4:Y$299,22,0))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IF(ISERROR($A20),"",VLOOKUP(SMALL(Base!$B$4:$B$299,ROW()-4),Base!$B$4:Y$299,23,0))</f>
        <v/>
      </c>
    </row>
    <row r="21" spans="1:17" x14ac:dyDescent="0.25">
      <c r="A21" s="3" t="e">
        <f>SMALL(Base!$B$4:$B$500,ROW()-4)</f>
        <v>#NUM!</v>
      </c>
      <c r="B21" s="247" t="str">
        <f>IF(ISERROR($A21),"",VLOOKUP(SMALL(Base!$B$4:$B$299,ROW()-4),Base!$B$4:W$299,20,0))</f>
        <v/>
      </c>
      <c r="C21" s="248" t="str">
        <f>IF(ISERROR($A21),"",VLOOKUP(SMALL(Base!$B$4:$B$299,ROW()-4),Base!$B$4:X$299,21,0))</f>
        <v/>
      </c>
      <c r="D21" s="249" t="str">
        <f>IF(ISERROR($A21),"",VLOOKUP(SMALL(Base!$B$4:$B$299,ROW()-4),Base!$B$4:Y$299,22,0))</f>
        <v/>
      </c>
      <c r="E21" s="254"/>
      <c r="F21" s="246"/>
      <c r="G21" s="246"/>
      <c r="H21" s="246"/>
      <c r="I21" s="246"/>
      <c r="J21" s="246"/>
      <c r="K21" s="246"/>
      <c r="L21" s="246"/>
      <c r="M21" s="246"/>
      <c r="N21" s="246"/>
      <c r="O21" s="246"/>
      <c r="P21" s="246"/>
      <c r="Q21" t="str">
        <f>IF(ISERROR($A21),"",VLOOKUP(SMALL(Base!$B$4:$B$299,ROW()-4),Base!$B$4:Y$299,23,0))</f>
        <v/>
      </c>
    </row>
    <row r="22" spans="1:17" x14ac:dyDescent="0.25">
      <c r="A22" s="3" t="e">
        <f>SMALL(Base!$B$4:$B$500,ROW()-4)</f>
        <v>#NUM!</v>
      </c>
      <c r="B22" s="5" t="str">
        <f>IF(ISERROR($A22),"",VLOOKUP(SMALL(Base!$B$4:$B$299,ROW()-4),Base!$B$4:W$299,20,0))</f>
        <v/>
      </c>
      <c r="C22" s="3" t="str">
        <f>IF(ISERROR($A22),"",VLOOKUP(SMALL(Base!$B$4:$B$299,ROW()-4),Base!$B$4:X$299,21,0))</f>
        <v/>
      </c>
      <c r="D22" s="47" t="str">
        <f>IF(ISERROR($A22),"",VLOOKUP(SMALL(Base!$B$4:$B$299,ROW()-4),Base!$B$4:Y$299,22,0))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IF(ISERROR($A22),"",VLOOKUP(SMALL(Base!$B$4:$B$299,ROW()-4),Base!$B$4:Y$299,23,0))</f>
        <v/>
      </c>
    </row>
    <row r="23" spans="1:17" x14ac:dyDescent="0.25">
      <c r="A23" s="3" t="e">
        <f>SMALL(Base!$B$4:$B$500,ROW()-4)</f>
        <v>#NUM!</v>
      </c>
      <c r="B23" s="247" t="str">
        <f>IF(ISERROR($A23),"",VLOOKUP(SMALL(Base!$B$4:$B$299,ROW()-4),Base!$B$4:W$299,20,0))</f>
        <v/>
      </c>
      <c r="C23" s="248" t="str">
        <f>IF(ISERROR($A23),"",VLOOKUP(SMALL(Base!$B$4:$B$299,ROW()-4),Base!$B$4:X$299,21,0))</f>
        <v/>
      </c>
      <c r="D23" s="249" t="str">
        <f>IF(ISERROR($A23),"",VLOOKUP(SMALL(Base!$B$4:$B$299,ROW()-4),Base!$B$4:Y$299,22,0))</f>
        <v/>
      </c>
      <c r="E23" s="254"/>
      <c r="F23" s="246"/>
      <c r="G23" s="246"/>
      <c r="H23" s="246"/>
      <c r="I23" s="246"/>
      <c r="J23" s="246"/>
      <c r="K23" s="246"/>
      <c r="L23" s="246"/>
      <c r="M23" s="246"/>
      <c r="N23" s="246"/>
      <c r="O23" s="246"/>
      <c r="P23" s="246"/>
      <c r="Q23" t="str">
        <f>IF(ISERROR($A23),"",VLOOKUP(SMALL(Base!$B$4:$B$299,ROW()-4),Base!$B$4:Y$299,23,0))</f>
        <v/>
      </c>
    </row>
    <row r="24" spans="1:17" x14ac:dyDescent="0.25">
      <c r="A24" s="3" t="e">
        <f>SMALL(Base!$B$4:$B$500,ROW()-4)</f>
        <v>#NUM!</v>
      </c>
      <c r="B24" s="5" t="str">
        <f>IF(ISERROR($A24),"",VLOOKUP(SMALL(Base!$B$4:$B$299,ROW()-4),Base!$B$4:W$299,20,0))</f>
        <v/>
      </c>
      <c r="C24" s="3" t="str">
        <f>IF(ISERROR($A24),"",VLOOKUP(SMALL(Base!$B$4:$B$299,ROW()-4),Base!$B$4:X$299,21,0))</f>
        <v/>
      </c>
      <c r="D24" s="47" t="str">
        <f>IF(ISERROR($A24),"",VLOOKUP(SMALL(Base!$B$4:$B$299,ROW()-4),Base!$B$4:Y$299,22,0))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IF(ISERROR($A24),"",VLOOKUP(SMALL(Base!$B$4:$B$299,ROW()-4),Base!$B$4:Y$299,23,0))</f>
        <v/>
      </c>
    </row>
    <row r="25" spans="1:17" x14ac:dyDescent="0.25">
      <c r="A25" s="3" t="e">
        <f>SMALL(Base!$B$4:$B$500,ROW()-4)</f>
        <v>#NUM!</v>
      </c>
      <c r="B25" s="247" t="str">
        <f>IF(ISERROR($A25),"",VLOOKUP(SMALL(Base!$B$4:$B$299,ROW()-4),Base!$B$4:W$299,20,0))</f>
        <v/>
      </c>
      <c r="C25" s="248" t="str">
        <f>IF(ISERROR($A25),"",VLOOKUP(SMALL(Base!$B$4:$B$299,ROW()-4),Base!$B$4:X$299,21,0))</f>
        <v/>
      </c>
      <c r="D25" s="249" t="str">
        <f>IF(ISERROR($A25),"",VLOOKUP(SMALL(Base!$B$4:$B$299,ROW()-4),Base!$B$4:Y$299,22,0))</f>
        <v/>
      </c>
      <c r="E25" s="254"/>
      <c r="F25" s="246"/>
      <c r="G25" s="246"/>
      <c r="H25" s="246"/>
      <c r="I25" s="246"/>
      <c r="J25" s="246"/>
      <c r="K25" s="246"/>
      <c r="L25" s="246"/>
      <c r="M25" s="246"/>
      <c r="N25" s="246"/>
      <c r="O25" s="246"/>
      <c r="P25" s="246"/>
      <c r="Q25" t="str">
        <f>IF(ISERROR($A25),"",VLOOKUP(SMALL(Base!$B$4:$B$299,ROW()-4),Base!$B$4:Y$299,23,0))</f>
        <v/>
      </c>
    </row>
    <row r="26" spans="1:17" x14ac:dyDescent="0.25">
      <c r="A26" s="3" t="e">
        <f>SMALL(Base!$B$4:$B$500,ROW()-4)</f>
        <v>#NUM!</v>
      </c>
      <c r="B26" s="5" t="str">
        <f>IF(ISERROR($A26),"",VLOOKUP(SMALL(Base!$B$4:$B$299,ROW()-4),Base!$B$4:W$299,20,0))</f>
        <v/>
      </c>
      <c r="C26" s="3" t="str">
        <f>IF(ISERROR($A26),"",VLOOKUP(SMALL(Base!$B$4:$B$299,ROW()-4),Base!$B$4:X$299,21,0))</f>
        <v/>
      </c>
      <c r="D26" s="47" t="str">
        <f>IF(ISERROR($A26),"",VLOOKUP(SMALL(Base!$B$4:$B$299,ROW()-4),Base!$B$4:Y$299,22,0))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IF(ISERROR($A26),"",VLOOKUP(SMALL(Base!$B$4:$B$299,ROW()-4),Base!$B$4:Y$299,23,0))</f>
        <v/>
      </c>
    </row>
    <row r="27" spans="1:17" x14ac:dyDescent="0.25">
      <c r="A27" s="3" t="e">
        <f>SMALL(Base!$B$4:$B$500,ROW()-4)</f>
        <v>#NUM!</v>
      </c>
      <c r="B27" s="247" t="str">
        <f>IF(ISERROR($A27),"",VLOOKUP(SMALL(Base!$B$4:$B$299,ROW()-4),Base!$B$4:W$299,20,0))</f>
        <v/>
      </c>
      <c r="C27" s="248" t="str">
        <f>IF(ISERROR($A27),"",VLOOKUP(SMALL(Base!$B$4:$B$299,ROW()-4),Base!$B$4:X$299,21,0))</f>
        <v/>
      </c>
      <c r="D27" s="249" t="str">
        <f>IF(ISERROR($A27),"",VLOOKUP(SMALL(Base!$B$4:$B$299,ROW()-4),Base!$B$4:Y$299,22,0))</f>
        <v/>
      </c>
      <c r="E27" s="254"/>
      <c r="F27" s="246"/>
      <c r="G27" s="246"/>
      <c r="H27" s="246"/>
      <c r="I27" s="246"/>
      <c r="J27" s="246"/>
      <c r="K27" s="246"/>
      <c r="L27" s="246"/>
      <c r="M27" s="246"/>
      <c r="N27" s="246"/>
      <c r="O27" s="246"/>
      <c r="P27" s="246"/>
      <c r="Q27" t="str">
        <f>IF(ISERROR($A27),"",VLOOKUP(SMALL(Base!$B$4:$B$299,ROW()-4),Base!$B$4:Y$299,23,0))</f>
        <v/>
      </c>
    </row>
    <row r="28" spans="1:17" x14ac:dyDescent="0.25">
      <c r="A28" s="3" t="e">
        <f>SMALL(Base!$B$4:$B$500,ROW()-4)</f>
        <v>#NUM!</v>
      </c>
      <c r="B28" s="5" t="str">
        <f>IF(ISERROR($A28),"",VLOOKUP(SMALL(Base!$B$4:$B$299,ROW()-4),Base!$B$4:W$299,20,0))</f>
        <v/>
      </c>
      <c r="C28" s="3" t="str">
        <f>IF(ISERROR($A28),"",VLOOKUP(SMALL(Base!$B$4:$B$299,ROW()-4),Base!$B$4:X$299,21,0))</f>
        <v/>
      </c>
      <c r="D28" s="47" t="str">
        <f>IF(ISERROR($A28),"",VLOOKUP(SMALL(Base!$B$4:$B$299,ROW()-4),Base!$B$4:Y$299,22,0))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IF(ISERROR($A28),"",VLOOKUP(SMALL(Base!$B$4:$B$299,ROW()-4),Base!$B$4:Y$299,23,0))</f>
        <v/>
      </c>
    </row>
    <row r="29" spans="1:17" x14ac:dyDescent="0.25">
      <c r="A29" s="3" t="e">
        <f>SMALL(Base!$B$4:$B$500,ROW()-4)</f>
        <v>#NUM!</v>
      </c>
      <c r="B29" s="247" t="str">
        <f>IF(ISERROR($A29),"",VLOOKUP(SMALL(Base!$B$4:$B$299,ROW()-4),Base!$B$4:W$299,20,0))</f>
        <v/>
      </c>
      <c r="C29" s="248" t="str">
        <f>IF(ISERROR($A29),"",VLOOKUP(SMALL(Base!$B$4:$B$299,ROW()-4),Base!$B$4:X$299,21,0))</f>
        <v/>
      </c>
      <c r="D29" s="249" t="str">
        <f>IF(ISERROR($A29),"",VLOOKUP(SMALL(Base!$B$4:$B$299,ROW()-4),Base!$B$4:Y$299,22,0))</f>
        <v/>
      </c>
      <c r="E29" s="254"/>
      <c r="F29" s="246"/>
      <c r="G29" s="246"/>
      <c r="H29" s="246"/>
      <c r="I29" s="246"/>
      <c r="J29" s="246"/>
      <c r="K29" s="246"/>
      <c r="L29" s="246"/>
      <c r="M29" s="246"/>
      <c r="N29" s="246"/>
      <c r="O29" s="246"/>
      <c r="P29" s="246"/>
      <c r="Q29" t="str">
        <f>IF(ISERROR($A29),"",VLOOKUP(SMALL(Base!$B$4:$B$299,ROW()-4),Base!$B$4:Y$299,23,0))</f>
        <v/>
      </c>
    </row>
    <row r="30" spans="1:17" x14ac:dyDescent="0.25">
      <c r="A30" s="3" t="e">
        <f>SMALL(Base!$B$4:$B$500,ROW()-4)</f>
        <v>#NUM!</v>
      </c>
      <c r="B30" s="5" t="str">
        <f>IF(ISERROR($A30),"",VLOOKUP(SMALL(Base!$B$4:$B$299,ROW()-4),Base!$B$4:W$299,20,0))</f>
        <v/>
      </c>
      <c r="C30" s="3" t="str">
        <f>IF(ISERROR($A30),"",VLOOKUP(SMALL(Base!$B$4:$B$299,ROW()-4),Base!$B$4:X$299,21,0))</f>
        <v/>
      </c>
      <c r="D30" s="47" t="str">
        <f>IF(ISERROR($A30),"",VLOOKUP(SMALL(Base!$B$4:$B$299,ROW()-4),Base!$B$4:Y$299,22,0))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IF(ISERROR($A30),"",VLOOKUP(SMALL(Base!$B$4:$B$299,ROW()-4),Base!$B$4:Y$299,23,0))</f>
        <v/>
      </c>
    </row>
    <row r="31" spans="1:17" x14ac:dyDescent="0.25">
      <c r="A31" s="3" t="e">
        <f>SMALL(Base!$B$4:$B$500,ROW()-4)</f>
        <v>#NUM!</v>
      </c>
      <c r="B31" s="247" t="str">
        <f>IF(ISERROR($A31),"",VLOOKUP(SMALL(Base!$B$4:$B$299,ROW()-4),Base!$B$4:W$299,20,0))</f>
        <v/>
      </c>
      <c r="C31" s="248" t="str">
        <f>IF(ISERROR($A31),"",VLOOKUP(SMALL(Base!$B$4:$B$299,ROW()-4),Base!$B$4:X$299,21,0))</f>
        <v/>
      </c>
      <c r="D31" s="249" t="str">
        <f>IF(ISERROR($A31),"",VLOOKUP(SMALL(Base!$B$4:$B$299,ROW()-4),Base!$B$4:Y$299,22,0))</f>
        <v/>
      </c>
      <c r="E31" s="254"/>
      <c r="F31" s="246"/>
      <c r="G31" s="246"/>
      <c r="H31" s="246"/>
      <c r="I31" s="246"/>
      <c r="J31" s="246"/>
      <c r="K31" s="246"/>
      <c r="L31" s="246"/>
      <c r="M31" s="246"/>
      <c r="N31" s="246"/>
      <c r="O31" s="246"/>
      <c r="P31" s="246"/>
      <c r="Q31" t="str">
        <f>IF(ISERROR($A31),"",VLOOKUP(SMALL(Base!$B$4:$B$299,ROW()-4),Base!$B$4:Y$299,23,0))</f>
        <v/>
      </c>
    </row>
    <row r="32" spans="1:17" x14ac:dyDescent="0.25">
      <c r="A32" s="3" t="e">
        <f>SMALL(Base!$B$4:$B$500,ROW()-4)</f>
        <v>#NUM!</v>
      </c>
      <c r="B32" s="5" t="str">
        <f>IF(ISERROR($A32),"",VLOOKUP(SMALL(Base!$B$4:$B$299,ROW()-4),Base!$B$4:W$299,20,0))</f>
        <v/>
      </c>
      <c r="C32" s="3" t="str">
        <f>IF(ISERROR($A32),"",VLOOKUP(SMALL(Base!$B$4:$B$299,ROW()-4),Base!$B$4:X$299,21,0))</f>
        <v/>
      </c>
      <c r="D32" s="47" t="str">
        <f>IF(ISERROR($A32),"",VLOOKUP(SMALL(Base!$B$4:$B$299,ROW()-4),Base!$B$4:Y$299,22,0))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IF(ISERROR($A32),"",VLOOKUP(SMALL(Base!$B$4:$B$299,ROW()-4),Base!$B$4:Y$299,23,0))</f>
        <v/>
      </c>
    </row>
    <row r="33" spans="1:17" x14ac:dyDescent="0.25">
      <c r="A33" s="3" t="e">
        <f>SMALL(Base!$B$4:$B$500,ROW()-4)</f>
        <v>#NUM!</v>
      </c>
      <c r="B33" s="247" t="str">
        <f>IF(ISERROR($A33),"",VLOOKUP(SMALL(Base!$B$4:$B$299,ROW()-4),Base!$B$4:W$299,20,0))</f>
        <v/>
      </c>
      <c r="C33" s="248" t="str">
        <f>IF(ISERROR($A33),"",VLOOKUP(SMALL(Base!$B$4:$B$299,ROW()-4),Base!$B$4:X$299,21,0))</f>
        <v/>
      </c>
      <c r="D33" s="249" t="str">
        <f>IF(ISERROR($A33),"",VLOOKUP(SMALL(Base!$B$4:$B$299,ROW()-4),Base!$B$4:Y$299,22,0))</f>
        <v/>
      </c>
      <c r="E33" s="254"/>
      <c r="F33" s="246"/>
      <c r="G33" s="246"/>
      <c r="H33" s="246"/>
      <c r="I33" s="246"/>
      <c r="J33" s="246"/>
      <c r="K33" s="246"/>
      <c r="L33" s="246"/>
      <c r="M33" s="246"/>
      <c r="N33" s="246"/>
      <c r="O33" s="246"/>
      <c r="P33" s="246"/>
      <c r="Q33" t="str">
        <f>IF(ISERROR($A33),"",VLOOKUP(SMALL(Base!$B$4:$B$299,ROW()-4),Base!$B$4:Y$299,23,0))</f>
        <v/>
      </c>
    </row>
    <row r="34" spans="1:17" x14ac:dyDescent="0.25">
      <c r="A34" s="3" t="e">
        <f>SMALL(Base!$B$4:$B$500,ROW()-4)</f>
        <v>#NUM!</v>
      </c>
      <c r="B34" s="5" t="str">
        <f>IF(ISERROR($A34),"",VLOOKUP(SMALL(Base!$B$4:$B$299,ROW()-4),Base!$B$4:W$299,20,0))</f>
        <v/>
      </c>
      <c r="C34" s="3" t="str">
        <f>IF(ISERROR($A34),"",VLOOKUP(SMALL(Base!$B$4:$B$299,ROW()-4),Base!$B$4:X$299,21,0))</f>
        <v/>
      </c>
      <c r="D34" s="47" t="str">
        <f>IF(ISERROR($A34),"",VLOOKUP(SMALL(Base!$B$4:$B$299,ROW()-4),Base!$B$4:Y$299,22,0))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IF(ISERROR($A34),"",VLOOKUP(SMALL(Base!$B$4:$B$299,ROW()-4),Base!$B$4:Y$299,23,0))</f>
        <v/>
      </c>
    </row>
    <row r="35" spans="1:17" x14ac:dyDescent="0.25">
      <c r="A35" s="3" t="e">
        <f>SMALL(Base!$B$4:$B$500,ROW()-4)</f>
        <v>#NUM!</v>
      </c>
      <c r="B35" s="247" t="str">
        <f>IF(ISERROR($A35),"",VLOOKUP(SMALL(Base!$B$4:$B$299,ROW()-4),Base!$B$4:W$299,20,0))</f>
        <v/>
      </c>
      <c r="C35" s="248" t="str">
        <f>IF(ISERROR($A35),"",VLOOKUP(SMALL(Base!$B$4:$B$299,ROW()-4),Base!$B$4:X$299,21,0))</f>
        <v/>
      </c>
      <c r="D35" s="249" t="str">
        <f>IF(ISERROR($A35),"",VLOOKUP(SMALL(Base!$B$4:$B$299,ROW()-4),Base!$B$4:Y$299,22,0))</f>
        <v/>
      </c>
      <c r="E35" s="254"/>
      <c r="F35" s="246"/>
      <c r="G35" s="246"/>
      <c r="H35" s="246"/>
      <c r="I35" s="246"/>
      <c r="J35" s="246"/>
      <c r="K35" s="246"/>
      <c r="L35" s="246"/>
      <c r="M35" s="246"/>
      <c r="N35" s="246"/>
      <c r="O35" s="246"/>
      <c r="P35" s="246"/>
      <c r="Q35" t="str">
        <f>IF(ISERROR($A35),"",VLOOKUP(SMALL(Base!$B$4:$B$299,ROW()-4),Base!$B$4:Y$299,23,0))</f>
        <v/>
      </c>
    </row>
    <row r="36" spans="1:17" x14ac:dyDescent="0.25">
      <c r="A36" s="3" t="e">
        <f>SMALL(Base!$B$4:$B$500,ROW()-4)</f>
        <v>#NUM!</v>
      </c>
      <c r="B36" s="5" t="str">
        <f>IF(ISERROR($A36),"",VLOOKUP(SMALL(Base!$B$4:$B$299,ROW()-4),Base!$B$4:W$299,20,0))</f>
        <v/>
      </c>
      <c r="C36" s="3" t="str">
        <f>IF(ISERROR($A36),"",VLOOKUP(SMALL(Base!$B$4:$B$299,ROW()-4),Base!$B$4:X$299,21,0))</f>
        <v/>
      </c>
      <c r="D36" s="47" t="str">
        <f>IF(ISERROR($A36),"",VLOOKUP(SMALL(Base!$B$4:$B$299,ROW()-4),Base!$B$4:Y$299,22,0))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IF(ISERROR($A36),"",VLOOKUP(SMALL(Base!$B$4:$B$299,ROW()-4),Base!$B$4:Y$299,23,0))</f>
        <v/>
      </c>
    </row>
    <row r="37" spans="1:17" x14ac:dyDescent="0.25">
      <c r="A37" s="3" t="e">
        <f>SMALL(Base!$B$4:$B$500,ROW()-4)</f>
        <v>#NUM!</v>
      </c>
      <c r="B37" s="247" t="str">
        <f>IF(ISERROR($A37),"",VLOOKUP(SMALL(Base!$B$4:$B$299,ROW()-4),Base!$B$4:W$299,20,0))</f>
        <v/>
      </c>
      <c r="C37" s="248" t="str">
        <f>IF(ISERROR($A37),"",VLOOKUP(SMALL(Base!$B$4:$B$299,ROW()-4),Base!$B$4:X$299,21,0))</f>
        <v/>
      </c>
      <c r="D37" s="249" t="str">
        <f>IF(ISERROR($A37),"",VLOOKUP(SMALL(Base!$B$4:$B$299,ROW()-4),Base!$B$4:Y$299,22,0))</f>
        <v/>
      </c>
      <c r="E37" s="254"/>
      <c r="F37" s="246"/>
      <c r="G37" s="246"/>
      <c r="H37" s="246"/>
      <c r="I37" s="246"/>
      <c r="J37" s="246"/>
      <c r="K37" s="246"/>
      <c r="L37" s="246"/>
      <c r="M37" s="246"/>
      <c r="N37" s="246"/>
      <c r="O37" s="246"/>
      <c r="P37" s="246"/>
      <c r="Q37" t="str">
        <f>IF(ISERROR($A37),"",VLOOKUP(SMALL(Base!$B$4:$B$299,ROW()-4),Base!$B$4:Y$299,23,0))</f>
        <v/>
      </c>
    </row>
    <row r="38" spans="1:17" x14ac:dyDescent="0.25">
      <c r="A38" s="3" t="e">
        <f>SMALL(Base!$B$4:$B$500,ROW()-4)</f>
        <v>#NUM!</v>
      </c>
      <c r="B38" s="5" t="str">
        <f>IF(ISERROR($A38),"",VLOOKUP(SMALL(Base!$B$4:$B$299,ROW()-4),Base!$B$4:W$299,20,0))</f>
        <v/>
      </c>
      <c r="C38" s="3" t="str">
        <f>IF(ISERROR($A38),"",VLOOKUP(SMALL(Base!$B$4:$B$299,ROW()-4),Base!$B$4:X$299,21,0))</f>
        <v/>
      </c>
      <c r="D38" s="47" t="str">
        <f>IF(ISERROR($A38),"",VLOOKUP(SMALL(Base!$B$4:$B$299,ROW()-4),Base!$B$4:Y$299,22,0))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IF(ISERROR($A38),"",VLOOKUP(SMALL(Base!$B$4:$B$299,ROW()-4),Base!$B$4:Y$299,23,0))</f>
        <v/>
      </c>
    </row>
    <row r="39" spans="1:17" x14ac:dyDescent="0.25">
      <c r="A39" s="3" t="e">
        <f>SMALL(Base!$B$4:$B$500,ROW()-4)</f>
        <v>#NUM!</v>
      </c>
      <c r="B39" s="247" t="str">
        <f>IF(ISERROR($A39),"",VLOOKUP(SMALL(Base!$B$4:$B$299,ROW()-4),Base!$B$4:W$299,20,0))</f>
        <v/>
      </c>
      <c r="C39" s="248" t="str">
        <f>IF(ISERROR($A39),"",VLOOKUP(SMALL(Base!$B$4:$B$299,ROW()-4),Base!$B$4:X$299,21,0))</f>
        <v/>
      </c>
      <c r="D39" s="249" t="str">
        <f>IF(ISERROR($A39),"",VLOOKUP(SMALL(Base!$B$4:$B$299,ROW()-4),Base!$B$4:Y$299,22,0))</f>
        <v/>
      </c>
      <c r="E39" s="254"/>
      <c r="F39" s="246"/>
      <c r="G39" s="246"/>
      <c r="H39" s="246"/>
      <c r="I39" s="246"/>
      <c r="J39" s="246"/>
      <c r="K39" s="246"/>
      <c r="L39" s="246"/>
      <c r="M39" s="246"/>
      <c r="N39" s="246"/>
      <c r="O39" s="246"/>
      <c r="P39" s="246"/>
      <c r="Q39" t="str">
        <f>IF(ISERROR($A39),"",VLOOKUP(SMALL(Base!$B$4:$B$299,ROW()-4),Base!$B$4:Y$299,23,0))</f>
        <v/>
      </c>
    </row>
    <row r="40" spans="1:17" ht="15.75" thickBot="1" x14ac:dyDescent="0.3">
      <c r="A40" s="3" t="e">
        <f>SMALL(Base!$B$4:$B$500,ROW()-4)</f>
        <v>#NUM!</v>
      </c>
      <c r="B40" s="13" t="str">
        <f>IF(ISERROR($A40),"",VLOOKUP(SMALL(Base!$B$4:$B$299,ROW()-4),Base!$B$4:W$299,20,0))</f>
        <v/>
      </c>
      <c r="C40" s="14" t="str">
        <f>IF(ISERROR($A40),"",VLOOKUP(SMALL(Base!$B$4:$B$299,ROW()-4),Base!$B$4:X$299,21,0))</f>
        <v/>
      </c>
      <c r="D40" s="47" t="str">
        <f>IF(ISERROR($A40),"",VLOOKUP(SMALL(Base!$B$4:$B$299,ROW()-4),Base!$B$4:Y$299,22,0))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IF(ISERROR($A40),"",VLOOKUP(SMALL(Base!$B$4:$B$299,ROW()-4),Base!$B$4:Y$299,23,0))</f>
        <v/>
      </c>
    </row>
    <row r="41" spans="1:17" ht="19.5" thickBot="1" x14ac:dyDescent="0.35">
      <c r="B41" s="15" t="s">
        <v>18</v>
      </c>
      <c r="C41" s="29">
        <f>SUM(Base!AY4:AY296)</f>
        <v>0</v>
      </c>
      <c r="D41" s="44"/>
      <c r="E41" s="45">
        <f>COUNTIF('Mod Y1'!E5:E40,"oui")</f>
        <v>0</v>
      </c>
      <c r="F41" s="45">
        <f>COUNTIF('Mod Y1'!F5:F40,"oui")</f>
        <v>0</v>
      </c>
      <c r="G41" s="45">
        <f>COUNTIF('Mod Y1'!G5:G40,"oui")</f>
        <v>0</v>
      </c>
      <c r="H41" s="45">
        <f>COUNTIF('Mod Y1'!H5:H40,"oui")</f>
        <v>0</v>
      </c>
      <c r="I41" s="45">
        <f>COUNTIF('Mod Y1'!I5:I40,"oui")</f>
        <v>0</v>
      </c>
      <c r="J41" s="45">
        <f>COUNTIF('Mod Y1'!J5:J40,"oui")</f>
        <v>0</v>
      </c>
      <c r="K41" s="45">
        <f>COUNTIF('Mod Y1'!K5:K40,"oui")</f>
        <v>0</v>
      </c>
      <c r="L41" s="45">
        <f>COUNTIF('Mod Y1'!L5:L40,"oui")</f>
        <v>0</v>
      </c>
      <c r="M41" s="45">
        <f>COUNTIF('Mod Y1'!M5:M40,"oui")</f>
        <v>0</v>
      </c>
      <c r="N41" s="45">
        <f>COUNTIF('Mod Y1'!N5:N40,"oui")</f>
        <v>0</v>
      </c>
      <c r="O41" s="45">
        <f>COUNTIF('Mod Y1'!O5:O40,"oui")</f>
        <v>0</v>
      </c>
      <c r="P41" s="45">
        <f>COUNTIF('Mod Y1'!P5:P40,"oui")</f>
        <v>0</v>
      </c>
      <c r="Q41" s="45">
        <f>COUNTIF('Mod Y1'!Q5:Q40,"homme")</f>
        <v>0</v>
      </c>
    </row>
    <row r="42" spans="1:17" ht="19.5" thickBot="1" x14ac:dyDescent="0.35">
      <c r="Q42" s="45">
        <f>COUNTIF('Mod Y1'!Q5:Q41,"femme")</f>
        <v>0</v>
      </c>
    </row>
  </sheetData>
  <mergeCells count="3">
    <mergeCell ref="B1:C2"/>
    <mergeCell ref="D1:P2"/>
    <mergeCell ref="A3:P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3" name="Button 1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733425</xdr:colOff>
                    <xdr:row>0</xdr:row>
                    <xdr:rowOff>95250</xdr:rowOff>
                  </from>
                  <to>
                    <xdr:col>15</xdr:col>
                    <xdr:colOff>695325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R42"/>
  <sheetViews>
    <sheetView showGridLines="0" showRowColHeaders="0" topLeftCell="B1" zoomScale="90" zoomScaleNormal="90" workbookViewId="0">
      <selection activeCell="B1" sqref="B1:C2"/>
    </sheetView>
  </sheetViews>
  <sheetFormatPr baseColWidth="10" defaultRowHeight="15" x14ac:dyDescent="0.25"/>
  <cols>
    <col min="1" max="1" width="11.42578125" hidden="1" customWidth="1"/>
    <col min="2" max="3" width="21.7109375" customWidth="1"/>
    <col min="4" max="4" width="11.7109375" style="1" customWidth="1"/>
    <col min="5" max="16" width="11.7109375" customWidth="1"/>
    <col min="17" max="18" width="11.42578125" hidden="1" customWidth="1"/>
  </cols>
  <sheetData>
    <row r="1" spans="1:17" ht="20.100000000000001" customHeight="1" x14ac:dyDescent="0.25">
      <c r="A1" s="207"/>
      <c r="B1" s="408" t="s">
        <v>67</v>
      </c>
      <c r="C1" s="409"/>
      <c r="D1" s="432" t="s">
        <v>234</v>
      </c>
      <c r="E1" s="433"/>
      <c r="F1" s="433"/>
      <c r="G1" s="433"/>
      <c r="H1" s="433"/>
      <c r="I1" s="433"/>
      <c r="J1" s="433"/>
      <c r="K1" s="433"/>
      <c r="L1" s="433"/>
      <c r="M1" s="433"/>
      <c r="N1" s="433"/>
      <c r="O1" s="433"/>
      <c r="P1" s="433"/>
    </row>
    <row r="2" spans="1:17" ht="20.100000000000001" customHeight="1" thickBot="1" x14ac:dyDescent="0.3">
      <c r="A2" s="207"/>
      <c r="B2" s="410"/>
      <c r="C2" s="411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</row>
    <row r="3" spans="1:17" ht="18.75" x14ac:dyDescent="0.3">
      <c r="A3" s="434" t="s">
        <v>25</v>
      </c>
      <c r="B3" s="435"/>
      <c r="C3" s="435"/>
      <c r="D3" s="435"/>
      <c r="E3" s="435"/>
      <c r="F3" s="435"/>
      <c r="G3" s="435"/>
      <c r="H3" s="435"/>
      <c r="I3" s="435"/>
      <c r="J3" s="436"/>
      <c r="K3" s="436"/>
      <c r="L3" s="436"/>
      <c r="M3" s="436"/>
      <c r="N3" s="436"/>
      <c r="O3" s="436"/>
      <c r="P3" s="436"/>
    </row>
    <row r="4" spans="1:17" ht="15.75" thickBot="1" x14ac:dyDescent="0.3">
      <c r="A4" s="7"/>
      <c r="B4" s="8" t="s">
        <v>1</v>
      </c>
      <c r="C4" s="8" t="s">
        <v>2</v>
      </c>
      <c r="D4" s="9" t="s">
        <v>3</v>
      </c>
      <c r="E4" s="30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</row>
    <row r="5" spans="1:17" x14ac:dyDescent="0.25">
      <c r="A5" s="3" t="e">
        <f>SMALL(Base!$A$4:$A$500,ROW()-4)</f>
        <v>#NUM!</v>
      </c>
      <c r="B5" s="111" t="str">
        <f>IF(ISERROR($A5),"",VLOOKUP(SMALL(Base!$A$4:$A$299,ROW()-4),Base!$A$4:W$299,21,0))</f>
        <v/>
      </c>
      <c r="C5" s="122" t="str">
        <f>IF(ISERROR($A5),"",VLOOKUP(SMALL(Base!$A$4:$A$299,ROW()-4),Base!$A$4:X$299,22,0))</f>
        <v/>
      </c>
      <c r="D5" s="123" t="str">
        <f>IF(ISERROR($A5),"",VLOOKUP(SMALL(Base!$A$4:$A$299,ROW()-4),Base!$A$4:Y$299,23,0))</f>
        <v/>
      </c>
      <c r="E5" s="112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t="str">
        <f>IF(ISERROR($A5),"",VLOOKUP(SMALL(Base!$A$4:$A$299,ROW()-4),Base!$A$4:Y$299,24,0))</f>
        <v/>
      </c>
    </row>
    <row r="6" spans="1:17" x14ac:dyDescent="0.25">
      <c r="A6" s="3" t="e">
        <f>SMALL(Base!$A$4:$A$500,ROW()-4)</f>
        <v>#NUM!</v>
      </c>
      <c r="B6" s="5" t="str">
        <f>IF(ISERROR($A6),"",VLOOKUP(SMALL(Base!$A$4:$A$299,ROW()-4),Base!$A$4:W$299,21,0))</f>
        <v/>
      </c>
      <c r="C6" s="3" t="str">
        <f>IF(ISERROR($A6),"",VLOOKUP(SMALL(Base!$A$4:$A$299,ROW()-4),Base!$A$4:X$299,22,0))</f>
        <v/>
      </c>
      <c r="D6" s="47" t="str">
        <f>IF(ISERROR($A6),"",VLOOKUP(SMALL(Base!$A$4:$A$299,ROW()-4),Base!$A$4:Y$299,23,0))</f>
        <v/>
      </c>
      <c r="E6" s="32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t="str">
        <f>IF(ISERROR($A6),"",VLOOKUP(SMALL(Base!$A$4:$A$299,ROW()-4),Base!$A$4:Y$299,24,0))</f>
        <v/>
      </c>
    </row>
    <row r="7" spans="1:17" x14ac:dyDescent="0.25">
      <c r="A7" s="3" t="e">
        <f>SMALL(Base!$A$4:$A$500,ROW()-4)</f>
        <v>#NUM!</v>
      </c>
      <c r="B7" s="114" t="str">
        <f>IF(ISERROR($A7),"",VLOOKUP(SMALL(Base!$A$4:$A$299,ROW()-4),Base!$A$4:W$299,21,0))</f>
        <v/>
      </c>
      <c r="C7" s="115" t="str">
        <f>IF(ISERROR($A7),"",VLOOKUP(SMALL(Base!$A$4:$A$299,ROW()-4),Base!$A$4:X$299,22,0))</f>
        <v/>
      </c>
      <c r="D7" s="116" t="str">
        <f>IF(ISERROR($A7),"",VLOOKUP(SMALL(Base!$A$4:$A$299,ROW()-4),Base!$A$4:Y$299,23,0))</f>
        <v/>
      </c>
      <c r="E7" s="117"/>
      <c r="F7" s="113"/>
      <c r="G7" s="113"/>
      <c r="H7" s="113"/>
      <c r="I7" s="113"/>
      <c r="J7" s="113"/>
      <c r="K7" s="113"/>
      <c r="L7" s="113"/>
      <c r="M7" s="113"/>
      <c r="N7" s="113"/>
      <c r="O7" s="113"/>
      <c r="P7" s="113"/>
      <c r="Q7" t="str">
        <f>IF(ISERROR($A7),"",VLOOKUP(SMALL(Base!$A$4:$A$299,ROW()-4),Base!$A$4:Y$299,24,0))</f>
        <v/>
      </c>
    </row>
    <row r="8" spans="1:17" x14ac:dyDescent="0.25">
      <c r="A8" s="3" t="e">
        <f>SMALL(Base!$A$4:$A$500,ROW()-4)</f>
        <v>#NUM!</v>
      </c>
      <c r="B8" s="5" t="str">
        <f>IF(ISERROR($A8),"",VLOOKUP(SMALL(Base!$A$4:$A$299,ROW()-4),Base!$A$4:W$299,21,0))</f>
        <v/>
      </c>
      <c r="C8" s="3" t="str">
        <f>IF(ISERROR($A8),"",VLOOKUP(SMALL(Base!$A$4:$A$299,ROW()-4),Base!$A$4:X$299,22,0))</f>
        <v/>
      </c>
      <c r="D8" s="47" t="str">
        <f>IF(ISERROR($A8),"",VLOOKUP(SMALL(Base!$A$4:$A$299,ROW()-4),Base!$A$4:Y$299,23,0))</f>
        <v/>
      </c>
      <c r="E8" s="3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t="str">
        <f>IF(ISERROR($A8),"",VLOOKUP(SMALL(Base!$A$4:$A$299,ROW()-4),Base!$A$4:Y$299,24,0))</f>
        <v/>
      </c>
    </row>
    <row r="9" spans="1:17" x14ac:dyDescent="0.25">
      <c r="A9" s="3" t="e">
        <f>SMALL(Base!$A$4:$A$500,ROW()-4)</f>
        <v>#NUM!</v>
      </c>
      <c r="B9" s="114" t="str">
        <f>IF(ISERROR($A9),"",VLOOKUP(SMALL(Base!$A$4:$A$299,ROW()-4),Base!$A$4:W$299,21,0))</f>
        <v/>
      </c>
      <c r="C9" s="115" t="str">
        <f>IF(ISERROR($A9),"",VLOOKUP(SMALL(Base!$A$4:$A$299,ROW()-4),Base!$A$4:X$299,22,0))</f>
        <v/>
      </c>
      <c r="D9" s="116" t="str">
        <f>IF(ISERROR($A9),"",VLOOKUP(SMALL(Base!$A$4:$A$299,ROW()-4),Base!$A$4:Y$299,23,0))</f>
        <v/>
      </c>
      <c r="E9" s="118"/>
      <c r="F9" s="113"/>
      <c r="G9" s="113"/>
      <c r="H9" s="113"/>
      <c r="I9" s="113"/>
      <c r="J9" s="113"/>
      <c r="K9" s="113"/>
      <c r="L9" s="113"/>
      <c r="M9" s="113"/>
      <c r="N9" s="113"/>
      <c r="O9" s="113"/>
      <c r="P9" s="113"/>
      <c r="Q9" t="str">
        <f>IF(ISERROR($A9),"",VLOOKUP(SMALL(Base!$A$4:$A$299,ROW()-4),Base!$A$4:Y$299,24,0))</f>
        <v/>
      </c>
    </row>
    <row r="10" spans="1:17" x14ac:dyDescent="0.25">
      <c r="A10" s="3" t="e">
        <f>SMALL(Base!$A$4:$A$500,ROW()-4)</f>
        <v>#NUM!</v>
      </c>
      <c r="B10" s="5" t="str">
        <f>IF(ISERROR($A10),"",VLOOKUP(SMALL(Base!$A$4:$A$299,ROW()-4),Base!$A$4:W$299,21,0))</f>
        <v/>
      </c>
      <c r="C10" s="3" t="str">
        <f>IF(ISERROR($A10),"",VLOOKUP(SMALL(Base!$A$4:$A$299,ROW()-4),Base!$A$4:X$299,22,0))</f>
        <v/>
      </c>
      <c r="D10" s="47" t="str">
        <f>IF(ISERROR($A10),"",VLOOKUP(SMALL(Base!$A$4:$A$299,ROW()-4),Base!$A$4:Y$299,23,0))</f>
        <v/>
      </c>
      <c r="E10" s="35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t="str">
        <f>IF(ISERROR($A10),"",VLOOKUP(SMALL(Base!$A$4:$A$299,ROW()-4),Base!$A$4:Y$299,24,0))</f>
        <v/>
      </c>
    </row>
    <row r="11" spans="1:17" x14ac:dyDescent="0.25">
      <c r="A11" s="3" t="e">
        <f>SMALL(Base!$A$4:$A$500,ROW()-4)</f>
        <v>#NUM!</v>
      </c>
      <c r="B11" s="114" t="str">
        <f>IF(ISERROR($A11),"",VLOOKUP(SMALL(Base!$A$4:$A$299,ROW()-4),Base!$A$4:W$299,21,0))</f>
        <v/>
      </c>
      <c r="C11" s="115" t="str">
        <f>IF(ISERROR($A11),"",VLOOKUP(SMALL(Base!$A$4:$A$299,ROW()-4),Base!$A$4:X$299,22,0))</f>
        <v/>
      </c>
      <c r="D11" s="116" t="str">
        <f>IF(ISERROR($A11),"",VLOOKUP(SMALL(Base!$A$4:$A$299,ROW()-4),Base!$A$4:Y$299,23,0))</f>
        <v/>
      </c>
      <c r="E11" s="119"/>
      <c r="F11" s="113"/>
      <c r="G11" s="113"/>
      <c r="H11" s="113"/>
      <c r="I11" s="113"/>
      <c r="J11" s="113"/>
      <c r="K11" s="113"/>
      <c r="L11" s="113"/>
      <c r="M11" s="113"/>
      <c r="N11" s="113"/>
      <c r="O11" s="113"/>
      <c r="P11" s="113"/>
      <c r="Q11" t="str">
        <f>IF(ISERROR($A11),"",VLOOKUP(SMALL(Base!$A$4:$A$299,ROW()-4),Base!$A$4:Y$299,24,0))</f>
        <v/>
      </c>
    </row>
    <row r="12" spans="1:17" x14ac:dyDescent="0.25">
      <c r="A12" s="3" t="e">
        <f>SMALL(Base!$A$4:$A$500,ROW()-4)</f>
        <v>#NUM!</v>
      </c>
      <c r="B12" s="5" t="str">
        <f>IF(ISERROR($A12),"",VLOOKUP(SMALL(Base!$A$4:$A$299,ROW()-4),Base!$A$4:W$299,21,0))</f>
        <v/>
      </c>
      <c r="C12" s="3" t="str">
        <f>IF(ISERROR($A12),"",VLOOKUP(SMALL(Base!$A$4:$A$299,ROW()-4),Base!$A$4:X$299,22,0))</f>
        <v/>
      </c>
      <c r="D12" s="47" t="str">
        <f>IF(ISERROR($A12),"",VLOOKUP(SMALL(Base!$A$4:$A$299,ROW()-4),Base!$A$4:Y$299,23,0))</f>
        <v/>
      </c>
      <c r="E12" s="35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t="str">
        <f>IF(ISERROR($A12),"",VLOOKUP(SMALL(Base!$A$4:$A$299,ROW()-4),Base!$A$4:Y$299,24,0))</f>
        <v/>
      </c>
    </row>
    <row r="13" spans="1:17" x14ac:dyDescent="0.25">
      <c r="A13" s="3" t="e">
        <f>SMALL(Base!$A$4:$A$500,ROW()-4)</f>
        <v>#NUM!</v>
      </c>
      <c r="B13" s="114" t="str">
        <f>IF(ISERROR($A13),"",VLOOKUP(SMALL(Base!$A$4:$A$299,ROW()-4),Base!$A$4:W$299,21,0))</f>
        <v/>
      </c>
      <c r="C13" s="115" t="str">
        <f>IF(ISERROR($A13),"",VLOOKUP(SMALL(Base!$A$4:$A$299,ROW()-4),Base!$A$4:X$299,22,0))</f>
        <v/>
      </c>
      <c r="D13" s="116" t="str">
        <f>IF(ISERROR($A13),"",VLOOKUP(SMALL(Base!$A$4:$A$299,ROW()-4),Base!$A$4:Y$299,23,0))</f>
        <v/>
      </c>
      <c r="E13" s="119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t="str">
        <f>IF(ISERROR($A13),"",VLOOKUP(SMALL(Base!$A$4:$A$299,ROW()-4),Base!$A$4:Y$299,24,0))</f>
        <v/>
      </c>
    </row>
    <row r="14" spans="1:17" x14ac:dyDescent="0.25">
      <c r="A14" s="3" t="e">
        <f>SMALL(Base!$A$4:$A$500,ROW()-4)</f>
        <v>#NUM!</v>
      </c>
      <c r="B14" s="5" t="str">
        <f>IF(ISERROR($A14),"",VLOOKUP(SMALL(Base!$A$4:$A$299,ROW()-4),Base!$A$4:W$299,21,0))</f>
        <v/>
      </c>
      <c r="C14" s="3" t="str">
        <f>IF(ISERROR($A14),"",VLOOKUP(SMALL(Base!$A$4:$A$299,ROW()-4),Base!$A$4:X$299,22,0))</f>
        <v/>
      </c>
      <c r="D14" s="47" t="str">
        <f>IF(ISERROR($A14),"",VLOOKUP(SMALL(Base!$A$4:$A$299,ROW()-4),Base!$A$4:Y$299,23,0))</f>
        <v/>
      </c>
      <c r="E14" s="35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t="str">
        <f>IF(ISERROR($A14),"",VLOOKUP(SMALL(Base!$A$4:$A$299,ROW()-4),Base!$A$4:Y$299,24,0))</f>
        <v/>
      </c>
    </row>
    <row r="15" spans="1:17" x14ac:dyDescent="0.25">
      <c r="A15" s="3" t="e">
        <f>SMALL(Base!$A$4:$A$500,ROW()-4)</f>
        <v>#NUM!</v>
      </c>
      <c r="B15" s="114" t="str">
        <f>IF(ISERROR($A15),"",VLOOKUP(SMALL(Base!$A$4:$A$299,ROW()-4),Base!$A$4:W$299,21,0))</f>
        <v/>
      </c>
      <c r="C15" s="115" t="str">
        <f>IF(ISERROR($A15),"",VLOOKUP(SMALL(Base!$A$4:$A$299,ROW()-4),Base!$A$4:X$299,22,0))</f>
        <v/>
      </c>
      <c r="D15" s="116" t="str">
        <f>IF(ISERROR($A15),"",VLOOKUP(SMALL(Base!$A$4:$A$299,ROW()-4),Base!$A$4:Y$299,23,0))</f>
        <v/>
      </c>
      <c r="E15" s="119"/>
      <c r="F15" s="113"/>
      <c r="G15" s="113"/>
      <c r="H15" s="113"/>
      <c r="I15" s="113"/>
      <c r="J15" s="113"/>
      <c r="K15" s="113"/>
      <c r="L15" s="113"/>
      <c r="M15" s="113"/>
      <c r="N15" s="113"/>
      <c r="O15" s="113"/>
      <c r="P15" s="113"/>
      <c r="Q15" t="str">
        <f>IF(ISERROR($A15),"",VLOOKUP(SMALL(Base!$A$4:$A$299,ROW()-4),Base!$A$4:Y$299,24,0))</f>
        <v/>
      </c>
    </row>
    <row r="16" spans="1:17" x14ac:dyDescent="0.25">
      <c r="A16" s="3" t="e">
        <f>SMALL(Base!$A$4:$A$500,ROW()-4)</f>
        <v>#NUM!</v>
      </c>
      <c r="B16" s="5" t="str">
        <f>IF(ISERROR($A16),"",VLOOKUP(SMALL(Base!$A$4:$A$299,ROW()-4),Base!$A$4:W$299,21,0))</f>
        <v/>
      </c>
      <c r="C16" s="3" t="str">
        <f>IF(ISERROR($A16),"",VLOOKUP(SMALL(Base!$A$4:$A$299,ROW()-4),Base!$A$4:X$299,22,0))</f>
        <v/>
      </c>
      <c r="D16" s="47" t="str">
        <f>IF(ISERROR($A16),"",VLOOKUP(SMALL(Base!$A$4:$A$299,ROW()-4),Base!$A$4:Y$299,23,0))</f>
        <v/>
      </c>
      <c r="E16" s="35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t="str">
        <f>IF(ISERROR($A16),"",VLOOKUP(SMALL(Base!$A$4:$A$299,ROW()-4),Base!$A$4:Y$299,24,0))</f>
        <v/>
      </c>
    </row>
    <row r="17" spans="1:17" x14ac:dyDescent="0.25">
      <c r="A17" s="3" t="e">
        <f>SMALL(Base!$A$4:$A$500,ROW()-4)</f>
        <v>#NUM!</v>
      </c>
      <c r="B17" s="114" t="str">
        <f>IF(ISERROR($A17),"",VLOOKUP(SMALL(Base!$A$4:$A$299,ROW()-4),Base!$A$4:W$299,21,0))</f>
        <v/>
      </c>
      <c r="C17" s="115" t="str">
        <f>IF(ISERROR($A17),"",VLOOKUP(SMALL(Base!$A$4:$A$299,ROW()-4),Base!$A$4:X$299,22,0))</f>
        <v/>
      </c>
      <c r="D17" s="116" t="str">
        <f>IF(ISERROR($A17),"",VLOOKUP(SMALL(Base!$A$4:$A$299,ROW()-4),Base!$A$4:Y$299,23,0))</f>
        <v/>
      </c>
      <c r="E17" s="120"/>
      <c r="F17" s="113"/>
      <c r="G17" s="113"/>
      <c r="H17" s="113"/>
      <c r="I17" s="113"/>
      <c r="J17" s="113"/>
      <c r="K17" s="113"/>
      <c r="L17" s="113"/>
      <c r="M17" s="113"/>
      <c r="N17" s="113"/>
      <c r="O17" s="113"/>
      <c r="P17" s="113"/>
      <c r="Q17" t="str">
        <f>IF(ISERROR($A17),"",VLOOKUP(SMALL(Base!$A$4:$A$299,ROW()-4),Base!$A$4:Y$299,24,0))</f>
        <v/>
      </c>
    </row>
    <row r="18" spans="1:17" x14ac:dyDescent="0.25">
      <c r="A18" s="3" t="e">
        <f>SMALL(Base!$A$4:$A$500,ROW()-4)</f>
        <v>#NUM!</v>
      </c>
      <c r="B18" s="5" t="str">
        <f>IF(ISERROR($A18),"",VLOOKUP(SMALL(Base!$A$4:$A$299,ROW()-4),Base!$A$4:W$299,21,0))</f>
        <v/>
      </c>
      <c r="C18" s="3" t="str">
        <f>IF(ISERROR($A18),"",VLOOKUP(SMALL(Base!$A$4:$A$299,ROW()-4),Base!$A$4:X$299,22,0))</f>
        <v/>
      </c>
      <c r="D18" s="47" t="str">
        <f>IF(ISERROR($A18),"",VLOOKUP(SMALL(Base!$A$4:$A$299,ROW()-4),Base!$A$4:Y$299,23,0))</f>
        <v/>
      </c>
      <c r="E18" s="38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t="str">
        <f>IF(ISERROR($A18),"",VLOOKUP(SMALL(Base!$A$4:$A$299,ROW()-4),Base!$A$4:Y$299,24,0))</f>
        <v/>
      </c>
    </row>
    <row r="19" spans="1:17" x14ac:dyDescent="0.25">
      <c r="A19" s="3" t="e">
        <f>SMALL(Base!$A$4:$A$500,ROW()-4)</f>
        <v>#NUM!</v>
      </c>
      <c r="B19" s="114" t="str">
        <f>IF(ISERROR($A19),"",VLOOKUP(SMALL(Base!$A$4:$A$299,ROW()-4),Base!$A$4:W$299,21,0))</f>
        <v/>
      </c>
      <c r="C19" s="115" t="str">
        <f>IF(ISERROR($A19),"",VLOOKUP(SMALL(Base!$A$4:$A$299,ROW()-4),Base!$A$4:X$299,22,0))</f>
        <v/>
      </c>
      <c r="D19" s="116" t="str">
        <f>IF(ISERROR($A19),"",VLOOKUP(SMALL(Base!$A$4:$A$299,ROW()-4),Base!$A$4:Y$299,23,0))</f>
        <v/>
      </c>
      <c r="E19" s="121"/>
      <c r="F19" s="113"/>
      <c r="G19" s="113"/>
      <c r="H19" s="113"/>
      <c r="I19" s="113"/>
      <c r="J19" s="113"/>
      <c r="K19" s="113"/>
      <c r="L19" s="113"/>
      <c r="M19" s="113"/>
      <c r="N19" s="113"/>
      <c r="O19" s="113"/>
      <c r="P19" s="113"/>
      <c r="Q19" t="str">
        <f>IF(ISERROR($A19),"",VLOOKUP(SMALL(Base!$A$4:$A$299,ROW()-4),Base!$A$4:Y$299,24,0))</f>
        <v/>
      </c>
    </row>
    <row r="20" spans="1:17" x14ac:dyDescent="0.25">
      <c r="A20" s="3" t="e">
        <f>SMALL(Base!$A$4:$A$500,ROW()-4)</f>
        <v>#NUM!</v>
      </c>
      <c r="B20" s="5" t="str">
        <f>IF(ISERROR($A20),"",VLOOKUP(SMALL(Base!$A$4:$A$299,ROW()-4),Base!$A$4:W$299,21,0))</f>
        <v/>
      </c>
      <c r="C20" s="3" t="str">
        <f>IF(ISERROR($A20),"",VLOOKUP(SMALL(Base!$A$4:$A$299,ROW()-4),Base!$A$4:X$299,22,0))</f>
        <v/>
      </c>
      <c r="D20" s="47" t="str">
        <f>IF(ISERROR($A20),"",VLOOKUP(SMALL(Base!$A$4:$A$299,ROW()-4),Base!$A$4:Y$299,23,0))</f>
        <v/>
      </c>
      <c r="E20" s="38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t="str">
        <f>IF(ISERROR($A20),"",VLOOKUP(SMALL(Base!$A$4:$A$299,ROW()-4),Base!$A$4:Y$299,24,0))</f>
        <v/>
      </c>
    </row>
    <row r="21" spans="1:17" x14ac:dyDescent="0.25">
      <c r="A21" s="3" t="e">
        <f>SMALL(Base!$A$4:$A$500,ROW()-4)</f>
        <v>#NUM!</v>
      </c>
      <c r="B21" s="114" t="str">
        <f>IF(ISERROR($A21),"",VLOOKUP(SMALL(Base!$A$4:$A$299,ROW()-4),Base!$A$4:W$299,21,0))</f>
        <v/>
      </c>
      <c r="C21" s="115" t="str">
        <f>IF(ISERROR($A21),"",VLOOKUP(SMALL(Base!$A$4:$A$299,ROW()-4),Base!$A$4:X$299,22,0))</f>
        <v/>
      </c>
      <c r="D21" s="116" t="str">
        <f>IF(ISERROR($A21),"",VLOOKUP(SMALL(Base!$A$4:$A$299,ROW()-4),Base!$A$4:Y$299,23,0))</f>
        <v/>
      </c>
      <c r="E21" s="121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t="str">
        <f>IF(ISERROR($A21),"",VLOOKUP(SMALL(Base!$A$4:$A$299,ROW()-4),Base!$A$4:Y$299,24,0))</f>
        <v/>
      </c>
    </row>
    <row r="22" spans="1:17" x14ac:dyDescent="0.25">
      <c r="A22" s="3" t="e">
        <f>SMALL(Base!$A$4:$A$500,ROW()-4)</f>
        <v>#NUM!</v>
      </c>
      <c r="B22" s="5" t="str">
        <f>IF(ISERROR($A22),"",VLOOKUP(SMALL(Base!$A$4:$A$299,ROW()-4),Base!$A$4:W$299,21,0))</f>
        <v/>
      </c>
      <c r="C22" s="3" t="str">
        <f>IF(ISERROR($A22),"",VLOOKUP(SMALL(Base!$A$4:$A$299,ROW()-4),Base!$A$4:X$299,22,0))</f>
        <v/>
      </c>
      <c r="D22" s="47" t="str">
        <f>IF(ISERROR($A22),"",VLOOKUP(SMALL(Base!$A$4:$A$299,ROW()-4),Base!$A$4:Y$299,23,0))</f>
        <v/>
      </c>
      <c r="E22" s="38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t="str">
        <f>IF(ISERROR($A22),"",VLOOKUP(SMALL(Base!$A$4:$A$299,ROW()-4),Base!$A$4:Y$299,24,0))</f>
        <v/>
      </c>
    </row>
    <row r="23" spans="1:17" x14ac:dyDescent="0.25">
      <c r="A23" s="3" t="e">
        <f>SMALL(Base!$A$4:$A$500,ROW()-4)</f>
        <v>#NUM!</v>
      </c>
      <c r="B23" s="114" t="str">
        <f>IF(ISERROR($A23),"",VLOOKUP(SMALL(Base!$A$4:$A$299,ROW()-4),Base!$A$4:W$299,21,0))</f>
        <v/>
      </c>
      <c r="C23" s="115" t="str">
        <f>IF(ISERROR($A23),"",VLOOKUP(SMALL(Base!$A$4:$A$299,ROW()-4),Base!$A$4:X$299,22,0))</f>
        <v/>
      </c>
      <c r="D23" s="116" t="str">
        <f>IF(ISERROR($A23),"",VLOOKUP(SMALL(Base!$A$4:$A$299,ROW()-4),Base!$A$4:Y$299,23,0))</f>
        <v/>
      </c>
      <c r="E23" s="121"/>
      <c r="F23" s="113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t="str">
        <f>IF(ISERROR($A23),"",VLOOKUP(SMALL(Base!$A$4:$A$299,ROW()-4),Base!$A$4:Y$299,24,0))</f>
        <v/>
      </c>
    </row>
    <row r="24" spans="1:17" x14ac:dyDescent="0.25">
      <c r="A24" s="3" t="e">
        <f>SMALL(Base!$A$4:$A$500,ROW()-4)</f>
        <v>#NUM!</v>
      </c>
      <c r="B24" s="5" t="str">
        <f>IF(ISERROR($A24),"",VLOOKUP(SMALL(Base!$A$4:$A$299,ROW()-4),Base!$A$4:W$299,21,0))</f>
        <v/>
      </c>
      <c r="C24" s="3" t="str">
        <f>IF(ISERROR($A24),"",VLOOKUP(SMALL(Base!$A$4:$A$299,ROW()-4),Base!$A$4:X$299,22,0))</f>
        <v/>
      </c>
      <c r="D24" s="47" t="str">
        <f>IF(ISERROR($A24),"",VLOOKUP(SMALL(Base!$A$4:$A$299,ROW()-4),Base!$A$4:Y$299,23,0))</f>
        <v/>
      </c>
      <c r="E24" s="38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t="str">
        <f>IF(ISERROR($A24),"",VLOOKUP(SMALL(Base!$A$4:$A$299,ROW()-4),Base!$A$4:Y$299,24,0))</f>
        <v/>
      </c>
    </row>
    <row r="25" spans="1:17" x14ac:dyDescent="0.25">
      <c r="A25" s="3" t="e">
        <f>SMALL(Base!$A$4:$A$500,ROW()-4)</f>
        <v>#NUM!</v>
      </c>
      <c r="B25" s="114" t="str">
        <f>IF(ISERROR($A25),"",VLOOKUP(SMALL(Base!$A$4:$A$299,ROW()-4),Base!$A$4:W$299,21,0))</f>
        <v/>
      </c>
      <c r="C25" s="115" t="str">
        <f>IF(ISERROR($A25),"",VLOOKUP(SMALL(Base!$A$4:$A$299,ROW()-4),Base!$A$4:X$299,22,0))</f>
        <v/>
      </c>
      <c r="D25" s="116" t="str">
        <f>IF(ISERROR($A25),"",VLOOKUP(SMALL(Base!$A$4:$A$299,ROW()-4),Base!$A$4:Y$299,23,0))</f>
        <v/>
      </c>
      <c r="E25" s="121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t="str">
        <f>IF(ISERROR($A25),"",VLOOKUP(SMALL(Base!$A$4:$A$299,ROW()-4),Base!$A$4:Y$299,24,0))</f>
        <v/>
      </c>
    </row>
    <row r="26" spans="1:17" x14ac:dyDescent="0.25">
      <c r="A26" s="3" t="e">
        <f>SMALL(Base!$A$4:$A$500,ROW()-4)</f>
        <v>#NUM!</v>
      </c>
      <c r="B26" s="5" t="str">
        <f>IF(ISERROR($A26),"",VLOOKUP(SMALL(Base!$A$4:$A$299,ROW()-4),Base!$A$4:W$299,21,0))</f>
        <v/>
      </c>
      <c r="C26" s="3" t="str">
        <f>IF(ISERROR($A26),"",VLOOKUP(SMALL(Base!$A$4:$A$299,ROW()-4),Base!$A$4:X$299,22,0))</f>
        <v/>
      </c>
      <c r="D26" s="47" t="str">
        <f>IF(ISERROR($A26),"",VLOOKUP(SMALL(Base!$A$4:$A$299,ROW()-4),Base!$A$4:Y$299,23,0))</f>
        <v/>
      </c>
      <c r="E26" s="38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t="str">
        <f>IF(ISERROR($A26),"",VLOOKUP(SMALL(Base!$A$4:$A$299,ROW()-4),Base!$A$4:Y$299,24,0))</f>
        <v/>
      </c>
    </row>
    <row r="27" spans="1:17" x14ac:dyDescent="0.25">
      <c r="A27" s="3" t="e">
        <f>SMALL(Base!$A$4:$A$500,ROW()-4)</f>
        <v>#NUM!</v>
      </c>
      <c r="B27" s="114" t="str">
        <f>IF(ISERROR($A27),"",VLOOKUP(SMALL(Base!$A$4:$A$299,ROW()-4),Base!$A$4:W$299,21,0))</f>
        <v/>
      </c>
      <c r="C27" s="115" t="str">
        <f>IF(ISERROR($A27),"",VLOOKUP(SMALL(Base!$A$4:$A$299,ROW()-4),Base!$A$4:X$299,22,0))</f>
        <v/>
      </c>
      <c r="D27" s="116" t="str">
        <f>IF(ISERROR($A27),"",VLOOKUP(SMALL(Base!$A$4:$A$299,ROW()-4),Base!$A$4:Y$299,23,0))</f>
        <v/>
      </c>
      <c r="E27" s="121"/>
      <c r="F27" s="113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t="str">
        <f>IF(ISERROR($A27),"",VLOOKUP(SMALL(Base!$A$4:$A$299,ROW()-4),Base!$A$4:Y$299,24,0))</f>
        <v/>
      </c>
    </row>
    <row r="28" spans="1:17" x14ac:dyDescent="0.25">
      <c r="A28" s="3" t="e">
        <f>SMALL(Base!$A$4:$A$500,ROW()-4)</f>
        <v>#NUM!</v>
      </c>
      <c r="B28" s="5" t="str">
        <f>IF(ISERROR($A28),"",VLOOKUP(SMALL(Base!$A$4:$A$299,ROW()-4),Base!$A$4:W$299,21,0))</f>
        <v/>
      </c>
      <c r="C28" s="3" t="str">
        <f>IF(ISERROR($A28),"",VLOOKUP(SMALL(Base!$A$4:$A$299,ROW()-4),Base!$A$4:X$299,22,0))</f>
        <v/>
      </c>
      <c r="D28" s="47" t="str">
        <f>IF(ISERROR($A28),"",VLOOKUP(SMALL(Base!$A$4:$A$299,ROW()-4),Base!$A$4:Y$299,23,0))</f>
        <v/>
      </c>
      <c r="E28" s="38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t="str">
        <f>IF(ISERROR($A28),"",VLOOKUP(SMALL(Base!$A$4:$A$299,ROW()-4),Base!$A$4:Y$299,24,0))</f>
        <v/>
      </c>
    </row>
    <row r="29" spans="1:17" x14ac:dyDescent="0.25">
      <c r="A29" s="3" t="e">
        <f>SMALL(Base!$A$4:$A$500,ROW()-4)</f>
        <v>#NUM!</v>
      </c>
      <c r="B29" s="114" t="str">
        <f>IF(ISERROR($A29),"",VLOOKUP(SMALL(Base!$A$4:$A$299,ROW()-4),Base!$A$4:W$299,21,0))</f>
        <v/>
      </c>
      <c r="C29" s="115" t="str">
        <f>IF(ISERROR($A29),"",VLOOKUP(SMALL(Base!$A$4:$A$299,ROW()-4),Base!$A$4:X$299,22,0))</f>
        <v/>
      </c>
      <c r="D29" s="116" t="str">
        <f>IF(ISERROR($A29),"",VLOOKUP(SMALL(Base!$A$4:$A$299,ROW()-4),Base!$A$4:Y$299,23,0))</f>
        <v/>
      </c>
      <c r="E29" s="121"/>
      <c r="F29" s="113"/>
      <c r="G29" s="113"/>
      <c r="H29" s="113"/>
      <c r="I29" s="113"/>
      <c r="J29" s="113"/>
      <c r="K29" s="113"/>
      <c r="L29" s="113"/>
      <c r="M29" s="113"/>
      <c r="N29" s="113"/>
      <c r="O29" s="113"/>
      <c r="P29" s="113"/>
      <c r="Q29" t="str">
        <f>IF(ISERROR($A29),"",VLOOKUP(SMALL(Base!$A$4:$A$299,ROW()-4),Base!$A$4:Y$299,24,0))</f>
        <v/>
      </c>
    </row>
    <row r="30" spans="1:17" x14ac:dyDescent="0.25">
      <c r="A30" s="3" t="e">
        <f>SMALL(Base!$A$4:$A$500,ROW()-4)</f>
        <v>#NUM!</v>
      </c>
      <c r="B30" s="5" t="str">
        <f>IF(ISERROR($A30),"",VLOOKUP(SMALL(Base!$A$4:$A$299,ROW()-4),Base!$A$4:W$299,21,0))</f>
        <v/>
      </c>
      <c r="C30" s="3" t="str">
        <f>IF(ISERROR($A30),"",VLOOKUP(SMALL(Base!$A$4:$A$299,ROW()-4),Base!$A$4:X$299,22,0))</f>
        <v/>
      </c>
      <c r="D30" s="47" t="str">
        <f>IF(ISERROR($A30),"",VLOOKUP(SMALL(Base!$A$4:$A$299,ROW()-4),Base!$A$4:Y$299,23,0))</f>
        <v/>
      </c>
      <c r="E30" s="38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t="str">
        <f>IF(ISERROR($A30),"",VLOOKUP(SMALL(Base!$A$4:$A$299,ROW()-4),Base!$A$4:Y$299,24,0))</f>
        <v/>
      </c>
    </row>
    <row r="31" spans="1:17" x14ac:dyDescent="0.25">
      <c r="A31" s="3" t="e">
        <f>SMALL(Base!$A$4:$A$500,ROW()-4)</f>
        <v>#NUM!</v>
      </c>
      <c r="B31" s="114" t="str">
        <f>IF(ISERROR($A31),"",VLOOKUP(SMALL(Base!$A$4:$A$299,ROW()-4),Base!$A$4:W$299,21,0))</f>
        <v/>
      </c>
      <c r="C31" s="115" t="str">
        <f>IF(ISERROR($A31),"",VLOOKUP(SMALL(Base!$A$4:$A$299,ROW()-4),Base!$A$4:X$299,22,0))</f>
        <v/>
      </c>
      <c r="D31" s="116" t="str">
        <f>IF(ISERROR($A31),"",VLOOKUP(SMALL(Base!$A$4:$A$299,ROW()-4),Base!$A$4:Y$299,23,0))</f>
        <v/>
      </c>
      <c r="E31" s="121"/>
      <c r="F31" s="113"/>
      <c r="G31" s="113"/>
      <c r="H31" s="113"/>
      <c r="I31" s="113"/>
      <c r="J31" s="113"/>
      <c r="K31" s="113"/>
      <c r="L31" s="113"/>
      <c r="M31" s="113"/>
      <c r="N31" s="113"/>
      <c r="O31" s="113"/>
      <c r="P31" s="113"/>
      <c r="Q31" t="str">
        <f>IF(ISERROR($A31),"",VLOOKUP(SMALL(Base!$A$4:$A$299,ROW()-4),Base!$A$4:Y$299,24,0))</f>
        <v/>
      </c>
    </row>
    <row r="32" spans="1:17" x14ac:dyDescent="0.25">
      <c r="A32" s="3" t="e">
        <f>SMALL(Base!$A$4:$A$500,ROW()-4)</f>
        <v>#NUM!</v>
      </c>
      <c r="B32" s="5" t="str">
        <f>IF(ISERROR($A32),"",VLOOKUP(SMALL(Base!$A$4:$A$299,ROW()-4),Base!$A$4:W$299,21,0))</f>
        <v/>
      </c>
      <c r="C32" s="3" t="str">
        <f>IF(ISERROR($A32),"",VLOOKUP(SMALL(Base!$A$4:$A$299,ROW()-4),Base!$A$4:X$299,22,0))</f>
        <v/>
      </c>
      <c r="D32" s="47" t="str">
        <f>IF(ISERROR($A32),"",VLOOKUP(SMALL(Base!$A$4:$A$299,ROW()-4),Base!$A$4:Y$299,23,0))</f>
        <v/>
      </c>
      <c r="E32" s="38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t="str">
        <f>IF(ISERROR($A32),"",VLOOKUP(SMALL(Base!$A$4:$A$299,ROW()-4),Base!$A$4:Y$299,24,0))</f>
        <v/>
      </c>
    </row>
    <row r="33" spans="1:17" x14ac:dyDescent="0.25">
      <c r="A33" s="3" t="e">
        <f>SMALL(Base!$A$4:$A$500,ROW()-4)</f>
        <v>#NUM!</v>
      </c>
      <c r="B33" s="114" t="str">
        <f>IF(ISERROR($A33),"",VLOOKUP(SMALL(Base!$A$4:$A$299,ROW()-4),Base!$A$4:W$299,21,0))</f>
        <v/>
      </c>
      <c r="C33" s="115" t="str">
        <f>IF(ISERROR($A33),"",VLOOKUP(SMALL(Base!$A$4:$A$299,ROW()-4),Base!$A$4:X$299,22,0))</f>
        <v/>
      </c>
      <c r="D33" s="116" t="str">
        <f>IF(ISERROR($A33),"",VLOOKUP(SMALL(Base!$A$4:$A$299,ROW()-4),Base!$A$4:Y$299,23,0))</f>
        <v/>
      </c>
      <c r="E33" s="121"/>
      <c r="F33" s="113"/>
      <c r="G33" s="113"/>
      <c r="H33" s="113"/>
      <c r="I33" s="113"/>
      <c r="J33" s="113"/>
      <c r="K33" s="113"/>
      <c r="L33" s="113"/>
      <c r="M33" s="113"/>
      <c r="N33" s="113"/>
      <c r="O33" s="113"/>
      <c r="P33" s="113"/>
      <c r="Q33" t="str">
        <f>IF(ISERROR($A33),"",VLOOKUP(SMALL(Base!$A$4:$A$299,ROW()-4),Base!$A$4:Y$299,24,0))</f>
        <v/>
      </c>
    </row>
    <row r="34" spans="1:17" x14ac:dyDescent="0.25">
      <c r="A34" s="3" t="e">
        <f>SMALL(Base!$A$4:$A$500,ROW()-4)</f>
        <v>#NUM!</v>
      </c>
      <c r="B34" s="5" t="str">
        <f>IF(ISERROR($A34),"",VLOOKUP(SMALL(Base!$A$4:$A$299,ROW()-4),Base!$A$4:W$299,21,0))</f>
        <v/>
      </c>
      <c r="C34" s="3" t="str">
        <f>IF(ISERROR($A34),"",VLOOKUP(SMALL(Base!$A$4:$A$299,ROW()-4),Base!$A$4:X$299,22,0))</f>
        <v/>
      </c>
      <c r="D34" s="47" t="str">
        <f>IF(ISERROR($A34),"",VLOOKUP(SMALL(Base!$A$4:$A$299,ROW()-4),Base!$A$4:Y$299,23,0))</f>
        <v/>
      </c>
      <c r="E34" s="38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t="str">
        <f>IF(ISERROR($A34),"",VLOOKUP(SMALL(Base!$A$4:$A$299,ROW()-4),Base!$A$4:Y$299,24,0))</f>
        <v/>
      </c>
    </row>
    <row r="35" spans="1:17" x14ac:dyDescent="0.25">
      <c r="A35" s="3" t="e">
        <f>SMALL(Base!$A$4:$A$500,ROW()-4)</f>
        <v>#NUM!</v>
      </c>
      <c r="B35" s="114" t="str">
        <f>IF(ISERROR($A35),"",VLOOKUP(SMALL(Base!$A$4:$A$299,ROW()-4),Base!$A$4:W$299,21,0))</f>
        <v/>
      </c>
      <c r="C35" s="115" t="str">
        <f>IF(ISERROR($A35),"",VLOOKUP(SMALL(Base!$A$4:$A$299,ROW()-4),Base!$A$4:X$299,22,0))</f>
        <v/>
      </c>
      <c r="D35" s="116" t="str">
        <f>IF(ISERROR($A35),"",VLOOKUP(SMALL(Base!$A$4:$A$299,ROW()-4),Base!$A$4:Y$299,23,0))</f>
        <v/>
      </c>
      <c r="E35" s="121"/>
      <c r="F35" s="113"/>
      <c r="G35" s="113"/>
      <c r="H35" s="113"/>
      <c r="I35" s="113"/>
      <c r="J35" s="113"/>
      <c r="K35" s="113"/>
      <c r="L35" s="113"/>
      <c r="M35" s="113"/>
      <c r="N35" s="113"/>
      <c r="O35" s="113"/>
      <c r="P35" s="113"/>
      <c r="Q35" t="str">
        <f>IF(ISERROR($A35),"",VLOOKUP(SMALL(Base!$A$4:$A$299,ROW()-4),Base!$A$4:Y$299,24,0))</f>
        <v/>
      </c>
    </row>
    <row r="36" spans="1:17" x14ac:dyDescent="0.25">
      <c r="A36" s="3" t="e">
        <f>SMALL(Base!$A$4:$A$500,ROW()-4)</f>
        <v>#NUM!</v>
      </c>
      <c r="B36" s="5" t="str">
        <f>IF(ISERROR($A36),"",VLOOKUP(SMALL(Base!$A$4:$A$299,ROW()-4),Base!$A$4:W$299,21,0))</f>
        <v/>
      </c>
      <c r="C36" s="3" t="str">
        <f>IF(ISERROR($A36),"",VLOOKUP(SMALL(Base!$A$4:$A$299,ROW()-4),Base!$A$4:X$299,22,0))</f>
        <v/>
      </c>
      <c r="D36" s="47" t="str">
        <f>IF(ISERROR($A36),"",VLOOKUP(SMALL(Base!$A$4:$A$299,ROW()-4),Base!$A$4:Y$299,23,0))</f>
        <v/>
      </c>
      <c r="E36" s="38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t="str">
        <f>IF(ISERROR($A36),"",VLOOKUP(SMALL(Base!$A$4:$A$299,ROW()-4),Base!$A$4:Y$299,24,0))</f>
        <v/>
      </c>
    </row>
    <row r="37" spans="1:17" x14ac:dyDescent="0.25">
      <c r="A37" s="3" t="e">
        <f>SMALL(Base!$A$4:$A$500,ROW()-4)</f>
        <v>#NUM!</v>
      </c>
      <c r="B37" s="114" t="str">
        <f>IF(ISERROR($A37),"",VLOOKUP(SMALL(Base!$A$4:$A$299,ROW()-4),Base!$A$4:W$299,21,0))</f>
        <v/>
      </c>
      <c r="C37" s="115" t="str">
        <f>IF(ISERROR($A37),"",VLOOKUP(SMALL(Base!$A$4:$A$299,ROW()-4),Base!$A$4:X$299,22,0))</f>
        <v/>
      </c>
      <c r="D37" s="116" t="str">
        <f>IF(ISERROR($A37),"",VLOOKUP(SMALL(Base!$A$4:$A$299,ROW()-4),Base!$A$4:Y$299,23,0))</f>
        <v/>
      </c>
      <c r="E37" s="121"/>
      <c r="F37" s="113"/>
      <c r="G37" s="113"/>
      <c r="H37" s="113"/>
      <c r="I37" s="113"/>
      <c r="J37" s="113"/>
      <c r="K37" s="113"/>
      <c r="L37" s="113"/>
      <c r="M37" s="113"/>
      <c r="N37" s="113"/>
      <c r="O37" s="113"/>
      <c r="P37" s="113"/>
      <c r="Q37" t="str">
        <f>IF(ISERROR($A37),"",VLOOKUP(SMALL(Base!$A$4:$A$299,ROW()-4),Base!$A$4:Y$299,24,0))</f>
        <v/>
      </c>
    </row>
    <row r="38" spans="1:17" x14ac:dyDescent="0.25">
      <c r="A38" s="3" t="e">
        <f>SMALL(Base!$A$4:$A$500,ROW()-4)</f>
        <v>#NUM!</v>
      </c>
      <c r="B38" s="5" t="str">
        <f>IF(ISERROR($A38),"",VLOOKUP(SMALL(Base!$A$4:$A$299,ROW()-4),Base!$A$4:W$299,21,0))</f>
        <v/>
      </c>
      <c r="C38" s="3" t="str">
        <f>IF(ISERROR($A38),"",VLOOKUP(SMALL(Base!$A$4:$A$299,ROW()-4),Base!$A$4:X$299,22,0))</f>
        <v/>
      </c>
      <c r="D38" s="47" t="str">
        <f>IF(ISERROR($A38),"",VLOOKUP(SMALL(Base!$A$4:$A$299,ROW()-4),Base!$A$4:Y$299,23,0))</f>
        <v/>
      </c>
      <c r="E38" s="38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t="str">
        <f>IF(ISERROR($A38),"",VLOOKUP(SMALL(Base!$A$4:$A$299,ROW()-4),Base!$A$4:Y$299,24,0))</f>
        <v/>
      </c>
    </row>
    <row r="39" spans="1:17" x14ac:dyDescent="0.25">
      <c r="A39" s="3" t="e">
        <f>SMALL(Base!$A$4:$A$500,ROW()-4)</f>
        <v>#NUM!</v>
      </c>
      <c r="B39" s="114" t="str">
        <f>IF(ISERROR($A39),"",VLOOKUP(SMALL(Base!$A$4:$A$299,ROW()-4),Base!$A$4:W$299,21,0))</f>
        <v/>
      </c>
      <c r="C39" s="115" t="str">
        <f>IF(ISERROR($A39),"",VLOOKUP(SMALL(Base!$A$4:$A$299,ROW()-4),Base!$A$4:X$299,22,0))</f>
        <v/>
      </c>
      <c r="D39" s="116" t="str">
        <f>IF(ISERROR($A39),"",VLOOKUP(SMALL(Base!$A$4:$A$299,ROW()-4),Base!$A$4:Y$299,23,0))</f>
        <v/>
      </c>
      <c r="E39" s="121"/>
      <c r="F39" s="113"/>
      <c r="G39" s="113"/>
      <c r="H39" s="113"/>
      <c r="I39" s="113"/>
      <c r="J39" s="113"/>
      <c r="K39" s="113"/>
      <c r="L39" s="113"/>
      <c r="M39" s="113"/>
      <c r="N39" s="113"/>
      <c r="O39" s="113"/>
      <c r="P39" s="113"/>
      <c r="Q39" t="str">
        <f>IF(ISERROR($A39),"",VLOOKUP(SMALL(Base!$A$4:$A$299,ROW()-4),Base!$A$4:Y$299,24,0))</f>
        <v/>
      </c>
    </row>
    <row r="40" spans="1:17" ht="15.75" thickBot="1" x14ac:dyDescent="0.3">
      <c r="A40" s="3" t="e">
        <f>SMALL(Base!$A$4:$A$500,ROW()-4)</f>
        <v>#NUM!</v>
      </c>
      <c r="B40" s="13" t="str">
        <f>IF(ISERROR($A40),"",VLOOKUP(SMALL(Base!$A$4:$A$299,ROW()-4),Base!$A$4:W$299,21,0))</f>
        <v/>
      </c>
      <c r="C40" s="14" t="str">
        <f>IF(ISERROR($A40),"",VLOOKUP(SMALL(Base!$A$4:$A$299,ROW()-4),Base!$A$4:X$299,22,0))</f>
        <v/>
      </c>
      <c r="D40" s="47" t="str">
        <f>IF(ISERROR($A40),"",VLOOKUP(SMALL(Base!$A$4:$A$299,ROW()-4),Base!$A$4:Y$299,23,0))</f>
        <v/>
      </c>
      <c r="E40" s="40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t="str">
        <f>IF(ISERROR($A40),"",VLOOKUP(SMALL(Base!$A$4:$A$299,ROW()-4),Base!$A$4:Y$299,24,0))</f>
        <v/>
      </c>
    </row>
    <row r="41" spans="1:17" ht="19.5" thickBot="1" x14ac:dyDescent="0.35">
      <c r="B41" s="15" t="s">
        <v>18</v>
      </c>
      <c r="C41" s="29">
        <f>SUM(Base!AZ4:AZ296)</f>
        <v>0</v>
      </c>
      <c r="D41" s="44"/>
      <c r="E41" s="45">
        <f>COUNTIF('Mod Y2'!E5:E40,"oui")</f>
        <v>0</v>
      </c>
      <c r="F41" s="45">
        <f>COUNTIF('Mod Y2'!F5:F40,"oui")</f>
        <v>0</v>
      </c>
      <c r="G41" s="45">
        <f>COUNTIF('Mod Y2'!G5:G40,"oui")</f>
        <v>0</v>
      </c>
      <c r="H41" s="45">
        <f>COUNTIF('Mod Y2'!H5:H40,"oui")</f>
        <v>0</v>
      </c>
      <c r="I41" s="45">
        <f>COUNTIF('Mod Y2'!I5:I40,"oui")</f>
        <v>0</v>
      </c>
      <c r="J41" s="45">
        <f>COUNTIF('Mod Y2'!J5:J40,"oui")</f>
        <v>0</v>
      </c>
      <c r="K41" s="45">
        <f>COUNTIF('Mod Y2'!K5:K40,"oui")</f>
        <v>0</v>
      </c>
      <c r="L41" s="45">
        <f>COUNTIF('Mod Y2'!L5:L40,"oui")</f>
        <v>0</v>
      </c>
      <c r="M41" s="45">
        <f>COUNTIF('Mod Y2'!M5:M40,"oui")</f>
        <v>0</v>
      </c>
      <c r="N41" s="45">
        <f>COUNTIF('Mod Y2'!N5:N40,"oui")</f>
        <v>0</v>
      </c>
      <c r="O41" s="45">
        <f>COUNTIF('Mod Y2'!O5:O40,"oui")</f>
        <v>0</v>
      </c>
      <c r="P41" s="45">
        <f>COUNTIF('Mod Y2'!P5:P40,"oui")</f>
        <v>0</v>
      </c>
      <c r="Q41" s="45">
        <f>COUNTIF('Mod Y2'!Q5:Q40,"homme")</f>
        <v>0</v>
      </c>
    </row>
    <row r="42" spans="1:17" ht="19.5" thickBot="1" x14ac:dyDescent="0.35">
      <c r="Q42" s="45">
        <f>COUNTIF('Mod Y2'!Q5:Q41,"femme")</f>
        <v>0</v>
      </c>
    </row>
  </sheetData>
  <mergeCells count="3">
    <mergeCell ref="B1:C2"/>
    <mergeCell ref="D1:P2"/>
    <mergeCell ref="A3:P3"/>
  </mergeCells>
  <hyperlinks>
    <hyperlink ref="B1:C2" location="BOARD!A1" display="Retour au tableau de bord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3" name="Button 1">
              <controlPr defaultSize="0" print="0" autoFill="0" autoPict="0" macro="[0]!Macro12" altText="IMPRIMER">
                <anchor moveWithCells="1" sizeWithCells="1">
                  <from>
                    <xdr:col>13</xdr:col>
                    <xdr:colOff>733425</xdr:colOff>
                    <xdr:row>0</xdr:row>
                    <xdr:rowOff>95250</xdr:rowOff>
                  </from>
                  <to>
                    <xdr:col>15</xdr:col>
                    <xdr:colOff>695325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DonnéesFX!$E$1:$E$3</xm:f>
          </x14:formula1>
          <xm:sqref>E5:P40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"/>
  <sheetViews>
    <sheetView showRowColHeaders="0" workbookViewId="0">
      <selection activeCell="K29" sqref="K29"/>
    </sheetView>
  </sheetViews>
  <sheetFormatPr baseColWidth="10" defaultRowHeight="15" x14ac:dyDescent="0.25"/>
  <cols>
    <col min="2" max="2" width="15" customWidth="1"/>
  </cols>
  <sheetData>
    <row r="1" spans="1:8" x14ac:dyDescent="0.25">
      <c r="A1" t="s">
        <v>8</v>
      </c>
      <c r="B1" t="s">
        <v>10</v>
      </c>
      <c r="C1" s="1">
        <f ca="1">TODAY()</f>
        <v>42754</v>
      </c>
      <c r="D1" t="s">
        <v>14</v>
      </c>
      <c r="E1" t="s">
        <v>16</v>
      </c>
      <c r="F1">
        <v>1</v>
      </c>
      <c r="G1" t="s">
        <v>65</v>
      </c>
      <c r="H1" t="s">
        <v>152</v>
      </c>
    </row>
    <row r="2" spans="1:8" x14ac:dyDescent="0.25">
      <c r="A2" t="s">
        <v>9</v>
      </c>
      <c r="B2" t="s">
        <v>320</v>
      </c>
      <c r="D2" t="s">
        <v>20</v>
      </c>
      <c r="E2" t="s">
        <v>17</v>
      </c>
      <c r="F2">
        <v>2</v>
      </c>
      <c r="G2" t="s">
        <v>66</v>
      </c>
      <c r="H2" t="s">
        <v>151</v>
      </c>
    </row>
    <row r="3" spans="1:8" x14ac:dyDescent="0.25">
      <c r="B3" t="s">
        <v>321</v>
      </c>
      <c r="D3" t="s">
        <v>15</v>
      </c>
      <c r="E3" t="s">
        <v>156</v>
      </c>
      <c r="F3">
        <v>3</v>
      </c>
      <c r="H3" t="s">
        <v>0</v>
      </c>
    </row>
    <row r="4" spans="1:8" x14ac:dyDescent="0.25">
      <c r="B4" t="s">
        <v>11</v>
      </c>
      <c r="F4">
        <v>4</v>
      </c>
      <c r="H4" t="s">
        <v>227</v>
      </c>
    </row>
    <row r="5" spans="1:8" x14ac:dyDescent="0.25">
      <c r="B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3</vt:i4>
      </vt:variant>
    </vt:vector>
  </HeadingPairs>
  <TitlesOfParts>
    <vt:vector size="33" baseType="lpstr">
      <vt:lpstr>Base</vt:lpstr>
      <vt:lpstr>Mod A</vt:lpstr>
      <vt:lpstr>MailingA</vt:lpstr>
      <vt:lpstr>Mod B</vt:lpstr>
      <vt:lpstr>MailingB</vt:lpstr>
      <vt:lpstr>Mod C</vt:lpstr>
      <vt:lpstr>MailingC</vt:lpstr>
      <vt:lpstr>Mod D</vt:lpstr>
      <vt:lpstr>MailingD</vt:lpstr>
      <vt:lpstr>Mod E</vt:lpstr>
      <vt:lpstr>MailingE</vt:lpstr>
      <vt:lpstr>Mod F</vt:lpstr>
      <vt:lpstr>MailingF</vt:lpstr>
      <vt:lpstr>Mod G</vt:lpstr>
      <vt:lpstr>MailingG</vt:lpstr>
      <vt:lpstr>Mod H</vt:lpstr>
      <vt:lpstr>MailingH</vt:lpstr>
      <vt:lpstr>Mod 1</vt:lpstr>
      <vt:lpstr>Mod 2</vt:lpstr>
      <vt:lpstr>Mod 3</vt:lpstr>
      <vt:lpstr>Mod 4</vt:lpstr>
      <vt:lpstr>Mod 5</vt:lpstr>
      <vt:lpstr>Mod 6</vt:lpstr>
      <vt:lpstr>Mod 7</vt:lpstr>
      <vt:lpstr>Mod 8</vt:lpstr>
      <vt:lpstr>Mod Z1</vt:lpstr>
      <vt:lpstr>Mod Z2</vt:lpstr>
      <vt:lpstr>Mod Y1</vt:lpstr>
      <vt:lpstr>Mod Y2</vt:lpstr>
      <vt:lpstr>DonnéesFX</vt:lpstr>
      <vt:lpstr>Base!_FilterDatabase</vt:lpstr>
      <vt:lpstr>Base!Criteres</vt:lpstr>
      <vt:lpstr>Base!Extraire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Dimitry .</dc:creator>
  <cp:lastModifiedBy>Dimitry .</cp:lastModifiedBy>
  <cp:lastPrinted>2016-05-23T10:05:33Z</cp:lastPrinted>
  <dcterms:created xsi:type="dcterms:W3CDTF">2016-01-15T21:38:05Z</dcterms:created>
  <dcterms:modified xsi:type="dcterms:W3CDTF">2017-01-19T01:04:56Z</dcterms:modified>
</cp:coreProperties>
</file>