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muller\Desktop\"/>
    </mc:Choice>
  </mc:AlternateContent>
  <xr:revisionPtr revIDLastSave="0" documentId="13_ncr:1_{3903C4F9-CF15-4483-8C56-338B137809C0}" xr6:coauthVersionLast="47" xr6:coauthVersionMax="47" xr10:uidLastSave="{00000000-0000-0000-0000-000000000000}"/>
  <bookViews>
    <workbookView xWindow="-120" yWindow="-120" windowWidth="29040" windowHeight="15720" xr2:uid="{C62C0429-1531-40B9-BA94-9DBE8C782E86}"/>
  </bookViews>
  <sheets>
    <sheet name="Feuille calcul" sheetId="2" r:id="rId1"/>
    <sheet name="Base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3" i="2" l="1"/>
  <c r="B12" i="2"/>
  <c r="B11" i="2"/>
  <c r="B10" i="2"/>
  <c r="B9" i="2"/>
  <c r="B8" i="2"/>
  <c r="B7" i="2"/>
  <c r="B6" i="2"/>
  <c r="B5" i="2"/>
  <c r="B4" i="2"/>
  <c r="B3" i="2"/>
  <c r="B2" i="2"/>
</calcChain>
</file>

<file path=xl/sharedStrings.xml><?xml version="1.0" encoding="utf-8"?>
<sst xmlns="http://schemas.openxmlformats.org/spreadsheetml/2006/main" count="42" uniqueCount="27">
  <si>
    <t>BCIIRR610LG10</t>
  </si>
  <si>
    <t>BCIIRR610LG11</t>
  </si>
  <si>
    <t>BCIIRR210LG10</t>
  </si>
  <si>
    <t>Réfrigérateur BioCompact II RR 610 - GRAM</t>
  </si>
  <si>
    <t>Rréfrigérateur BioCompact II RR 210 - GRAM</t>
  </si>
  <si>
    <t>RR, plage de température +2°C/+20°C</t>
  </si>
  <si>
    <t>Fonctionnement garanti à +5°C +/-3°C</t>
  </si>
  <si>
    <t xml:space="preserve">   Fonctionnement garanti à +5°C +/-3°C</t>
  </si>
  <si>
    <t>ATEX intérieur et extérieur - Fermeture à clé</t>
  </si>
  <si>
    <t>610, Volume Brut 583 litres</t>
  </si>
  <si>
    <t>210, volume brut 125 litres</t>
  </si>
  <si>
    <t>Version blanche extérieur, intérieur ABS/inox</t>
  </si>
  <si>
    <t>Version blanche extérieur, intérieur PS/inox</t>
  </si>
  <si>
    <t>Porte pleine - Ferrage droit  - Rappel de fermeture de porte</t>
  </si>
  <si>
    <r>
      <rPr>
        <sz val="9"/>
        <color rgb="FFFF0000"/>
        <rFont val="arialMS"/>
      </rPr>
      <t xml:space="preserve">Porte vitrée </t>
    </r>
    <r>
      <rPr>
        <sz val="9"/>
        <rFont val="arialMS"/>
      </rPr>
      <t>- Ferrage droit  - Rappel de fermeture de porte</t>
    </r>
  </si>
  <si>
    <t>2 roues fixes et 2 roues 360° avec freins, 109 mm</t>
  </si>
  <si>
    <t>2 roues/2 pieds (30 mm)</t>
  </si>
  <si>
    <t>5 grandes grilles rilsanisées 650 mm (Accessoires)</t>
  </si>
  <si>
    <t>2 grandes grilles rilsanisées 430 mm (accessoires)</t>
  </si>
  <si>
    <t>LxHxP ext : 695 x 1984 roues comprises x 875 mm</t>
  </si>
  <si>
    <t>1 petite grille rilsanisée 300 mm ( 1 comprise)</t>
  </si>
  <si>
    <t>Poids net : 119Kg</t>
  </si>
  <si>
    <t>Poids net : 129Kg</t>
  </si>
  <si>
    <t>LxHxP ext : 595 x 830 x 640 mm</t>
  </si>
  <si>
    <t>Voir fiche technique en PJ</t>
  </si>
  <si>
    <t>Poids net : 48Kg</t>
  </si>
  <si>
    <t>Réf 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</si>
</sst>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Aptos Narrow"/>
      <family val="2"/>
      <scheme val="minor"/>
    </font>
    <font>
      <b/>
      <sz val="9"/>
      <name val="arialMS"/>
    </font>
    <font>
      <sz val="9"/>
      <name val="arialMS"/>
    </font>
    <font>
      <sz val="9"/>
      <color rgb="FFFF0000"/>
      <name val="arialMS"/>
    </font>
    <font>
      <b/>
      <sz val="9"/>
      <name val="Arial"/>
      <family val="2"/>
    </font>
    <font>
      <b/>
      <i/>
      <sz val="9"/>
      <color rgb="FF0070C0"/>
      <name val="Arial"/>
      <family val="2"/>
    </font>
    <font>
      <i/>
      <sz val="9"/>
      <name val="Arial"/>
      <family val="2"/>
    </font>
    <font>
      <b/>
      <sz val="9"/>
      <color rgb="FF0070C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4" fillId="0" borderId="0" xfId="0" applyFont="1" applyProtection="1">
      <protection locked="0"/>
    </xf>
    <xf numFmtId="0" fontId="5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7" fillId="0" borderId="0" xfId="0" applyFont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17000-EB04-410D-8661-AB79ABD79EAA}">
  <dimension ref="A1:B13"/>
  <sheetViews>
    <sheetView tabSelected="1" workbookViewId="0">
      <selection activeCell="A3" sqref="A3"/>
    </sheetView>
  </sheetViews>
  <sheetFormatPr baseColWidth="10" defaultRowHeight="15"/>
  <cols>
    <col min="1" max="1" width="14.42578125" bestFit="1" customWidth="1"/>
    <col min="2" max="2" width="36.42578125" bestFit="1" customWidth="1"/>
  </cols>
  <sheetData>
    <row r="1" spans="1:2">
      <c r="A1" t="s">
        <v>26</v>
      </c>
    </row>
    <row r="2" spans="1:2">
      <c r="A2" t="s">
        <v>0</v>
      </c>
      <c r="B2" s="3" t="str">
        <f>IF($A$2="","",HLOOKUP($A$2,Base!$1:$1048576,2))</f>
        <v>Réfrigérateur BioCompact II RR 610 - GRAM</v>
      </c>
    </row>
    <row r="3" spans="1:2">
      <c r="B3" s="5" t="str">
        <f>IF($A$2="","",HLOOKUP($A$2,Base!$1:$1048576,3))</f>
        <v>RR, plage de température +2°C/+20°C</v>
      </c>
    </row>
    <row r="4" spans="1:2">
      <c r="B4" s="5" t="str">
        <f>IF($A$2="","",HLOOKUP($A$2,Base!$1:$1048576,4))</f>
        <v>Fonctionnement garanti à +5°C +/-3°C</v>
      </c>
    </row>
    <row r="5" spans="1:2">
      <c r="B5" s="5" t="str">
        <f>IF($A$2="","",HLOOKUP($A$2,Base!$1:$1048576,5))</f>
        <v>ATEX intérieur et extérieur - Fermeture à clé</v>
      </c>
    </row>
    <row r="6" spans="1:2">
      <c r="B6" s="5" t="str">
        <f>IF($A$2="","",HLOOKUP($A$2,Base!$1:$1048576,6))</f>
        <v>610, Volume Brut 583 litres</v>
      </c>
    </row>
    <row r="7" spans="1:2">
      <c r="B7" s="5" t="str">
        <f>IF($A$2="","",HLOOKUP($A$2,Base!$1:$1048576,7))</f>
        <v>Version blanche extérieur, intérieur ABS/inox</v>
      </c>
    </row>
    <row r="8" spans="1:2">
      <c r="B8" s="5" t="str">
        <f>IF($A$2="","",HLOOKUP($A$2,Base!$1:$1048576,8))</f>
        <v>Porte pleine - Ferrage droit  - Rappel de fermeture de porte</v>
      </c>
    </row>
    <row r="9" spans="1:2">
      <c r="B9" s="5" t="str">
        <f>IF($A$2="","",HLOOKUP($A$2,Base!$1:$1048576,9))</f>
        <v>2 roues fixes et 2 roues 360° avec freins, 109 mm</v>
      </c>
    </row>
    <row r="10" spans="1:2">
      <c r="B10" s="5" t="str">
        <f>IF($A$2="","",HLOOKUP($A$2,Base!$1:$1048576,10))</f>
        <v>5 grandes grilles rilsanisées 650 mm (Accessoires)</v>
      </c>
    </row>
    <row r="11" spans="1:2">
      <c r="B11" s="5" t="str">
        <f>IF($A$2="","",HLOOKUP($A$2,Base!$1:$1048576,11))</f>
        <v>LxHxP ext : 695 x 1984 roues comprises x 875 mm</v>
      </c>
    </row>
    <row r="12" spans="1:2">
      <c r="B12" s="5" t="str">
        <f>IF($A$2="","",HLOOKUP($A$2,Base!$1:$1048576,12))</f>
        <v>Poids net : 119Kg</v>
      </c>
    </row>
    <row r="13" spans="1:2">
      <c r="B13" s="6" t="str">
        <f>IF($A$2="","",HLOOKUP($A$2,Base!$1:$1048576,13))</f>
        <v>Voir fiche technique en PJ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2DF8B61D-9064-455C-AD55-2702F65519C5}">
          <x14:formula1>
            <xm:f>Base!$A$1:$C$1</xm:f>
          </x14:formula1>
          <xm:sqref>A2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4D03B-EF08-44BD-9A7E-C6B2B33B4237}">
  <dimension ref="A1:C14"/>
  <sheetViews>
    <sheetView workbookViewId="0">
      <selection sqref="A1:C14"/>
    </sheetView>
  </sheetViews>
  <sheetFormatPr baseColWidth="10" defaultRowHeight="15"/>
  <cols>
    <col min="1" max="1" width="47.7109375" bestFit="1" customWidth="1"/>
    <col min="2" max="2" width="47" bestFit="1" customWidth="1"/>
    <col min="3" max="3" width="47.7109375" bestFit="1" customWidth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1" t="s">
        <v>3</v>
      </c>
      <c r="B2" s="1" t="s">
        <v>3</v>
      </c>
      <c r="C2" s="1" t="s">
        <v>4</v>
      </c>
    </row>
    <row r="3" spans="1:3">
      <c r="A3" s="2" t="s">
        <v>5</v>
      </c>
      <c r="B3" s="2" t="s">
        <v>5</v>
      </c>
      <c r="C3" s="2" t="s">
        <v>5</v>
      </c>
    </row>
    <row r="4" spans="1:3">
      <c r="A4" s="2" t="s">
        <v>6</v>
      </c>
      <c r="B4" s="2" t="s">
        <v>6</v>
      </c>
      <c r="C4" s="2" t="s">
        <v>7</v>
      </c>
    </row>
    <row r="5" spans="1:3">
      <c r="A5" s="2" t="s">
        <v>8</v>
      </c>
      <c r="B5" s="2" t="s">
        <v>8</v>
      </c>
      <c r="C5" s="2" t="s">
        <v>8</v>
      </c>
    </row>
    <row r="6" spans="1:3">
      <c r="A6" s="2" t="s">
        <v>9</v>
      </c>
      <c r="B6" s="2" t="s">
        <v>9</v>
      </c>
      <c r="C6" s="2" t="s">
        <v>10</v>
      </c>
    </row>
    <row r="7" spans="1:3">
      <c r="A7" s="2" t="s">
        <v>11</v>
      </c>
      <c r="B7" s="2" t="s">
        <v>11</v>
      </c>
      <c r="C7" s="2" t="s">
        <v>12</v>
      </c>
    </row>
    <row r="8" spans="1:3">
      <c r="A8" s="2" t="s">
        <v>13</v>
      </c>
      <c r="B8" s="2" t="s">
        <v>14</v>
      </c>
      <c r="C8" s="2" t="s">
        <v>13</v>
      </c>
    </row>
    <row r="9" spans="1:3">
      <c r="A9" s="2" t="s">
        <v>15</v>
      </c>
      <c r="B9" s="2" t="s">
        <v>15</v>
      </c>
      <c r="C9" s="2" t="s">
        <v>16</v>
      </c>
    </row>
    <row r="10" spans="1:3">
      <c r="A10" s="2" t="s">
        <v>17</v>
      </c>
      <c r="B10" s="2" t="s">
        <v>17</v>
      </c>
      <c r="C10" s="2" t="s">
        <v>18</v>
      </c>
    </row>
    <row r="11" spans="1:3">
      <c r="A11" s="2" t="s">
        <v>19</v>
      </c>
      <c r="B11" s="2" t="s">
        <v>19</v>
      </c>
      <c r="C11" s="2" t="s">
        <v>20</v>
      </c>
    </row>
    <row r="12" spans="1:3">
      <c r="A12" s="3" t="s">
        <v>21</v>
      </c>
      <c r="B12" s="3" t="s">
        <v>22</v>
      </c>
      <c r="C12" s="2" t="s">
        <v>23</v>
      </c>
    </row>
    <row r="13" spans="1:3">
      <c r="A13" s="4" t="s">
        <v>24</v>
      </c>
      <c r="B13" s="4" t="s">
        <v>24</v>
      </c>
      <c r="C13" s="1" t="s">
        <v>25</v>
      </c>
    </row>
    <row r="14" spans="1:3">
      <c r="C14" s="4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calcul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Priscilla MULLER</dc:creator>
  <cp:lastModifiedBy>Priscilla MULLER</cp:lastModifiedBy>
  <dcterms:created xsi:type="dcterms:W3CDTF">2024-02-08T06:30:08Z</dcterms:created>
  <dcterms:modified xsi:type="dcterms:W3CDTF">2024-02-08T06:33:00Z</dcterms:modified>
</cp:coreProperties>
</file>