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microsoft.com/office/2011/relationships/webextensiontaskpanes" Target="xl/webextensions/taskpanes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papaufer/Downloads/"/>
    </mc:Choice>
  </mc:AlternateContent>
  <bookViews>
    <workbookView xWindow="1920" yWindow="520" windowWidth="43680" windowHeight="26520" tabRatio="500" activeTab="1"/>
  </bookViews>
  <sheets>
    <sheet name="2016-2017" sheetId="1" r:id="rId1"/>
    <sheet name="essais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68" i="1" l="1"/>
  <c r="G68" i="1"/>
  <c r="I68" i="1"/>
  <c r="J68" i="1"/>
  <c r="F69" i="1"/>
  <c r="G69" i="1"/>
  <c r="I69" i="1"/>
  <c r="J69" i="1"/>
  <c r="F70" i="1"/>
  <c r="G70" i="1"/>
  <c r="I70" i="1"/>
  <c r="J70" i="1"/>
  <c r="F71" i="1"/>
  <c r="G71" i="1"/>
  <c r="I71" i="1"/>
  <c r="J71" i="1"/>
  <c r="F72" i="1"/>
  <c r="G72" i="1"/>
  <c r="I72" i="1"/>
  <c r="J72" i="1"/>
  <c r="F73" i="1"/>
  <c r="G73" i="1"/>
  <c r="I73" i="1"/>
  <c r="J73" i="1"/>
  <c r="F74" i="1"/>
  <c r="G74" i="1"/>
  <c r="I74" i="1"/>
  <c r="J74" i="1"/>
  <c r="F75" i="1"/>
  <c r="G75" i="1"/>
  <c r="I75" i="1"/>
  <c r="J75" i="1"/>
  <c r="F76" i="1"/>
  <c r="G76" i="1"/>
  <c r="I76" i="1"/>
  <c r="J76" i="1"/>
  <c r="K68" i="1"/>
  <c r="F77" i="1"/>
  <c r="G77" i="1"/>
  <c r="I77" i="1"/>
  <c r="J77" i="1"/>
  <c r="F78" i="1"/>
  <c r="G78" i="1"/>
  <c r="I78" i="1"/>
  <c r="J78" i="1"/>
  <c r="F79" i="1"/>
  <c r="G79" i="1"/>
  <c r="I79" i="1"/>
  <c r="J79" i="1"/>
  <c r="K77" i="1"/>
  <c r="I3" i="2"/>
  <c r="F3" i="2"/>
  <c r="J3" i="2"/>
  <c r="F42" i="1"/>
  <c r="G42" i="1"/>
  <c r="I42" i="1"/>
  <c r="J42" i="1"/>
  <c r="F237" i="1"/>
  <c r="G237" i="1"/>
  <c r="I237" i="1"/>
  <c r="F238" i="1"/>
  <c r="G238" i="1"/>
  <c r="I238" i="1"/>
  <c r="F239" i="1"/>
  <c r="G239" i="1"/>
  <c r="I239" i="1"/>
  <c r="F240" i="1"/>
  <c r="G240" i="1"/>
  <c r="I240" i="1"/>
  <c r="F241" i="1"/>
  <c r="G241" i="1"/>
  <c r="I241" i="1"/>
  <c r="F242" i="1"/>
  <c r="G242" i="1"/>
  <c r="I242" i="1"/>
  <c r="F243" i="1"/>
  <c r="G243" i="1"/>
  <c r="I243" i="1"/>
  <c r="F244" i="1"/>
  <c r="G244" i="1"/>
  <c r="I244" i="1"/>
  <c r="F245" i="1"/>
  <c r="G245" i="1"/>
  <c r="I245" i="1"/>
  <c r="F246" i="1"/>
  <c r="G246" i="1"/>
  <c r="I246" i="1"/>
  <c r="F247" i="1"/>
  <c r="G247" i="1"/>
  <c r="I247" i="1"/>
  <c r="F248" i="1"/>
  <c r="G248" i="1"/>
  <c r="I248" i="1"/>
  <c r="F249" i="1"/>
  <c r="G249" i="1"/>
  <c r="I249" i="1"/>
  <c r="F250" i="1"/>
  <c r="G250" i="1"/>
  <c r="I250" i="1"/>
  <c r="F251" i="1"/>
  <c r="G251" i="1"/>
  <c r="I251" i="1"/>
  <c r="F252" i="1"/>
  <c r="G252" i="1"/>
  <c r="I252" i="1"/>
  <c r="F253" i="1"/>
  <c r="G253" i="1"/>
  <c r="I253" i="1"/>
  <c r="F254" i="1"/>
  <c r="G254" i="1"/>
  <c r="I254" i="1"/>
  <c r="F204" i="1"/>
  <c r="G204" i="1"/>
  <c r="I204" i="1"/>
  <c r="F205" i="1"/>
  <c r="G205" i="1"/>
  <c r="I205" i="1"/>
  <c r="F206" i="1"/>
  <c r="G206" i="1"/>
  <c r="I206" i="1"/>
  <c r="F207" i="1"/>
  <c r="G207" i="1"/>
  <c r="I207" i="1"/>
  <c r="F208" i="1"/>
  <c r="G208" i="1"/>
  <c r="I208" i="1"/>
  <c r="F209" i="1"/>
  <c r="G209" i="1"/>
  <c r="I209" i="1"/>
  <c r="F210" i="1"/>
  <c r="G210" i="1"/>
  <c r="I210" i="1"/>
  <c r="F211" i="1"/>
  <c r="G211" i="1"/>
  <c r="I211" i="1"/>
  <c r="F212" i="1"/>
  <c r="G212" i="1"/>
  <c r="I212" i="1"/>
  <c r="F213" i="1"/>
  <c r="G213" i="1"/>
  <c r="I213" i="1"/>
  <c r="F214" i="1"/>
  <c r="G214" i="1"/>
  <c r="I214" i="1"/>
  <c r="F215" i="1"/>
  <c r="G215" i="1"/>
  <c r="I215" i="1"/>
  <c r="F216" i="1"/>
  <c r="G216" i="1"/>
  <c r="I216" i="1"/>
  <c r="F217" i="1"/>
  <c r="G217" i="1"/>
  <c r="I217" i="1"/>
  <c r="F218" i="1"/>
  <c r="G218" i="1"/>
  <c r="I218" i="1"/>
  <c r="F219" i="1"/>
  <c r="G219" i="1"/>
  <c r="I219" i="1"/>
  <c r="F220" i="1"/>
  <c r="G220" i="1"/>
  <c r="I220" i="1"/>
  <c r="F221" i="1"/>
  <c r="G221" i="1"/>
  <c r="I221" i="1"/>
  <c r="F222" i="1"/>
  <c r="G222" i="1"/>
  <c r="I222" i="1"/>
  <c r="F223" i="1"/>
  <c r="G223" i="1"/>
  <c r="I223" i="1"/>
  <c r="F224" i="1"/>
  <c r="G224" i="1"/>
  <c r="I224" i="1"/>
  <c r="F225" i="1"/>
  <c r="G225" i="1"/>
  <c r="I225" i="1"/>
  <c r="F226" i="1"/>
  <c r="G226" i="1"/>
  <c r="I226" i="1"/>
  <c r="F227" i="1"/>
  <c r="G227" i="1"/>
  <c r="I227" i="1"/>
  <c r="F228" i="1"/>
  <c r="G228" i="1"/>
  <c r="I228" i="1"/>
  <c r="F229" i="1"/>
  <c r="G229" i="1"/>
  <c r="I229" i="1"/>
  <c r="F230" i="1"/>
  <c r="G230" i="1"/>
  <c r="I230" i="1"/>
  <c r="F231" i="1"/>
  <c r="G231" i="1"/>
  <c r="I231" i="1"/>
  <c r="F232" i="1"/>
  <c r="G232" i="1"/>
  <c r="I232" i="1"/>
  <c r="F233" i="1"/>
  <c r="G233" i="1"/>
  <c r="I233" i="1"/>
  <c r="F234" i="1"/>
  <c r="G234" i="1"/>
  <c r="I234" i="1"/>
  <c r="F235" i="1"/>
  <c r="G235" i="1"/>
  <c r="I235" i="1"/>
  <c r="F236" i="1"/>
  <c r="G236" i="1"/>
  <c r="I236" i="1"/>
  <c r="F172" i="1"/>
  <c r="G172" i="1"/>
  <c r="I172" i="1"/>
  <c r="F173" i="1"/>
  <c r="G173" i="1"/>
  <c r="I173" i="1"/>
  <c r="F174" i="1"/>
  <c r="G174" i="1"/>
  <c r="I174" i="1"/>
  <c r="F175" i="1"/>
  <c r="G175" i="1"/>
  <c r="I175" i="1"/>
  <c r="F176" i="1"/>
  <c r="G176" i="1"/>
  <c r="I176" i="1"/>
  <c r="F177" i="1"/>
  <c r="G177" i="1"/>
  <c r="I177" i="1"/>
  <c r="F178" i="1"/>
  <c r="G178" i="1"/>
  <c r="I178" i="1"/>
  <c r="F179" i="1"/>
  <c r="G179" i="1"/>
  <c r="I179" i="1"/>
  <c r="F180" i="1"/>
  <c r="G180" i="1"/>
  <c r="I180" i="1"/>
  <c r="F181" i="1"/>
  <c r="G181" i="1"/>
  <c r="I181" i="1"/>
  <c r="F182" i="1"/>
  <c r="G182" i="1"/>
  <c r="I182" i="1"/>
  <c r="F183" i="1"/>
  <c r="G183" i="1"/>
  <c r="I183" i="1"/>
  <c r="F184" i="1"/>
  <c r="G184" i="1"/>
  <c r="I184" i="1"/>
  <c r="F185" i="1"/>
  <c r="G185" i="1"/>
  <c r="I185" i="1"/>
  <c r="F186" i="1"/>
  <c r="G186" i="1"/>
  <c r="I186" i="1"/>
  <c r="F187" i="1"/>
  <c r="G187" i="1"/>
  <c r="I187" i="1"/>
  <c r="F188" i="1"/>
  <c r="G188" i="1"/>
  <c r="I188" i="1"/>
  <c r="F189" i="1"/>
  <c r="G189" i="1"/>
  <c r="I189" i="1"/>
  <c r="F190" i="1"/>
  <c r="G190" i="1"/>
  <c r="I190" i="1"/>
  <c r="F191" i="1"/>
  <c r="G191" i="1"/>
  <c r="I191" i="1"/>
  <c r="F192" i="1"/>
  <c r="G192" i="1"/>
  <c r="I192" i="1"/>
  <c r="F193" i="1"/>
  <c r="G193" i="1"/>
  <c r="I193" i="1"/>
  <c r="F194" i="1"/>
  <c r="G194" i="1"/>
  <c r="I194" i="1"/>
  <c r="F195" i="1"/>
  <c r="G195" i="1"/>
  <c r="I195" i="1"/>
  <c r="F196" i="1"/>
  <c r="G196" i="1"/>
  <c r="I196" i="1"/>
  <c r="F197" i="1"/>
  <c r="G197" i="1"/>
  <c r="I197" i="1"/>
  <c r="F198" i="1"/>
  <c r="G198" i="1"/>
  <c r="I198" i="1"/>
  <c r="F199" i="1"/>
  <c r="G199" i="1"/>
  <c r="I199" i="1"/>
  <c r="F200" i="1"/>
  <c r="G200" i="1"/>
  <c r="I200" i="1"/>
  <c r="F201" i="1"/>
  <c r="G201" i="1"/>
  <c r="I201" i="1"/>
  <c r="F202" i="1"/>
  <c r="G202" i="1"/>
  <c r="I202" i="1"/>
  <c r="F203" i="1"/>
  <c r="G203" i="1"/>
  <c r="I203" i="1"/>
  <c r="F139" i="1"/>
  <c r="G139" i="1"/>
  <c r="I139" i="1"/>
  <c r="F140" i="1"/>
  <c r="G140" i="1"/>
  <c r="I140" i="1"/>
  <c r="F141" i="1"/>
  <c r="G141" i="1"/>
  <c r="I141" i="1"/>
  <c r="F142" i="1"/>
  <c r="G142" i="1"/>
  <c r="I142" i="1"/>
  <c r="F143" i="1"/>
  <c r="G143" i="1"/>
  <c r="I143" i="1"/>
  <c r="F144" i="1"/>
  <c r="G144" i="1"/>
  <c r="I144" i="1"/>
  <c r="F145" i="1"/>
  <c r="G145" i="1"/>
  <c r="I145" i="1"/>
  <c r="F146" i="1"/>
  <c r="G146" i="1"/>
  <c r="I146" i="1"/>
  <c r="F147" i="1"/>
  <c r="G147" i="1"/>
  <c r="I147" i="1"/>
  <c r="F148" i="1"/>
  <c r="G148" i="1"/>
  <c r="I148" i="1"/>
  <c r="F149" i="1"/>
  <c r="G149" i="1"/>
  <c r="I149" i="1"/>
  <c r="F150" i="1"/>
  <c r="G150" i="1"/>
  <c r="I150" i="1"/>
  <c r="F151" i="1"/>
  <c r="G151" i="1"/>
  <c r="I151" i="1"/>
  <c r="F152" i="1"/>
  <c r="G152" i="1"/>
  <c r="I152" i="1"/>
  <c r="F153" i="1"/>
  <c r="G153" i="1"/>
  <c r="I153" i="1"/>
  <c r="F154" i="1"/>
  <c r="G154" i="1"/>
  <c r="I154" i="1"/>
  <c r="F155" i="1"/>
  <c r="G155" i="1"/>
  <c r="I155" i="1"/>
  <c r="F156" i="1"/>
  <c r="G156" i="1"/>
  <c r="I156" i="1"/>
  <c r="F157" i="1"/>
  <c r="G157" i="1"/>
  <c r="I157" i="1"/>
  <c r="F158" i="1"/>
  <c r="G158" i="1"/>
  <c r="I158" i="1"/>
  <c r="F159" i="1"/>
  <c r="G159" i="1"/>
  <c r="I159" i="1"/>
  <c r="F160" i="1"/>
  <c r="G160" i="1"/>
  <c r="I160" i="1"/>
  <c r="F161" i="1"/>
  <c r="G161" i="1"/>
  <c r="I161" i="1"/>
  <c r="F162" i="1"/>
  <c r="G162" i="1"/>
  <c r="I162" i="1"/>
  <c r="F163" i="1"/>
  <c r="G163" i="1"/>
  <c r="I163" i="1"/>
  <c r="F164" i="1"/>
  <c r="G164" i="1"/>
  <c r="I164" i="1"/>
  <c r="F165" i="1"/>
  <c r="G165" i="1"/>
  <c r="I165" i="1"/>
  <c r="F166" i="1"/>
  <c r="G166" i="1"/>
  <c r="I166" i="1"/>
  <c r="F167" i="1"/>
  <c r="G167" i="1"/>
  <c r="I167" i="1"/>
  <c r="F168" i="1"/>
  <c r="G168" i="1"/>
  <c r="I168" i="1"/>
  <c r="F169" i="1"/>
  <c r="G169" i="1"/>
  <c r="I169" i="1"/>
  <c r="F170" i="1"/>
  <c r="G170" i="1"/>
  <c r="I170" i="1"/>
  <c r="F171" i="1"/>
  <c r="G171" i="1"/>
  <c r="I171" i="1"/>
  <c r="F105" i="1"/>
  <c r="G105" i="1"/>
  <c r="I105" i="1"/>
  <c r="F106" i="1"/>
  <c r="G106" i="1"/>
  <c r="I106" i="1"/>
  <c r="F107" i="1"/>
  <c r="G107" i="1"/>
  <c r="I107" i="1"/>
  <c r="F108" i="1"/>
  <c r="G108" i="1"/>
  <c r="I108" i="1"/>
  <c r="F109" i="1"/>
  <c r="G109" i="1"/>
  <c r="I109" i="1"/>
  <c r="F110" i="1"/>
  <c r="G110" i="1"/>
  <c r="I110" i="1"/>
  <c r="F111" i="1"/>
  <c r="G111" i="1"/>
  <c r="I111" i="1"/>
  <c r="F112" i="1"/>
  <c r="G112" i="1"/>
  <c r="I112" i="1"/>
  <c r="F113" i="1"/>
  <c r="G113" i="1"/>
  <c r="I113" i="1"/>
  <c r="F114" i="1"/>
  <c r="G114" i="1"/>
  <c r="I114" i="1"/>
  <c r="F115" i="1"/>
  <c r="G115" i="1"/>
  <c r="I115" i="1"/>
  <c r="F116" i="1"/>
  <c r="G116" i="1"/>
  <c r="I116" i="1"/>
  <c r="F117" i="1"/>
  <c r="G117" i="1"/>
  <c r="I117" i="1"/>
  <c r="F118" i="1"/>
  <c r="G118" i="1"/>
  <c r="I118" i="1"/>
  <c r="F119" i="1"/>
  <c r="G119" i="1"/>
  <c r="I119" i="1"/>
  <c r="F120" i="1"/>
  <c r="G120" i="1"/>
  <c r="I120" i="1"/>
  <c r="F121" i="1"/>
  <c r="G121" i="1"/>
  <c r="I121" i="1"/>
  <c r="F122" i="1"/>
  <c r="G122" i="1"/>
  <c r="I122" i="1"/>
  <c r="F123" i="1"/>
  <c r="G123" i="1"/>
  <c r="I123" i="1"/>
  <c r="F124" i="1"/>
  <c r="G124" i="1"/>
  <c r="I124" i="1"/>
  <c r="F125" i="1"/>
  <c r="G125" i="1"/>
  <c r="I125" i="1"/>
  <c r="F126" i="1"/>
  <c r="G126" i="1"/>
  <c r="I126" i="1"/>
  <c r="F127" i="1"/>
  <c r="G127" i="1"/>
  <c r="I127" i="1"/>
  <c r="F128" i="1"/>
  <c r="G128" i="1"/>
  <c r="I128" i="1"/>
  <c r="F129" i="1"/>
  <c r="G129" i="1"/>
  <c r="I129" i="1"/>
  <c r="F130" i="1"/>
  <c r="G130" i="1"/>
  <c r="I130" i="1"/>
  <c r="F131" i="1"/>
  <c r="G131" i="1"/>
  <c r="I131" i="1"/>
  <c r="F132" i="1"/>
  <c r="G132" i="1"/>
  <c r="I132" i="1"/>
  <c r="F133" i="1"/>
  <c r="G133" i="1"/>
  <c r="I133" i="1"/>
  <c r="F134" i="1"/>
  <c r="G134" i="1"/>
  <c r="I134" i="1"/>
  <c r="F135" i="1"/>
  <c r="G135" i="1"/>
  <c r="I135" i="1"/>
  <c r="F136" i="1"/>
  <c r="G136" i="1"/>
  <c r="I136" i="1"/>
  <c r="F137" i="1"/>
  <c r="G137" i="1"/>
  <c r="I137" i="1"/>
  <c r="F138" i="1"/>
  <c r="G138" i="1"/>
  <c r="I138" i="1"/>
  <c r="F80" i="1"/>
  <c r="G80" i="1"/>
  <c r="I80" i="1"/>
  <c r="F81" i="1"/>
  <c r="G81" i="1"/>
  <c r="I81" i="1"/>
  <c r="F82" i="1"/>
  <c r="G82" i="1"/>
  <c r="I82" i="1"/>
  <c r="F83" i="1"/>
  <c r="G83" i="1"/>
  <c r="I83" i="1"/>
  <c r="F84" i="1"/>
  <c r="G84" i="1"/>
  <c r="I84" i="1"/>
  <c r="F85" i="1"/>
  <c r="G85" i="1"/>
  <c r="I85" i="1"/>
  <c r="F86" i="1"/>
  <c r="G86" i="1"/>
  <c r="I86" i="1"/>
  <c r="F87" i="1"/>
  <c r="G87" i="1"/>
  <c r="I87" i="1"/>
  <c r="F88" i="1"/>
  <c r="G88" i="1"/>
  <c r="I88" i="1"/>
  <c r="F89" i="1"/>
  <c r="G89" i="1"/>
  <c r="I89" i="1"/>
  <c r="F90" i="1"/>
  <c r="G90" i="1"/>
  <c r="I90" i="1"/>
  <c r="F91" i="1"/>
  <c r="G91" i="1"/>
  <c r="I91" i="1"/>
  <c r="F92" i="1"/>
  <c r="G92" i="1"/>
  <c r="I92" i="1"/>
  <c r="F93" i="1"/>
  <c r="G93" i="1"/>
  <c r="I93" i="1"/>
  <c r="F94" i="1"/>
  <c r="G94" i="1"/>
  <c r="I94" i="1"/>
  <c r="F95" i="1"/>
  <c r="G95" i="1"/>
  <c r="I95" i="1"/>
  <c r="F96" i="1"/>
  <c r="G96" i="1"/>
  <c r="I96" i="1"/>
  <c r="F97" i="1"/>
  <c r="G97" i="1"/>
  <c r="I97" i="1"/>
  <c r="F98" i="1"/>
  <c r="G98" i="1"/>
  <c r="I98" i="1"/>
  <c r="F99" i="1"/>
  <c r="G99" i="1"/>
  <c r="I99" i="1"/>
  <c r="F100" i="1"/>
  <c r="G100" i="1"/>
  <c r="I100" i="1"/>
  <c r="F101" i="1"/>
  <c r="G101" i="1"/>
  <c r="I101" i="1"/>
  <c r="F102" i="1"/>
  <c r="G102" i="1"/>
  <c r="I102" i="1"/>
  <c r="F103" i="1"/>
  <c r="G103" i="1"/>
  <c r="I103" i="1"/>
  <c r="F104" i="1"/>
  <c r="G104" i="1"/>
  <c r="I104" i="1"/>
  <c r="F54" i="1"/>
  <c r="G54" i="1"/>
  <c r="I54" i="1"/>
  <c r="F55" i="1"/>
  <c r="G55" i="1"/>
  <c r="I55" i="1"/>
  <c r="F56" i="1"/>
  <c r="G56" i="1"/>
  <c r="I56" i="1"/>
  <c r="F57" i="1"/>
  <c r="G57" i="1"/>
  <c r="I57" i="1"/>
  <c r="F58" i="1"/>
  <c r="G58" i="1"/>
  <c r="I58" i="1"/>
  <c r="F59" i="1"/>
  <c r="G59" i="1"/>
  <c r="I59" i="1"/>
  <c r="F60" i="1"/>
  <c r="G60" i="1"/>
  <c r="I60" i="1"/>
  <c r="F61" i="1"/>
  <c r="G61" i="1"/>
  <c r="I61" i="1"/>
  <c r="F62" i="1"/>
  <c r="G62" i="1"/>
  <c r="I62" i="1"/>
  <c r="F63" i="1"/>
  <c r="G63" i="1"/>
  <c r="I63" i="1"/>
  <c r="F64" i="1"/>
  <c r="G64" i="1"/>
  <c r="I64" i="1"/>
  <c r="F65" i="1"/>
  <c r="G65" i="1"/>
  <c r="I65" i="1"/>
  <c r="F66" i="1"/>
  <c r="G66" i="1"/>
  <c r="I66" i="1"/>
  <c r="F67" i="1"/>
  <c r="G67" i="1"/>
  <c r="I67" i="1"/>
  <c r="F40" i="1"/>
  <c r="G40" i="1"/>
  <c r="I40" i="1"/>
  <c r="F41" i="1"/>
  <c r="G41" i="1"/>
  <c r="I41" i="1"/>
  <c r="F43" i="1"/>
  <c r="G43" i="1"/>
  <c r="I43" i="1"/>
  <c r="F44" i="1"/>
  <c r="G44" i="1"/>
  <c r="I44" i="1"/>
  <c r="F45" i="1"/>
  <c r="G45" i="1"/>
  <c r="I45" i="1"/>
  <c r="F46" i="1"/>
  <c r="G46" i="1"/>
  <c r="I46" i="1"/>
  <c r="F47" i="1"/>
  <c r="G47" i="1"/>
  <c r="I47" i="1"/>
  <c r="F48" i="1"/>
  <c r="G48" i="1"/>
  <c r="I48" i="1"/>
  <c r="F49" i="1"/>
  <c r="G49" i="1"/>
  <c r="I49" i="1"/>
  <c r="F50" i="1"/>
  <c r="G50" i="1"/>
  <c r="I50" i="1"/>
  <c r="F51" i="1"/>
  <c r="G51" i="1"/>
  <c r="I51" i="1"/>
  <c r="F52" i="1"/>
  <c r="G52" i="1"/>
  <c r="I52" i="1"/>
  <c r="F53" i="1"/>
  <c r="G53" i="1"/>
  <c r="I53" i="1"/>
  <c r="F22" i="1"/>
  <c r="G22" i="1"/>
  <c r="I22" i="1"/>
  <c r="F23" i="1"/>
  <c r="G23" i="1"/>
  <c r="I23" i="1"/>
  <c r="F24" i="1"/>
  <c r="G24" i="1"/>
  <c r="I24" i="1"/>
  <c r="F25" i="1"/>
  <c r="G25" i="1"/>
  <c r="I25" i="1"/>
  <c r="F26" i="1"/>
  <c r="G26" i="1"/>
  <c r="I26" i="1"/>
  <c r="F27" i="1"/>
  <c r="G27" i="1"/>
  <c r="I27" i="1"/>
  <c r="F28" i="1"/>
  <c r="G28" i="1"/>
  <c r="I28" i="1"/>
  <c r="F29" i="1"/>
  <c r="G29" i="1"/>
  <c r="I29" i="1"/>
  <c r="F30" i="1"/>
  <c r="G30" i="1"/>
  <c r="I30" i="1"/>
  <c r="F31" i="1"/>
  <c r="G31" i="1"/>
  <c r="I31" i="1"/>
  <c r="F32" i="1"/>
  <c r="G32" i="1"/>
  <c r="I32" i="1"/>
  <c r="F33" i="1"/>
  <c r="G33" i="1"/>
  <c r="I33" i="1"/>
  <c r="F34" i="1"/>
  <c r="G34" i="1"/>
  <c r="I34" i="1"/>
  <c r="F35" i="1"/>
  <c r="G35" i="1"/>
  <c r="I35" i="1"/>
  <c r="I36" i="1"/>
  <c r="F37" i="1"/>
  <c r="G37" i="1"/>
  <c r="I37" i="1"/>
  <c r="F38" i="1"/>
  <c r="G38" i="1"/>
  <c r="I38" i="1"/>
  <c r="F39" i="1"/>
  <c r="G39" i="1"/>
  <c r="I39" i="1"/>
  <c r="F21" i="1"/>
  <c r="G21" i="1"/>
  <c r="I21" i="1"/>
  <c r="F20" i="1"/>
  <c r="G20" i="1"/>
  <c r="I20" i="1"/>
  <c r="F19" i="1"/>
  <c r="G19" i="1"/>
  <c r="I19" i="1"/>
  <c r="F18" i="1"/>
  <c r="G18" i="1"/>
  <c r="I18" i="1"/>
  <c r="F17" i="1"/>
  <c r="G17" i="1"/>
  <c r="I17" i="1"/>
  <c r="F16" i="1"/>
  <c r="G16" i="1"/>
  <c r="I16" i="1"/>
  <c r="F14" i="1"/>
  <c r="G14" i="1"/>
  <c r="I14" i="1"/>
  <c r="F15" i="1"/>
  <c r="G15" i="1"/>
  <c r="I15" i="1"/>
  <c r="L254" i="1"/>
  <c r="J59" i="1"/>
  <c r="J60" i="1"/>
  <c r="J61" i="1"/>
  <c r="J62" i="1"/>
  <c r="J63" i="1"/>
  <c r="J64" i="1"/>
  <c r="J65" i="1"/>
  <c r="J66" i="1"/>
  <c r="J67" i="1"/>
  <c r="K59" i="1"/>
  <c r="J47" i="1"/>
  <c r="J48" i="1"/>
  <c r="J49" i="1"/>
  <c r="J50" i="1"/>
  <c r="J51" i="1"/>
  <c r="J52" i="1"/>
  <c r="J53" i="1"/>
  <c r="J54" i="1"/>
  <c r="J55" i="1"/>
  <c r="J56" i="1"/>
  <c r="J57" i="1"/>
  <c r="J58" i="1"/>
  <c r="K47" i="1"/>
  <c r="J41" i="1"/>
  <c r="J43" i="1"/>
  <c r="J44" i="1"/>
  <c r="J45" i="1"/>
  <c r="J46" i="1"/>
  <c r="K41" i="1"/>
  <c r="J37" i="1"/>
  <c r="J38" i="1"/>
  <c r="J39" i="1"/>
  <c r="J40" i="1"/>
  <c r="K37" i="1"/>
  <c r="J27" i="1"/>
  <c r="J28" i="1"/>
  <c r="J29" i="1"/>
  <c r="J30" i="1"/>
  <c r="J31" i="1"/>
  <c r="J32" i="1"/>
  <c r="J33" i="1"/>
  <c r="J34" i="1"/>
  <c r="J35" i="1"/>
  <c r="J36" i="1"/>
  <c r="K27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19" i="1"/>
  <c r="J20" i="1"/>
  <c r="J21" i="1"/>
  <c r="J22" i="1"/>
  <c r="J23" i="1"/>
  <c r="J24" i="1"/>
  <c r="J25" i="1"/>
  <c r="J26" i="1"/>
  <c r="K19" i="1"/>
  <c r="F10" i="1"/>
  <c r="J10" i="1"/>
  <c r="F11" i="1"/>
  <c r="J11" i="1"/>
  <c r="F12" i="1"/>
  <c r="J12" i="1"/>
  <c r="F13" i="1"/>
  <c r="J13" i="1"/>
  <c r="J14" i="1"/>
  <c r="K10" i="1"/>
  <c r="F4" i="1"/>
  <c r="G4" i="1"/>
  <c r="I4" i="1"/>
  <c r="J4" i="1"/>
  <c r="F36" i="1"/>
  <c r="J15" i="1"/>
  <c r="J16" i="1"/>
  <c r="J17" i="1"/>
  <c r="J18" i="1"/>
  <c r="F5" i="1"/>
  <c r="G5" i="1"/>
  <c r="F6" i="1"/>
  <c r="G6" i="1"/>
  <c r="F7" i="1"/>
  <c r="G7" i="1"/>
  <c r="F8" i="1"/>
  <c r="G8" i="1"/>
  <c r="F9" i="1"/>
  <c r="G9" i="1"/>
  <c r="G10" i="1"/>
  <c r="G11" i="1"/>
  <c r="G12" i="1"/>
  <c r="G13" i="1"/>
  <c r="J6" i="1"/>
  <c r="J7" i="1"/>
  <c r="J8" i="1"/>
  <c r="J9" i="1"/>
  <c r="J5" i="1"/>
  <c r="K5" i="1"/>
  <c r="K9" i="1"/>
</calcChain>
</file>

<file path=xl/sharedStrings.xml><?xml version="1.0" encoding="utf-8"?>
<sst xmlns="http://schemas.openxmlformats.org/spreadsheetml/2006/main" count="129" uniqueCount="47">
  <si>
    <t>Date</t>
  </si>
  <si>
    <t>N° contrat</t>
  </si>
  <si>
    <t>13-12-2016</t>
  </si>
  <si>
    <t>De</t>
  </si>
  <si>
    <t xml:space="preserve">à </t>
  </si>
  <si>
    <t>total</t>
  </si>
  <si>
    <t>15-12-2016</t>
  </si>
  <si>
    <t>Nbre de jours</t>
  </si>
  <si>
    <t>Paie</t>
  </si>
  <si>
    <t>Remarque</t>
  </si>
  <si>
    <t>Exemple</t>
  </si>
  <si>
    <t>22-12-2016</t>
  </si>
  <si>
    <t>24-12-2016</t>
  </si>
  <si>
    <t>Semaine</t>
  </si>
  <si>
    <t>01-01 au 07-01</t>
  </si>
  <si>
    <t>+ 24 heures</t>
  </si>
  <si>
    <t>- 24 heures</t>
  </si>
  <si>
    <t>Kms</t>
  </si>
  <si>
    <t>11/12 au 17/12</t>
  </si>
  <si>
    <t>18/12 au 24/12</t>
  </si>
  <si>
    <t>08-01 au 14-01</t>
  </si>
  <si>
    <t>navettes Dorval</t>
  </si>
  <si>
    <t>15/01 au 21/01</t>
  </si>
  <si>
    <t>EXEMPLE</t>
  </si>
  <si>
    <t>17-01-2017</t>
  </si>
  <si>
    <t>TOTAL</t>
  </si>
  <si>
    <t>navette Desjardins</t>
  </si>
  <si>
    <t>TDLG</t>
  </si>
  <si>
    <t>22/01 au 28/01</t>
  </si>
  <si>
    <t>29/01 au 04/02</t>
  </si>
  <si>
    <t>05/02 au 11/02</t>
  </si>
  <si>
    <t>12/02 au 18/02</t>
  </si>
  <si>
    <t>19-02 au 25/02</t>
  </si>
  <si>
    <t>26-02 au 04-03</t>
  </si>
  <si>
    <t>05/03 au 11/03</t>
  </si>
  <si>
    <t>12/03 au 18/03</t>
  </si>
  <si>
    <t>02/04 au 08/04</t>
  </si>
  <si>
    <t>09/04 au 15-04</t>
  </si>
  <si>
    <t>16/04 au 22/04</t>
  </si>
  <si>
    <t>23/04 au 29/04</t>
  </si>
  <si>
    <t>30/04 au 06/05</t>
  </si>
  <si>
    <t>559342/559376</t>
  </si>
  <si>
    <t>07/05 au 13/05</t>
  </si>
  <si>
    <t>14/05 au 20/05</t>
  </si>
  <si>
    <t>21/05 au 27/05</t>
  </si>
  <si>
    <t>Total</t>
  </si>
  <si>
    <t>28/05 au 03/06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</si>
</sst>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[$-F400]h:mm:ss\ AM/PM"/>
    <numFmt numFmtId="165" formatCode="#,##0.00\ &quot;$&quot;"/>
    <numFmt numFmtId="166" formatCode="[h]:mm"/>
    <numFmt numFmtId="167" formatCode="[$-F800]dddd\,\ mmmm\ dd\,\ yyyy"/>
    <numFmt numFmtId="168" formatCode="0.0000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5117038483843"/>
        <bgColor theme="4" tint="0.3999145481734672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2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theme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0" fontId="3" fillId="5" borderId="0" applyNumberFormat="0" applyBorder="0" applyAlignment="0" applyProtection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5">
    <xf numFmtId="0" fontId="0" fillId="0" borderId="0" xfId="0"/>
    <xf numFmtId="14" fontId="5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quotePrefix="1" applyNumberFormat="1" applyFont="1" applyFill="1" applyBorder="1" applyAlignment="1" applyProtection="1">
      <alignment horizontal="center" vertic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14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NumberFormat="1" applyFont="1" applyFill="1" applyBorder="1" applyAlignment="1" applyProtection="1">
      <alignment horizontal="center" vertical="center"/>
      <protection locked="0"/>
    </xf>
    <xf numFmtId="164" fontId="4" fillId="2" borderId="9" xfId="0" applyNumberFormat="1" applyFont="1" applyFill="1" applyBorder="1" applyAlignment="1" applyProtection="1">
      <alignment horizontal="center" vertical="center"/>
      <protection locked="0"/>
    </xf>
    <xf numFmtId="164" fontId="4" fillId="2" borderId="10" xfId="0" quotePrefix="1" applyNumberFormat="1" applyFont="1" applyFill="1" applyBorder="1" applyAlignment="1" applyProtection="1">
      <alignment horizontal="center" vertical="center"/>
      <protection locked="0"/>
    </xf>
    <xf numFmtId="164" fontId="4" fillId="2" borderId="11" xfId="0" quotePrefix="1" applyNumberFormat="1" applyFont="1" applyFill="1" applyBorder="1" applyAlignment="1" applyProtection="1">
      <alignment horizontal="center" vertical="center"/>
      <protection locked="0"/>
    </xf>
    <xf numFmtId="0" fontId="0" fillId="2" borderId="8" xfId="0" quotePrefix="1" applyFill="1" applyBorder="1" applyAlignment="1" applyProtection="1">
      <alignment horizontal="center" vertical="center"/>
      <protection locked="0"/>
    </xf>
    <xf numFmtId="14" fontId="0" fillId="2" borderId="8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49" fontId="0" fillId="2" borderId="8" xfId="0" applyNumberFormat="1" applyFill="1" applyBorder="1" applyProtection="1">
      <protection locked="0"/>
    </xf>
    <xf numFmtId="14" fontId="4" fillId="0" borderId="15" xfId="0" applyNumberFormat="1" applyFont="1" applyBorder="1" applyAlignment="1" applyProtection="1">
      <alignment horizontal="center"/>
      <protection locked="0"/>
    </xf>
    <xf numFmtId="0" fontId="4" fillId="0" borderId="16" xfId="0" applyNumberFormat="1" applyFont="1" applyBorder="1" applyAlignment="1" applyProtection="1">
      <alignment horizontal="center"/>
      <protection locked="0"/>
    </xf>
    <xf numFmtId="164" fontId="4" fillId="0" borderId="16" xfId="0" applyNumberFormat="1" applyFont="1" applyBorder="1" applyAlignment="1" applyProtection="1">
      <alignment horizontal="center"/>
      <protection locked="0"/>
    </xf>
    <xf numFmtId="14" fontId="4" fillId="4" borderId="4" xfId="0" applyNumberFormat="1" applyFont="1" applyFill="1" applyBorder="1" applyAlignment="1" applyProtection="1">
      <alignment horizontal="center"/>
      <protection locked="0"/>
    </xf>
    <xf numFmtId="165" fontId="4" fillId="0" borderId="16" xfId="0" applyNumberFormat="1" applyFont="1" applyBorder="1" applyAlignment="1" applyProtection="1">
      <alignment horizontal="center"/>
      <protection locked="0"/>
    </xf>
    <xf numFmtId="49" fontId="4" fillId="0" borderId="5" xfId="0" applyNumberFormat="1" applyFont="1" applyBorder="1" applyAlignment="1" applyProtection="1">
      <alignment horizontal="center"/>
      <protection locked="0"/>
    </xf>
    <xf numFmtId="14" fontId="4" fillId="0" borderId="17" xfId="0" applyNumberFormat="1" applyFont="1" applyBorder="1" applyAlignment="1" applyProtection="1">
      <alignment horizontal="center"/>
      <protection locked="0"/>
    </xf>
    <xf numFmtId="0" fontId="4" fillId="0" borderId="2" xfId="0" applyNumberFormat="1" applyFont="1" applyBorder="1" applyAlignment="1" applyProtection="1">
      <alignment horizontal="center"/>
      <protection locked="0"/>
    </xf>
    <xf numFmtId="164" fontId="4" fillId="0" borderId="2" xfId="0" applyNumberFormat="1" applyFont="1" applyBorder="1" applyAlignment="1" applyProtection="1">
      <alignment horizontal="center"/>
      <protection locked="0"/>
    </xf>
    <xf numFmtId="14" fontId="4" fillId="4" borderId="0" xfId="0" applyNumberFormat="1" applyFont="1" applyFill="1" applyBorder="1" applyAlignment="1" applyProtection="1">
      <alignment horizontal="center"/>
      <protection locked="0"/>
    </xf>
    <xf numFmtId="165" fontId="4" fillId="0" borderId="2" xfId="0" applyNumberFormat="1" applyFont="1" applyBorder="1" applyAlignment="1" applyProtection="1">
      <alignment horizontal="center"/>
      <protection locked="0"/>
    </xf>
    <xf numFmtId="49" fontId="4" fillId="0" borderId="18" xfId="0" applyNumberFormat="1" applyFont="1" applyBorder="1" applyAlignment="1" applyProtection="1">
      <alignment horizontal="center"/>
      <protection locked="0"/>
    </xf>
    <xf numFmtId="14" fontId="4" fillId="0" borderId="19" xfId="0" applyNumberFormat="1" applyFont="1" applyBorder="1" applyAlignment="1" applyProtection="1">
      <alignment horizontal="center"/>
      <protection locked="0"/>
    </xf>
    <xf numFmtId="0" fontId="4" fillId="0" borderId="20" xfId="0" applyNumberFormat="1" applyFont="1" applyBorder="1" applyAlignment="1" applyProtection="1">
      <alignment horizontal="center"/>
      <protection locked="0"/>
    </xf>
    <xf numFmtId="164" fontId="4" fillId="0" borderId="20" xfId="0" applyNumberFormat="1" applyFont="1" applyBorder="1" applyAlignment="1" applyProtection="1">
      <alignment horizontal="center"/>
      <protection locked="0"/>
    </xf>
    <xf numFmtId="14" fontId="4" fillId="4" borderId="23" xfId="0" applyNumberFormat="1" applyFont="1" applyFill="1" applyBorder="1" applyAlignment="1" applyProtection="1">
      <alignment horizontal="center"/>
      <protection locked="0"/>
    </xf>
    <xf numFmtId="14" fontId="4" fillId="0" borderId="2" xfId="0" applyNumberFormat="1" applyFon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164" fontId="4" fillId="0" borderId="1" xfId="0" applyNumberFormat="1" applyFont="1" applyBorder="1" applyAlignment="1" applyProtection="1">
      <alignment horizontal="center"/>
      <protection locked="0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3" borderId="0" xfId="0" applyNumberFormat="1" applyFont="1" applyFill="1" applyBorder="1" applyAlignment="1" applyProtection="1">
      <alignment horizontal="center" vertical="center"/>
    </xf>
    <xf numFmtId="164" fontId="4" fillId="3" borderId="1" xfId="0" applyNumberFormat="1" applyFont="1" applyFill="1" applyBorder="1" applyAlignment="1" applyProtection="1">
      <alignment horizontal="center" vertical="center"/>
    </xf>
    <xf numFmtId="164" fontId="4" fillId="3" borderId="2" xfId="0" quotePrefix="1" applyNumberFormat="1" applyFont="1" applyFill="1" applyBorder="1" applyAlignment="1" applyProtection="1">
      <alignment horizontal="center" vertical="center"/>
    </xf>
    <xf numFmtId="164" fontId="4" fillId="3" borderId="14" xfId="0" quotePrefix="1" applyNumberFormat="1" applyFont="1" applyFill="1" applyBorder="1" applyAlignment="1" applyProtection="1">
      <alignment horizontal="center" vertical="center"/>
    </xf>
    <xf numFmtId="0" fontId="0" fillId="3" borderId="0" xfId="0" quotePrefix="1" applyFill="1" applyBorder="1" applyAlignment="1" applyProtection="1">
      <alignment horizontal="center" vertical="center"/>
    </xf>
    <xf numFmtId="165" fontId="0" fillId="3" borderId="0" xfId="0" applyNumberFormat="1" applyFont="1" applyFill="1" applyBorder="1" applyAlignment="1" applyProtection="1">
      <alignment horizontal="center" vertical="center"/>
    </xf>
    <xf numFmtId="2" fontId="4" fillId="3" borderId="0" xfId="0" applyNumberFormat="1" applyFont="1" applyFill="1" applyBorder="1" applyAlignment="1" applyProtection="1">
      <alignment horizontal="center" vertical="center"/>
    </xf>
    <xf numFmtId="49" fontId="0" fillId="3" borderId="0" xfId="0" applyNumberFormat="1" applyFill="1" applyBorder="1" applyProtection="1"/>
    <xf numFmtId="0" fontId="0" fillId="0" borderId="3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49" fontId="4" fillId="0" borderId="21" xfId="0" applyNumberFormat="1" applyFont="1" applyBorder="1" applyAlignment="1" applyProtection="1">
      <alignment horizontal="center"/>
      <protection locked="0"/>
    </xf>
    <xf numFmtId="49" fontId="4" fillId="0" borderId="24" xfId="0" applyNumberFormat="1" applyFont="1" applyBorder="1" applyAlignment="1" applyProtection="1">
      <alignment horizontal="center"/>
      <protection locked="0"/>
    </xf>
    <xf numFmtId="14" fontId="4" fillId="6" borderId="2" xfId="0" applyNumberFormat="1" applyFont="1" applyFill="1" applyBorder="1" applyAlignment="1" applyProtection="1">
      <alignment horizontal="center"/>
      <protection locked="0"/>
    </xf>
    <xf numFmtId="14" fontId="4" fillId="7" borderId="2" xfId="0" applyNumberFormat="1" applyFont="1" applyFill="1" applyBorder="1" applyAlignment="1" applyProtection="1">
      <alignment horizontal="center"/>
      <protection locked="0"/>
    </xf>
    <xf numFmtId="44" fontId="5" fillId="2" borderId="4" xfId="2" applyFont="1" applyFill="1" applyBorder="1" applyAlignment="1" applyProtection="1">
      <alignment horizontal="center" vertical="center"/>
      <protection locked="0"/>
    </xf>
    <xf numFmtId="44" fontId="0" fillId="2" borderId="13" xfId="2" applyFont="1" applyFill="1" applyBorder="1" applyAlignment="1" applyProtection="1">
      <alignment horizontal="center" vertical="center"/>
      <protection locked="0"/>
    </xf>
    <xf numFmtId="44" fontId="0" fillId="3" borderId="0" xfId="2" applyFont="1" applyFill="1" applyBorder="1" applyAlignment="1" applyProtection="1">
      <alignment horizontal="center" vertical="center"/>
    </xf>
    <xf numFmtId="44" fontId="0" fillId="0" borderId="2" xfId="2" applyFont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0" fillId="0" borderId="0" xfId="0" applyNumberFormat="1"/>
    <xf numFmtId="166" fontId="4" fillId="0" borderId="2" xfId="0" applyNumberFormat="1" applyFont="1" applyBorder="1" applyAlignment="1" applyProtection="1">
      <alignment horizontal="center"/>
      <protection locked="0"/>
    </xf>
    <xf numFmtId="166" fontId="4" fillId="0" borderId="16" xfId="0" applyNumberFormat="1" applyFont="1" applyBorder="1" applyAlignment="1" applyProtection="1">
      <alignment horizontal="center"/>
      <protection locked="0"/>
    </xf>
    <xf numFmtId="166" fontId="4" fillId="0" borderId="20" xfId="0" applyNumberFormat="1" applyFont="1" applyBorder="1" applyAlignment="1" applyProtection="1">
      <alignment horizontal="center"/>
      <protection locked="0"/>
    </xf>
    <xf numFmtId="164" fontId="4" fillId="0" borderId="2" xfId="0" applyNumberFormat="1" applyFont="1" applyFill="1" applyBorder="1" applyAlignment="1" applyProtection="1">
      <alignment horizontal="center"/>
      <protection locked="0"/>
    </xf>
    <xf numFmtId="166" fontId="4" fillId="0" borderId="2" xfId="0" applyNumberFormat="1" applyFont="1" applyFill="1" applyBorder="1" applyAlignment="1" applyProtection="1">
      <alignment horizontal="center"/>
      <protection locked="0"/>
    </xf>
    <xf numFmtId="165" fontId="4" fillId="0" borderId="16" xfId="0" applyNumberFormat="1" applyFont="1" applyFill="1" applyBorder="1" applyAlignment="1" applyProtection="1">
      <alignment horizontal="center"/>
      <protection locked="0"/>
    </xf>
    <xf numFmtId="165" fontId="4" fillId="0" borderId="25" xfId="0" applyNumberFormat="1" applyFont="1" applyBorder="1" applyAlignment="1" applyProtection="1">
      <alignment horizontal="center"/>
      <protection locked="0"/>
    </xf>
    <xf numFmtId="167" fontId="4" fillId="1" borderId="2" xfId="0" applyNumberFormat="1" applyFont="1" applyFill="1" applyBorder="1" applyAlignment="1" applyProtection="1">
      <alignment horizontal="center"/>
      <protection locked="0"/>
    </xf>
    <xf numFmtId="164" fontId="4" fillId="1" borderId="2" xfId="0" applyNumberFormat="1" applyFont="1" applyFill="1" applyBorder="1" applyAlignment="1" applyProtection="1">
      <alignment horizontal="center"/>
      <protection locked="0"/>
    </xf>
    <xf numFmtId="166" fontId="4" fillId="1" borderId="2" xfId="0" applyNumberFormat="1" applyFont="1" applyFill="1" applyBorder="1" applyAlignment="1" applyProtection="1">
      <alignment horizontal="center"/>
      <protection locked="0"/>
    </xf>
    <xf numFmtId="14" fontId="4" fillId="1" borderId="2" xfId="0" applyNumberFormat="1" applyFont="1" applyFill="1" applyBorder="1" applyAlignment="1" applyProtection="1">
      <alignment horizontal="center"/>
      <protection locked="0"/>
    </xf>
    <xf numFmtId="165" fontId="4" fillId="1" borderId="16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1" borderId="2" xfId="0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14" fontId="4" fillId="8" borderId="2" xfId="0" applyNumberFormat="1" applyFont="1" applyFill="1" applyBorder="1" applyAlignment="1" applyProtection="1">
      <alignment horizontal="center"/>
      <protection locked="0"/>
    </xf>
    <xf numFmtId="44" fontId="4" fillId="8" borderId="2" xfId="2" applyFont="1" applyFill="1" applyBorder="1" applyAlignment="1" applyProtection="1">
      <alignment horizontal="center" vertical="center"/>
      <protection locked="0"/>
    </xf>
    <xf numFmtId="14" fontId="4" fillId="9" borderId="2" xfId="0" applyNumberFormat="1" applyFont="1" applyFill="1" applyBorder="1" applyAlignment="1" applyProtection="1">
      <alignment horizontal="center"/>
      <protection locked="0"/>
    </xf>
    <xf numFmtId="44" fontId="4" fillId="6" borderId="2" xfId="2" applyFont="1" applyFill="1" applyBorder="1" applyAlignment="1" applyProtection="1">
      <alignment horizontal="center" vertical="center" shrinkToFit="1"/>
      <protection locked="0"/>
    </xf>
    <xf numFmtId="14" fontId="4" fillId="10" borderId="2" xfId="0" applyNumberFormat="1" applyFont="1" applyFill="1" applyBorder="1" applyAlignment="1" applyProtection="1">
      <alignment horizontal="center"/>
      <protection locked="0"/>
    </xf>
    <xf numFmtId="167" fontId="4" fillId="0" borderId="1" xfId="0" applyNumberFormat="1" applyFont="1" applyBorder="1" applyAlignment="1" applyProtection="1">
      <alignment horizontal="center"/>
      <protection locked="0"/>
    </xf>
    <xf numFmtId="167" fontId="4" fillId="0" borderId="0" xfId="0" applyNumberFormat="1" applyFont="1" applyBorder="1" applyAlignment="1" applyProtection="1">
      <alignment horizontal="center"/>
      <protection locked="0"/>
    </xf>
    <xf numFmtId="167" fontId="4" fillId="0" borderId="0" xfId="0" applyNumberFormat="1" applyFont="1" applyAlignment="1">
      <alignment horizontal="center"/>
    </xf>
    <xf numFmtId="14" fontId="4" fillId="11" borderId="2" xfId="0" applyNumberFormat="1" applyFont="1" applyFill="1" applyBorder="1" applyAlignment="1" applyProtection="1">
      <alignment horizontal="center"/>
      <protection locked="0"/>
    </xf>
    <xf numFmtId="14" fontId="4" fillId="12" borderId="2" xfId="0" applyNumberFormat="1" applyFont="1" applyFill="1" applyBorder="1" applyAlignment="1" applyProtection="1">
      <alignment horizontal="center"/>
      <protection locked="0"/>
    </xf>
    <xf numFmtId="49" fontId="4" fillId="0" borderId="2" xfId="0" applyNumberFormat="1" applyFont="1" applyBorder="1" applyAlignment="1" applyProtection="1">
      <alignment horizontal="center"/>
      <protection locked="0"/>
    </xf>
    <xf numFmtId="49" fontId="0" fillId="0" borderId="2" xfId="0" applyNumberFormat="1" applyBorder="1" applyProtection="1">
      <protection locked="0"/>
    </xf>
    <xf numFmtId="14" fontId="4" fillId="13" borderId="2" xfId="0" applyNumberFormat="1" applyFont="1" applyFill="1" applyBorder="1" applyAlignment="1" applyProtection="1">
      <alignment horizontal="center"/>
      <protection locked="0"/>
    </xf>
    <xf numFmtId="14" fontId="4" fillId="2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NumberFormat="1" applyFont="1" applyBorder="1" applyAlignment="1" applyProtection="1">
      <alignment horizontal="center"/>
      <protection locked="0"/>
    </xf>
    <xf numFmtId="49" fontId="4" fillId="0" borderId="2" xfId="0" applyNumberFormat="1" applyFont="1" applyBorder="1" applyProtection="1">
      <protection locked="0"/>
    </xf>
    <xf numFmtId="43" fontId="4" fillId="0" borderId="2" xfId="3" applyFont="1" applyBorder="1" applyAlignment="1" applyProtection="1">
      <alignment horizontal="center"/>
      <protection locked="0"/>
    </xf>
    <xf numFmtId="168" fontId="0" fillId="3" borderId="0" xfId="0" applyNumberFormat="1" applyFont="1" applyFill="1" applyBorder="1" applyAlignment="1" applyProtection="1">
      <alignment horizontal="center" vertical="center"/>
    </xf>
    <xf numFmtId="168" fontId="4" fillId="1" borderId="2" xfId="0" applyNumberFormat="1" applyFont="1" applyFill="1" applyBorder="1" applyAlignment="1" applyProtection="1">
      <alignment horizontal="center"/>
      <protection locked="0"/>
    </xf>
    <xf numFmtId="168" fontId="4" fillId="0" borderId="16" xfId="0" applyNumberFormat="1" applyFont="1" applyBorder="1" applyAlignment="1" applyProtection="1">
      <alignment horizontal="center"/>
      <protection locked="0"/>
    </xf>
    <xf numFmtId="168" fontId="4" fillId="0" borderId="2" xfId="0" applyNumberFormat="1" applyFont="1" applyBorder="1" applyAlignment="1" applyProtection="1">
      <alignment horizontal="center"/>
      <protection locked="0"/>
    </xf>
    <xf numFmtId="168" fontId="4" fillId="0" borderId="20" xfId="0" applyNumberFormat="1" applyFont="1" applyBorder="1" applyAlignment="1" applyProtection="1">
      <alignment horizontal="center"/>
      <protection locked="0"/>
    </xf>
    <xf numFmtId="168" fontId="4" fillId="0" borderId="2" xfId="0" applyNumberFormat="1" applyFont="1" applyFill="1" applyBorder="1" applyAlignment="1" applyProtection="1">
      <alignment horizontal="center"/>
      <protection locked="0"/>
    </xf>
    <xf numFmtId="168" fontId="0" fillId="0" borderId="0" xfId="0" applyNumberFormat="1" applyProtection="1">
      <protection locked="0"/>
    </xf>
    <xf numFmtId="14" fontId="4" fillId="14" borderId="2" xfId="0" applyNumberFormat="1" applyFont="1" applyFill="1" applyBorder="1" applyAlignment="1" applyProtection="1">
      <alignment horizontal="center"/>
      <protection locked="0"/>
    </xf>
    <xf numFmtId="0" fontId="0" fillId="15" borderId="0" xfId="0" applyFill="1" applyAlignment="1" applyProtection="1">
      <alignment horizontal="center"/>
      <protection locked="0"/>
    </xf>
    <xf numFmtId="165" fontId="0" fillId="0" borderId="0" xfId="0" applyNumberFormat="1" applyFont="1" applyFill="1" applyBorder="1" applyAlignment="1" applyProtection="1">
      <alignment horizontal="center" vertical="center"/>
    </xf>
    <xf numFmtId="14" fontId="4" fillId="15" borderId="2" xfId="0" applyNumberFormat="1" applyFont="1" applyFill="1" applyBorder="1" applyAlignment="1" applyProtection="1">
      <alignment horizontal="center"/>
      <protection locked="0"/>
    </xf>
    <xf numFmtId="165" fontId="4" fillId="15" borderId="2" xfId="0" applyNumberFormat="1" applyFont="1" applyFill="1" applyBorder="1" applyAlignment="1" applyProtection="1">
      <alignment horizontal="center" vertical="center" shrinkToFit="1"/>
      <protection locked="0"/>
    </xf>
    <xf numFmtId="14" fontId="4" fillId="15" borderId="2" xfId="0" applyNumberFormat="1" applyFont="1" applyFill="1" applyBorder="1" applyAlignment="1" applyProtection="1">
      <alignment horizontal="center" vertical="center" shrinkToFit="1"/>
      <protection locked="0"/>
    </xf>
    <xf numFmtId="165" fontId="4" fillId="14" borderId="2" xfId="0" applyNumberFormat="1" applyFont="1" applyFill="1" applyBorder="1" applyAlignment="1" applyProtection="1">
      <alignment horizontal="center" vertical="center" shrinkToFit="1"/>
      <protection locked="0"/>
    </xf>
    <xf numFmtId="14" fontId="4" fillId="14" borderId="2" xfId="0" applyNumberFormat="1" applyFont="1" applyFill="1" applyBorder="1" applyAlignment="1" applyProtection="1">
      <alignment horizontal="center" vertical="center" shrinkToFit="1"/>
      <protection locked="0"/>
    </xf>
    <xf numFmtId="0" fontId="3" fillId="5" borderId="22" xfId="1" applyBorder="1" applyAlignment="1" applyProtection="1">
      <alignment horizontal="center" vertical="center" textRotation="255"/>
      <protection locked="0"/>
    </xf>
    <xf numFmtId="44" fontId="4" fillId="4" borderId="16" xfId="2" applyFont="1" applyFill="1" applyBorder="1" applyAlignment="1" applyProtection="1">
      <alignment horizontal="center" vertical="center" shrinkToFit="1"/>
      <protection locked="0"/>
    </xf>
    <xf numFmtId="44" fontId="4" fillId="4" borderId="2" xfId="2" applyFont="1" applyFill="1" applyBorder="1" applyAlignment="1" applyProtection="1">
      <alignment horizontal="center" vertical="center" shrinkToFit="1"/>
      <protection locked="0"/>
    </xf>
    <xf numFmtId="44" fontId="4" fillId="4" borderId="20" xfId="2" applyFont="1" applyFill="1" applyBorder="1" applyAlignment="1" applyProtection="1">
      <alignment horizontal="center" vertical="center" shrinkToFit="1"/>
      <protection locked="0"/>
    </xf>
    <xf numFmtId="165" fontId="0" fillId="9" borderId="2" xfId="2" applyNumberFormat="1" applyFont="1" applyFill="1" applyBorder="1" applyAlignment="1" applyProtection="1">
      <alignment horizontal="center" vertical="center"/>
      <protection locked="0"/>
    </xf>
    <xf numFmtId="44" fontId="0" fillId="9" borderId="2" xfId="2" applyFont="1" applyFill="1" applyBorder="1" applyAlignment="1" applyProtection="1">
      <alignment horizontal="center" vertical="center"/>
      <protection locked="0"/>
    </xf>
    <xf numFmtId="8" fontId="4" fillId="8" borderId="2" xfId="2" applyNumberFormat="1" applyFont="1" applyFill="1" applyBorder="1" applyAlignment="1" applyProtection="1">
      <alignment horizontal="center" vertical="center"/>
      <protection locked="0"/>
    </xf>
    <xf numFmtId="44" fontId="4" fillId="8" borderId="2" xfId="2" applyFont="1" applyFill="1" applyBorder="1" applyAlignment="1" applyProtection="1">
      <alignment horizontal="center" vertical="center"/>
      <protection locked="0"/>
    </xf>
    <xf numFmtId="165" fontId="4" fillId="7" borderId="2" xfId="2" applyNumberFormat="1" applyFont="1" applyFill="1" applyBorder="1" applyAlignment="1" applyProtection="1">
      <alignment horizontal="center" vertical="center"/>
      <protection locked="0"/>
    </xf>
    <xf numFmtId="0" fontId="4" fillId="7" borderId="2" xfId="2" applyNumberFormat="1" applyFont="1" applyFill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 applyProtection="1">
      <alignment horizontal="center" vertical="center" shrinkToFit="1"/>
      <protection locked="0"/>
    </xf>
    <xf numFmtId="165" fontId="4" fillId="13" borderId="2" xfId="0" applyNumberFormat="1" applyFont="1" applyFill="1" applyBorder="1" applyAlignment="1" applyProtection="1">
      <alignment horizontal="center" vertical="center"/>
      <protection locked="0"/>
    </xf>
    <xf numFmtId="49" fontId="5" fillId="2" borderId="3" xfId="0" quotePrefix="1" applyNumberFormat="1" applyFont="1" applyFill="1" applyBorder="1" applyAlignment="1" applyProtection="1">
      <alignment horizontal="center" vertical="center"/>
      <protection locked="0"/>
    </xf>
    <xf numFmtId="49" fontId="5" fillId="2" borderId="4" xfId="0" quotePrefix="1" applyNumberFormat="1" applyFont="1" applyFill="1" applyBorder="1" applyAlignment="1" applyProtection="1">
      <alignment horizontal="center" vertical="center"/>
      <protection locked="0"/>
    </xf>
    <xf numFmtId="49" fontId="5" fillId="2" borderId="5" xfId="0" quotePrefix="1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top"/>
      <protection locked="0"/>
    </xf>
    <xf numFmtId="0" fontId="5" fillId="2" borderId="5" xfId="0" applyFont="1" applyFill="1" applyBorder="1" applyAlignment="1" applyProtection="1">
      <alignment horizontal="center" vertical="top"/>
      <protection locked="0"/>
    </xf>
    <xf numFmtId="0" fontId="5" fillId="2" borderId="7" xfId="0" applyFont="1" applyFill="1" applyBorder="1" applyAlignment="1" applyProtection="1">
      <alignment horizontal="center" vertical="top"/>
      <protection locked="0"/>
    </xf>
    <xf numFmtId="0" fontId="5" fillId="2" borderId="12" xfId="0" applyFont="1" applyFill="1" applyBorder="1" applyAlignment="1" applyProtection="1">
      <alignment horizontal="center" vertical="top"/>
      <protection locked="0"/>
    </xf>
    <xf numFmtId="165" fontId="4" fillId="11" borderId="2" xfId="0" applyNumberFormat="1" applyFont="1" applyFill="1" applyBorder="1" applyAlignment="1" applyProtection="1">
      <alignment horizontal="center" vertical="center" shrinkToFit="1"/>
      <protection locked="0"/>
    </xf>
    <xf numFmtId="165" fontId="4" fillId="12" borderId="2" xfId="0" applyNumberFormat="1" applyFont="1" applyFill="1" applyBorder="1" applyAlignment="1" applyProtection="1">
      <alignment horizontal="center" vertical="center"/>
      <protection locked="0"/>
    </xf>
    <xf numFmtId="165" fontId="4" fillId="10" borderId="2" xfId="0" applyNumberFormat="1" applyFont="1" applyFill="1" applyBorder="1" applyAlignment="1" applyProtection="1">
      <alignment horizontal="center" vertical="center" shrinkToFit="1"/>
      <protection locked="0"/>
    </xf>
  </cellXfs>
  <cellStyles count="4">
    <cellStyle name="20 % - Accent1" xfId="1" builtinId="30"/>
    <cellStyle name="Milliers" xfId="3" builtinId="3"/>
    <cellStyle name="Monétaire" xfId="2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1706880</xdr:colOff>
      <xdr:row>1</xdr:row>
      <xdr:rowOff>393700</xdr:rowOff>
    </xdr:from>
    <xdr:ext cx="5272662" cy="436786"/>
    <xdr:sp macro="" textlink="">
      <xdr:nvSpPr>
        <xdr:cNvPr id="2" name="ZoneTexte 1"/>
        <xdr:cNvSpPr txBox="1"/>
      </xdr:nvSpPr>
      <xdr:spPr>
        <a:xfrm>
          <a:off x="9263380" y="800100"/>
          <a:ext cx="5272662" cy="43678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18,21 $ correspond au taux horaire...donc au salaire pour les voyages de moins de 24h</a:t>
          </a:r>
          <a:br>
            <a:rPr lang="fr-FR"/>
          </a:br>
          <a:r>
            <a:rPr lang="fr-FR"/>
            <a:t>Et je reçois 182 $/jour pour les voyages de plus de 24h (qui correspond à 10h de travail..)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D759AAA-B126-4749-94D1-9212B21ACCAA}">
  <we:reference id="wa104379727" version="1.0.0.0" store="fr-CA" storeType="OMEX"/>
  <we:alternateReferences>
    <we:reference id="WA104379727" version="1.0.0.0" store="WA104379727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4"/>
  <sheetViews>
    <sheetView topLeftCell="A66" workbookViewId="0">
      <selection activeCell="C78" sqref="C78"/>
    </sheetView>
  </sheetViews>
  <sheetFormatPr baseColWidth="10" defaultColWidth="10.83203125" defaultRowHeight="16" x14ac:dyDescent="0.2"/>
  <cols>
    <col min="1" max="1" width="6.33203125" style="46" customWidth="1"/>
    <col min="2" max="2" width="27" style="47" customWidth="1"/>
    <col min="3" max="3" width="13.83203125" style="48" customWidth="1"/>
    <col min="4" max="4" width="12.1640625" style="49" customWidth="1"/>
    <col min="5" max="5" width="13" style="49" customWidth="1"/>
    <col min="6" max="6" width="12.33203125" style="50" customWidth="1"/>
    <col min="7" max="7" width="15.1640625" style="44" customWidth="1"/>
    <col min="8" max="8" width="22.6640625" style="51" customWidth="1"/>
    <col min="9" max="9" width="11" style="104" customWidth="1"/>
    <col min="10" max="10" width="17" style="52" customWidth="1"/>
    <col min="11" max="11" width="16" style="62" customWidth="1"/>
    <col min="12" max="12" width="14" style="53" customWidth="1"/>
    <col min="13" max="13" width="19.1640625" style="32" customWidth="1"/>
    <col min="14" max="16384" width="10.83203125" style="44"/>
  </cols>
  <sheetData>
    <row r="1" spans="1:14" ht="32" customHeight="1" x14ac:dyDescent="0.2">
      <c r="A1" s="43"/>
      <c r="B1" s="1" t="s">
        <v>0</v>
      </c>
      <c r="C1" s="2" t="s">
        <v>1</v>
      </c>
      <c r="D1" s="125" t="s">
        <v>16</v>
      </c>
      <c r="E1" s="126"/>
      <c r="F1" s="127"/>
      <c r="G1" s="3" t="s">
        <v>15</v>
      </c>
      <c r="H1" s="1" t="s">
        <v>13</v>
      </c>
      <c r="I1" s="128" t="s">
        <v>8</v>
      </c>
      <c r="J1" s="129"/>
      <c r="K1" s="58" t="s">
        <v>25</v>
      </c>
      <c r="L1" s="4" t="s">
        <v>17</v>
      </c>
      <c r="M1" s="5" t="s">
        <v>9</v>
      </c>
    </row>
    <row r="2" spans="1:14" ht="32" customHeight="1" thickBot="1" x14ac:dyDescent="0.25">
      <c r="A2" s="45"/>
      <c r="B2" s="6"/>
      <c r="C2" s="7"/>
      <c r="D2" s="8" t="s">
        <v>3</v>
      </c>
      <c r="E2" s="9" t="s">
        <v>4</v>
      </c>
      <c r="F2" s="10" t="s">
        <v>5</v>
      </c>
      <c r="G2" s="11" t="s">
        <v>7</v>
      </c>
      <c r="H2" s="12"/>
      <c r="I2" s="130"/>
      <c r="J2" s="131"/>
      <c r="K2" s="59"/>
      <c r="L2" s="13"/>
      <c r="M2" s="14"/>
    </row>
    <row r="3" spans="1:14" ht="32" customHeight="1" thickTop="1" thickBot="1" x14ac:dyDescent="0.25">
      <c r="A3" s="45"/>
      <c r="B3" s="34"/>
      <c r="C3" s="35"/>
      <c r="D3" s="36"/>
      <c r="E3" s="37"/>
      <c r="F3" s="38"/>
      <c r="G3" s="39"/>
      <c r="H3" s="34"/>
      <c r="I3" s="98"/>
      <c r="J3" s="40"/>
      <c r="K3" s="60"/>
      <c r="L3" s="41"/>
      <c r="M3" s="42"/>
    </row>
    <row r="4" spans="1:14" ht="32" customHeight="1" thickBot="1" x14ac:dyDescent="0.3">
      <c r="A4" s="45"/>
      <c r="B4" s="71" t="s">
        <v>24</v>
      </c>
      <c r="C4" s="72" t="s">
        <v>23</v>
      </c>
      <c r="D4" s="72">
        <v>42751.291666666664</v>
      </c>
      <c r="E4" s="72">
        <v>42753.637499999997</v>
      </c>
      <c r="F4" s="73">
        <f t="shared" ref="F4" si="0">E4-D4</f>
        <v>2.3458333333328483</v>
      </c>
      <c r="G4" s="79">
        <f>IF(F4*24&gt;=24,ROUNDUP((F4*24)/24,0),"")</f>
        <v>3</v>
      </c>
      <c r="H4" s="74" t="s">
        <v>22</v>
      </c>
      <c r="I4" s="99">
        <f>IF(ISNUMBER(G4),182,18.21)</f>
        <v>182</v>
      </c>
      <c r="J4" s="75">
        <f>IF(G4="",I4*((F4-TRUNC(F4))*24),G4*I4)</f>
        <v>546</v>
      </c>
      <c r="K4" s="75"/>
      <c r="L4" s="75"/>
      <c r="M4" s="75"/>
    </row>
    <row r="5" spans="1:14" ht="29" customHeight="1" thickBot="1" x14ac:dyDescent="0.3">
      <c r="A5" s="46">
        <v>1</v>
      </c>
      <c r="B5" s="15" t="s">
        <v>2</v>
      </c>
      <c r="C5" s="16">
        <v>558073</v>
      </c>
      <c r="D5" s="17">
        <v>0.20833333333333334</v>
      </c>
      <c r="E5" s="17">
        <v>0.39305555555555555</v>
      </c>
      <c r="F5" s="65">
        <f>E5-D5</f>
        <v>0.1847222222222222</v>
      </c>
      <c r="G5" s="76" t="str">
        <f t="shared" ref="G5:G13" si="1">IF(F5*24&gt;=24,INT((F5*24)/24),"")</f>
        <v/>
      </c>
      <c r="H5" s="18" t="s">
        <v>18</v>
      </c>
      <c r="I5" s="100">
        <v>18.207000000000001</v>
      </c>
      <c r="J5" s="19">
        <f t="shared" ref="J5:J13" si="2">I5*((F5-TRUNC(F5))*24)</f>
        <v>80.717699999999994</v>
      </c>
      <c r="K5" s="114">
        <f>SUM(J5:J8)</f>
        <v>874.75135</v>
      </c>
      <c r="L5" s="16">
        <v>73</v>
      </c>
      <c r="M5" s="20"/>
      <c r="N5" s="113">
        <v>2016</v>
      </c>
    </row>
    <row r="6" spans="1:14" ht="29" customHeight="1" thickBot="1" x14ac:dyDescent="0.3">
      <c r="A6" s="46">
        <v>2</v>
      </c>
      <c r="B6" s="21" t="s">
        <v>6</v>
      </c>
      <c r="C6" s="22">
        <v>558091</v>
      </c>
      <c r="D6" s="23">
        <v>0.21875</v>
      </c>
      <c r="E6" s="23">
        <v>0.84375</v>
      </c>
      <c r="F6" s="64">
        <f t="shared" ref="F6:F62" si="3">E6-D6</f>
        <v>0.625</v>
      </c>
      <c r="G6" s="77" t="str">
        <f t="shared" si="1"/>
        <v/>
      </c>
      <c r="H6" s="24" t="s">
        <v>18</v>
      </c>
      <c r="I6" s="101">
        <v>19.207000000000001</v>
      </c>
      <c r="J6" s="19">
        <f t="shared" si="2"/>
        <v>288.10500000000002</v>
      </c>
      <c r="K6" s="115"/>
      <c r="L6" s="22">
        <v>602</v>
      </c>
      <c r="M6" s="26" t="s">
        <v>26</v>
      </c>
      <c r="N6" s="113"/>
    </row>
    <row r="7" spans="1:14" ht="29" customHeight="1" thickBot="1" x14ac:dyDescent="0.3">
      <c r="A7" s="46">
        <v>3</v>
      </c>
      <c r="B7" s="21" t="s">
        <v>11</v>
      </c>
      <c r="C7" s="22">
        <v>558129</v>
      </c>
      <c r="D7" s="23">
        <v>0.21875</v>
      </c>
      <c r="E7" s="23">
        <v>0.85416666666666663</v>
      </c>
      <c r="F7" s="64">
        <f t="shared" si="3"/>
        <v>0.63541666666666663</v>
      </c>
      <c r="G7" s="77" t="str">
        <f t="shared" si="1"/>
        <v/>
      </c>
      <c r="H7" s="24" t="s">
        <v>19</v>
      </c>
      <c r="I7" s="101">
        <v>19.207000000000001</v>
      </c>
      <c r="J7" s="19">
        <f t="shared" si="2"/>
        <v>292.90674999999999</v>
      </c>
      <c r="K7" s="115"/>
      <c r="L7" s="22">
        <v>844</v>
      </c>
      <c r="M7" s="26" t="s">
        <v>26</v>
      </c>
      <c r="N7" s="113"/>
    </row>
    <row r="8" spans="1:14" ht="29" customHeight="1" thickBot="1" x14ac:dyDescent="0.3">
      <c r="A8" s="46">
        <v>4</v>
      </c>
      <c r="B8" s="27" t="s">
        <v>12</v>
      </c>
      <c r="C8" s="28">
        <v>558175</v>
      </c>
      <c r="D8" s="29">
        <v>0.25</v>
      </c>
      <c r="E8" s="29">
        <v>0.73749999999999993</v>
      </c>
      <c r="F8" s="66">
        <f t="shared" si="3"/>
        <v>0.48749999999999993</v>
      </c>
      <c r="G8" s="78" t="str">
        <f t="shared" si="1"/>
        <v/>
      </c>
      <c r="H8" s="30" t="s">
        <v>19</v>
      </c>
      <c r="I8" s="102">
        <v>18.207000000000001</v>
      </c>
      <c r="J8" s="70">
        <f t="shared" si="2"/>
        <v>213.02189999999999</v>
      </c>
      <c r="K8" s="116"/>
      <c r="L8" s="28">
        <v>542</v>
      </c>
      <c r="M8" s="54"/>
      <c r="N8" s="113"/>
    </row>
    <row r="9" spans="1:14" ht="29" customHeight="1" thickBot="1" x14ac:dyDescent="0.3">
      <c r="A9" s="106">
        <v>5</v>
      </c>
      <c r="B9" s="86">
        <v>42740</v>
      </c>
      <c r="C9" s="22">
        <v>558199</v>
      </c>
      <c r="D9" s="23">
        <v>0.21875</v>
      </c>
      <c r="E9" s="23">
        <v>0.84375</v>
      </c>
      <c r="F9" s="64">
        <f t="shared" si="3"/>
        <v>0.625</v>
      </c>
      <c r="G9" s="77" t="str">
        <f t="shared" si="1"/>
        <v/>
      </c>
      <c r="H9" s="56" t="s">
        <v>14</v>
      </c>
      <c r="I9" s="101">
        <v>19.21</v>
      </c>
      <c r="J9" s="25">
        <f t="shared" si="2"/>
        <v>288.15000000000003</v>
      </c>
      <c r="K9" s="84">
        <f>SUM(J9)</f>
        <v>288.15000000000003</v>
      </c>
      <c r="L9" s="22">
        <v>590</v>
      </c>
      <c r="M9" s="55" t="s">
        <v>26</v>
      </c>
    </row>
    <row r="10" spans="1:14" ht="29" customHeight="1" thickBot="1" x14ac:dyDescent="0.3">
      <c r="A10" s="106">
        <v>6</v>
      </c>
      <c r="B10" s="86">
        <v>42743</v>
      </c>
      <c r="C10" s="22">
        <v>558206</v>
      </c>
      <c r="D10" s="23">
        <v>0.36458333333333331</v>
      </c>
      <c r="E10" s="23">
        <v>0.74305555555555547</v>
      </c>
      <c r="F10" s="64">
        <f t="shared" si="3"/>
        <v>0.37847222222222215</v>
      </c>
      <c r="G10" s="77" t="str">
        <f t="shared" si="1"/>
        <v/>
      </c>
      <c r="H10" s="57" t="s">
        <v>20</v>
      </c>
      <c r="I10" s="101">
        <v>18.571100000000001</v>
      </c>
      <c r="J10" s="19">
        <f t="shared" si="2"/>
        <v>168.68749166666666</v>
      </c>
      <c r="K10" s="121">
        <f>SUM(J10:J14)</f>
        <v>1164.0868833340542</v>
      </c>
      <c r="L10" s="22">
        <v>128</v>
      </c>
      <c r="M10" s="55"/>
    </row>
    <row r="11" spans="1:14" ht="29" customHeight="1" thickBot="1" x14ac:dyDescent="0.3">
      <c r="A11" s="106">
        <v>7</v>
      </c>
      <c r="B11" s="87">
        <v>42746</v>
      </c>
      <c r="C11" s="22"/>
      <c r="D11" s="33">
        <v>7.2916666666666671E-2</v>
      </c>
      <c r="E11" s="23">
        <v>0.5</v>
      </c>
      <c r="F11" s="64">
        <f t="shared" si="3"/>
        <v>0.42708333333333331</v>
      </c>
      <c r="G11" s="77" t="str">
        <f t="shared" si="1"/>
        <v/>
      </c>
      <c r="H11" s="57" t="s">
        <v>20</v>
      </c>
      <c r="I11" s="101">
        <v>18.571100000000001</v>
      </c>
      <c r="J11" s="19">
        <f t="shared" si="2"/>
        <v>190.35377500000001</v>
      </c>
      <c r="K11" s="122"/>
      <c r="L11" s="22"/>
      <c r="M11" s="55" t="s">
        <v>21</v>
      </c>
    </row>
    <row r="12" spans="1:14" ht="29" customHeight="1" thickBot="1" x14ac:dyDescent="0.3">
      <c r="A12" s="106">
        <v>8</v>
      </c>
      <c r="B12" s="86">
        <v>42747</v>
      </c>
      <c r="C12" s="22">
        <v>558229</v>
      </c>
      <c r="D12" s="23">
        <v>0.21875</v>
      </c>
      <c r="E12" s="23">
        <v>0.84375</v>
      </c>
      <c r="F12" s="64">
        <f t="shared" si="3"/>
        <v>0.625</v>
      </c>
      <c r="G12" s="77" t="str">
        <f t="shared" si="1"/>
        <v/>
      </c>
      <c r="H12" s="57" t="s">
        <v>20</v>
      </c>
      <c r="I12" s="101">
        <v>19.21</v>
      </c>
      <c r="J12" s="19">
        <f t="shared" si="2"/>
        <v>288.15000000000003</v>
      </c>
      <c r="K12" s="122"/>
      <c r="L12" s="22">
        <v>595</v>
      </c>
      <c r="M12" s="55" t="s">
        <v>26</v>
      </c>
    </row>
    <row r="13" spans="1:14" ht="29" customHeight="1" thickBot="1" x14ac:dyDescent="0.3">
      <c r="A13" s="106">
        <v>9</v>
      </c>
      <c r="B13" s="86">
        <v>42749</v>
      </c>
      <c r="C13" s="22">
        <v>558245</v>
      </c>
      <c r="D13" s="23">
        <v>0.28125</v>
      </c>
      <c r="E13" s="23">
        <v>0.80208333333333337</v>
      </c>
      <c r="F13" s="64">
        <f t="shared" si="3"/>
        <v>0.52083333333333337</v>
      </c>
      <c r="G13" s="77" t="str">
        <f t="shared" si="1"/>
        <v/>
      </c>
      <c r="H13" s="57" t="s">
        <v>20</v>
      </c>
      <c r="I13" s="101">
        <v>18.571100000000001</v>
      </c>
      <c r="J13" s="19">
        <f t="shared" si="2"/>
        <v>232.13875000000002</v>
      </c>
      <c r="K13" s="122"/>
      <c r="L13" s="22">
        <v>392</v>
      </c>
      <c r="M13" s="55"/>
    </row>
    <row r="14" spans="1:14" ht="29" customHeight="1" thickBot="1" x14ac:dyDescent="0.3">
      <c r="A14" s="106">
        <v>10</v>
      </c>
      <c r="B14" s="86">
        <v>42754</v>
      </c>
      <c r="C14" s="22">
        <v>558277</v>
      </c>
      <c r="D14" s="67">
        <v>42754.21875</v>
      </c>
      <c r="E14" s="67">
        <v>42754.857638888891</v>
      </c>
      <c r="F14" s="68">
        <f t="shared" si="3"/>
        <v>0.63888888889050577</v>
      </c>
      <c r="G14" s="80" t="str">
        <f>IF(F14*24&gt;=24,ROUNDUP((F14*24)/24,0),"")</f>
        <v/>
      </c>
      <c r="H14" s="57" t="s">
        <v>22</v>
      </c>
      <c r="I14" s="103">
        <f t="shared" ref="I14:I21" si="4">IF(ISNUMBER(G14),182,18.5711)</f>
        <v>18.571100000000001</v>
      </c>
      <c r="J14" s="69">
        <f t="shared" ref="J14:J62" si="5">IF(G14="",I14*((F14-TRUNC(F14))*24),G14*I14)</f>
        <v>284.75686666738733</v>
      </c>
      <c r="K14" s="122"/>
      <c r="L14" s="22">
        <v>596</v>
      </c>
      <c r="M14" s="55" t="s">
        <v>26</v>
      </c>
    </row>
    <row r="15" spans="1:14" ht="29" customHeight="1" thickBot="1" x14ac:dyDescent="0.3">
      <c r="A15" s="106">
        <v>11</v>
      </c>
      <c r="B15" s="86">
        <v>42756</v>
      </c>
      <c r="C15" s="22">
        <v>558294</v>
      </c>
      <c r="D15" s="67">
        <v>42756.197916666664</v>
      </c>
      <c r="E15" s="67">
        <v>42763.71875</v>
      </c>
      <c r="F15" s="64">
        <f t="shared" si="3"/>
        <v>7.5208333333357587</v>
      </c>
      <c r="G15" s="80">
        <f t="shared" ref="G15:G62" si="6">IF(F15*24&gt;=24,ROUNDUP((F15*24)/24,0),"")</f>
        <v>8</v>
      </c>
      <c r="H15" s="81" t="s">
        <v>28</v>
      </c>
      <c r="I15" s="103">
        <f t="shared" si="4"/>
        <v>182</v>
      </c>
      <c r="J15" s="69">
        <f t="shared" si="5"/>
        <v>1456</v>
      </c>
      <c r="K15" s="119">
        <v>1931.08</v>
      </c>
      <c r="L15" s="22">
        <v>2875</v>
      </c>
      <c r="M15" s="55" t="s">
        <v>27</v>
      </c>
    </row>
    <row r="16" spans="1:14" ht="29" customHeight="1" thickBot="1" x14ac:dyDescent="0.3">
      <c r="A16" s="106">
        <v>12</v>
      </c>
      <c r="B16" s="86">
        <v>42768</v>
      </c>
      <c r="C16" s="22">
        <v>558362</v>
      </c>
      <c r="D16" s="67">
        <v>42768.21875</v>
      </c>
      <c r="E16" s="67">
        <v>42768.871527777781</v>
      </c>
      <c r="F16" s="64">
        <f t="shared" si="3"/>
        <v>0.65277777778101154</v>
      </c>
      <c r="G16" s="80" t="str">
        <f t="shared" si="6"/>
        <v/>
      </c>
      <c r="H16" s="81" t="s">
        <v>29</v>
      </c>
      <c r="I16" s="103">
        <f t="shared" si="4"/>
        <v>18.571100000000001</v>
      </c>
      <c r="J16" s="69">
        <f t="shared" si="5"/>
        <v>290.94723333477464</v>
      </c>
      <c r="K16" s="120"/>
      <c r="L16" s="22">
        <v>603</v>
      </c>
      <c r="M16" s="55" t="s">
        <v>26</v>
      </c>
    </row>
    <row r="17" spans="1:13" ht="29" customHeight="1" thickBot="1" x14ac:dyDescent="0.3">
      <c r="A17" s="106">
        <v>13</v>
      </c>
      <c r="B17" s="86">
        <v>42769</v>
      </c>
      <c r="C17" s="22">
        <v>558375</v>
      </c>
      <c r="D17" s="67">
        <v>42769.229166666664</v>
      </c>
      <c r="E17" s="67">
        <v>42769.704861111109</v>
      </c>
      <c r="F17" s="64">
        <f t="shared" si="3"/>
        <v>0.47569444444525288</v>
      </c>
      <c r="G17" s="80" t="str">
        <f t="shared" si="6"/>
        <v/>
      </c>
      <c r="H17" s="82" t="s">
        <v>29</v>
      </c>
      <c r="I17" s="103">
        <f t="shared" si="4"/>
        <v>18.571100000000001</v>
      </c>
      <c r="J17" s="69">
        <f t="shared" si="5"/>
        <v>212.02005833369367</v>
      </c>
      <c r="K17" s="120"/>
      <c r="L17" s="22">
        <v>331</v>
      </c>
      <c r="M17" s="55"/>
    </row>
    <row r="18" spans="1:13" ht="29" customHeight="1" thickBot="1" x14ac:dyDescent="0.3">
      <c r="A18" s="106">
        <v>14</v>
      </c>
      <c r="B18" s="86">
        <v>42770</v>
      </c>
      <c r="C18" s="22">
        <v>558380</v>
      </c>
      <c r="D18" s="67">
        <v>42770.572916666664</v>
      </c>
      <c r="E18" s="67">
        <v>42770.947916666664</v>
      </c>
      <c r="F18" s="64">
        <f t="shared" si="3"/>
        <v>0.375</v>
      </c>
      <c r="G18" s="80" t="str">
        <f t="shared" si="6"/>
        <v/>
      </c>
      <c r="H18" s="82" t="s">
        <v>29</v>
      </c>
      <c r="I18" s="103">
        <f t="shared" si="4"/>
        <v>18.571100000000001</v>
      </c>
      <c r="J18" s="69">
        <f t="shared" si="5"/>
        <v>167.13990000000001</v>
      </c>
      <c r="K18" s="120"/>
      <c r="L18" s="22">
        <v>579</v>
      </c>
      <c r="M18" s="55"/>
    </row>
    <row r="19" spans="1:13" ht="29" customHeight="1" thickBot="1" x14ac:dyDescent="0.3">
      <c r="A19" s="106">
        <v>15</v>
      </c>
      <c r="B19" s="86">
        <v>42773</v>
      </c>
      <c r="C19" s="22">
        <v>558403</v>
      </c>
      <c r="D19" s="67">
        <v>42773.1875</v>
      </c>
      <c r="E19" s="67">
        <v>42773.548611111109</v>
      </c>
      <c r="F19" s="64">
        <f t="shared" si="3"/>
        <v>0.36111111110949423</v>
      </c>
      <c r="G19" s="80" t="str">
        <f t="shared" si="6"/>
        <v/>
      </c>
      <c r="H19" s="83" t="s">
        <v>30</v>
      </c>
      <c r="I19" s="103">
        <f t="shared" si="4"/>
        <v>18.571100000000001</v>
      </c>
      <c r="J19" s="69">
        <f t="shared" si="5"/>
        <v>160.9495333326127</v>
      </c>
      <c r="K19" s="117">
        <f>SUM(J19:J26)</f>
        <v>1344.8571583358557</v>
      </c>
      <c r="L19" s="22">
        <v>633</v>
      </c>
      <c r="M19" s="55"/>
    </row>
    <row r="20" spans="1:13" ht="29" customHeight="1" thickBot="1" x14ac:dyDescent="0.3">
      <c r="A20" s="106">
        <v>16</v>
      </c>
      <c r="B20" s="86">
        <v>42774</v>
      </c>
      <c r="C20" s="22">
        <v>558416</v>
      </c>
      <c r="D20" s="67">
        <v>42774.572916666664</v>
      </c>
      <c r="E20" s="67">
        <v>42774.713194444441</v>
      </c>
      <c r="F20" s="64">
        <f t="shared" si="3"/>
        <v>0.14027777777664596</v>
      </c>
      <c r="G20" s="80" t="str">
        <f t="shared" si="6"/>
        <v/>
      </c>
      <c r="H20" s="83" t="s">
        <v>30</v>
      </c>
      <c r="I20" s="103">
        <f t="shared" si="4"/>
        <v>18.571100000000001</v>
      </c>
      <c r="J20" s="69">
        <f t="shared" si="5"/>
        <v>62.522703332828883</v>
      </c>
      <c r="K20" s="118"/>
      <c r="L20" s="22">
        <v>147</v>
      </c>
      <c r="M20" s="55"/>
    </row>
    <row r="21" spans="1:13" ht="29" customHeight="1" thickBot="1" x14ac:dyDescent="0.3">
      <c r="A21" s="106">
        <v>17</v>
      </c>
      <c r="B21" s="86">
        <v>42775</v>
      </c>
      <c r="C21" s="22">
        <v>558419</v>
      </c>
      <c r="D21" s="67">
        <v>42775.21875</v>
      </c>
      <c r="E21" s="67">
        <v>42775.84375</v>
      </c>
      <c r="F21" s="64">
        <f t="shared" si="3"/>
        <v>0.625</v>
      </c>
      <c r="G21" s="80" t="str">
        <f t="shared" si="6"/>
        <v/>
      </c>
      <c r="H21" s="83" t="s">
        <v>30</v>
      </c>
      <c r="I21" s="103">
        <f t="shared" si="4"/>
        <v>18.571100000000001</v>
      </c>
      <c r="J21" s="69">
        <f t="shared" si="5"/>
        <v>278.56650000000002</v>
      </c>
      <c r="K21" s="118"/>
      <c r="L21" s="22">
        <v>595</v>
      </c>
      <c r="M21" s="55" t="s">
        <v>26</v>
      </c>
    </row>
    <row r="22" spans="1:13" ht="29" customHeight="1" thickBot="1" x14ac:dyDescent="0.3">
      <c r="A22" s="106">
        <v>18</v>
      </c>
      <c r="B22" s="86">
        <v>42776</v>
      </c>
      <c r="C22" s="22">
        <v>558442</v>
      </c>
      <c r="D22" s="67">
        <v>42776.28125</v>
      </c>
      <c r="E22" s="67">
        <v>42776.755555555559</v>
      </c>
      <c r="F22" s="64">
        <f t="shared" si="3"/>
        <v>0.47430555555911269</v>
      </c>
      <c r="G22" s="80" t="str">
        <f t="shared" si="6"/>
        <v/>
      </c>
      <c r="H22" s="83" t="s">
        <v>30</v>
      </c>
      <c r="I22" s="103">
        <f t="shared" ref="I22:I39" si="7">IF(ISNUMBER(G22),182,18.5711)</f>
        <v>18.571100000000001</v>
      </c>
      <c r="J22" s="69">
        <f t="shared" si="5"/>
        <v>211.40102166825213</v>
      </c>
      <c r="K22" s="118"/>
      <c r="L22" s="22">
        <v>291</v>
      </c>
      <c r="M22" s="55"/>
    </row>
    <row r="23" spans="1:13" ht="29" customHeight="1" thickBot="1" x14ac:dyDescent="0.3">
      <c r="A23" s="106">
        <v>19</v>
      </c>
      <c r="B23" s="86">
        <v>42778</v>
      </c>
      <c r="C23" s="22">
        <v>558459</v>
      </c>
      <c r="D23" s="67">
        <v>42778.520833333336</v>
      </c>
      <c r="E23" s="67">
        <v>42778.779861111114</v>
      </c>
      <c r="F23" s="64">
        <f t="shared" si="3"/>
        <v>0.25902777777810115</v>
      </c>
      <c r="G23" s="80" t="str">
        <f t="shared" si="6"/>
        <v/>
      </c>
      <c r="H23" s="83" t="s">
        <v>31</v>
      </c>
      <c r="I23" s="103">
        <f t="shared" si="7"/>
        <v>18.571100000000001</v>
      </c>
      <c r="J23" s="69">
        <f t="shared" si="5"/>
        <v>115.45033833347748</v>
      </c>
      <c r="K23" s="118"/>
      <c r="L23" s="22">
        <v>257</v>
      </c>
      <c r="M23" s="55"/>
    </row>
    <row r="24" spans="1:13" ht="29" customHeight="1" thickBot="1" x14ac:dyDescent="0.3">
      <c r="A24" s="106">
        <v>20</v>
      </c>
      <c r="B24" s="86">
        <v>42780</v>
      </c>
      <c r="C24" s="22">
        <v>558476</v>
      </c>
      <c r="D24" s="67">
        <v>42780.46875</v>
      </c>
      <c r="E24" s="67">
        <v>42780.59652777778</v>
      </c>
      <c r="F24" s="64">
        <f t="shared" si="3"/>
        <v>0.12777777777955635</v>
      </c>
      <c r="G24" s="80" t="str">
        <f t="shared" si="6"/>
        <v/>
      </c>
      <c r="H24" s="83" t="s">
        <v>31</v>
      </c>
      <c r="I24" s="103">
        <f t="shared" si="7"/>
        <v>18.571100000000001</v>
      </c>
      <c r="J24" s="69">
        <f t="shared" si="5"/>
        <v>56.951373334126053</v>
      </c>
      <c r="K24" s="118"/>
      <c r="L24" s="22">
        <v>84</v>
      </c>
      <c r="M24" s="55"/>
    </row>
    <row r="25" spans="1:13" ht="29" customHeight="1" thickBot="1" x14ac:dyDescent="0.3">
      <c r="A25" s="106">
        <v>21</v>
      </c>
      <c r="B25" s="86">
        <v>42781</v>
      </c>
      <c r="C25" s="22">
        <v>558495</v>
      </c>
      <c r="D25" s="67">
        <v>42781.260416666664</v>
      </c>
      <c r="E25" s="67">
        <v>42781.654861111114</v>
      </c>
      <c r="F25" s="64">
        <f t="shared" si="3"/>
        <v>0.39444444444961846</v>
      </c>
      <c r="G25" s="80" t="str">
        <f t="shared" si="6"/>
        <v/>
      </c>
      <c r="H25" s="83" t="s">
        <v>31</v>
      </c>
      <c r="I25" s="103">
        <f t="shared" si="7"/>
        <v>18.571100000000001</v>
      </c>
      <c r="J25" s="69">
        <f t="shared" si="5"/>
        <v>175.80641333563943</v>
      </c>
      <c r="K25" s="118"/>
      <c r="L25" s="22">
        <v>182</v>
      </c>
      <c r="M25" s="55"/>
    </row>
    <row r="26" spans="1:13" ht="29" customHeight="1" thickBot="1" x14ac:dyDescent="0.3">
      <c r="A26" s="106">
        <v>22</v>
      </c>
      <c r="B26" s="86">
        <v>42782</v>
      </c>
      <c r="C26" s="22">
        <v>558510</v>
      </c>
      <c r="D26" s="67">
        <v>42782.21875</v>
      </c>
      <c r="E26" s="67">
        <v>42782.854166666664</v>
      </c>
      <c r="F26" s="64">
        <f t="shared" si="3"/>
        <v>0.63541666666424135</v>
      </c>
      <c r="G26" s="80" t="str">
        <f t="shared" si="6"/>
        <v/>
      </c>
      <c r="H26" s="83" t="s">
        <v>31</v>
      </c>
      <c r="I26" s="103">
        <f t="shared" si="7"/>
        <v>18.571100000000001</v>
      </c>
      <c r="J26" s="69">
        <f t="shared" si="5"/>
        <v>283.20927499891906</v>
      </c>
      <c r="K26" s="118"/>
      <c r="L26" s="22">
        <v>595</v>
      </c>
      <c r="M26" s="55" t="s">
        <v>26</v>
      </c>
    </row>
    <row r="27" spans="1:13" ht="29" customHeight="1" thickBot="1" x14ac:dyDescent="0.3">
      <c r="A27" s="106">
        <v>23</v>
      </c>
      <c r="B27" s="86">
        <v>42785</v>
      </c>
      <c r="C27" s="22">
        <v>558528</v>
      </c>
      <c r="D27" s="67">
        <v>42785.302083333336</v>
      </c>
      <c r="E27" s="67">
        <v>42785.847916666666</v>
      </c>
      <c r="F27" s="64">
        <f t="shared" si="3"/>
        <v>0.54583333332993789</v>
      </c>
      <c r="G27" s="80" t="str">
        <f t="shared" si="6"/>
        <v/>
      </c>
      <c r="H27" s="85" t="s">
        <v>32</v>
      </c>
      <c r="I27" s="103">
        <f t="shared" si="7"/>
        <v>18.571100000000001</v>
      </c>
      <c r="J27" s="69">
        <f t="shared" si="5"/>
        <v>243.28140999848665</v>
      </c>
      <c r="K27" s="134">
        <f>SUM(J27:J36)</f>
        <v>2058.9223933289372</v>
      </c>
      <c r="L27" s="22">
        <v>588</v>
      </c>
      <c r="M27" s="55"/>
    </row>
    <row r="28" spans="1:13" ht="29" customHeight="1" thickBot="1" x14ac:dyDescent="0.3">
      <c r="A28" s="106">
        <v>24</v>
      </c>
      <c r="B28" s="86">
        <v>42787</v>
      </c>
      <c r="C28" s="22">
        <v>558551</v>
      </c>
      <c r="D28" s="67">
        <v>42787.229166666664</v>
      </c>
      <c r="E28" s="67">
        <v>42787.479861111111</v>
      </c>
      <c r="F28" s="64">
        <f t="shared" si="3"/>
        <v>0.25069444444670808</v>
      </c>
      <c r="G28" s="80" t="str">
        <f t="shared" si="6"/>
        <v/>
      </c>
      <c r="H28" s="85" t="s">
        <v>32</v>
      </c>
      <c r="I28" s="103">
        <f t="shared" si="7"/>
        <v>18.571100000000001</v>
      </c>
      <c r="J28" s="69">
        <f t="shared" si="5"/>
        <v>111.73611833434225</v>
      </c>
      <c r="K28" s="134"/>
      <c r="L28" s="22">
        <v>288</v>
      </c>
      <c r="M28" s="55"/>
    </row>
    <row r="29" spans="1:13" ht="29" customHeight="1" thickBot="1" x14ac:dyDescent="0.3">
      <c r="A29" s="106">
        <v>25</v>
      </c>
      <c r="B29" s="86">
        <v>42788</v>
      </c>
      <c r="C29" s="22">
        <v>558562</v>
      </c>
      <c r="D29" s="67">
        <v>42788.53125</v>
      </c>
      <c r="E29" s="67">
        <v>42788.694444444445</v>
      </c>
      <c r="F29" s="64">
        <f t="shared" si="3"/>
        <v>0.16319444444525288</v>
      </c>
      <c r="G29" s="80" t="str">
        <f t="shared" si="6"/>
        <v/>
      </c>
      <c r="H29" s="85" t="s">
        <v>32</v>
      </c>
      <c r="I29" s="103">
        <f t="shared" si="7"/>
        <v>18.571100000000001</v>
      </c>
      <c r="J29" s="69">
        <f t="shared" si="5"/>
        <v>72.736808333693659</v>
      </c>
      <c r="K29" s="134"/>
      <c r="L29" s="22">
        <v>140</v>
      </c>
      <c r="M29" s="55"/>
    </row>
    <row r="30" spans="1:13" ht="29" customHeight="1" thickBot="1" x14ac:dyDescent="0.3">
      <c r="A30" s="106">
        <v>26</v>
      </c>
      <c r="B30" s="86">
        <v>42789</v>
      </c>
      <c r="C30" s="22">
        <v>558574</v>
      </c>
      <c r="D30" s="67">
        <v>42789.21875</v>
      </c>
      <c r="E30" s="67">
        <v>42789.854166666664</v>
      </c>
      <c r="F30" s="64">
        <f t="shared" si="3"/>
        <v>0.63541666666424135</v>
      </c>
      <c r="G30" s="80" t="str">
        <f t="shared" si="6"/>
        <v/>
      </c>
      <c r="H30" s="85" t="s">
        <v>32</v>
      </c>
      <c r="I30" s="103">
        <f t="shared" si="7"/>
        <v>18.571100000000001</v>
      </c>
      <c r="J30" s="69">
        <f t="shared" si="5"/>
        <v>283.20927499891906</v>
      </c>
      <c r="K30" s="134"/>
      <c r="L30" s="22">
        <v>594</v>
      </c>
      <c r="M30" s="55" t="s">
        <v>26</v>
      </c>
    </row>
    <row r="31" spans="1:13" ht="29" customHeight="1" thickBot="1" x14ac:dyDescent="0.3">
      <c r="A31" s="106">
        <v>27</v>
      </c>
      <c r="B31" s="86">
        <v>42790</v>
      </c>
      <c r="C31" s="22">
        <v>558597</v>
      </c>
      <c r="D31" s="67">
        <v>42790.270833333336</v>
      </c>
      <c r="E31" s="67">
        <v>42790.90347222222</v>
      </c>
      <c r="F31" s="64">
        <f t="shared" si="3"/>
        <v>0.632638888884685</v>
      </c>
      <c r="G31" s="80" t="str">
        <f t="shared" si="6"/>
        <v/>
      </c>
      <c r="H31" s="85" t="s">
        <v>32</v>
      </c>
      <c r="I31" s="103">
        <f t="shared" si="7"/>
        <v>18.571100000000001</v>
      </c>
      <c r="J31" s="69">
        <f t="shared" si="5"/>
        <v>281.971201664793</v>
      </c>
      <c r="K31" s="134"/>
      <c r="L31" s="22">
        <v>1046</v>
      </c>
      <c r="M31" s="55"/>
    </row>
    <row r="32" spans="1:13" ht="29" customHeight="1" thickBot="1" x14ac:dyDescent="0.3">
      <c r="A32" s="106">
        <v>28</v>
      </c>
      <c r="B32" s="88">
        <v>42793</v>
      </c>
      <c r="C32" s="22">
        <v>558647</v>
      </c>
      <c r="D32" s="67">
        <v>42793.5625</v>
      </c>
      <c r="E32" s="67">
        <v>42793.7</v>
      </c>
      <c r="F32" s="64">
        <f t="shared" si="3"/>
        <v>0.13749999999708962</v>
      </c>
      <c r="G32" s="80" t="str">
        <f t="shared" si="6"/>
        <v/>
      </c>
      <c r="H32" s="85" t="s">
        <v>33</v>
      </c>
      <c r="I32" s="103">
        <f t="shared" si="7"/>
        <v>18.571100000000001</v>
      </c>
      <c r="J32" s="69">
        <f t="shared" si="5"/>
        <v>61.284629998702826</v>
      </c>
      <c r="K32" s="134"/>
      <c r="L32" s="22">
        <v>111</v>
      </c>
      <c r="M32" s="55"/>
    </row>
    <row r="33" spans="1:13" ht="29" customHeight="1" thickBot="1" x14ac:dyDescent="0.3">
      <c r="A33" s="106">
        <v>29</v>
      </c>
      <c r="B33" s="88">
        <v>42794</v>
      </c>
      <c r="C33" s="22">
        <v>558698</v>
      </c>
      <c r="D33" s="67">
        <v>42794.291666666664</v>
      </c>
      <c r="E33" s="67">
        <v>42794.955555555556</v>
      </c>
      <c r="F33" s="64">
        <f t="shared" si="3"/>
        <v>0.66388888889196096</v>
      </c>
      <c r="G33" s="80" t="str">
        <f t="shared" si="6"/>
        <v/>
      </c>
      <c r="H33" s="85" t="s">
        <v>33</v>
      </c>
      <c r="I33" s="103">
        <f t="shared" si="7"/>
        <v>18.571100000000001</v>
      </c>
      <c r="J33" s="69">
        <f t="shared" si="5"/>
        <v>295.89952666803595</v>
      </c>
      <c r="K33" s="134"/>
      <c r="L33" s="22">
        <v>1119</v>
      </c>
      <c r="M33" s="55"/>
    </row>
    <row r="34" spans="1:13" ht="29" customHeight="1" thickBot="1" x14ac:dyDescent="0.3">
      <c r="A34" s="106">
        <v>30</v>
      </c>
      <c r="B34" s="88">
        <v>42795</v>
      </c>
      <c r="C34" s="22">
        <v>558709</v>
      </c>
      <c r="D34" s="67">
        <v>42795.53125</v>
      </c>
      <c r="E34" s="67">
        <v>42795.679861111108</v>
      </c>
      <c r="F34" s="64">
        <f t="shared" si="3"/>
        <v>0.14861111110803904</v>
      </c>
      <c r="G34" s="80" t="str">
        <f t="shared" si="6"/>
        <v/>
      </c>
      <c r="H34" s="85" t="s">
        <v>33</v>
      </c>
      <c r="I34" s="103">
        <f t="shared" si="7"/>
        <v>18.571100000000001</v>
      </c>
      <c r="J34" s="69">
        <f t="shared" si="5"/>
        <v>66.236923331964093</v>
      </c>
      <c r="K34" s="134"/>
      <c r="L34" s="22">
        <v>138</v>
      </c>
      <c r="M34" s="55"/>
    </row>
    <row r="35" spans="1:13" ht="29" customHeight="1" thickBot="1" x14ac:dyDescent="0.3">
      <c r="A35" s="106">
        <v>31</v>
      </c>
      <c r="B35" s="88">
        <v>42796</v>
      </c>
      <c r="C35" s="22">
        <v>558720</v>
      </c>
      <c r="D35" s="67">
        <v>42796.21875</v>
      </c>
      <c r="E35" s="67">
        <v>42796.84375</v>
      </c>
      <c r="F35" s="64">
        <f t="shared" si="3"/>
        <v>0.625</v>
      </c>
      <c r="G35" s="80" t="str">
        <f t="shared" si="6"/>
        <v/>
      </c>
      <c r="H35" s="85" t="s">
        <v>33</v>
      </c>
      <c r="I35" s="103">
        <f t="shared" si="7"/>
        <v>18.571100000000001</v>
      </c>
      <c r="J35" s="69">
        <f t="shared" si="5"/>
        <v>278.56650000000002</v>
      </c>
      <c r="K35" s="134"/>
      <c r="L35" s="22">
        <v>595</v>
      </c>
      <c r="M35" s="55" t="s">
        <v>26</v>
      </c>
    </row>
    <row r="36" spans="1:13" ht="29" customHeight="1" thickBot="1" x14ac:dyDescent="0.3">
      <c r="A36" s="106">
        <v>32</v>
      </c>
      <c r="B36" s="88">
        <v>42797</v>
      </c>
      <c r="C36" s="22">
        <v>558733</v>
      </c>
      <c r="D36" s="67">
        <v>42797.625</v>
      </c>
      <c r="E36" s="67">
        <v>42799.125</v>
      </c>
      <c r="F36" s="64">
        <f t="shared" si="3"/>
        <v>1.5</v>
      </c>
      <c r="G36" s="80">
        <v>2</v>
      </c>
      <c r="H36" s="85" t="s">
        <v>33</v>
      </c>
      <c r="I36" s="103">
        <f t="shared" si="7"/>
        <v>182</v>
      </c>
      <c r="J36" s="69">
        <f t="shared" si="5"/>
        <v>364</v>
      </c>
      <c r="K36" s="134"/>
      <c r="L36" s="22">
        <v>1125</v>
      </c>
      <c r="M36" s="55"/>
    </row>
    <row r="37" spans="1:13" ht="29" customHeight="1" thickBot="1" x14ac:dyDescent="0.3">
      <c r="A37" s="106">
        <v>33</v>
      </c>
      <c r="B37" s="88">
        <v>42803</v>
      </c>
      <c r="C37" s="22">
        <v>558822</v>
      </c>
      <c r="D37" s="67">
        <v>42803.21875</v>
      </c>
      <c r="E37" s="67">
        <v>42803.84375</v>
      </c>
      <c r="F37" s="64">
        <f t="shared" si="3"/>
        <v>0.625</v>
      </c>
      <c r="G37" s="80" t="str">
        <f t="shared" si="6"/>
        <v/>
      </c>
      <c r="H37" s="89" t="s">
        <v>34</v>
      </c>
      <c r="I37" s="103">
        <f t="shared" si="7"/>
        <v>18.571100000000001</v>
      </c>
      <c r="J37" s="69">
        <f t="shared" si="5"/>
        <v>278.56650000000002</v>
      </c>
      <c r="K37" s="132">
        <f>SUM(J37:J40)</f>
        <v>651.53609166306342</v>
      </c>
      <c r="L37" s="22">
        <v>594</v>
      </c>
      <c r="M37" s="55" t="s">
        <v>26</v>
      </c>
    </row>
    <row r="38" spans="1:13" ht="29" customHeight="1" thickBot="1" x14ac:dyDescent="0.3">
      <c r="A38" s="106">
        <v>34</v>
      </c>
      <c r="B38" s="88">
        <v>42805</v>
      </c>
      <c r="C38" s="22">
        <v>558844</v>
      </c>
      <c r="D38" s="67">
        <v>42805.927083333336</v>
      </c>
      <c r="E38" s="67">
        <v>42805.986111111109</v>
      </c>
      <c r="F38" s="64">
        <f t="shared" si="3"/>
        <v>5.9027777773735579E-2</v>
      </c>
      <c r="G38" s="80" t="str">
        <f t="shared" si="6"/>
        <v/>
      </c>
      <c r="H38" s="89" t="s">
        <v>34</v>
      </c>
      <c r="I38" s="103">
        <f t="shared" si="7"/>
        <v>18.571100000000001</v>
      </c>
      <c r="J38" s="69">
        <f t="shared" si="5"/>
        <v>26.309058331531702</v>
      </c>
      <c r="K38" s="132"/>
      <c r="L38" s="22">
        <v>27</v>
      </c>
      <c r="M38" s="55"/>
    </row>
    <row r="39" spans="1:13" ht="29" customHeight="1" thickBot="1" x14ac:dyDescent="0.3">
      <c r="A39" s="106">
        <v>35</v>
      </c>
      <c r="B39" s="88">
        <v>42806</v>
      </c>
      <c r="C39" s="22">
        <v>558850</v>
      </c>
      <c r="D39" s="67">
        <v>42806.59375</v>
      </c>
      <c r="E39" s="67">
        <v>42806.729166666664</v>
      </c>
      <c r="F39" s="64">
        <f t="shared" si="3"/>
        <v>0.13541666666424135</v>
      </c>
      <c r="G39" s="80" t="str">
        <f t="shared" si="6"/>
        <v/>
      </c>
      <c r="H39" s="89" t="s">
        <v>35</v>
      </c>
      <c r="I39" s="103">
        <f t="shared" si="7"/>
        <v>18.571100000000001</v>
      </c>
      <c r="J39" s="69">
        <f t="shared" si="5"/>
        <v>60.356074998919027</v>
      </c>
      <c r="K39" s="132"/>
      <c r="L39" s="22">
        <v>94</v>
      </c>
      <c r="M39" s="55"/>
    </row>
    <row r="40" spans="1:13" ht="29" customHeight="1" thickBot="1" x14ac:dyDescent="0.3">
      <c r="A40" s="106">
        <v>36</v>
      </c>
      <c r="B40" s="88">
        <v>42810</v>
      </c>
      <c r="C40" s="22">
        <v>558884</v>
      </c>
      <c r="D40" s="67">
        <v>42810.21875</v>
      </c>
      <c r="E40" s="67">
        <v>42810.861111111109</v>
      </c>
      <c r="F40" s="64">
        <f t="shared" si="3"/>
        <v>0.64236111110949423</v>
      </c>
      <c r="G40" s="80" t="str">
        <f t="shared" si="6"/>
        <v/>
      </c>
      <c r="H40" s="89" t="s">
        <v>35</v>
      </c>
      <c r="I40" s="103">
        <f t="shared" ref="I40:I45" si="8">IF(ISNUMBER(G40),182,18.5711)</f>
        <v>18.571100000000001</v>
      </c>
      <c r="J40" s="69">
        <f t="shared" si="5"/>
        <v>286.30445833261268</v>
      </c>
      <c r="K40" s="132"/>
      <c r="L40" s="22">
        <v>594</v>
      </c>
      <c r="M40" s="91" t="s">
        <v>26</v>
      </c>
    </row>
    <row r="41" spans="1:13" ht="29" customHeight="1" thickBot="1" x14ac:dyDescent="0.3">
      <c r="A41" s="106">
        <v>37</v>
      </c>
      <c r="B41" s="88">
        <v>42828</v>
      </c>
      <c r="C41" s="22">
        <v>559033</v>
      </c>
      <c r="D41" s="67">
        <v>42828.875</v>
      </c>
      <c r="E41" s="67">
        <v>42828.941666666666</v>
      </c>
      <c r="F41" s="64">
        <f t="shared" si="3"/>
        <v>6.6666666665696539E-2</v>
      </c>
      <c r="G41" s="80" t="str">
        <f t="shared" si="6"/>
        <v/>
      </c>
      <c r="H41" s="90" t="s">
        <v>36</v>
      </c>
      <c r="I41" s="103">
        <f t="shared" si="8"/>
        <v>18.571100000000001</v>
      </c>
      <c r="J41" s="69">
        <f t="shared" si="5"/>
        <v>29.71375999956761</v>
      </c>
      <c r="K41" s="133">
        <f>SUM(J41:J46)</f>
        <v>1238.7020300008649</v>
      </c>
      <c r="L41" s="22">
        <v>36</v>
      </c>
      <c r="M41" s="91"/>
    </row>
    <row r="42" spans="1:13" ht="29" customHeight="1" thickBot="1" x14ac:dyDescent="0.3">
      <c r="A42" s="106">
        <v>38</v>
      </c>
      <c r="B42" s="88">
        <v>42831</v>
      </c>
      <c r="C42" s="22">
        <v>559066</v>
      </c>
      <c r="D42" s="67">
        <v>42831.21875</v>
      </c>
      <c r="E42" s="67">
        <v>42831.84375</v>
      </c>
      <c r="F42" s="64">
        <f t="shared" si="3"/>
        <v>0.625</v>
      </c>
      <c r="G42" s="80" t="str">
        <f t="shared" si="6"/>
        <v/>
      </c>
      <c r="H42" s="90"/>
      <c r="I42" s="103">
        <f t="shared" si="8"/>
        <v>18.571100000000001</v>
      </c>
      <c r="J42" s="69">
        <f t="shared" si="5"/>
        <v>278.56650000000002</v>
      </c>
      <c r="K42" s="133"/>
      <c r="L42" s="22">
        <v>599</v>
      </c>
      <c r="M42" s="91"/>
    </row>
    <row r="43" spans="1:13" ht="29" customHeight="1" thickBot="1" x14ac:dyDescent="0.3">
      <c r="A43" s="106">
        <v>39</v>
      </c>
      <c r="B43" s="88">
        <v>42832</v>
      </c>
      <c r="C43" s="22">
        <v>559082</v>
      </c>
      <c r="D43" s="67">
        <v>42832.322916666664</v>
      </c>
      <c r="E43" s="67">
        <v>42835.106944444444</v>
      </c>
      <c r="F43" s="64">
        <f t="shared" si="3"/>
        <v>2.7840277777795563</v>
      </c>
      <c r="G43" s="80">
        <f t="shared" si="6"/>
        <v>3</v>
      </c>
      <c r="H43" s="90" t="s">
        <v>36</v>
      </c>
      <c r="I43" s="103">
        <f t="shared" si="8"/>
        <v>182</v>
      </c>
      <c r="J43" s="69">
        <f t="shared" si="5"/>
        <v>546</v>
      </c>
      <c r="K43" s="133"/>
      <c r="L43" s="22">
        <v>1161</v>
      </c>
      <c r="M43" s="91"/>
    </row>
    <row r="44" spans="1:13" ht="29" customHeight="1" thickBot="1" x14ac:dyDescent="0.3">
      <c r="A44" s="106">
        <v>40</v>
      </c>
      <c r="B44" s="88">
        <v>42838</v>
      </c>
      <c r="C44" s="22">
        <v>559133</v>
      </c>
      <c r="D44" s="67">
        <v>42838.21875</v>
      </c>
      <c r="E44" s="67">
        <v>42838.885416666664</v>
      </c>
      <c r="F44" s="64">
        <f t="shared" si="3"/>
        <v>0.66666666666424135</v>
      </c>
      <c r="G44" s="80" t="str">
        <f t="shared" si="6"/>
        <v/>
      </c>
      <c r="H44" s="90" t="s">
        <v>37</v>
      </c>
      <c r="I44" s="103">
        <f t="shared" si="8"/>
        <v>18.571100000000001</v>
      </c>
      <c r="J44" s="69">
        <f t="shared" si="5"/>
        <v>297.13759999891903</v>
      </c>
      <c r="K44" s="133"/>
      <c r="L44" s="22">
        <v>595</v>
      </c>
      <c r="M44" s="91"/>
    </row>
    <row r="45" spans="1:13" ht="29" customHeight="1" thickBot="1" x14ac:dyDescent="0.3">
      <c r="A45" s="106">
        <v>41</v>
      </c>
      <c r="B45" s="86">
        <v>42839</v>
      </c>
      <c r="C45" s="22">
        <v>559149</v>
      </c>
      <c r="D45" s="67">
        <v>42839.90625</v>
      </c>
      <c r="E45" s="67">
        <v>42839.987500000003</v>
      </c>
      <c r="F45" s="64">
        <f t="shared" si="3"/>
        <v>8.1250000002910383E-2</v>
      </c>
      <c r="G45" s="80" t="str">
        <f t="shared" si="6"/>
        <v/>
      </c>
      <c r="H45" s="90" t="s">
        <v>37</v>
      </c>
      <c r="I45" s="103">
        <f t="shared" si="8"/>
        <v>18.571100000000001</v>
      </c>
      <c r="J45" s="69">
        <f t="shared" si="5"/>
        <v>36.213645001297181</v>
      </c>
      <c r="K45" s="133"/>
      <c r="L45" s="22">
        <v>24</v>
      </c>
      <c r="M45" s="91"/>
    </row>
    <row r="46" spans="1:13" ht="29" customHeight="1" thickBot="1" x14ac:dyDescent="0.3">
      <c r="A46" s="106">
        <v>42</v>
      </c>
      <c r="B46" s="86">
        <v>42840</v>
      </c>
      <c r="C46" s="22">
        <v>559151</v>
      </c>
      <c r="D46" s="67">
        <v>42840.885416666664</v>
      </c>
      <c r="E46" s="67">
        <v>42841</v>
      </c>
      <c r="F46" s="64">
        <f t="shared" si="3"/>
        <v>0.11458333333575865</v>
      </c>
      <c r="G46" s="80" t="str">
        <f t="shared" si="6"/>
        <v/>
      </c>
      <c r="H46" s="90" t="s">
        <v>37</v>
      </c>
      <c r="I46" s="103">
        <f t="shared" ref="I46:I53" si="9">IF(ISNUMBER(G46),182,18.5711)</f>
        <v>18.571100000000001</v>
      </c>
      <c r="J46" s="69">
        <f t="shared" si="5"/>
        <v>51.070525001080981</v>
      </c>
      <c r="K46" s="133"/>
      <c r="L46" s="22">
        <v>42</v>
      </c>
      <c r="M46" s="91"/>
    </row>
    <row r="47" spans="1:13" ht="29" customHeight="1" thickBot="1" x14ac:dyDescent="0.3">
      <c r="A47" s="106">
        <v>43</v>
      </c>
      <c r="B47" s="86">
        <v>42842</v>
      </c>
      <c r="C47" s="22">
        <v>559154</v>
      </c>
      <c r="D47" s="67">
        <v>42842.90625</v>
      </c>
      <c r="E47" s="67">
        <v>42842.955555555556</v>
      </c>
      <c r="F47" s="64">
        <f t="shared" si="3"/>
        <v>4.9305555556202307E-2</v>
      </c>
      <c r="G47" s="80" t="str">
        <f t="shared" si="6"/>
        <v/>
      </c>
      <c r="H47" s="93" t="s">
        <v>38</v>
      </c>
      <c r="I47" s="103">
        <f t="shared" si="9"/>
        <v>18.571100000000001</v>
      </c>
      <c r="J47" s="69">
        <f t="shared" si="5"/>
        <v>21.975801666954929</v>
      </c>
      <c r="K47" s="124">
        <f>SUM(J47:J58)</f>
        <v>1633.6377633367204</v>
      </c>
      <c r="L47" s="22">
        <v>25</v>
      </c>
      <c r="M47" s="91"/>
    </row>
    <row r="48" spans="1:13" ht="29" customHeight="1" thickBot="1" x14ac:dyDescent="0.3">
      <c r="A48" s="106">
        <v>44</v>
      </c>
      <c r="B48" s="86">
        <v>42843</v>
      </c>
      <c r="C48" s="22">
        <v>559162</v>
      </c>
      <c r="D48" s="67">
        <v>42843.885416666664</v>
      </c>
      <c r="E48" s="67">
        <v>42843.992361111108</v>
      </c>
      <c r="F48" s="64">
        <f t="shared" si="3"/>
        <v>0.10694444444379769</v>
      </c>
      <c r="G48" s="80" t="str">
        <f t="shared" si="6"/>
        <v/>
      </c>
      <c r="H48" s="93" t="s">
        <v>38</v>
      </c>
      <c r="I48" s="103">
        <f t="shared" si="9"/>
        <v>18.571100000000001</v>
      </c>
      <c r="J48" s="69">
        <f t="shared" si="5"/>
        <v>47.665823333045076</v>
      </c>
      <c r="K48" s="124"/>
      <c r="L48" s="22">
        <v>39</v>
      </c>
      <c r="M48" s="91"/>
    </row>
    <row r="49" spans="1:13" ht="29" customHeight="1" thickBot="1" x14ac:dyDescent="0.3">
      <c r="A49" s="106">
        <v>45</v>
      </c>
      <c r="B49" s="86">
        <v>42845</v>
      </c>
      <c r="C49" s="22">
        <v>559183</v>
      </c>
      <c r="D49" s="67">
        <v>42845.21875</v>
      </c>
      <c r="E49" s="67">
        <v>42845.84375</v>
      </c>
      <c r="F49" s="64">
        <f t="shared" si="3"/>
        <v>0.625</v>
      </c>
      <c r="G49" s="80" t="str">
        <f t="shared" si="6"/>
        <v/>
      </c>
      <c r="H49" s="93" t="s">
        <v>38</v>
      </c>
      <c r="I49" s="103">
        <f t="shared" si="9"/>
        <v>18.571100000000001</v>
      </c>
      <c r="J49" s="69">
        <f t="shared" si="5"/>
        <v>278.56650000000002</v>
      </c>
      <c r="K49" s="124"/>
      <c r="L49" s="22">
        <v>596</v>
      </c>
      <c r="M49" s="91" t="s">
        <v>26</v>
      </c>
    </row>
    <row r="50" spans="1:13" ht="29" customHeight="1" thickBot="1" x14ac:dyDescent="0.3">
      <c r="A50" s="106">
        <v>46</v>
      </c>
      <c r="B50" s="86">
        <v>42846</v>
      </c>
      <c r="C50" s="22">
        <v>559200</v>
      </c>
      <c r="D50" s="67">
        <v>42846.916666666664</v>
      </c>
      <c r="E50" s="67">
        <v>42846.96597222222</v>
      </c>
      <c r="F50" s="64">
        <f t="shared" si="3"/>
        <v>4.9305555556202307E-2</v>
      </c>
      <c r="G50" s="80" t="str">
        <f t="shared" si="6"/>
        <v/>
      </c>
      <c r="H50" s="93" t="s">
        <v>38</v>
      </c>
      <c r="I50" s="103">
        <f t="shared" si="9"/>
        <v>18.571100000000001</v>
      </c>
      <c r="J50" s="69">
        <f t="shared" si="5"/>
        <v>21.975801666954929</v>
      </c>
      <c r="K50" s="124"/>
      <c r="L50" s="22">
        <v>25</v>
      </c>
      <c r="M50" s="91"/>
    </row>
    <row r="51" spans="1:13" ht="29" customHeight="1" thickBot="1" x14ac:dyDescent="0.3">
      <c r="A51" s="106">
        <v>47</v>
      </c>
      <c r="B51" s="86">
        <v>42847</v>
      </c>
      <c r="C51" s="22">
        <v>559215</v>
      </c>
      <c r="D51" s="67">
        <v>42847.3125</v>
      </c>
      <c r="E51" s="67">
        <v>42847.779861111114</v>
      </c>
      <c r="F51" s="64">
        <f t="shared" si="3"/>
        <v>0.46736111111385981</v>
      </c>
      <c r="G51" s="80" t="str">
        <f t="shared" si="6"/>
        <v/>
      </c>
      <c r="H51" s="93" t="s">
        <v>38</v>
      </c>
      <c r="I51" s="103">
        <f t="shared" si="9"/>
        <v>18.571100000000001</v>
      </c>
      <c r="J51" s="69">
        <f t="shared" si="5"/>
        <v>208.30583833455844</v>
      </c>
      <c r="K51" s="124"/>
      <c r="L51" s="22">
        <v>137</v>
      </c>
      <c r="M51" s="91"/>
    </row>
    <row r="52" spans="1:13" ht="29" customHeight="1" thickBot="1" x14ac:dyDescent="0.3">
      <c r="A52" s="106">
        <v>48</v>
      </c>
      <c r="B52" s="86">
        <v>42848</v>
      </c>
      <c r="C52" s="22">
        <v>559218</v>
      </c>
      <c r="D52" s="67">
        <v>42848.791666666664</v>
      </c>
      <c r="E52" s="67">
        <v>42848.870833333334</v>
      </c>
      <c r="F52" s="64">
        <f t="shared" si="3"/>
        <v>7.9166666670062114E-2</v>
      </c>
      <c r="G52" s="80" t="str">
        <f t="shared" si="6"/>
        <v/>
      </c>
      <c r="H52" s="93" t="s">
        <v>39</v>
      </c>
      <c r="I52" s="103">
        <f t="shared" si="9"/>
        <v>18.571100000000001</v>
      </c>
      <c r="J52" s="69">
        <f t="shared" si="5"/>
        <v>35.285090001513375</v>
      </c>
      <c r="K52" s="124"/>
      <c r="L52" s="22">
        <v>22</v>
      </c>
      <c r="M52" s="91"/>
    </row>
    <row r="53" spans="1:13" ht="29" customHeight="1" thickBot="1" x14ac:dyDescent="0.3">
      <c r="A53" s="106">
        <v>49</v>
      </c>
      <c r="B53" s="86">
        <v>42849</v>
      </c>
      <c r="C53" s="22">
        <v>559225</v>
      </c>
      <c r="D53" s="67">
        <v>42849.53125</v>
      </c>
      <c r="E53" s="67">
        <v>42849.770833333336</v>
      </c>
      <c r="F53" s="64">
        <f t="shared" si="3"/>
        <v>0.23958333333575865</v>
      </c>
      <c r="G53" s="80" t="str">
        <f t="shared" si="6"/>
        <v/>
      </c>
      <c r="H53" s="93" t="s">
        <v>39</v>
      </c>
      <c r="I53" s="103">
        <f t="shared" si="9"/>
        <v>18.571100000000001</v>
      </c>
      <c r="J53" s="69">
        <f t="shared" si="5"/>
        <v>106.78382500108098</v>
      </c>
      <c r="K53" s="124"/>
      <c r="L53" s="22">
        <v>320</v>
      </c>
      <c r="M53" s="91"/>
    </row>
    <row r="54" spans="1:13" ht="29" customHeight="1" thickBot="1" x14ac:dyDescent="0.3">
      <c r="A54" s="106">
        <v>50</v>
      </c>
      <c r="B54" s="86">
        <v>42850</v>
      </c>
      <c r="C54" s="22">
        <v>559237</v>
      </c>
      <c r="D54" s="67">
        <v>42850.239583333336</v>
      </c>
      <c r="E54" s="67">
        <v>42850.546527777777</v>
      </c>
      <c r="F54" s="64">
        <f t="shared" si="3"/>
        <v>0.30694444444088731</v>
      </c>
      <c r="G54" s="80" t="str">
        <f t="shared" si="6"/>
        <v/>
      </c>
      <c r="H54" s="93" t="s">
        <v>39</v>
      </c>
      <c r="I54" s="103">
        <f>IF(ISNUMBER(G54),182,18.5711)</f>
        <v>18.571100000000001</v>
      </c>
      <c r="J54" s="69">
        <f t="shared" si="5"/>
        <v>136.8071033317479</v>
      </c>
      <c r="K54" s="124"/>
      <c r="L54" s="22">
        <v>89</v>
      </c>
      <c r="M54" s="91"/>
    </row>
    <row r="55" spans="1:13" ht="29" customHeight="1" thickBot="1" x14ac:dyDescent="0.3">
      <c r="A55" s="106">
        <v>51</v>
      </c>
      <c r="B55" s="86">
        <v>42851</v>
      </c>
      <c r="C55" s="22">
        <v>559251</v>
      </c>
      <c r="D55" s="67">
        <v>42851.21875</v>
      </c>
      <c r="E55" s="67">
        <v>42851.525000000001</v>
      </c>
      <c r="F55" s="64">
        <f t="shared" si="3"/>
        <v>0.30625000000145519</v>
      </c>
      <c r="G55" s="80" t="str">
        <f t="shared" si="6"/>
        <v/>
      </c>
      <c r="H55" s="93" t="s">
        <v>39</v>
      </c>
      <c r="I55" s="103">
        <f>IF(ISNUMBER(G55),182,18.5711)</f>
        <v>18.571100000000001</v>
      </c>
      <c r="J55" s="69">
        <f t="shared" si="5"/>
        <v>136.4975850006486</v>
      </c>
      <c r="K55" s="124"/>
      <c r="L55" s="22">
        <v>80</v>
      </c>
      <c r="M55" s="91"/>
    </row>
    <row r="56" spans="1:13" ht="29" customHeight="1" thickBot="1" x14ac:dyDescent="0.3">
      <c r="A56" s="106">
        <v>52</v>
      </c>
      <c r="B56" s="86">
        <v>42852</v>
      </c>
      <c r="C56" s="22">
        <v>559267</v>
      </c>
      <c r="D56" s="67">
        <v>42852.21875</v>
      </c>
      <c r="E56" s="67">
        <v>42852.84375</v>
      </c>
      <c r="F56" s="64">
        <f t="shared" si="3"/>
        <v>0.625</v>
      </c>
      <c r="G56" s="80" t="str">
        <f t="shared" si="6"/>
        <v/>
      </c>
      <c r="H56" s="93" t="s">
        <v>39</v>
      </c>
      <c r="I56" s="103">
        <f>IF(ISNUMBER(G56),182,18.5711)</f>
        <v>18.571100000000001</v>
      </c>
      <c r="J56" s="69">
        <f t="shared" si="5"/>
        <v>278.56650000000002</v>
      </c>
      <c r="K56" s="124"/>
      <c r="L56" s="22">
        <v>601</v>
      </c>
      <c r="M56" s="91" t="s">
        <v>26</v>
      </c>
    </row>
    <row r="57" spans="1:13" ht="29" customHeight="1" thickBot="1" x14ac:dyDescent="0.3">
      <c r="A57" s="106">
        <v>53</v>
      </c>
      <c r="B57" s="86">
        <v>42853</v>
      </c>
      <c r="C57" s="22">
        <v>559281</v>
      </c>
      <c r="D57" s="67">
        <v>42853.208333333336</v>
      </c>
      <c r="E57" s="67">
        <v>42853.883333333331</v>
      </c>
      <c r="F57" s="64">
        <f t="shared" si="3"/>
        <v>0.67499999999563443</v>
      </c>
      <c r="G57" s="80" t="str">
        <f t="shared" si="6"/>
        <v/>
      </c>
      <c r="H57" s="93" t="s">
        <v>39</v>
      </c>
      <c r="I57" s="103">
        <f>IF(ISNUMBER(G57),182,18.5711)</f>
        <v>18.571100000000001</v>
      </c>
      <c r="J57" s="69">
        <f t="shared" si="5"/>
        <v>300.85181999805428</v>
      </c>
      <c r="K57" s="124"/>
      <c r="L57" s="22">
        <v>533</v>
      </c>
      <c r="M57" s="91"/>
    </row>
    <row r="58" spans="1:13" ht="29" customHeight="1" thickBot="1" x14ac:dyDescent="0.3">
      <c r="A58" s="106">
        <v>54</v>
      </c>
      <c r="B58" s="86">
        <v>42854</v>
      </c>
      <c r="C58" s="22">
        <v>559295</v>
      </c>
      <c r="D58" s="67">
        <v>42854.885416666664</v>
      </c>
      <c r="E58" s="67">
        <v>42855.020833333336</v>
      </c>
      <c r="F58" s="64">
        <f t="shared" si="3"/>
        <v>0.13541666667151731</v>
      </c>
      <c r="G58" s="80" t="str">
        <f t="shared" si="6"/>
        <v/>
      </c>
      <c r="H58" s="93" t="s">
        <v>39</v>
      </c>
      <c r="I58" s="103">
        <f>IF(ISNUMBER(G58),182,18.5711)</f>
        <v>18.571100000000001</v>
      </c>
      <c r="J58" s="69">
        <f t="shared" si="5"/>
        <v>60.356075002161965</v>
      </c>
      <c r="K58" s="124"/>
      <c r="L58" s="22">
        <v>87</v>
      </c>
      <c r="M58" s="91"/>
    </row>
    <row r="59" spans="1:13" ht="29" customHeight="1" thickBot="1" x14ac:dyDescent="0.3">
      <c r="A59" s="106">
        <v>55</v>
      </c>
      <c r="B59" s="86">
        <v>42859</v>
      </c>
      <c r="C59" s="22">
        <v>559334</v>
      </c>
      <c r="D59" s="67">
        <v>42859.21875</v>
      </c>
      <c r="E59" s="67">
        <v>42859.861111111109</v>
      </c>
      <c r="F59" s="64">
        <f t="shared" si="3"/>
        <v>0.64236111110949423</v>
      </c>
      <c r="G59" s="80" t="str">
        <f t="shared" si="6"/>
        <v/>
      </c>
      <c r="H59" s="94" t="s">
        <v>40</v>
      </c>
      <c r="I59" s="103">
        <f t="shared" ref="I59:I67" si="10">IF(ISNUMBER(G59),182,18.5711)</f>
        <v>18.571100000000001</v>
      </c>
      <c r="J59" s="69">
        <f t="shared" si="5"/>
        <v>286.30445833261268</v>
      </c>
      <c r="K59" s="123">
        <f>SUM(J59:J67)</f>
        <v>1616.3047366621984</v>
      </c>
      <c r="L59" s="22">
        <v>602</v>
      </c>
      <c r="M59" s="91" t="s">
        <v>26</v>
      </c>
    </row>
    <row r="60" spans="1:13" ht="29" customHeight="1" thickBot="1" x14ac:dyDescent="0.3">
      <c r="A60" s="106">
        <v>56</v>
      </c>
      <c r="B60" s="86">
        <v>42860</v>
      </c>
      <c r="C60" s="95" t="s">
        <v>41</v>
      </c>
      <c r="D60" s="67">
        <v>42860.583333333336</v>
      </c>
      <c r="E60" s="67">
        <v>42861.010416666664</v>
      </c>
      <c r="F60" s="64">
        <f t="shared" si="3"/>
        <v>0.42708333332848269</v>
      </c>
      <c r="G60" s="80" t="str">
        <f t="shared" si="6"/>
        <v/>
      </c>
      <c r="H60" s="94" t="s">
        <v>40</v>
      </c>
      <c r="I60" s="103">
        <f t="shared" si="10"/>
        <v>18.571100000000001</v>
      </c>
      <c r="J60" s="69">
        <f t="shared" si="5"/>
        <v>190.35377499783806</v>
      </c>
      <c r="K60" s="123"/>
      <c r="L60" s="22">
        <v>172</v>
      </c>
      <c r="M60" s="91"/>
    </row>
    <row r="61" spans="1:13" ht="29" customHeight="1" thickBot="1" x14ac:dyDescent="0.3">
      <c r="A61" s="106">
        <v>57</v>
      </c>
      <c r="B61" s="86">
        <v>42862</v>
      </c>
      <c r="C61" s="22">
        <v>559362</v>
      </c>
      <c r="D61" s="67">
        <v>42862.229166666664</v>
      </c>
      <c r="E61" s="67">
        <v>42862.667361111111</v>
      </c>
      <c r="F61" s="64">
        <f t="shared" si="3"/>
        <v>0.43819444444670808</v>
      </c>
      <c r="G61" s="80" t="str">
        <f t="shared" si="6"/>
        <v/>
      </c>
      <c r="H61" s="94" t="s">
        <v>42</v>
      </c>
      <c r="I61" s="103">
        <f t="shared" si="10"/>
        <v>18.571100000000001</v>
      </c>
      <c r="J61" s="69">
        <f t="shared" si="5"/>
        <v>195.30606833434226</v>
      </c>
      <c r="K61" s="123"/>
      <c r="L61" s="22">
        <v>418</v>
      </c>
      <c r="M61" s="91"/>
    </row>
    <row r="62" spans="1:13" ht="29" customHeight="1" thickBot="1" x14ac:dyDescent="0.3">
      <c r="A62" s="106">
        <v>58</v>
      </c>
      <c r="B62" s="86">
        <v>42863</v>
      </c>
      <c r="C62" s="22">
        <v>559372</v>
      </c>
      <c r="D62" s="67">
        <v>42863.5</v>
      </c>
      <c r="E62" s="67">
        <v>42863.87222222222</v>
      </c>
      <c r="F62" s="64">
        <f t="shared" si="3"/>
        <v>0.37222222222044365</v>
      </c>
      <c r="G62" s="80" t="str">
        <f t="shared" si="6"/>
        <v/>
      </c>
      <c r="H62" s="94" t="s">
        <v>42</v>
      </c>
      <c r="I62" s="103">
        <f t="shared" si="10"/>
        <v>18.571100000000001</v>
      </c>
      <c r="J62" s="69">
        <f t="shared" si="5"/>
        <v>165.90182666587395</v>
      </c>
      <c r="K62" s="123"/>
      <c r="L62" s="22">
        <v>116</v>
      </c>
      <c r="M62" s="91"/>
    </row>
    <row r="63" spans="1:13" ht="29" customHeight="1" thickBot="1" x14ac:dyDescent="0.3">
      <c r="A63" s="106">
        <v>59</v>
      </c>
      <c r="B63" s="86">
        <v>42864</v>
      </c>
      <c r="C63" s="22">
        <v>559395</v>
      </c>
      <c r="D63" s="67">
        <v>42864.5</v>
      </c>
      <c r="E63" s="67">
        <v>42864.965277777781</v>
      </c>
      <c r="F63" s="64">
        <f t="shared" ref="F63:F93" si="11">E63-D63</f>
        <v>0.46527777778101154</v>
      </c>
      <c r="G63" s="80" t="str">
        <f t="shared" ref="G63:G93" si="12">IF(F63*24&gt;=24,ROUNDUP((F63*24)/24,0),"")</f>
        <v/>
      </c>
      <c r="H63" s="94" t="s">
        <v>42</v>
      </c>
      <c r="I63" s="103">
        <f t="shared" si="10"/>
        <v>18.571100000000001</v>
      </c>
      <c r="J63" s="69">
        <f t="shared" ref="J63:J93" si="13">IF(G63="",I63*((F63-TRUNC(F63))*24),G63*I63)</f>
        <v>207.37728333477466</v>
      </c>
      <c r="K63" s="123"/>
      <c r="L63" s="22">
        <v>114</v>
      </c>
      <c r="M63" s="92"/>
    </row>
    <row r="64" spans="1:13" ht="29" customHeight="1" thickBot="1" x14ac:dyDescent="0.3">
      <c r="A64" s="106">
        <v>60</v>
      </c>
      <c r="B64" s="86">
        <v>42865</v>
      </c>
      <c r="C64" s="22">
        <v>559404</v>
      </c>
      <c r="D64" s="67">
        <v>42865.583333333336</v>
      </c>
      <c r="E64" s="67">
        <v>42865.799305555556</v>
      </c>
      <c r="F64" s="64">
        <f t="shared" si="11"/>
        <v>0.21597222222044365</v>
      </c>
      <c r="G64" s="80" t="str">
        <f t="shared" si="12"/>
        <v/>
      </c>
      <c r="H64" s="94" t="s">
        <v>42</v>
      </c>
      <c r="I64" s="103">
        <f t="shared" si="10"/>
        <v>18.571100000000001</v>
      </c>
      <c r="J64" s="69">
        <f t="shared" si="13"/>
        <v>96.26020166587395</v>
      </c>
      <c r="K64" s="123"/>
      <c r="L64" s="22">
        <v>81</v>
      </c>
      <c r="M64" s="92"/>
    </row>
    <row r="65" spans="1:13" ht="29" customHeight="1" thickBot="1" x14ac:dyDescent="0.3">
      <c r="A65" s="106">
        <v>61</v>
      </c>
      <c r="B65" s="86">
        <v>42866</v>
      </c>
      <c r="C65" s="22">
        <v>559419</v>
      </c>
      <c r="D65" s="67">
        <v>42866.21875</v>
      </c>
      <c r="E65" s="67">
        <v>42866.854166666664</v>
      </c>
      <c r="F65" s="64">
        <f t="shared" si="11"/>
        <v>0.63541666666424135</v>
      </c>
      <c r="G65" s="80" t="str">
        <f t="shared" si="12"/>
        <v/>
      </c>
      <c r="H65" s="94" t="s">
        <v>42</v>
      </c>
      <c r="I65" s="103">
        <f t="shared" si="10"/>
        <v>18.571100000000001</v>
      </c>
      <c r="J65" s="69">
        <f t="shared" si="13"/>
        <v>283.20927499891906</v>
      </c>
      <c r="K65" s="123"/>
      <c r="L65" s="22">
        <v>595</v>
      </c>
      <c r="M65" s="96" t="s">
        <v>26</v>
      </c>
    </row>
    <row r="66" spans="1:13" ht="29" customHeight="1" thickBot="1" x14ac:dyDescent="0.3">
      <c r="A66" s="106">
        <v>62</v>
      </c>
      <c r="B66" s="86">
        <v>42867</v>
      </c>
      <c r="C66" s="22">
        <v>559435</v>
      </c>
      <c r="D66" s="67">
        <v>42867.927083333336</v>
      </c>
      <c r="E66" s="67">
        <v>42868.026388888888</v>
      </c>
      <c r="F66" s="64">
        <f t="shared" si="11"/>
        <v>9.9305555551836733E-2</v>
      </c>
      <c r="G66" s="80" t="str">
        <f t="shared" si="12"/>
        <v/>
      </c>
      <c r="H66" s="94" t="s">
        <v>42</v>
      </c>
      <c r="I66" s="103">
        <f t="shared" si="10"/>
        <v>18.571100000000001</v>
      </c>
      <c r="J66" s="69">
        <f t="shared" si="13"/>
        <v>44.261121665009163</v>
      </c>
      <c r="K66" s="123"/>
      <c r="L66" s="22">
        <v>37</v>
      </c>
      <c r="M66" s="92"/>
    </row>
    <row r="67" spans="1:13" ht="29" customHeight="1" thickBot="1" x14ac:dyDescent="0.3">
      <c r="A67" s="106">
        <v>63</v>
      </c>
      <c r="B67" s="86">
        <v>42868</v>
      </c>
      <c r="C67" s="22">
        <v>559440</v>
      </c>
      <c r="D67" s="67">
        <v>42868.75</v>
      </c>
      <c r="E67" s="67">
        <v>42869.080555555556</v>
      </c>
      <c r="F67" s="64">
        <f t="shared" si="11"/>
        <v>0.33055555555620231</v>
      </c>
      <c r="G67" s="80" t="str">
        <f t="shared" si="12"/>
        <v/>
      </c>
      <c r="H67" s="94" t="s">
        <v>42</v>
      </c>
      <c r="I67" s="103">
        <f t="shared" si="10"/>
        <v>18.571100000000001</v>
      </c>
      <c r="J67" s="69">
        <f t="shared" si="13"/>
        <v>147.33072666695494</v>
      </c>
      <c r="K67" s="123"/>
      <c r="L67" s="22">
        <v>507</v>
      </c>
      <c r="M67" s="92"/>
    </row>
    <row r="68" spans="1:13" ht="29" customHeight="1" thickBot="1" x14ac:dyDescent="0.3">
      <c r="A68" s="46">
        <v>64</v>
      </c>
      <c r="B68" s="86">
        <v>42869</v>
      </c>
      <c r="C68" s="22">
        <v>559449</v>
      </c>
      <c r="D68" s="67">
        <v>42869.760416666664</v>
      </c>
      <c r="E68" s="67">
        <v>42869.861111111109</v>
      </c>
      <c r="F68" s="64">
        <f t="shared" si="11"/>
        <v>0.10069444444525288</v>
      </c>
      <c r="G68" s="80" t="str">
        <f t="shared" si="12"/>
        <v/>
      </c>
      <c r="H68" s="105" t="s">
        <v>43</v>
      </c>
      <c r="I68" s="103">
        <f>IF(ISNUMBER(G68),182,18.5711)</f>
        <v>18.571100000000001</v>
      </c>
      <c r="J68" s="69">
        <f t="shared" si="13"/>
        <v>44.880158333693664</v>
      </c>
      <c r="K68" s="111">
        <f>SUM(J68:J76)</f>
        <v>1734.5471799987031</v>
      </c>
      <c r="L68" s="22">
        <v>37</v>
      </c>
      <c r="M68" s="92"/>
    </row>
    <row r="69" spans="1:13" ht="29" customHeight="1" thickBot="1" x14ac:dyDescent="0.3">
      <c r="A69" s="46">
        <v>65</v>
      </c>
      <c r="B69" s="86">
        <v>42870</v>
      </c>
      <c r="C69" s="22">
        <v>559460</v>
      </c>
      <c r="D69" s="67">
        <v>42870.4375</v>
      </c>
      <c r="E69" s="67">
        <v>42870.9375</v>
      </c>
      <c r="F69" s="64">
        <f t="shared" si="11"/>
        <v>0.5</v>
      </c>
      <c r="G69" s="80" t="str">
        <f t="shared" si="12"/>
        <v/>
      </c>
      <c r="H69" s="105" t="s">
        <v>43</v>
      </c>
      <c r="I69" s="103">
        <f>IF(ISNUMBER(G69),182,18.5711)</f>
        <v>18.571100000000001</v>
      </c>
      <c r="J69" s="69">
        <f t="shared" si="13"/>
        <v>222.85320000000002</v>
      </c>
      <c r="K69" s="112"/>
      <c r="L69" s="22">
        <v>52</v>
      </c>
      <c r="M69" s="92"/>
    </row>
    <row r="70" spans="1:13" ht="29" customHeight="1" thickBot="1" x14ac:dyDescent="0.3">
      <c r="A70" s="46">
        <v>66</v>
      </c>
      <c r="B70" s="86">
        <v>42871</v>
      </c>
      <c r="C70" s="22">
        <v>559477</v>
      </c>
      <c r="D70" s="67">
        <v>42871.458333333336</v>
      </c>
      <c r="E70" s="67">
        <v>42871.785416666666</v>
      </c>
      <c r="F70" s="64">
        <f t="shared" si="11"/>
        <v>0.32708333332993789</v>
      </c>
      <c r="G70" s="80" t="str">
        <f t="shared" si="12"/>
        <v/>
      </c>
      <c r="H70" s="105" t="s">
        <v>43</v>
      </c>
      <c r="I70" s="103">
        <f>IF(ISNUMBER(G70),182,18.5711)</f>
        <v>18.571100000000001</v>
      </c>
      <c r="J70" s="69">
        <f t="shared" si="13"/>
        <v>145.78313499848664</v>
      </c>
      <c r="K70" s="112"/>
      <c r="L70" s="22">
        <v>151</v>
      </c>
      <c r="M70" s="92"/>
    </row>
    <row r="71" spans="1:13" ht="29" customHeight="1" thickBot="1" x14ac:dyDescent="0.3">
      <c r="A71" s="46">
        <v>67</v>
      </c>
      <c r="B71" s="86">
        <v>42872</v>
      </c>
      <c r="C71" s="22">
        <v>559492</v>
      </c>
      <c r="D71" s="67">
        <v>42872.270833333336</v>
      </c>
      <c r="E71" s="67">
        <v>42872.828472222223</v>
      </c>
      <c r="F71" s="64">
        <f t="shared" si="11"/>
        <v>0.55763888888759539</v>
      </c>
      <c r="G71" s="80" t="str">
        <f t="shared" si="12"/>
        <v/>
      </c>
      <c r="H71" s="105" t="s">
        <v>43</v>
      </c>
      <c r="I71" s="103">
        <f>IF(ISNUMBER(G71),182,18.5711)</f>
        <v>18.571100000000001</v>
      </c>
      <c r="J71" s="69">
        <f t="shared" si="13"/>
        <v>248.54322166609015</v>
      </c>
      <c r="K71" s="112"/>
      <c r="L71" s="22">
        <v>427</v>
      </c>
      <c r="M71" s="92"/>
    </row>
    <row r="72" spans="1:13" ht="29" customHeight="1" thickBot="1" x14ac:dyDescent="0.3">
      <c r="A72" s="46">
        <v>68</v>
      </c>
      <c r="B72" s="86">
        <v>42873</v>
      </c>
      <c r="C72" s="22">
        <v>559507</v>
      </c>
      <c r="D72" s="67">
        <v>42873.21875</v>
      </c>
      <c r="E72" s="67">
        <v>42873.857638888891</v>
      </c>
      <c r="F72" s="64">
        <f t="shared" si="11"/>
        <v>0.63888888889050577</v>
      </c>
      <c r="G72" s="80" t="str">
        <f t="shared" si="12"/>
        <v/>
      </c>
      <c r="H72" s="105" t="s">
        <v>43</v>
      </c>
      <c r="I72" s="103">
        <f>IF(ISNUMBER(G72),182,18.5711)</f>
        <v>18.571100000000001</v>
      </c>
      <c r="J72" s="69">
        <f t="shared" si="13"/>
        <v>284.75686666738733</v>
      </c>
      <c r="K72" s="112"/>
      <c r="L72" s="22">
        <v>595</v>
      </c>
      <c r="M72" s="92" t="s">
        <v>26</v>
      </c>
    </row>
    <row r="73" spans="1:13" ht="29" customHeight="1" thickBot="1" x14ac:dyDescent="0.3">
      <c r="A73" s="106">
        <v>69</v>
      </c>
      <c r="B73" s="86">
        <v>42874</v>
      </c>
      <c r="C73" s="22">
        <v>559520</v>
      </c>
      <c r="D73" s="67">
        <v>42874.895833333336</v>
      </c>
      <c r="E73" s="67">
        <v>42875.05</v>
      </c>
      <c r="F73" s="64">
        <f t="shared" si="11"/>
        <v>0.15416666666715173</v>
      </c>
      <c r="G73" s="80" t="str">
        <f t="shared" si="12"/>
        <v/>
      </c>
      <c r="H73" s="105" t="s">
        <v>43</v>
      </c>
      <c r="I73" s="103">
        <f t="shared" ref="I73:I90" si="14">IF(ISNUMBER(G73),182,18.5711)</f>
        <v>18.571100000000001</v>
      </c>
      <c r="J73" s="69">
        <f t="shared" si="13"/>
        <v>68.713070000216206</v>
      </c>
      <c r="K73" s="112"/>
      <c r="L73" s="22">
        <v>99</v>
      </c>
      <c r="M73" s="92"/>
    </row>
    <row r="74" spans="1:13" ht="29" customHeight="1" thickBot="1" x14ac:dyDescent="0.3">
      <c r="A74" s="106">
        <v>70</v>
      </c>
      <c r="B74" s="86">
        <v>42876</v>
      </c>
      <c r="C74" s="22">
        <v>559540</v>
      </c>
      <c r="D74" s="67">
        <v>42876.770833333336</v>
      </c>
      <c r="E74" s="67">
        <v>42876.928472222222</v>
      </c>
      <c r="F74" s="64">
        <f t="shared" si="11"/>
        <v>0.15763888888614019</v>
      </c>
      <c r="G74" s="80" t="str">
        <f t="shared" si="12"/>
        <v/>
      </c>
      <c r="H74" s="105" t="s">
        <v>44</v>
      </c>
      <c r="I74" s="103">
        <f t="shared" si="14"/>
        <v>18.571100000000001</v>
      </c>
      <c r="J74" s="69">
        <f t="shared" si="13"/>
        <v>70.26066166544156</v>
      </c>
      <c r="K74" s="112"/>
      <c r="L74" s="22">
        <v>93</v>
      </c>
      <c r="M74" s="92"/>
    </row>
    <row r="75" spans="1:13" ht="29" customHeight="1" thickBot="1" x14ac:dyDescent="0.3">
      <c r="A75" s="106">
        <v>71</v>
      </c>
      <c r="B75" s="86">
        <v>42878</v>
      </c>
      <c r="C75" s="22">
        <v>559545</v>
      </c>
      <c r="D75" s="67">
        <v>42878.229166666664</v>
      </c>
      <c r="E75" s="67">
        <v>42879.808333333334</v>
      </c>
      <c r="F75" s="64">
        <f t="shared" si="11"/>
        <v>1.5791666666700621</v>
      </c>
      <c r="G75" s="80">
        <f t="shared" si="12"/>
        <v>2</v>
      </c>
      <c r="H75" s="105" t="s">
        <v>44</v>
      </c>
      <c r="I75" s="103">
        <f t="shared" si="14"/>
        <v>182</v>
      </c>
      <c r="J75" s="69">
        <f t="shared" si="13"/>
        <v>364</v>
      </c>
      <c r="K75" s="112"/>
      <c r="L75" s="22">
        <v>764</v>
      </c>
      <c r="M75" s="92"/>
    </row>
    <row r="76" spans="1:13" ht="29" customHeight="1" thickBot="1" x14ac:dyDescent="0.3">
      <c r="A76" s="46">
        <v>72</v>
      </c>
      <c r="B76" s="86">
        <v>42880</v>
      </c>
      <c r="C76" s="22">
        <v>559589</v>
      </c>
      <c r="D76" s="67">
        <v>42880.21875</v>
      </c>
      <c r="E76" s="67">
        <v>42880.857638888891</v>
      </c>
      <c r="F76" s="64">
        <f t="shared" si="11"/>
        <v>0.63888888889050577</v>
      </c>
      <c r="G76" s="80" t="str">
        <f t="shared" si="12"/>
        <v/>
      </c>
      <c r="H76" s="105" t="s">
        <v>44</v>
      </c>
      <c r="I76" s="103">
        <f t="shared" si="14"/>
        <v>18.571100000000001</v>
      </c>
      <c r="J76" s="69">
        <f t="shared" si="13"/>
        <v>284.75686666738733</v>
      </c>
      <c r="K76" s="112"/>
      <c r="L76" s="22">
        <v>632</v>
      </c>
      <c r="M76" s="92" t="s">
        <v>26</v>
      </c>
    </row>
    <row r="77" spans="1:13" ht="29" customHeight="1" thickBot="1" x14ac:dyDescent="0.3">
      <c r="A77" s="46">
        <v>73</v>
      </c>
      <c r="B77" s="86">
        <v>42883</v>
      </c>
      <c r="C77" s="22">
        <v>559616</v>
      </c>
      <c r="D77" s="67">
        <v>42883.552083333336</v>
      </c>
      <c r="E77" s="67">
        <v>42883.868055555555</v>
      </c>
      <c r="F77" s="64">
        <f t="shared" si="11"/>
        <v>0.31597222221898846</v>
      </c>
      <c r="G77" s="80" t="str">
        <f t="shared" si="12"/>
        <v/>
      </c>
      <c r="H77" s="108" t="s">
        <v>46</v>
      </c>
      <c r="I77" s="103">
        <f t="shared" si="14"/>
        <v>18.571100000000001</v>
      </c>
      <c r="J77" s="69">
        <f t="shared" si="13"/>
        <v>140.83084166522536</v>
      </c>
      <c r="K77" s="109">
        <f>SUM(J77:J79)</f>
        <v>140.83084166522536</v>
      </c>
      <c r="L77" s="22">
        <v>112</v>
      </c>
      <c r="M77" s="92"/>
    </row>
    <row r="78" spans="1:13" ht="29" customHeight="1" thickBot="1" x14ac:dyDescent="0.3">
      <c r="A78" s="46">
        <v>74</v>
      </c>
      <c r="B78" s="86">
        <v>42884</v>
      </c>
      <c r="C78" s="22"/>
      <c r="D78" s="67"/>
      <c r="E78" s="67"/>
      <c r="F78" s="64">
        <f t="shared" si="11"/>
        <v>0</v>
      </c>
      <c r="G78" s="80" t="str">
        <f t="shared" si="12"/>
        <v/>
      </c>
      <c r="H78" s="108" t="s">
        <v>46</v>
      </c>
      <c r="I78" s="103">
        <f t="shared" si="14"/>
        <v>18.571100000000001</v>
      </c>
      <c r="J78" s="69">
        <f t="shared" si="13"/>
        <v>0</v>
      </c>
      <c r="K78" s="110"/>
      <c r="L78" s="22"/>
      <c r="M78" s="92"/>
    </row>
    <row r="79" spans="1:13" ht="29" customHeight="1" thickBot="1" x14ac:dyDescent="0.3">
      <c r="A79" s="46">
        <v>75</v>
      </c>
      <c r="B79" s="86"/>
      <c r="C79" s="22"/>
      <c r="D79" s="67"/>
      <c r="E79" s="67"/>
      <c r="F79" s="64">
        <f t="shared" si="11"/>
        <v>0</v>
      </c>
      <c r="G79" s="80" t="str">
        <f t="shared" si="12"/>
        <v/>
      </c>
      <c r="H79" s="108" t="s">
        <v>46</v>
      </c>
      <c r="I79" s="103">
        <f t="shared" si="14"/>
        <v>18.571100000000001</v>
      </c>
      <c r="J79" s="69">
        <f t="shared" si="13"/>
        <v>0</v>
      </c>
      <c r="K79" s="110"/>
      <c r="L79" s="22"/>
      <c r="M79" s="92"/>
    </row>
    <row r="80" spans="1:13" ht="29" customHeight="1" thickBot="1" x14ac:dyDescent="0.3">
      <c r="A80" s="46">
        <v>76</v>
      </c>
      <c r="B80" s="86"/>
      <c r="C80" s="22"/>
      <c r="D80" s="67"/>
      <c r="E80" s="67"/>
      <c r="F80" s="64">
        <f t="shared" si="11"/>
        <v>0</v>
      </c>
      <c r="G80" s="80" t="str">
        <f t="shared" si="12"/>
        <v/>
      </c>
      <c r="H80" s="31"/>
      <c r="I80" s="103">
        <f t="shared" si="14"/>
        <v>18.571100000000001</v>
      </c>
      <c r="J80" s="69">
        <f t="shared" si="13"/>
        <v>0</v>
      </c>
      <c r="K80" s="61"/>
      <c r="L80" s="22"/>
      <c r="M80" s="92"/>
    </row>
    <row r="81" spans="1:13" ht="29" customHeight="1" thickBot="1" x14ac:dyDescent="0.3">
      <c r="A81" s="46">
        <v>77</v>
      </c>
      <c r="B81" s="86"/>
      <c r="C81" s="22"/>
      <c r="D81" s="67"/>
      <c r="E81" s="67"/>
      <c r="F81" s="64">
        <f t="shared" si="11"/>
        <v>0</v>
      </c>
      <c r="G81" s="80" t="str">
        <f t="shared" si="12"/>
        <v/>
      </c>
      <c r="H81" s="31"/>
      <c r="I81" s="103">
        <f t="shared" si="14"/>
        <v>18.571100000000001</v>
      </c>
      <c r="J81" s="69">
        <f t="shared" si="13"/>
        <v>0</v>
      </c>
      <c r="K81" s="61"/>
      <c r="L81" s="22"/>
      <c r="M81" s="92"/>
    </row>
    <row r="82" spans="1:13" ht="29" customHeight="1" thickBot="1" x14ac:dyDescent="0.3">
      <c r="A82" s="46">
        <v>78</v>
      </c>
      <c r="B82" s="86"/>
      <c r="C82" s="22"/>
      <c r="D82" s="67"/>
      <c r="E82" s="67"/>
      <c r="F82" s="64">
        <f t="shared" si="11"/>
        <v>0</v>
      </c>
      <c r="G82" s="80" t="str">
        <f t="shared" si="12"/>
        <v/>
      </c>
      <c r="H82" s="31"/>
      <c r="I82" s="103">
        <f t="shared" si="14"/>
        <v>18.571100000000001</v>
      </c>
      <c r="J82" s="69">
        <f t="shared" si="13"/>
        <v>0</v>
      </c>
      <c r="K82" s="61"/>
      <c r="L82" s="22"/>
      <c r="M82" s="92"/>
    </row>
    <row r="83" spans="1:13" ht="29" customHeight="1" thickBot="1" x14ac:dyDescent="0.3">
      <c r="A83" s="46">
        <v>79</v>
      </c>
      <c r="B83" s="86"/>
      <c r="C83" s="22"/>
      <c r="D83" s="67"/>
      <c r="E83" s="67"/>
      <c r="F83" s="64">
        <f t="shared" si="11"/>
        <v>0</v>
      </c>
      <c r="G83" s="80" t="str">
        <f t="shared" si="12"/>
        <v/>
      </c>
      <c r="H83" s="31"/>
      <c r="I83" s="103">
        <f t="shared" si="14"/>
        <v>18.571100000000001</v>
      </c>
      <c r="J83" s="69">
        <f t="shared" si="13"/>
        <v>0</v>
      </c>
      <c r="K83" s="61"/>
      <c r="L83" s="22"/>
      <c r="M83" s="92"/>
    </row>
    <row r="84" spans="1:13" ht="29" customHeight="1" thickBot="1" x14ac:dyDescent="0.3">
      <c r="A84" s="46">
        <v>80</v>
      </c>
      <c r="B84" s="86"/>
      <c r="C84" s="22"/>
      <c r="D84" s="67"/>
      <c r="E84" s="67"/>
      <c r="F84" s="64">
        <f t="shared" si="11"/>
        <v>0</v>
      </c>
      <c r="G84" s="80" t="str">
        <f t="shared" si="12"/>
        <v/>
      </c>
      <c r="H84" s="31"/>
      <c r="I84" s="103">
        <f t="shared" si="14"/>
        <v>18.571100000000001</v>
      </c>
      <c r="J84" s="69">
        <f t="shared" si="13"/>
        <v>0</v>
      </c>
      <c r="K84" s="61"/>
      <c r="L84" s="22"/>
      <c r="M84" s="92"/>
    </row>
    <row r="85" spans="1:13" ht="29" customHeight="1" thickBot="1" x14ac:dyDescent="0.3">
      <c r="A85" s="46">
        <v>81</v>
      </c>
      <c r="B85" s="86"/>
      <c r="C85" s="22"/>
      <c r="D85" s="67"/>
      <c r="E85" s="67"/>
      <c r="F85" s="64">
        <f t="shared" si="11"/>
        <v>0</v>
      </c>
      <c r="G85" s="80" t="str">
        <f t="shared" si="12"/>
        <v/>
      </c>
      <c r="H85" s="31"/>
      <c r="I85" s="103">
        <f t="shared" si="14"/>
        <v>18.571100000000001</v>
      </c>
      <c r="J85" s="69">
        <f t="shared" si="13"/>
        <v>0</v>
      </c>
      <c r="K85" s="61"/>
      <c r="L85" s="22"/>
      <c r="M85" s="92"/>
    </row>
    <row r="86" spans="1:13" ht="29" customHeight="1" thickBot="1" x14ac:dyDescent="0.3">
      <c r="A86" s="46">
        <v>82</v>
      </c>
      <c r="B86" s="86"/>
      <c r="C86" s="22"/>
      <c r="D86" s="67"/>
      <c r="E86" s="67"/>
      <c r="F86" s="64">
        <f t="shared" si="11"/>
        <v>0</v>
      </c>
      <c r="G86" s="80" t="str">
        <f t="shared" si="12"/>
        <v/>
      </c>
      <c r="H86" s="31"/>
      <c r="I86" s="103">
        <f t="shared" si="14"/>
        <v>18.571100000000001</v>
      </c>
      <c r="J86" s="69">
        <f t="shared" si="13"/>
        <v>0</v>
      </c>
      <c r="K86" s="61"/>
      <c r="L86" s="22"/>
      <c r="M86" s="92"/>
    </row>
    <row r="87" spans="1:13" ht="29" customHeight="1" thickBot="1" x14ac:dyDescent="0.3">
      <c r="A87" s="46">
        <v>83</v>
      </c>
      <c r="B87" s="86"/>
      <c r="C87" s="22"/>
      <c r="D87" s="67"/>
      <c r="E87" s="67"/>
      <c r="F87" s="64">
        <f t="shared" si="11"/>
        <v>0</v>
      </c>
      <c r="G87" s="80" t="str">
        <f t="shared" si="12"/>
        <v/>
      </c>
      <c r="H87" s="31"/>
      <c r="I87" s="103">
        <f t="shared" si="14"/>
        <v>18.571100000000001</v>
      </c>
      <c r="J87" s="69">
        <f t="shared" si="13"/>
        <v>0</v>
      </c>
      <c r="K87" s="61"/>
      <c r="L87" s="22"/>
      <c r="M87" s="92"/>
    </row>
    <row r="88" spans="1:13" ht="29" customHeight="1" thickBot="1" x14ac:dyDescent="0.3">
      <c r="A88" s="46">
        <v>84</v>
      </c>
      <c r="B88" s="86"/>
      <c r="C88" s="22"/>
      <c r="D88" s="67"/>
      <c r="E88" s="67"/>
      <c r="F88" s="64">
        <f t="shared" si="11"/>
        <v>0</v>
      </c>
      <c r="G88" s="80" t="str">
        <f t="shared" si="12"/>
        <v/>
      </c>
      <c r="H88" s="31"/>
      <c r="I88" s="103">
        <f t="shared" si="14"/>
        <v>18.571100000000001</v>
      </c>
      <c r="J88" s="69">
        <f t="shared" si="13"/>
        <v>0</v>
      </c>
      <c r="K88" s="61"/>
      <c r="L88" s="22"/>
      <c r="M88" s="92"/>
    </row>
    <row r="89" spans="1:13" ht="29" customHeight="1" thickBot="1" x14ac:dyDescent="0.3">
      <c r="A89" s="46">
        <v>85</v>
      </c>
      <c r="B89" s="86"/>
      <c r="C89" s="22"/>
      <c r="D89" s="67"/>
      <c r="E89" s="67"/>
      <c r="F89" s="64">
        <f t="shared" si="11"/>
        <v>0</v>
      </c>
      <c r="G89" s="80" t="str">
        <f t="shared" si="12"/>
        <v/>
      </c>
      <c r="H89" s="31"/>
      <c r="I89" s="103">
        <f t="shared" si="14"/>
        <v>18.571100000000001</v>
      </c>
      <c r="J89" s="69">
        <f t="shared" si="13"/>
        <v>0</v>
      </c>
      <c r="K89" s="61"/>
      <c r="L89" s="22"/>
      <c r="M89" s="92"/>
    </row>
    <row r="90" spans="1:13" ht="29" customHeight="1" thickBot="1" x14ac:dyDescent="0.3">
      <c r="A90" s="46">
        <v>86</v>
      </c>
      <c r="B90" s="86"/>
      <c r="C90" s="22"/>
      <c r="D90" s="67"/>
      <c r="E90" s="67"/>
      <c r="F90" s="64">
        <f t="shared" si="11"/>
        <v>0</v>
      </c>
      <c r="G90" s="80" t="str">
        <f t="shared" si="12"/>
        <v/>
      </c>
      <c r="H90" s="31"/>
      <c r="I90" s="103">
        <f t="shared" si="14"/>
        <v>18.571100000000001</v>
      </c>
      <c r="J90" s="69">
        <f t="shared" si="13"/>
        <v>0</v>
      </c>
      <c r="K90" s="61"/>
      <c r="L90" s="22"/>
      <c r="M90" s="92"/>
    </row>
    <row r="91" spans="1:13" ht="29" customHeight="1" thickBot="1" x14ac:dyDescent="0.3">
      <c r="A91" s="46">
        <v>87</v>
      </c>
      <c r="B91" s="86"/>
      <c r="C91" s="22"/>
      <c r="D91" s="67"/>
      <c r="E91" s="67"/>
      <c r="F91" s="64">
        <f t="shared" si="11"/>
        <v>0</v>
      </c>
      <c r="G91" s="80" t="str">
        <f t="shared" si="12"/>
        <v/>
      </c>
      <c r="H91" s="31"/>
      <c r="I91" s="103">
        <f>IF(ISNUMBER(G91),182,18.5711)</f>
        <v>18.571100000000001</v>
      </c>
      <c r="J91" s="69">
        <f t="shared" si="13"/>
        <v>0</v>
      </c>
      <c r="K91" s="61"/>
      <c r="L91" s="22"/>
      <c r="M91" s="92"/>
    </row>
    <row r="92" spans="1:13" ht="29" customHeight="1" thickBot="1" x14ac:dyDescent="0.3">
      <c r="A92" s="46">
        <v>88</v>
      </c>
      <c r="B92" s="86"/>
      <c r="C92" s="22"/>
      <c r="D92" s="67"/>
      <c r="E92" s="67"/>
      <c r="F92" s="64">
        <f t="shared" si="11"/>
        <v>0</v>
      </c>
      <c r="G92" s="80" t="str">
        <f t="shared" si="12"/>
        <v/>
      </c>
      <c r="H92" s="31"/>
      <c r="I92" s="103">
        <f>IF(ISNUMBER(G92),182,18.5711)</f>
        <v>18.571100000000001</v>
      </c>
      <c r="J92" s="69">
        <f t="shared" si="13"/>
        <v>0</v>
      </c>
      <c r="K92" s="61"/>
      <c r="L92" s="22"/>
      <c r="M92" s="92"/>
    </row>
    <row r="93" spans="1:13" ht="29" customHeight="1" thickBot="1" x14ac:dyDescent="0.3">
      <c r="A93" s="46">
        <v>89</v>
      </c>
      <c r="B93" s="86"/>
      <c r="C93" s="22"/>
      <c r="D93" s="67"/>
      <c r="E93" s="67"/>
      <c r="F93" s="64">
        <f t="shared" si="11"/>
        <v>0</v>
      </c>
      <c r="G93" s="80" t="str">
        <f t="shared" si="12"/>
        <v/>
      </c>
      <c r="H93" s="31"/>
      <c r="I93" s="103">
        <f>IF(ISNUMBER(G93),182,18.5711)</f>
        <v>18.571100000000001</v>
      </c>
      <c r="J93" s="69">
        <f t="shared" si="13"/>
        <v>0</v>
      </c>
      <c r="K93" s="61"/>
      <c r="L93" s="22"/>
      <c r="M93" s="92"/>
    </row>
    <row r="94" spans="1:13" ht="29" customHeight="1" thickBot="1" x14ac:dyDescent="0.3">
      <c r="A94" s="46">
        <v>90</v>
      </c>
      <c r="B94" s="86"/>
      <c r="C94" s="22"/>
      <c r="D94" s="67"/>
      <c r="E94" s="67"/>
      <c r="F94" s="64">
        <f t="shared" ref="F94:F157" si="15">E94-D94</f>
        <v>0</v>
      </c>
      <c r="G94" s="80" t="str">
        <f t="shared" ref="G94:G157" si="16">IF(F94*24&gt;=24,ROUNDUP((F94*24)/24,0),"")</f>
        <v/>
      </c>
      <c r="H94" s="31"/>
      <c r="I94" s="103">
        <f>IF(ISNUMBER(G94),182,18.5711)</f>
        <v>18.571100000000001</v>
      </c>
      <c r="J94" s="69">
        <f t="shared" ref="J94:J157" si="17">IF(G94="",I94*((F94-TRUNC(F94))*24),G94*I94)</f>
        <v>0</v>
      </c>
      <c r="K94" s="61"/>
      <c r="L94" s="22"/>
      <c r="M94" s="92"/>
    </row>
    <row r="95" spans="1:13" ht="29" customHeight="1" thickBot="1" x14ac:dyDescent="0.3">
      <c r="A95" s="46">
        <v>91</v>
      </c>
      <c r="B95" s="86"/>
      <c r="C95" s="22"/>
      <c r="D95" s="67"/>
      <c r="E95" s="67"/>
      <c r="F95" s="64">
        <f t="shared" si="15"/>
        <v>0</v>
      </c>
      <c r="G95" s="80" t="str">
        <f t="shared" si="16"/>
        <v/>
      </c>
      <c r="H95" s="31"/>
      <c r="I95" s="103">
        <f>IF(ISNUMBER(G95),182,18.5711)</f>
        <v>18.571100000000001</v>
      </c>
      <c r="J95" s="69">
        <f t="shared" si="17"/>
        <v>0</v>
      </c>
      <c r="K95" s="61"/>
      <c r="L95" s="22"/>
      <c r="M95" s="92"/>
    </row>
    <row r="96" spans="1:13" ht="29" customHeight="1" thickBot="1" x14ac:dyDescent="0.3">
      <c r="A96" s="46">
        <v>92</v>
      </c>
      <c r="B96" s="86"/>
      <c r="C96" s="22"/>
      <c r="D96" s="67"/>
      <c r="E96" s="67"/>
      <c r="F96" s="64">
        <f t="shared" si="15"/>
        <v>0</v>
      </c>
      <c r="G96" s="80" t="str">
        <f t="shared" si="16"/>
        <v/>
      </c>
      <c r="H96" s="31"/>
      <c r="I96" s="103">
        <f t="shared" ref="I96:I103" si="18">IF(ISNUMBER(G96),182,18.5711)</f>
        <v>18.571100000000001</v>
      </c>
      <c r="J96" s="69">
        <f t="shared" si="17"/>
        <v>0</v>
      </c>
      <c r="K96" s="61"/>
      <c r="L96" s="22"/>
      <c r="M96" s="92"/>
    </row>
    <row r="97" spans="1:13" ht="29" customHeight="1" thickBot="1" x14ac:dyDescent="0.3">
      <c r="A97" s="46">
        <v>93</v>
      </c>
      <c r="B97" s="86"/>
      <c r="C97" s="22"/>
      <c r="D97" s="67"/>
      <c r="E97" s="67"/>
      <c r="F97" s="64">
        <f t="shared" si="15"/>
        <v>0</v>
      </c>
      <c r="G97" s="80" t="str">
        <f t="shared" si="16"/>
        <v/>
      </c>
      <c r="H97" s="31"/>
      <c r="I97" s="103">
        <f t="shared" si="18"/>
        <v>18.571100000000001</v>
      </c>
      <c r="J97" s="69">
        <f t="shared" si="17"/>
        <v>0</v>
      </c>
      <c r="K97" s="61"/>
      <c r="L97" s="22"/>
      <c r="M97" s="92"/>
    </row>
    <row r="98" spans="1:13" ht="29" customHeight="1" thickBot="1" x14ac:dyDescent="0.3">
      <c r="A98" s="46">
        <v>94</v>
      </c>
      <c r="B98" s="86"/>
      <c r="C98" s="22"/>
      <c r="D98" s="67"/>
      <c r="E98" s="67"/>
      <c r="F98" s="64">
        <f t="shared" si="15"/>
        <v>0</v>
      </c>
      <c r="G98" s="80" t="str">
        <f t="shared" si="16"/>
        <v/>
      </c>
      <c r="H98" s="31"/>
      <c r="I98" s="103">
        <f t="shared" si="18"/>
        <v>18.571100000000001</v>
      </c>
      <c r="J98" s="69">
        <f t="shared" si="17"/>
        <v>0</v>
      </c>
      <c r="K98" s="61"/>
      <c r="L98" s="22"/>
      <c r="M98" s="92"/>
    </row>
    <row r="99" spans="1:13" ht="29" customHeight="1" thickBot="1" x14ac:dyDescent="0.3">
      <c r="A99" s="46">
        <v>95</v>
      </c>
      <c r="B99" s="86"/>
      <c r="C99" s="22"/>
      <c r="D99" s="67"/>
      <c r="E99" s="67"/>
      <c r="F99" s="64">
        <f t="shared" si="15"/>
        <v>0</v>
      </c>
      <c r="G99" s="80" t="str">
        <f t="shared" si="16"/>
        <v/>
      </c>
      <c r="H99" s="31"/>
      <c r="I99" s="103">
        <f t="shared" si="18"/>
        <v>18.571100000000001</v>
      </c>
      <c r="J99" s="69">
        <f t="shared" si="17"/>
        <v>0</v>
      </c>
      <c r="K99" s="61"/>
      <c r="L99" s="22"/>
      <c r="M99" s="92"/>
    </row>
    <row r="100" spans="1:13" ht="29" customHeight="1" thickBot="1" x14ac:dyDescent="0.3">
      <c r="A100" s="46">
        <v>96</v>
      </c>
      <c r="B100" s="86"/>
      <c r="C100" s="22"/>
      <c r="D100" s="67"/>
      <c r="E100" s="67"/>
      <c r="F100" s="64">
        <f t="shared" si="15"/>
        <v>0</v>
      </c>
      <c r="G100" s="80" t="str">
        <f t="shared" si="16"/>
        <v/>
      </c>
      <c r="H100" s="31"/>
      <c r="I100" s="103">
        <f t="shared" si="18"/>
        <v>18.571100000000001</v>
      </c>
      <c r="J100" s="69">
        <f t="shared" si="17"/>
        <v>0</v>
      </c>
      <c r="K100" s="61"/>
      <c r="L100" s="22"/>
      <c r="M100" s="92"/>
    </row>
    <row r="101" spans="1:13" ht="29" customHeight="1" thickBot="1" x14ac:dyDescent="0.3">
      <c r="A101" s="46">
        <v>97</v>
      </c>
      <c r="B101" s="86"/>
      <c r="C101" s="22"/>
      <c r="D101" s="67"/>
      <c r="E101" s="67"/>
      <c r="F101" s="64">
        <f t="shared" si="15"/>
        <v>0</v>
      </c>
      <c r="G101" s="80" t="str">
        <f t="shared" si="16"/>
        <v/>
      </c>
      <c r="H101" s="31"/>
      <c r="I101" s="103">
        <f t="shared" si="18"/>
        <v>18.571100000000001</v>
      </c>
      <c r="J101" s="69">
        <f t="shared" si="17"/>
        <v>0</v>
      </c>
      <c r="K101" s="61"/>
      <c r="L101" s="22"/>
      <c r="M101" s="92"/>
    </row>
    <row r="102" spans="1:13" ht="29" customHeight="1" thickBot="1" x14ac:dyDescent="0.3">
      <c r="A102" s="46">
        <v>98</v>
      </c>
      <c r="B102" s="86"/>
      <c r="C102" s="22"/>
      <c r="D102" s="67"/>
      <c r="E102" s="67"/>
      <c r="F102" s="64">
        <f t="shared" si="15"/>
        <v>0</v>
      </c>
      <c r="G102" s="80" t="str">
        <f t="shared" si="16"/>
        <v/>
      </c>
      <c r="H102" s="31"/>
      <c r="I102" s="103">
        <f t="shared" si="18"/>
        <v>18.571100000000001</v>
      </c>
      <c r="J102" s="69">
        <f t="shared" si="17"/>
        <v>0</v>
      </c>
      <c r="K102" s="61"/>
      <c r="L102" s="22"/>
      <c r="M102" s="92"/>
    </row>
    <row r="103" spans="1:13" ht="29" customHeight="1" thickBot="1" x14ac:dyDescent="0.3">
      <c r="A103" s="46">
        <v>99</v>
      </c>
      <c r="B103" s="86"/>
      <c r="C103" s="22"/>
      <c r="D103" s="67"/>
      <c r="E103" s="67"/>
      <c r="F103" s="64">
        <f t="shared" si="15"/>
        <v>0</v>
      </c>
      <c r="G103" s="80" t="str">
        <f t="shared" si="16"/>
        <v/>
      </c>
      <c r="H103" s="31"/>
      <c r="I103" s="103">
        <f t="shared" si="18"/>
        <v>18.571100000000001</v>
      </c>
      <c r="J103" s="69">
        <f t="shared" si="17"/>
        <v>0</v>
      </c>
      <c r="K103" s="61"/>
      <c r="L103" s="22"/>
      <c r="M103" s="92"/>
    </row>
    <row r="104" spans="1:13" ht="29" customHeight="1" thickBot="1" x14ac:dyDescent="0.3">
      <c r="A104" s="46">
        <v>100</v>
      </c>
      <c r="B104" s="86"/>
      <c r="C104" s="22"/>
      <c r="D104" s="67"/>
      <c r="E104" s="67"/>
      <c r="F104" s="64">
        <f t="shared" si="15"/>
        <v>0</v>
      </c>
      <c r="G104" s="80" t="str">
        <f t="shared" si="16"/>
        <v/>
      </c>
      <c r="H104" s="31"/>
      <c r="I104" s="103">
        <f t="shared" ref="I104:I109" si="19">IF(ISNUMBER(G104),182,18.5711)</f>
        <v>18.571100000000001</v>
      </c>
      <c r="J104" s="69">
        <f t="shared" si="17"/>
        <v>0</v>
      </c>
      <c r="K104" s="61"/>
      <c r="L104" s="22"/>
      <c r="M104" s="92"/>
    </row>
    <row r="105" spans="1:13" ht="29" customHeight="1" thickBot="1" x14ac:dyDescent="0.3">
      <c r="A105" s="46">
        <v>101</v>
      </c>
      <c r="B105" s="86"/>
      <c r="C105" s="22"/>
      <c r="D105" s="67"/>
      <c r="E105" s="67"/>
      <c r="F105" s="64">
        <f t="shared" si="15"/>
        <v>0</v>
      </c>
      <c r="G105" s="80" t="str">
        <f t="shared" si="16"/>
        <v/>
      </c>
      <c r="H105" s="31"/>
      <c r="I105" s="103">
        <f t="shared" si="19"/>
        <v>18.571100000000001</v>
      </c>
      <c r="J105" s="69">
        <f t="shared" si="17"/>
        <v>0</v>
      </c>
      <c r="K105" s="61"/>
      <c r="L105" s="22"/>
      <c r="M105" s="92"/>
    </row>
    <row r="106" spans="1:13" ht="29" customHeight="1" thickBot="1" x14ac:dyDescent="0.3">
      <c r="A106" s="46">
        <v>102</v>
      </c>
      <c r="B106" s="86"/>
      <c r="C106" s="22"/>
      <c r="D106" s="67"/>
      <c r="E106" s="67"/>
      <c r="F106" s="64">
        <f t="shared" si="15"/>
        <v>0</v>
      </c>
      <c r="G106" s="80" t="str">
        <f t="shared" si="16"/>
        <v/>
      </c>
      <c r="H106" s="31"/>
      <c r="I106" s="103">
        <f t="shared" si="19"/>
        <v>18.571100000000001</v>
      </c>
      <c r="J106" s="69">
        <f t="shared" si="17"/>
        <v>0</v>
      </c>
      <c r="K106" s="61"/>
      <c r="L106" s="22"/>
      <c r="M106" s="92"/>
    </row>
    <row r="107" spans="1:13" ht="29" customHeight="1" thickBot="1" x14ac:dyDescent="0.3">
      <c r="A107" s="46">
        <v>103</v>
      </c>
      <c r="B107" s="86"/>
      <c r="C107" s="22"/>
      <c r="D107" s="67"/>
      <c r="E107" s="67"/>
      <c r="F107" s="64">
        <f t="shared" si="15"/>
        <v>0</v>
      </c>
      <c r="G107" s="80" t="str">
        <f t="shared" si="16"/>
        <v/>
      </c>
      <c r="H107" s="31"/>
      <c r="I107" s="103">
        <f t="shared" si="19"/>
        <v>18.571100000000001</v>
      </c>
      <c r="J107" s="69">
        <f t="shared" si="17"/>
        <v>0</v>
      </c>
      <c r="K107" s="61"/>
      <c r="L107" s="22"/>
      <c r="M107" s="92"/>
    </row>
    <row r="108" spans="1:13" ht="29" customHeight="1" thickBot="1" x14ac:dyDescent="0.3">
      <c r="A108" s="46">
        <v>104</v>
      </c>
      <c r="B108" s="86"/>
      <c r="C108" s="22"/>
      <c r="D108" s="67"/>
      <c r="E108" s="67"/>
      <c r="F108" s="64">
        <f t="shared" si="15"/>
        <v>0</v>
      </c>
      <c r="G108" s="80" t="str">
        <f t="shared" si="16"/>
        <v/>
      </c>
      <c r="H108" s="31"/>
      <c r="I108" s="103">
        <f t="shared" si="19"/>
        <v>18.571100000000001</v>
      </c>
      <c r="J108" s="69">
        <f t="shared" si="17"/>
        <v>0</v>
      </c>
      <c r="K108" s="61"/>
      <c r="L108" s="22"/>
      <c r="M108" s="92"/>
    </row>
    <row r="109" spans="1:13" ht="29" customHeight="1" thickBot="1" x14ac:dyDescent="0.3">
      <c r="A109" s="46">
        <v>105</v>
      </c>
      <c r="B109" s="86"/>
      <c r="C109" s="22"/>
      <c r="D109" s="67"/>
      <c r="E109" s="67"/>
      <c r="F109" s="64">
        <f t="shared" si="15"/>
        <v>0</v>
      </c>
      <c r="G109" s="80" t="str">
        <f t="shared" si="16"/>
        <v/>
      </c>
      <c r="H109" s="31"/>
      <c r="I109" s="103">
        <f t="shared" si="19"/>
        <v>18.571100000000001</v>
      </c>
      <c r="J109" s="69">
        <f t="shared" si="17"/>
        <v>0</v>
      </c>
      <c r="K109" s="61"/>
      <c r="L109" s="22"/>
      <c r="M109" s="92"/>
    </row>
    <row r="110" spans="1:13" ht="29" customHeight="1" thickBot="1" x14ac:dyDescent="0.3">
      <c r="A110" s="46">
        <v>106</v>
      </c>
      <c r="B110" s="86"/>
      <c r="C110" s="22"/>
      <c r="D110" s="67"/>
      <c r="E110" s="67"/>
      <c r="F110" s="64">
        <f t="shared" si="15"/>
        <v>0</v>
      </c>
      <c r="G110" s="80" t="str">
        <f t="shared" si="16"/>
        <v/>
      </c>
      <c r="H110" s="31"/>
      <c r="I110" s="103">
        <f t="shared" ref="I110:I127" si="20">IF(ISNUMBER(G110),182,18.5711)</f>
        <v>18.571100000000001</v>
      </c>
      <c r="J110" s="69">
        <f t="shared" si="17"/>
        <v>0</v>
      </c>
      <c r="K110" s="61"/>
      <c r="L110" s="22"/>
      <c r="M110" s="92"/>
    </row>
    <row r="111" spans="1:13" ht="29" customHeight="1" thickBot="1" x14ac:dyDescent="0.3">
      <c r="A111" s="46">
        <v>107</v>
      </c>
      <c r="B111" s="86"/>
      <c r="C111" s="22"/>
      <c r="D111" s="67"/>
      <c r="E111" s="67"/>
      <c r="F111" s="64">
        <f t="shared" si="15"/>
        <v>0</v>
      </c>
      <c r="G111" s="80" t="str">
        <f t="shared" si="16"/>
        <v/>
      </c>
      <c r="H111" s="31"/>
      <c r="I111" s="103">
        <f t="shared" si="20"/>
        <v>18.571100000000001</v>
      </c>
      <c r="J111" s="69">
        <f t="shared" si="17"/>
        <v>0</v>
      </c>
      <c r="K111" s="61"/>
      <c r="L111" s="22"/>
      <c r="M111" s="92"/>
    </row>
    <row r="112" spans="1:13" ht="29" customHeight="1" thickBot="1" x14ac:dyDescent="0.3">
      <c r="A112" s="46">
        <v>108</v>
      </c>
      <c r="B112" s="86"/>
      <c r="C112" s="22"/>
      <c r="D112" s="67"/>
      <c r="E112" s="67"/>
      <c r="F112" s="64">
        <f t="shared" si="15"/>
        <v>0</v>
      </c>
      <c r="G112" s="80" t="str">
        <f t="shared" si="16"/>
        <v/>
      </c>
      <c r="H112" s="31"/>
      <c r="I112" s="103">
        <f t="shared" si="20"/>
        <v>18.571100000000001</v>
      </c>
      <c r="J112" s="69">
        <f t="shared" si="17"/>
        <v>0</v>
      </c>
      <c r="K112" s="61"/>
      <c r="L112" s="22"/>
      <c r="M112" s="92"/>
    </row>
    <row r="113" spans="1:13" ht="29" customHeight="1" thickBot="1" x14ac:dyDescent="0.3">
      <c r="A113" s="46">
        <v>109</v>
      </c>
      <c r="B113" s="86"/>
      <c r="C113" s="22"/>
      <c r="D113" s="67"/>
      <c r="E113" s="67"/>
      <c r="F113" s="64">
        <f t="shared" si="15"/>
        <v>0</v>
      </c>
      <c r="G113" s="80" t="str">
        <f t="shared" si="16"/>
        <v/>
      </c>
      <c r="H113" s="31"/>
      <c r="I113" s="103">
        <f t="shared" si="20"/>
        <v>18.571100000000001</v>
      </c>
      <c r="J113" s="69">
        <f t="shared" si="17"/>
        <v>0</v>
      </c>
      <c r="K113" s="61"/>
      <c r="L113" s="22"/>
      <c r="M113" s="92"/>
    </row>
    <row r="114" spans="1:13" ht="29" customHeight="1" thickBot="1" x14ac:dyDescent="0.3">
      <c r="A114" s="46">
        <v>110</v>
      </c>
      <c r="B114" s="86"/>
      <c r="C114" s="22"/>
      <c r="D114" s="67"/>
      <c r="E114" s="67"/>
      <c r="F114" s="64">
        <f t="shared" si="15"/>
        <v>0</v>
      </c>
      <c r="G114" s="80" t="str">
        <f t="shared" si="16"/>
        <v/>
      </c>
      <c r="H114" s="31"/>
      <c r="I114" s="103">
        <f t="shared" si="20"/>
        <v>18.571100000000001</v>
      </c>
      <c r="J114" s="69">
        <f t="shared" si="17"/>
        <v>0</v>
      </c>
      <c r="K114" s="61"/>
      <c r="L114" s="22"/>
      <c r="M114" s="92"/>
    </row>
    <row r="115" spans="1:13" ht="29" customHeight="1" thickBot="1" x14ac:dyDescent="0.3">
      <c r="A115" s="46">
        <v>111</v>
      </c>
      <c r="B115" s="86"/>
      <c r="C115" s="22"/>
      <c r="D115" s="67"/>
      <c r="E115" s="67"/>
      <c r="F115" s="64">
        <f t="shared" si="15"/>
        <v>0</v>
      </c>
      <c r="G115" s="80" t="str">
        <f t="shared" si="16"/>
        <v/>
      </c>
      <c r="H115" s="31"/>
      <c r="I115" s="103">
        <f t="shared" si="20"/>
        <v>18.571100000000001</v>
      </c>
      <c r="J115" s="69">
        <f t="shared" si="17"/>
        <v>0</v>
      </c>
      <c r="K115" s="61"/>
      <c r="L115" s="22"/>
      <c r="M115" s="92"/>
    </row>
    <row r="116" spans="1:13" ht="29" customHeight="1" thickBot="1" x14ac:dyDescent="0.3">
      <c r="A116" s="46">
        <v>112</v>
      </c>
      <c r="B116" s="86"/>
      <c r="C116" s="22"/>
      <c r="D116" s="67"/>
      <c r="E116" s="67"/>
      <c r="F116" s="64">
        <f t="shared" si="15"/>
        <v>0</v>
      </c>
      <c r="G116" s="80" t="str">
        <f t="shared" si="16"/>
        <v/>
      </c>
      <c r="H116" s="31"/>
      <c r="I116" s="103">
        <f t="shared" si="20"/>
        <v>18.571100000000001</v>
      </c>
      <c r="J116" s="69">
        <f t="shared" si="17"/>
        <v>0</v>
      </c>
      <c r="K116" s="61"/>
      <c r="L116" s="22"/>
      <c r="M116" s="92"/>
    </row>
    <row r="117" spans="1:13" ht="29" customHeight="1" thickBot="1" x14ac:dyDescent="0.3">
      <c r="A117" s="46">
        <v>113</v>
      </c>
      <c r="B117" s="86"/>
      <c r="C117" s="22"/>
      <c r="D117" s="67"/>
      <c r="E117" s="67"/>
      <c r="F117" s="64">
        <f t="shared" si="15"/>
        <v>0</v>
      </c>
      <c r="G117" s="80" t="str">
        <f t="shared" si="16"/>
        <v/>
      </c>
      <c r="H117" s="31"/>
      <c r="I117" s="103">
        <f t="shared" si="20"/>
        <v>18.571100000000001</v>
      </c>
      <c r="J117" s="69">
        <f t="shared" si="17"/>
        <v>0</v>
      </c>
      <c r="K117" s="61"/>
      <c r="L117" s="22"/>
      <c r="M117" s="92"/>
    </row>
    <row r="118" spans="1:13" ht="29" customHeight="1" thickBot="1" x14ac:dyDescent="0.3">
      <c r="A118" s="46">
        <v>114</v>
      </c>
      <c r="B118" s="86"/>
      <c r="C118" s="22"/>
      <c r="D118" s="67"/>
      <c r="E118" s="67"/>
      <c r="F118" s="64">
        <f t="shared" si="15"/>
        <v>0</v>
      </c>
      <c r="G118" s="80" t="str">
        <f t="shared" si="16"/>
        <v/>
      </c>
      <c r="H118" s="31"/>
      <c r="I118" s="103">
        <f t="shared" si="20"/>
        <v>18.571100000000001</v>
      </c>
      <c r="J118" s="69">
        <f t="shared" si="17"/>
        <v>0</v>
      </c>
      <c r="K118" s="61"/>
      <c r="L118" s="22"/>
      <c r="M118" s="92"/>
    </row>
    <row r="119" spans="1:13" ht="29" customHeight="1" thickBot="1" x14ac:dyDescent="0.3">
      <c r="A119" s="46">
        <v>115</v>
      </c>
      <c r="B119" s="86"/>
      <c r="C119" s="22"/>
      <c r="D119" s="67"/>
      <c r="E119" s="67"/>
      <c r="F119" s="64">
        <f t="shared" si="15"/>
        <v>0</v>
      </c>
      <c r="G119" s="80" t="str">
        <f t="shared" si="16"/>
        <v/>
      </c>
      <c r="H119" s="31"/>
      <c r="I119" s="103">
        <f t="shared" si="20"/>
        <v>18.571100000000001</v>
      </c>
      <c r="J119" s="69">
        <f t="shared" si="17"/>
        <v>0</v>
      </c>
      <c r="K119" s="61"/>
      <c r="L119" s="22"/>
      <c r="M119" s="92"/>
    </row>
    <row r="120" spans="1:13" ht="29" customHeight="1" thickBot="1" x14ac:dyDescent="0.3">
      <c r="A120" s="46">
        <v>116</v>
      </c>
      <c r="B120" s="86"/>
      <c r="C120" s="22"/>
      <c r="D120" s="67"/>
      <c r="E120" s="67"/>
      <c r="F120" s="64">
        <f t="shared" si="15"/>
        <v>0</v>
      </c>
      <c r="G120" s="80" t="str">
        <f t="shared" si="16"/>
        <v/>
      </c>
      <c r="H120" s="31"/>
      <c r="I120" s="103">
        <f t="shared" si="20"/>
        <v>18.571100000000001</v>
      </c>
      <c r="J120" s="69">
        <f t="shared" si="17"/>
        <v>0</v>
      </c>
      <c r="K120" s="61"/>
      <c r="L120" s="22"/>
      <c r="M120" s="92"/>
    </row>
    <row r="121" spans="1:13" ht="29" customHeight="1" thickBot="1" x14ac:dyDescent="0.3">
      <c r="A121" s="46">
        <v>117</v>
      </c>
      <c r="B121" s="86"/>
      <c r="C121" s="22"/>
      <c r="D121" s="67"/>
      <c r="E121" s="67"/>
      <c r="F121" s="64">
        <f t="shared" si="15"/>
        <v>0</v>
      </c>
      <c r="G121" s="80" t="str">
        <f t="shared" si="16"/>
        <v/>
      </c>
      <c r="H121" s="31"/>
      <c r="I121" s="103">
        <f t="shared" si="20"/>
        <v>18.571100000000001</v>
      </c>
      <c r="J121" s="69">
        <f t="shared" si="17"/>
        <v>0</v>
      </c>
      <c r="K121" s="61"/>
      <c r="L121" s="22"/>
      <c r="M121" s="92"/>
    </row>
    <row r="122" spans="1:13" ht="29" customHeight="1" thickBot="1" x14ac:dyDescent="0.3">
      <c r="A122" s="46">
        <v>118</v>
      </c>
      <c r="B122" s="86"/>
      <c r="C122" s="22"/>
      <c r="D122" s="67"/>
      <c r="E122" s="67"/>
      <c r="F122" s="64">
        <f t="shared" si="15"/>
        <v>0</v>
      </c>
      <c r="G122" s="80" t="str">
        <f t="shared" si="16"/>
        <v/>
      </c>
      <c r="H122" s="31"/>
      <c r="I122" s="103">
        <f t="shared" si="20"/>
        <v>18.571100000000001</v>
      </c>
      <c r="J122" s="69">
        <f t="shared" si="17"/>
        <v>0</v>
      </c>
      <c r="K122" s="61"/>
      <c r="L122" s="22"/>
      <c r="M122" s="92"/>
    </row>
    <row r="123" spans="1:13" ht="29" customHeight="1" thickBot="1" x14ac:dyDescent="0.3">
      <c r="A123" s="46">
        <v>119</v>
      </c>
      <c r="B123" s="86"/>
      <c r="C123" s="22"/>
      <c r="D123" s="67"/>
      <c r="E123" s="67"/>
      <c r="F123" s="64">
        <f t="shared" si="15"/>
        <v>0</v>
      </c>
      <c r="G123" s="80" t="str">
        <f t="shared" si="16"/>
        <v/>
      </c>
      <c r="H123" s="31"/>
      <c r="I123" s="103">
        <f t="shared" si="20"/>
        <v>18.571100000000001</v>
      </c>
      <c r="J123" s="69">
        <f t="shared" si="17"/>
        <v>0</v>
      </c>
      <c r="K123" s="61"/>
      <c r="L123" s="22"/>
      <c r="M123" s="92"/>
    </row>
    <row r="124" spans="1:13" ht="29" customHeight="1" thickBot="1" x14ac:dyDescent="0.3">
      <c r="A124" s="46">
        <v>120</v>
      </c>
      <c r="B124" s="86"/>
      <c r="C124" s="22"/>
      <c r="D124" s="67"/>
      <c r="E124" s="67"/>
      <c r="F124" s="64">
        <f t="shared" si="15"/>
        <v>0</v>
      </c>
      <c r="G124" s="80" t="str">
        <f t="shared" si="16"/>
        <v/>
      </c>
      <c r="H124" s="31"/>
      <c r="I124" s="103">
        <f t="shared" si="20"/>
        <v>18.571100000000001</v>
      </c>
      <c r="J124" s="69">
        <f t="shared" si="17"/>
        <v>0</v>
      </c>
      <c r="K124" s="61"/>
      <c r="L124" s="22"/>
      <c r="M124" s="92"/>
    </row>
    <row r="125" spans="1:13" ht="29" customHeight="1" thickBot="1" x14ac:dyDescent="0.3">
      <c r="A125" s="46">
        <v>121</v>
      </c>
      <c r="B125" s="86"/>
      <c r="C125" s="22"/>
      <c r="D125" s="67"/>
      <c r="E125" s="67"/>
      <c r="F125" s="64">
        <f t="shared" si="15"/>
        <v>0</v>
      </c>
      <c r="G125" s="80" t="str">
        <f t="shared" si="16"/>
        <v/>
      </c>
      <c r="H125" s="31"/>
      <c r="I125" s="103">
        <f t="shared" si="20"/>
        <v>18.571100000000001</v>
      </c>
      <c r="J125" s="69">
        <f t="shared" si="17"/>
        <v>0</v>
      </c>
      <c r="K125" s="61"/>
      <c r="L125" s="22"/>
      <c r="M125" s="92"/>
    </row>
    <row r="126" spans="1:13" ht="29" customHeight="1" thickBot="1" x14ac:dyDescent="0.3">
      <c r="A126" s="46">
        <v>122</v>
      </c>
      <c r="B126" s="86"/>
      <c r="C126" s="22"/>
      <c r="D126" s="67"/>
      <c r="E126" s="67"/>
      <c r="F126" s="64">
        <f t="shared" si="15"/>
        <v>0</v>
      </c>
      <c r="G126" s="80" t="str">
        <f t="shared" si="16"/>
        <v/>
      </c>
      <c r="H126" s="31"/>
      <c r="I126" s="103">
        <f t="shared" si="20"/>
        <v>18.571100000000001</v>
      </c>
      <c r="J126" s="69">
        <f t="shared" si="17"/>
        <v>0</v>
      </c>
      <c r="K126" s="61"/>
      <c r="L126" s="22"/>
      <c r="M126" s="92"/>
    </row>
    <row r="127" spans="1:13" ht="29" customHeight="1" thickBot="1" x14ac:dyDescent="0.3">
      <c r="A127" s="46">
        <v>123</v>
      </c>
      <c r="B127" s="86"/>
      <c r="C127" s="22"/>
      <c r="D127" s="67"/>
      <c r="E127" s="67"/>
      <c r="F127" s="64">
        <f t="shared" si="15"/>
        <v>0</v>
      </c>
      <c r="G127" s="80" t="str">
        <f t="shared" si="16"/>
        <v/>
      </c>
      <c r="H127" s="31"/>
      <c r="I127" s="103">
        <f t="shared" si="20"/>
        <v>18.571100000000001</v>
      </c>
      <c r="J127" s="69">
        <f t="shared" si="17"/>
        <v>0</v>
      </c>
      <c r="K127" s="61"/>
      <c r="L127" s="22"/>
      <c r="M127" s="92"/>
    </row>
    <row r="128" spans="1:13" ht="29" customHeight="1" thickBot="1" x14ac:dyDescent="0.3">
      <c r="A128" s="46">
        <v>124</v>
      </c>
      <c r="B128" s="86"/>
      <c r="C128" s="22"/>
      <c r="D128" s="67"/>
      <c r="E128" s="67"/>
      <c r="F128" s="64">
        <f t="shared" si="15"/>
        <v>0</v>
      </c>
      <c r="G128" s="80" t="str">
        <f t="shared" si="16"/>
        <v/>
      </c>
      <c r="H128" s="31"/>
      <c r="I128" s="103">
        <f>IF(ISNUMBER(G128),182,18.5711)</f>
        <v>18.571100000000001</v>
      </c>
      <c r="J128" s="69">
        <f t="shared" si="17"/>
        <v>0</v>
      </c>
      <c r="K128" s="61"/>
      <c r="L128" s="22"/>
      <c r="M128" s="92"/>
    </row>
    <row r="129" spans="1:13" ht="29" customHeight="1" thickBot="1" x14ac:dyDescent="0.3">
      <c r="A129" s="46">
        <v>125</v>
      </c>
      <c r="B129" s="86"/>
      <c r="C129" s="22"/>
      <c r="D129" s="67"/>
      <c r="E129" s="67"/>
      <c r="F129" s="64">
        <f t="shared" si="15"/>
        <v>0</v>
      </c>
      <c r="G129" s="80" t="str">
        <f t="shared" si="16"/>
        <v/>
      </c>
      <c r="H129" s="31"/>
      <c r="I129" s="103">
        <f>IF(ISNUMBER(G129),182,18.5711)</f>
        <v>18.571100000000001</v>
      </c>
      <c r="J129" s="69">
        <f t="shared" si="17"/>
        <v>0</v>
      </c>
      <c r="K129" s="61"/>
      <c r="L129" s="22"/>
      <c r="M129" s="92"/>
    </row>
    <row r="130" spans="1:13" ht="29" customHeight="1" thickBot="1" x14ac:dyDescent="0.3">
      <c r="A130" s="46">
        <v>126</v>
      </c>
      <c r="B130" s="86"/>
      <c r="C130" s="22"/>
      <c r="D130" s="67"/>
      <c r="E130" s="67"/>
      <c r="F130" s="64">
        <f t="shared" si="15"/>
        <v>0</v>
      </c>
      <c r="G130" s="80" t="str">
        <f t="shared" si="16"/>
        <v/>
      </c>
      <c r="H130" s="31"/>
      <c r="I130" s="103">
        <f>IF(ISNUMBER(G130),182,18.5711)</f>
        <v>18.571100000000001</v>
      </c>
      <c r="J130" s="69">
        <f t="shared" si="17"/>
        <v>0</v>
      </c>
      <c r="K130" s="61"/>
      <c r="L130" s="22"/>
      <c r="M130" s="92"/>
    </row>
    <row r="131" spans="1:13" ht="29" customHeight="1" thickBot="1" x14ac:dyDescent="0.3">
      <c r="A131" s="46">
        <v>127</v>
      </c>
      <c r="B131" s="86"/>
      <c r="C131" s="22"/>
      <c r="D131" s="67"/>
      <c r="E131" s="67"/>
      <c r="F131" s="64">
        <f t="shared" si="15"/>
        <v>0</v>
      </c>
      <c r="G131" s="80" t="str">
        <f t="shared" si="16"/>
        <v/>
      </c>
      <c r="H131" s="31"/>
      <c r="I131" s="103">
        <f>IF(ISNUMBER(G131),182,18.5711)</f>
        <v>18.571100000000001</v>
      </c>
      <c r="J131" s="69">
        <f t="shared" si="17"/>
        <v>0</v>
      </c>
      <c r="K131" s="61"/>
      <c r="L131" s="22"/>
      <c r="M131" s="92"/>
    </row>
    <row r="132" spans="1:13" ht="29" customHeight="1" thickBot="1" x14ac:dyDescent="0.3">
      <c r="A132" s="46">
        <v>128</v>
      </c>
      <c r="B132" s="86"/>
      <c r="C132" s="22"/>
      <c r="D132" s="67"/>
      <c r="E132" s="67"/>
      <c r="F132" s="64">
        <f t="shared" si="15"/>
        <v>0</v>
      </c>
      <c r="G132" s="80" t="str">
        <f t="shared" si="16"/>
        <v/>
      </c>
      <c r="H132" s="31"/>
      <c r="I132" s="103">
        <f>IF(ISNUMBER(G132),182,18.5711)</f>
        <v>18.571100000000001</v>
      </c>
      <c r="J132" s="69">
        <f t="shared" si="17"/>
        <v>0</v>
      </c>
      <c r="K132" s="61"/>
      <c r="L132" s="22"/>
      <c r="M132" s="92"/>
    </row>
    <row r="133" spans="1:13" ht="29" customHeight="1" thickBot="1" x14ac:dyDescent="0.3">
      <c r="A133" s="46">
        <v>129</v>
      </c>
      <c r="B133" s="86"/>
      <c r="C133" s="22"/>
      <c r="D133" s="67"/>
      <c r="E133" s="67"/>
      <c r="F133" s="64">
        <f t="shared" si="15"/>
        <v>0</v>
      </c>
      <c r="G133" s="80" t="str">
        <f t="shared" si="16"/>
        <v/>
      </c>
      <c r="H133" s="31"/>
      <c r="I133" s="103">
        <f t="shared" ref="I133:I138" si="21">IF(ISNUMBER(G133),182,18.5711)</f>
        <v>18.571100000000001</v>
      </c>
      <c r="J133" s="69">
        <f t="shared" si="17"/>
        <v>0</v>
      </c>
      <c r="K133" s="61"/>
      <c r="L133" s="22"/>
      <c r="M133" s="92"/>
    </row>
    <row r="134" spans="1:13" ht="29" customHeight="1" thickBot="1" x14ac:dyDescent="0.3">
      <c r="A134" s="46">
        <v>130</v>
      </c>
      <c r="B134" s="86"/>
      <c r="C134" s="22"/>
      <c r="D134" s="67"/>
      <c r="E134" s="67"/>
      <c r="F134" s="64">
        <f t="shared" si="15"/>
        <v>0</v>
      </c>
      <c r="G134" s="80" t="str">
        <f t="shared" si="16"/>
        <v/>
      </c>
      <c r="H134" s="31"/>
      <c r="I134" s="103">
        <f t="shared" si="21"/>
        <v>18.571100000000001</v>
      </c>
      <c r="J134" s="69">
        <f t="shared" si="17"/>
        <v>0</v>
      </c>
      <c r="K134" s="61"/>
      <c r="L134" s="22"/>
      <c r="M134" s="92"/>
    </row>
    <row r="135" spans="1:13" ht="29" customHeight="1" thickBot="1" x14ac:dyDescent="0.3">
      <c r="A135" s="46">
        <v>131</v>
      </c>
      <c r="B135" s="86"/>
      <c r="C135" s="22"/>
      <c r="D135" s="67"/>
      <c r="E135" s="67"/>
      <c r="F135" s="64">
        <f t="shared" si="15"/>
        <v>0</v>
      </c>
      <c r="G135" s="80" t="str">
        <f t="shared" si="16"/>
        <v/>
      </c>
      <c r="H135" s="31"/>
      <c r="I135" s="103">
        <f t="shared" si="21"/>
        <v>18.571100000000001</v>
      </c>
      <c r="J135" s="69">
        <f t="shared" si="17"/>
        <v>0</v>
      </c>
      <c r="K135" s="61"/>
      <c r="L135" s="22"/>
      <c r="M135" s="92"/>
    </row>
    <row r="136" spans="1:13" ht="29" customHeight="1" thickBot="1" x14ac:dyDescent="0.3">
      <c r="A136" s="46">
        <v>132</v>
      </c>
      <c r="B136" s="86"/>
      <c r="C136" s="22"/>
      <c r="D136" s="67"/>
      <c r="E136" s="67"/>
      <c r="F136" s="64">
        <f t="shared" si="15"/>
        <v>0</v>
      </c>
      <c r="G136" s="80" t="str">
        <f t="shared" si="16"/>
        <v/>
      </c>
      <c r="H136" s="31"/>
      <c r="I136" s="103">
        <f t="shared" si="21"/>
        <v>18.571100000000001</v>
      </c>
      <c r="J136" s="69">
        <f t="shared" si="17"/>
        <v>0</v>
      </c>
      <c r="K136" s="61"/>
      <c r="L136" s="22"/>
      <c r="M136" s="92"/>
    </row>
    <row r="137" spans="1:13" ht="29" customHeight="1" thickBot="1" x14ac:dyDescent="0.3">
      <c r="A137" s="46">
        <v>133</v>
      </c>
      <c r="B137" s="86"/>
      <c r="C137" s="22"/>
      <c r="D137" s="67"/>
      <c r="E137" s="67"/>
      <c r="F137" s="64">
        <f t="shared" si="15"/>
        <v>0</v>
      </c>
      <c r="G137" s="80" t="str">
        <f t="shared" si="16"/>
        <v/>
      </c>
      <c r="H137" s="31"/>
      <c r="I137" s="103">
        <f t="shared" si="21"/>
        <v>18.571100000000001</v>
      </c>
      <c r="J137" s="69">
        <f t="shared" si="17"/>
        <v>0</v>
      </c>
      <c r="K137" s="61"/>
      <c r="L137" s="22"/>
      <c r="M137" s="92"/>
    </row>
    <row r="138" spans="1:13" ht="29" customHeight="1" thickBot="1" x14ac:dyDescent="0.3">
      <c r="A138" s="46">
        <v>134</v>
      </c>
      <c r="B138" s="86"/>
      <c r="C138" s="22"/>
      <c r="D138" s="67"/>
      <c r="E138" s="67"/>
      <c r="F138" s="64">
        <f t="shared" si="15"/>
        <v>0</v>
      </c>
      <c r="G138" s="80" t="str">
        <f t="shared" si="16"/>
        <v/>
      </c>
      <c r="H138" s="31"/>
      <c r="I138" s="103">
        <f t="shared" si="21"/>
        <v>18.571100000000001</v>
      </c>
      <c r="J138" s="69">
        <f t="shared" si="17"/>
        <v>0</v>
      </c>
      <c r="K138" s="61"/>
      <c r="L138" s="22"/>
      <c r="M138" s="92"/>
    </row>
    <row r="139" spans="1:13" ht="29" customHeight="1" thickBot="1" x14ac:dyDescent="0.3">
      <c r="A139" s="46">
        <v>135</v>
      </c>
      <c r="B139" s="86"/>
      <c r="C139" s="22"/>
      <c r="D139" s="67"/>
      <c r="E139" s="67"/>
      <c r="F139" s="64">
        <f t="shared" si="15"/>
        <v>0</v>
      </c>
      <c r="G139" s="80" t="str">
        <f t="shared" si="16"/>
        <v/>
      </c>
      <c r="H139" s="31"/>
      <c r="I139" s="103">
        <f>IF(ISNUMBER(G139),182,18.5711)</f>
        <v>18.571100000000001</v>
      </c>
      <c r="J139" s="69">
        <f t="shared" si="17"/>
        <v>0</v>
      </c>
      <c r="K139" s="61"/>
      <c r="L139" s="22"/>
      <c r="M139" s="92"/>
    </row>
    <row r="140" spans="1:13" ht="29" customHeight="1" thickBot="1" x14ac:dyDescent="0.3">
      <c r="A140" s="46">
        <v>136</v>
      </c>
      <c r="B140" s="86"/>
      <c r="C140" s="22"/>
      <c r="D140" s="67"/>
      <c r="E140" s="67"/>
      <c r="F140" s="64">
        <f t="shared" si="15"/>
        <v>0</v>
      </c>
      <c r="G140" s="80" t="str">
        <f t="shared" si="16"/>
        <v/>
      </c>
      <c r="H140" s="31"/>
      <c r="I140" s="103">
        <f>IF(ISNUMBER(G140),182,18.5711)</f>
        <v>18.571100000000001</v>
      </c>
      <c r="J140" s="69">
        <f t="shared" si="17"/>
        <v>0</v>
      </c>
      <c r="K140" s="61"/>
      <c r="L140" s="22"/>
      <c r="M140" s="92"/>
    </row>
    <row r="141" spans="1:13" ht="29" customHeight="1" thickBot="1" x14ac:dyDescent="0.3">
      <c r="A141" s="46">
        <v>137</v>
      </c>
      <c r="B141" s="86"/>
      <c r="C141" s="22"/>
      <c r="D141" s="67"/>
      <c r="E141" s="67"/>
      <c r="F141" s="64">
        <f t="shared" si="15"/>
        <v>0</v>
      </c>
      <c r="G141" s="80" t="str">
        <f t="shared" si="16"/>
        <v/>
      </c>
      <c r="H141" s="31"/>
      <c r="I141" s="103">
        <f>IF(ISNUMBER(G141),182,18.5711)</f>
        <v>18.571100000000001</v>
      </c>
      <c r="J141" s="69">
        <f t="shared" si="17"/>
        <v>0</v>
      </c>
      <c r="K141" s="61"/>
      <c r="L141" s="22"/>
      <c r="M141" s="92"/>
    </row>
    <row r="142" spans="1:13" ht="29" customHeight="1" thickBot="1" x14ac:dyDescent="0.3">
      <c r="A142" s="46">
        <v>138</v>
      </c>
      <c r="B142" s="86"/>
      <c r="C142" s="22"/>
      <c r="D142" s="67"/>
      <c r="E142" s="67"/>
      <c r="F142" s="64">
        <f t="shared" si="15"/>
        <v>0</v>
      </c>
      <c r="G142" s="80" t="str">
        <f t="shared" si="16"/>
        <v/>
      </c>
      <c r="H142" s="31"/>
      <c r="I142" s="103">
        <f>IF(ISNUMBER(G142),182,18.5711)</f>
        <v>18.571100000000001</v>
      </c>
      <c r="J142" s="69">
        <f t="shared" si="17"/>
        <v>0</v>
      </c>
      <c r="K142" s="61"/>
      <c r="L142" s="22"/>
      <c r="M142" s="92"/>
    </row>
    <row r="143" spans="1:13" ht="29" customHeight="1" thickBot="1" x14ac:dyDescent="0.3">
      <c r="A143" s="46">
        <v>139</v>
      </c>
      <c r="B143" s="86"/>
      <c r="C143" s="22"/>
      <c r="D143" s="67"/>
      <c r="E143" s="67"/>
      <c r="F143" s="64">
        <f t="shared" si="15"/>
        <v>0</v>
      </c>
      <c r="G143" s="80" t="str">
        <f t="shared" si="16"/>
        <v/>
      </c>
      <c r="H143" s="31"/>
      <c r="I143" s="103">
        <f>IF(ISNUMBER(G143),182,18.5711)</f>
        <v>18.571100000000001</v>
      </c>
      <c r="J143" s="69">
        <f t="shared" si="17"/>
        <v>0</v>
      </c>
      <c r="K143" s="61"/>
      <c r="L143" s="22"/>
      <c r="M143" s="92"/>
    </row>
    <row r="144" spans="1:13" ht="29" customHeight="1" thickBot="1" x14ac:dyDescent="0.3">
      <c r="A144" s="46">
        <v>140</v>
      </c>
      <c r="B144" s="86"/>
      <c r="C144" s="22"/>
      <c r="D144" s="67"/>
      <c r="E144" s="67"/>
      <c r="F144" s="64">
        <f t="shared" si="15"/>
        <v>0</v>
      </c>
      <c r="G144" s="80" t="str">
        <f t="shared" si="16"/>
        <v/>
      </c>
      <c r="H144" s="31"/>
      <c r="I144" s="103">
        <f t="shared" ref="I144:I161" si="22">IF(ISNUMBER(G144),182,18.5711)</f>
        <v>18.571100000000001</v>
      </c>
      <c r="J144" s="69">
        <f t="shared" si="17"/>
        <v>0</v>
      </c>
      <c r="K144" s="61"/>
      <c r="L144" s="22"/>
      <c r="M144" s="92"/>
    </row>
    <row r="145" spans="1:13" ht="29" customHeight="1" thickBot="1" x14ac:dyDescent="0.3">
      <c r="A145" s="46">
        <v>141</v>
      </c>
      <c r="B145" s="86"/>
      <c r="C145" s="22"/>
      <c r="D145" s="67"/>
      <c r="E145" s="67"/>
      <c r="F145" s="64">
        <f t="shared" si="15"/>
        <v>0</v>
      </c>
      <c r="G145" s="80" t="str">
        <f t="shared" si="16"/>
        <v/>
      </c>
      <c r="H145" s="31"/>
      <c r="I145" s="103">
        <f t="shared" si="22"/>
        <v>18.571100000000001</v>
      </c>
      <c r="J145" s="69">
        <f t="shared" si="17"/>
        <v>0</v>
      </c>
      <c r="K145" s="61"/>
      <c r="L145" s="22"/>
      <c r="M145" s="92"/>
    </row>
    <row r="146" spans="1:13" ht="29" customHeight="1" thickBot="1" x14ac:dyDescent="0.3">
      <c r="A146" s="46">
        <v>142</v>
      </c>
      <c r="B146" s="86"/>
      <c r="C146" s="22"/>
      <c r="D146" s="67"/>
      <c r="E146" s="67"/>
      <c r="F146" s="64">
        <f t="shared" si="15"/>
        <v>0</v>
      </c>
      <c r="G146" s="80" t="str">
        <f t="shared" si="16"/>
        <v/>
      </c>
      <c r="H146" s="31"/>
      <c r="I146" s="103">
        <f t="shared" si="22"/>
        <v>18.571100000000001</v>
      </c>
      <c r="J146" s="69">
        <f t="shared" si="17"/>
        <v>0</v>
      </c>
      <c r="K146" s="61"/>
      <c r="L146" s="22"/>
      <c r="M146" s="92"/>
    </row>
    <row r="147" spans="1:13" ht="29" customHeight="1" thickBot="1" x14ac:dyDescent="0.3">
      <c r="A147" s="46">
        <v>143</v>
      </c>
      <c r="B147" s="86"/>
      <c r="C147" s="22"/>
      <c r="D147" s="67"/>
      <c r="E147" s="67"/>
      <c r="F147" s="64">
        <f t="shared" si="15"/>
        <v>0</v>
      </c>
      <c r="G147" s="80" t="str">
        <f t="shared" si="16"/>
        <v/>
      </c>
      <c r="H147" s="31"/>
      <c r="I147" s="103">
        <f t="shared" si="22"/>
        <v>18.571100000000001</v>
      </c>
      <c r="J147" s="69">
        <f t="shared" si="17"/>
        <v>0</v>
      </c>
      <c r="K147" s="61"/>
      <c r="L147" s="22"/>
      <c r="M147" s="92"/>
    </row>
    <row r="148" spans="1:13" ht="29" customHeight="1" thickBot="1" x14ac:dyDescent="0.3">
      <c r="A148" s="46">
        <v>144</v>
      </c>
      <c r="B148" s="86"/>
      <c r="C148" s="22"/>
      <c r="D148" s="67"/>
      <c r="E148" s="67"/>
      <c r="F148" s="64">
        <f t="shared" si="15"/>
        <v>0</v>
      </c>
      <c r="G148" s="80" t="str">
        <f t="shared" si="16"/>
        <v/>
      </c>
      <c r="H148" s="31"/>
      <c r="I148" s="103">
        <f t="shared" si="22"/>
        <v>18.571100000000001</v>
      </c>
      <c r="J148" s="69">
        <f t="shared" si="17"/>
        <v>0</v>
      </c>
      <c r="K148" s="61"/>
      <c r="L148" s="22"/>
      <c r="M148" s="92"/>
    </row>
    <row r="149" spans="1:13" ht="29" customHeight="1" thickBot="1" x14ac:dyDescent="0.3">
      <c r="A149" s="46">
        <v>145</v>
      </c>
      <c r="B149" s="86"/>
      <c r="C149" s="22"/>
      <c r="D149" s="67"/>
      <c r="E149" s="67"/>
      <c r="F149" s="64">
        <f t="shared" si="15"/>
        <v>0</v>
      </c>
      <c r="G149" s="80" t="str">
        <f t="shared" si="16"/>
        <v/>
      </c>
      <c r="H149" s="31"/>
      <c r="I149" s="103">
        <f t="shared" si="22"/>
        <v>18.571100000000001</v>
      </c>
      <c r="J149" s="69">
        <f t="shared" si="17"/>
        <v>0</v>
      </c>
      <c r="K149" s="61"/>
      <c r="L149" s="22"/>
      <c r="M149" s="92"/>
    </row>
    <row r="150" spans="1:13" ht="29" customHeight="1" thickBot="1" x14ac:dyDescent="0.3">
      <c r="A150" s="46">
        <v>146</v>
      </c>
      <c r="B150" s="86"/>
      <c r="C150" s="22"/>
      <c r="D150" s="67"/>
      <c r="E150" s="67"/>
      <c r="F150" s="64">
        <f t="shared" si="15"/>
        <v>0</v>
      </c>
      <c r="G150" s="80" t="str">
        <f t="shared" si="16"/>
        <v/>
      </c>
      <c r="H150" s="31"/>
      <c r="I150" s="103">
        <f t="shared" si="22"/>
        <v>18.571100000000001</v>
      </c>
      <c r="J150" s="69">
        <f t="shared" si="17"/>
        <v>0</v>
      </c>
      <c r="K150" s="61"/>
      <c r="L150" s="22"/>
      <c r="M150" s="92"/>
    </row>
    <row r="151" spans="1:13" ht="29" customHeight="1" thickBot="1" x14ac:dyDescent="0.3">
      <c r="A151" s="46">
        <v>147</v>
      </c>
      <c r="B151" s="86"/>
      <c r="C151" s="22"/>
      <c r="D151" s="67"/>
      <c r="E151" s="67"/>
      <c r="F151" s="64">
        <f t="shared" si="15"/>
        <v>0</v>
      </c>
      <c r="G151" s="80" t="str">
        <f t="shared" si="16"/>
        <v/>
      </c>
      <c r="H151" s="31"/>
      <c r="I151" s="103">
        <f t="shared" si="22"/>
        <v>18.571100000000001</v>
      </c>
      <c r="J151" s="69">
        <f t="shared" si="17"/>
        <v>0</v>
      </c>
      <c r="K151" s="61"/>
      <c r="L151" s="22"/>
      <c r="M151" s="92"/>
    </row>
    <row r="152" spans="1:13" ht="29" customHeight="1" thickBot="1" x14ac:dyDescent="0.3">
      <c r="A152" s="46">
        <v>148</v>
      </c>
      <c r="B152" s="86"/>
      <c r="C152" s="22"/>
      <c r="D152" s="67"/>
      <c r="E152" s="67"/>
      <c r="F152" s="64">
        <f t="shared" si="15"/>
        <v>0</v>
      </c>
      <c r="G152" s="80" t="str">
        <f t="shared" si="16"/>
        <v/>
      </c>
      <c r="H152" s="31"/>
      <c r="I152" s="103">
        <f t="shared" si="22"/>
        <v>18.571100000000001</v>
      </c>
      <c r="J152" s="69">
        <f t="shared" si="17"/>
        <v>0</v>
      </c>
      <c r="K152" s="61"/>
      <c r="L152" s="22"/>
      <c r="M152" s="92"/>
    </row>
    <row r="153" spans="1:13" ht="29" customHeight="1" thickBot="1" x14ac:dyDescent="0.3">
      <c r="A153" s="46">
        <v>149</v>
      </c>
      <c r="B153" s="86"/>
      <c r="C153" s="22"/>
      <c r="D153" s="67"/>
      <c r="E153" s="67"/>
      <c r="F153" s="64">
        <f t="shared" si="15"/>
        <v>0</v>
      </c>
      <c r="G153" s="80" t="str">
        <f t="shared" si="16"/>
        <v/>
      </c>
      <c r="H153" s="31"/>
      <c r="I153" s="103">
        <f t="shared" si="22"/>
        <v>18.571100000000001</v>
      </c>
      <c r="J153" s="69">
        <f t="shared" si="17"/>
        <v>0</v>
      </c>
      <c r="K153" s="61"/>
      <c r="L153" s="22"/>
      <c r="M153" s="92"/>
    </row>
    <row r="154" spans="1:13" ht="29" customHeight="1" thickBot="1" x14ac:dyDescent="0.3">
      <c r="A154" s="46">
        <v>150</v>
      </c>
      <c r="B154" s="86"/>
      <c r="C154" s="22"/>
      <c r="D154" s="67"/>
      <c r="E154" s="67"/>
      <c r="F154" s="64">
        <f t="shared" si="15"/>
        <v>0</v>
      </c>
      <c r="G154" s="80" t="str">
        <f t="shared" si="16"/>
        <v/>
      </c>
      <c r="H154" s="31"/>
      <c r="I154" s="103">
        <f t="shared" si="22"/>
        <v>18.571100000000001</v>
      </c>
      <c r="J154" s="69">
        <f t="shared" si="17"/>
        <v>0</v>
      </c>
      <c r="K154" s="61"/>
      <c r="L154" s="22"/>
      <c r="M154" s="92"/>
    </row>
    <row r="155" spans="1:13" ht="29" customHeight="1" thickBot="1" x14ac:dyDescent="0.3">
      <c r="A155" s="46">
        <v>151</v>
      </c>
      <c r="B155" s="86"/>
      <c r="C155" s="22"/>
      <c r="D155" s="67"/>
      <c r="E155" s="67"/>
      <c r="F155" s="64">
        <f t="shared" si="15"/>
        <v>0</v>
      </c>
      <c r="G155" s="80" t="str">
        <f t="shared" si="16"/>
        <v/>
      </c>
      <c r="H155" s="31"/>
      <c r="I155" s="103">
        <f t="shared" si="22"/>
        <v>18.571100000000001</v>
      </c>
      <c r="J155" s="69">
        <f t="shared" si="17"/>
        <v>0</v>
      </c>
      <c r="K155" s="61"/>
      <c r="L155" s="22"/>
      <c r="M155" s="92"/>
    </row>
    <row r="156" spans="1:13" ht="29" customHeight="1" thickBot="1" x14ac:dyDescent="0.3">
      <c r="A156" s="46">
        <v>152</v>
      </c>
      <c r="B156" s="86"/>
      <c r="C156" s="22"/>
      <c r="D156" s="67"/>
      <c r="E156" s="67"/>
      <c r="F156" s="64">
        <f t="shared" si="15"/>
        <v>0</v>
      </c>
      <c r="G156" s="80" t="str">
        <f t="shared" si="16"/>
        <v/>
      </c>
      <c r="H156" s="31"/>
      <c r="I156" s="103">
        <f t="shared" si="22"/>
        <v>18.571100000000001</v>
      </c>
      <c r="J156" s="69">
        <f t="shared" si="17"/>
        <v>0</v>
      </c>
      <c r="K156" s="61"/>
      <c r="L156" s="22"/>
      <c r="M156" s="92"/>
    </row>
    <row r="157" spans="1:13" ht="29" customHeight="1" thickBot="1" x14ac:dyDescent="0.3">
      <c r="A157" s="46">
        <v>153</v>
      </c>
      <c r="B157" s="86"/>
      <c r="C157" s="22"/>
      <c r="D157" s="67"/>
      <c r="E157" s="67"/>
      <c r="F157" s="64">
        <f t="shared" si="15"/>
        <v>0</v>
      </c>
      <c r="G157" s="80" t="str">
        <f t="shared" si="16"/>
        <v/>
      </c>
      <c r="H157" s="31"/>
      <c r="I157" s="103">
        <f t="shared" si="22"/>
        <v>18.571100000000001</v>
      </c>
      <c r="J157" s="69">
        <f t="shared" si="17"/>
        <v>0</v>
      </c>
      <c r="K157" s="61"/>
      <c r="L157" s="22"/>
      <c r="M157" s="92"/>
    </row>
    <row r="158" spans="1:13" ht="29" customHeight="1" thickBot="1" x14ac:dyDescent="0.3">
      <c r="A158" s="46">
        <v>154</v>
      </c>
      <c r="B158" s="86"/>
      <c r="C158" s="22"/>
      <c r="D158" s="67"/>
      <c r="E158" s="67"/>
      <c r="F158" s="64">
        <f t="shared" ref="F158:F221" si="23">E158-D158</f>
        <v>0</v>
      </c>
      <c r="G158" s="80" t="str">
        <f t="shared" ref="G158:G221" si="24">IF(F158*24&gt;=24,ROUNDUP((F158*24)/24,0),"")</f>
        <v/>
      </c>
      <c r="H158" s="31"/>
      <c r="I158" s="103">
        <f t="shared" si="22"/>
        <v>18.571100000000001</v>
      </c>
      <c r="J158" s="69">
        <f t="shared" ref="J158:J221" si="25">IF(G158="",I158*((F158-TRUNC(F158))*24),G158*I158)</f>
        <v>0</v>
      </c>
      <c r="K158" s="61"/>
      <c r="L158" s="22"/>
      <c r="M158" s="92"/>
    </row>
    <row r="159" spans="1:13" ht="29" customHeight="1" thickBot="1" x14ac:dyDescent="0.3">
      <c r="A159" s="46">
        <v>155</v>
      </c>
      <c r="B159" s="86"/>
      <c r="C159" s="22"/>
      <c r="D159" s="67"/>
      <c r="E159" s="67"/>
      <c r="F159" s="64">
        <f t="shared" si="23"/>
        <v>0</v>
      </c>
      <c r="G159" s="80" t="str">
        <f t="shared" si="24"/>
        <v/>
      </c>
      <c r="H159" s="31"/>
      <c r="I159" s="103">
        <f t="shared" si="22"/>
        <v>18.571100000000001</v>
      </c>
      <c r="J159" s="69">
        <f t="shared" si="25"/>
        <v>0</v>
      </c>
      <c r="K159" s="61"/>
      <c r="L159" s="22"/>
      <c r="M159" s="92"/>
    </row>
    <row r="160" spans="1:13" ht="29" customHeight="1" thickBot="1" x14ac:dyDescent="0.3">
      <c r="A160" s="46">
        <v>156</v>
      </c>
      <c r="B160" s="86"/>
      <c r="C160" s="22"/>
      <c r="D160" s="67"/>
      <c r="E160" s="67"/>
      <c r="F160" s="64">
        <f t="shared" si="23"/>
        <v>0</v>
      </c>
      <c r="G160" s="80" t="str">
        <f t="shared" si="24"/>
        <v/>
      </c>
      <c r="H160" s="31"/>
      <c r="I160" s="103">
        <f t="shared" si="22"/>
        <v>18.571100000000001</v>
      </c>
      <c r="J160" s="69">
        <f t="shared" si="25"/>
        <v>0</v>
      </c>
      <c r="K160" s="61"/>
      <c r="L160" s="22"/>
      <c r="M160" s="92"/>
    </row>
    <row r="161" spans="1:13" ht="29" customHeight="1" thickBot="1" x14ac:dyDescent="0.3">
      <c r="A161" s="46">
        <v>157</v>
      </c>
      <c r="B161" s="86"/>
      <c r="C161" s="22"/>
      <c r="D161" s="67"/>
      <c r="E161" s="67"/>
      <c r="F161" s="64">
        <f t="shared" si="23"/>
        <v>0</v>
      </c>
      <c r="G161" s="80" t="str">
        <f t="shared" si="24"/>
        <v/>
      </c>
      <c r="H161" s="31"/>
      <c r="I161" s="103">
        <f t="shared" si="22"/>
        <v>18.571100000000001</v>
      </c>
      <c r="J161" s="69">
        <f t="shared" si="25"/>
        <v>0</v>
      </c>
      <c r="K161" s="61"/>
      <c r="L161" s="22"/>
      <c r="M161" s="92"/>
    </row>
    <row r="162" spans="1:13" ht="29" customHeight="1" thickBot="1" x14ac:dyDescent="0.3">
      <c r="A162" s="46">
        <v>158</v>
      </c>
      <c r="B162" s="86"/>
      <c r="C162" s="22"/>
      <c r="D162" s="67"/>
      <c r="E162" s="67"/>
      <c r="F162" s="64">
        <f t="shared" si="23"/>
        <v>0</v>
      </c>
      <c r="G162" s="80" t="str">
        <f t="shared" si="24"/>
        <v/>
      </c>
      <c r="H162" s="31"/>
      <c r="I162" s="103">
        <f>IF(ISNUMBER(G162),182,18.5711)</f>
        <v>18.571100000000001</v>
      </c>
      <c r="J162" s="69">
        <f t="shared" si="25"/>
        <v>0</v>
      </c>
      <c r="K162" s="61"/>
      <c r="L162" s="22"/>
      <c r="M162" s="92"/>
    </row>
    <row r="163" spans="1:13" ht="29" customHeight="1" thickBot="1" x14ac:dyDescent="0.3">
      <c r="A163" s="46">
        <v>159</v>
      </c>
      <c r="B163" s="86"/>
      <c r="C163" s="22"/>
      <c r="D163" s="67"/>
      <c r="E163" s="67"/>
      <c r="F163" s="64">
        <f t="shared" si="23"/>
        <v>0</v>
      </c>
      <c r="G163" s="80" t="str">
        <f t="shared" si="24"/>
        <v/>
      </c>
      <c r="H163" s="31"/>
      <c r="I163" s="103">
        <f>IF(ISNUMBER(G163),182,18.5711)</f>
        <v>18.571100000000001</v>
      </c>
      <c r="J163" s="69">
        <f t="shared" si="25"/>
        <v>0</v>
      </c>
      <c r="K163" s="61"/>
      <c r="L163" s="22"/>
      <c r="M163" s="92"/>
    </row>
    <row r="164" spans="1:13" ht="29" customHeight="1" thickBot="1" x14ac:dyDescent="0.3">
      <c r="A164" s="46">
        <v>160</v>
      </c>
      <c r="B164" s="86"/>
      <c r="C164" s="22"/>
      <c r="D164" s="67"/>
      <c r="E164" s="67"/>
      <c r="F164" s="64">
        <f t="shared" si="23"/>
        <v>0</v>
      </c>
      <c r="G164" s="80" t="str">
        <f t="shared" si="24"/>
        <v/>
      </c>
      <c r="H164" s="31"/>
      <c r="I164" s="103">
        <f>IF(ISNUMBER(G164),182,18.5711)</f>
        <v>18.571100000000001</v>
      </c>
      <c r="J164" s="69">
        <f t="shared" si="25"/>
        <v>0</v>
      </c>
      <c r="K164" s="61"/>
      <c r="L164" s="22"/>
      <c r="M164" s="92"/>
    </row>
    <row r="165" spans="1:13" ht="29" customHeight="1" thickBot="1" x14ac:dyDescent="0.3">
      <c r="A165" s="46">
        <v>161</v>
      </c>
      <c r="B165" s="86"/>
      <c r="C165" s="22"/>
      <c r="D165" s="67"/>
      <c r="E165" s="67"/>
      <c r="F165" s="64">
        <f t="shared" si="23"/>
        <v>0</v>
      </c>
      <c r="G165" s="80" t="str">
        <f t="shared" si="24"/>
        <v/>
      </c>
      <c r="H165" s="31"/>
      <c r="I165" s="103">
        <f>IF(ISNUMBER(G165),182,18.5711)</f>
        <v>18.571100000000001</v>
      </c>
      <c r="J165" s="69">
        <f t="shared" si="25"/>
        <v>0</v>
      </c>
      <c r="K165" s="61"/>
      <c r="L165" s="22"/>
      <c r="M165" s="92"/>
    </row>
    <row r="166" spans="1:13" ht="29" customHeight="1" thickBot="1" x14ac:dyDescent="0.3">
      <c r="A166" s="46">
        <v>162</v>
      </c>
      <c r="B166" s="86"/>
      <c r="C166" s="22"/>
      <c r="D166" s="67"/>
      <c r="E166" s="67"/>
      <c r="F166" s="64">
        <f t="shared" si="23"/>
        <v>0</v>
      </c>
      <c r="G166" s="80" t="str">
        <f t="shared" si="24"/>
        <v/>
      </c>
      <c r="H166" s="31"/>
      <c r="I166" s="103">
        <f>IF(ISNUMBER(G166),182,18.5711)</f>
        <v>18.571100000000001</v>
      </c>
      <c r="J166" s="69">
        <f t="shared" si="25"/>
        <v>0</v>
      </c>
      <c r="K166" s="61"/>
      <c r="L166" s="22"/>
      <c r="M166" s="92"/>
    </row>
    <row r="167" spans="1:13" ht="29" customHeight="1" thickBot="1" x14ac:dyDescent="0.3">
      <c r="A167" s="46">
        <v>163</v>
      </c>
      <c r="B167" s="86"/>
      <c r="C167" s="22"/>
      <c r="D167" s="67"/>
      <c r="E167" s="67"/>
      <c r="F167" s="64">
        <f t="shared" si="23"/>
        <v>0</v>
      </c>
      <c r="G167" s="80" t="str">
        <f t="shared" si="24"/>
        <v/>
      </c>
      <c r="H167" s="31"/>
      <c r="I167" s="103">
        <f t="shared" ref="I167:I171" si="26">IF(ISNUMBER(G167),182,18.5711)</f>
        <v>18.571100000000001</v>
      </c>
      <c r="J167" s="69">
        <f t="shared" si="25"/>
        <v>0</v>
      </c>
      <c r="K167" s="61"/>
      <c r="L167" s="22"/>
      <c r="M167" s="92"/>
    </row>
    <row r="168" spans="1:13" ht="29" customHeight="1" thickBot="1" x14ac:dyDescent="0.3">
      <c r="A168" s="46">
        <v>164</v>
      </c>
      <c r="B168" s="86"/>
      <c r="C168" s="22"/>
      <c r="D168" s="67"/>
      <c r="E168" s="67"/>
      <c r="F168" s="64">
        <f t="shared" si="23"/>
        <v>0</v>
      </c>
      <c r="G168" s="80" t="str">
        <f t="shared" si="24"/>
        <v/>
      </c>
      <c r="H168" s="31"/>
      <c r="I168" s="103">
        <f t="shared" si="26"/>
        <v>18.571100000000001</v>
      </c>
      <c r="J168" s="69">
        <f t="shared" si="25"/>
        <v>0</v>
      </c>
      <c r="K168" s="61"/>
      <c r="L168" s="22"/>
      <c r="M168" s="92"/>
    </row>
    <row r="169" spans="1:13" ht="29" customHeight="1" thickBot="1" x14ac:dyDescent="0.3">
      <c r="A169" s="46">
        <v>165</v>
      </c>
      <c r="B169" s="86"/>
      <c r="C169" s="22"/>
      <c r="D169" s="67"/>
      <c r="E169" s="67"/>
      <c r="F169" s="64">
        <f t="shared" si="23"/>
        <v>0</v>
      </c>
      <c r="G169" s="80" t="str">
        <f t="shared" si="24"/>
        <v/>
      </c>
      <c r="H169" s="31"/>
      <c r="I169" s="103">
        <f t="shared" si="26"/>
        <v>18.571100000000001</v>
      </c>
      <c r="J169" s="69">
        <f t="shared" si="25"/>
        <v>0</v>
      </c>
      <c r="K169" s="61"/>
      <c r="L169" s="22"/>
      <c r="M169" s="92"/>
    </row>
    <row r="170" spans="1:13" ht="29" customHeight="1" thickBot="1" x14ac:dyDescent="0.3">
      <c r="A170" s="46">
        <v>166</v>
      </c>
      <c r="B170" s="86"/>
      <c r="C170" s="22"/>
      <c r="D170" s="67"/>
      <c r="E170" s="67"/>
      <c r="F170" s="64">
        <f t="shared" si="23"/>
        <v>0</v>
      </c>
      <c r="G170" s="80" t="str">
        <f t="shared" si="24"/>
        <v/>
      </c>
      <c r="H170" s="31"/>
      <c r="I170" s="103">
        <f t="shared" si="26"/>
        <v>18.571100000000001</v>
      </c>
      <c r="J170" s="69">
        <f t="shared" si="25"/>
        <v>0</v>
      </c>
      <c r="K170" s="61"/>
      <c r="L170" s="22"/>
      <c r="M170" s="92"/>
    </row>
    <row r="171" spans="1:13" ht="29" customHeight="1" thickBot="1" x14ac:dyDescent="0.3">
      <c r="A171" s="46">
        <v>167</v>
      </c>
      <c r="B171" s="86"/>
      <c r="C171" s="22"/>
      <c r="D171" s="67"/>
      <c r="E171" s="67"/>
      <c r="F171" s="64">
        <f t="shared" si="23"/>
        <v>0</v>
      </c>
      <c r="G171" s="80" t="str">
        <f t="shared" si="24"/>
        <v/>
      </c>
      <c r="H171" s="31"/>
      <c r="I171" s="103">
        <f t="shared" si="26"/>
        <v>18.571100000000001</v>
      </c>
      <c r="J171" s="69">
        <f t="shared" si="25"/>
        <v>0</v>
      </c>
      <c r="K171" s="61"/>
      <c r="L171" s="22"/>
      <c r="M171" s="92"/>
    </row>
    <row r="172" spans="1:13" ht="29" customHeight="1" thickBot="1" x14ac:dyDescent="0.3">
      <c r="A172" s="46">
        <v>168</v>
      </c>
      <c r="B172" s="86"/>
      <c r="C172" s="22"/>
      <c r="D172" s="67"/>
      <c r="E172" s="67"/>
      <c r="F172" s="64">
        <f t="shared" si="23"/>
        <v>0</v>
      </c>
      <c r="G172" s="80" t="str">
        <f t="shared" si="24"/>
        <v/>
      </c>
      <c r="H172" s="31"/>
      <c r="I172" s="103">
        <f>IF(ISNUMBER(G172),182,18.5711)</f>
        <v>18.571100000000001</v>
      </c>
      <c r="J172" s="69">
        <f t="shared" si="25"/>
        <v>0</v>
      </c>
      <c r="K172" s="61"/>
      <c r="L172" s="22"/>
      <c r="M172" s="92"/>
    </row>
    <row r="173" spans="1:13" ht="29" customHeight="1" thickBot="1" x14ac:dyDescent="0.3">
      <c r="A173" s="46">
        <v>169</v>
      </c>
      <c r="B173" s="86"/>
      <c r="C173" s="22"/>
      <c r="D173" s="67"/>
      <c r="E173" s="67"/>
      <c r="F173" s="64">
        <f t="shared" si="23"/>
        <v>0</v>
      </c>
      <c r="G173" s="80" t="str">
        <f t="shared" si="24"/>
        <v/>
      </c>
      <c r="H173" s="31"/>
      <c r="I173" s="103">
        <f>IF(ISNUMBER(G173),182,18.5711)</f>
        <v>18.571100000000001</v>
      </c>
      <c r="J173" s="69">
        <f t="shared" si="25"/>
        <v>0</v>
      </c>
      <c r="K173" s="61"/>
      <c r="L173" s="22"/>
      <c r="M173" s="92"/>
    </row>
    <row r="174" spans="1:13" ht="29" customHeight="1" thickBot="1" x14ac:dyDescent="0.3">
      <c r="A174" s="46">
        <v>170</v>
      </c>
      <c r="B174" s="86"/>
      <c r="C174" s="22"/>
      <c r="D174" s="67"/>
      <c r="E174" s="67"/>
      <c r="F174" s="64">
        <f t="shared" si="23"/>
        <v>0</v>
      </c>
      <c r="G174" s="80" t="str">
        <f t="shared" si="24"/>
        <v/>
      </c>
      <c r="H174" s="31"/>
      <c r="I174" s="103">
        <f>IF(ISNUMBER(G174),182,18.5711)</f>
        <v>18.571100000000001</v>
      </c>
      <c r="J174" s="69">
        <f t="shared" si="25"/>
        <v>0</v>
      </c>
      <c r="K174" s="61"/>
      <c r="L174" s="22"/>
      <c r="M174" s="92"/>
    </row>
    <row r="175" spans="1:13" ht="29" customHeight="1" thickBot="1" x14ac:dyDescent="0.3">
      <c r="A175" s="46">
        <v>171</v>
      </c>
      <c r="B175" s="86"/>
      <c r="C175" s="22"/>
      <c r="D175" s="67"/>
      <c r="E175" s="67"/>
      <c r="F175" s="64">
        <f t="shared" si="23"/>
        <v>0</v>
      </c>
      <c r="G175" s="80" t="str">
        <f t="shared" si="24"/>
        <v/>
      </c>
      <c r="H175" s="31"/>
      <c r="I175" s="103">
        <f>IF(ISNUMBER(G175),182,18.5711)</f>
        <v>18.571100000000001</v>
      </c>
      <c r="J175" s="69">
        <f t="shared" si="25"/>
        <v>0</v>
      </c>
      <c r="K175" s="61"/>
      <c r="L175" s="22"/>
      <c r="M175" s="92"/>
    </row>
    <row r="176" spans="1:13" ht="29" customHeight="1" thickBot="1" x14ac:dyDescent="0.3">
      <c r="A176" s="46">
        <v>172</v>
      </c>
      <c r="B176" s="86"/>
      <c r="C176" s="22"/>
      <c r="D176" s="67"/>
      <c r="E176" s="67"/>
      <c r="F176" s="64">
        <f t="shared" si="23"/>
        <v>0</v>
      </c>
      <c r="G176" s="80" t="str">
        <f t="shared" si="24"/>
        <v/>
      </c>
      <c r="H176" s="31"/>
      <c r="I176" s="103">
        <f>IF(ISNUMBER(G176),182,18.5711)</f>
        <v>18.571100000000001</v>
      </c>
      <c r="J176" s="69">
        <f t="shared" si="25"/>
        <v>0</v>
      </c>
      <c r="K176" s="61"/>
      <c r="L176" s="22"/>
      <c r="M176" s="92"/>
    </row>
    <row r="177" spans="1:13" ht="29" customHeight="1" thickBot="1" x14ac:dyDescent="0.3">
      <c r="A177" s="46">
        <v>173</v>
      </c>
      <c r="B177" s="86"/>
      <c r="C177" s="22"/>
      <c r="D177" s="67"/>
      <c r="E177" s="67"/>
      <c r="F177" s="64">
        <f t="shared" si="23"/>
        <v>0</v>
      </c>
      <c r="G177" s="80" t="str">
        <f t="shared" si="24"/>
        <v/>
      </c>
      <c r="H177" s="31"/>
      <c r="I177" s="103">
        <f t="shared" ref="I177:I194" si="27">IF(ISNUMBER(G177),182,18.5711)</f>
        <v>18.571100000000001</v>
      </c>
      <c r="J177" s="69">
        <f t="shared" si="25"/>
        <v>0</v>
      </c>
      <c r="K177" s="61"/>
      <c r="L177" s="22"/>
      <c r="M177" s="92"/>
    </row>
    <row r="178" spans="1:13" ht="29" customHeight="1" thickBot="1" x14ac:dyDescent="0.3">
      <c r="A178" s="46">
        <v>174</v>
      </c>
      <c r="B178" s="86"/>
      <c r="C178" s="22"/>
      <c r="D178" s="67"/>
      <c r="E178" s="67"/>
      <c r="F178" s="64">
        <f t="shared" si="23"/>
        <v>0</v>
      </c>
      <c r="G178" s="80" t="str">
        <f t="shared" si="24"/>
        <v/>
      </c>
      <c r="H178" s="31"/>
      <c r="I178" s="103">
        <f t="shared" si="27"/>
        <v>18.571100000000001</v>
      </c>
      <c r="J178" s="69">
        <f t="shared" si="25"/>
        <v>0</v>
      </c>
      <c r="K178" s="61"/>
      <c r="L178" s="22"/>
      <c r="M178" s="92"/>
    </row>
    <row r="179" spans="1:13" ht="29" customHeight="1" thickBot="1" x14ac:dyDescent="0.3">
      <c r="A179" s="46">
        <v>175</v>
      </c>
      <c r="B179" s="86"/>
      <c r="C179" s="22"/>
      <c r="D179" s="67"/>
      <c r="E179" s="67"/>
      <c r="F179" s="64">
        <f t="shared" si="23"/>
        <v>0</v>
      </c>
      <c r="G179" s="80" t="str">
        <f t="shared" si="24"/>
        <v/>
      </c>
      <c r="H179" s="31"/>
      <c r="I179" s="103">
        <f t="shared" si="27"/>
        <v>18.571100000000001</v>
      </c>
      <c r="J179" s="69">
        <f t="shared" si="25"/>
        <v>0</v>
      </c>
      <c r="K179" s="61"/>
      <c r="L179" s="22"/>
      <c r="M179" s="92"/>
    </row>
    <row r="180" spans="1:13" ht="29" customHeight="1" thickBot="1" x14ac:dyDescent="0.3">
      <c r="A180" s="46">
        <v>176</v>
      </c>
      <c r="B180" s="86"/>
      <c r="C180" s="22"/>
      <c r="D180" s="67"/>
      <c r="E180" s="67"/>
      <c r="F180" s="64">
        <f t="shared" si="23"/>
        <v>0</v>
      </c>
      <c r="G180" s="80" t="str">
        <f t="shared" si="24"/>
        <v/>
      </c>
      <c r="H180" s="31"/>
      <c r="I180" s="103">
        <f t="shared" si="27"/>
        <v>18.571100000000001</v>
      </c>
      <c r="J180" s="69">
        <f t="shared" si="25"/>
        <v>0</v>
      </c>
      <c r="K180" s="61"/>
      <c r="L180" s="22"/>
      <c r="M180" s="92"/>
    </row>
    <row r="181" spans="1:13" ht="29" customHeight="1" thickBot="1" x14ac:dyDescent="0.3">
      <c r="A181" s="46">
        <v>177</v>
      </c>
      <c r="B181" s="86"/>
      <c r="C181" s="22"/>
      <c r="D181" s="67"/>
      <c r="E181" s="67"/>
      <c r="F181" s="64">
        <f t="shared" si="23"/>
        <v>0</v>
      </c>
      <c r="G181" s="80" t="str">
        <f t="shared" si="24"/>
        <v/>
      </c>
      <c r="H181" s="31"/>
      <c r="I181" s="103">
        <f t="shared" si="27"/>
        <v>18.571100000000001</v>
      </c>
      <c r="J181" s="69">
        <f t="shared" si="25"/>
        <v>0</v>
      </c>
      <c r="K181" s="61"/>
      <c r="L181" s="22"/>
      <c r="M181" s="92"/>
    </row>
    <row r="182" spans="1:13" ht="29" customHeight="1" thickBot="1" x14ac:dyDescent="0.3">
      <c r="A182" s="46">
        <v>178</v>
      </c>
      <c r="B182" s="86"/>
      <c r="C182" s="22"/>
      <c r="D182" s="67"/>
      <c r="E182" s="67"/>
      <c r="F182" s="64">
        <f t="shared" si="23"/>
        <v>0</v>
      </c>
      <c r="G182" s="80" t="str">
        <f t="shared" si="24"/>
        <v/>
      </c>
      <c r="H182" s="31"/>
      <c r="I182" s="103">
        <f t="shared" si="27"/>
        <v>18.571100000000001</v>
      </c>
      <c r="J182" s="69">
        <f t="shared" si="25"/>
        <v>0</v>
      </c>
      <c r="K182" s="61"/>
      <c r="L182" s="22"/>
      <c r="M182" s="92"/>
    </row>
    <row r="183" spans="1:13" ht="29" customHeight="1" thickBot="1" x14ac:dyDescent="0.3">
      <c r="A183" s="46">
        <v>179</v>
      </c>
      <c r="B183" s="86"/>
      <c r="C183" s="22"/>
      <c r="D183" s="67"/>
      <c r="E183" s="67"/>
      <c r="F183" s="64">
        <f t="shared" si="23"/>
        <v>0</v>
      </c>
      <c r="G183" s="80" t="str">
        <f t="shared" si="24"/>
        <v/>
      </c>
      <c r="H183" s="31"/>
      <c r="I183" s="103">
        <f t="shared" si="27"/>
        <v>18.571100000000001</v>
      </c>
      <c r="J183" s="69">
        <f t="shared" si="25"/>
        <v>0</v>
      </c>
      <c r="K183" s="61"/>
      <c r="L183" s="22"/>
      <c r="M183" s="92"/>
    </row>
    <row r="184" spans="1:13" ht="29" customHeight="1" thickBot="1" x14ac:dyDescent="0.3">
      <c r="A184" s="46">
        <v>180</v>
      </c>
      <c r="B184" s="86"/>
      <c r="C184" s="22"/>
      <c r="D184" s="67"/>
      <c r="E184" s="67"/>
      <c r="F184" s="64">
        <f t="shared" si="23"/>
        <v>0</v>
      </c>
      <c r="G184" s="80" t="str">
        <f t="shared" si="24"/>
        <v/>
      </c>
      <c r="H184" s="31"/>
      <c r="I184" s="103">
        <f t="shared" si="27"/>
        <v>18.571100000000001</v>
      </c>
      <c r="J184" s="69">
        <f t="shared" si="25"/>
        <v>0</v>
      </c>
      <c r="K184" s="61"/>
      <c r="L184" s="22"/>
      <c r="M184" s="92"/>
    </row>
    <row r="185" spans="1:13" ht="29" customHeight="1" thickBot="1" x14ac:dyDescent="0.3">
      <c r="A185" s="46">
        <v>181</v>
      </c>
      <c r="B185" s="86"/>
      <c r="C185" s="22"/>
      <c r="D185" s="67"/>
      <c r="E185" s="67"/>
      <c r="F185" s="64">
        <f t="shared" si="23"/>
        <v>0</v>
      </c>
      <c r="G185" s="80" t="str">
        <f t="shared" si="24"/>
        <v/>
      </c>
      <c r="H185" s="31"/>
      <c r="I185" s="103">
        <f t="shared" si="27"/>
        <v>18.571100000000001</v>
      </c>
      <c r="J185" s="69">
        <f t="shared" si="25"/>
        <v>0</v>
      </c>
      <c r="K185" s="61"/>
      <c r="L185" s="22"/>
      <c r="M185" s="92"/>
    </row>
    <row r="186" spans="1:13" ht="29" customHeight="1" thickBot="1" x14ac:dyDescent="0.3">
      <c r="A186" s="46">
        <v>182</v>
      </c>
      <c r="B186" s="86"/>
      <c r="C186" s="22"/>
      <c r="D186" s="67"/>
      <c r="E186" s="67"/>
      <c r="F186" s="64">
        <f t="shared" si="23"/>
        <v>0</v>
      </c>
      <c r="G186" s="80" t="str">
        <f t="shared" si="24"/>
        <v/>
      </c>
      <c r="H186" s="31"/>
      <c r="I186" s="103">
        <f t="shared" si="27"/>
        <v>18.571100000000001</v>
      </c>
      <c r="J186" s="69">
        <f t="shared" si="25"/>
        <v>0</v>
      </c>
      <c r="K186" s="61"/>
      <c r="L186" s="22"/>
      <c r="M186" s="92"/>
    </row>
    <row r="187" spans="1:13" ht="29" customHeight="1" thickBot="1" x14ac:dyDescent="0.3">
      <c r="A187" s="46">
        <v>183</v>
      </c>
      <c r="B187" s="86"/>
      <c r="C187" s="22"/>
      <c r="D187" s="67"/>
      <c r="E187" s="67"/>
      <c r="F187" s="64">
        <f t="shared" si="23"/>
        <v>0</v>
      </c>
      <c r="G187" s="80" t="str">
        <f t="shared" si="24"/>
        <v/>
      </c>
      <c r="H187" s="31"/>
      <c r="I187" s="103">
        <f t="shared" si="27"/>
        <v>18.571100000000001</v>
      </c>
      <c r="J187" s="69">
        <f t="shared" si="25"/>
        <v>0</v>
      </c>
      <c r="K187" s="61"/>
      <c r="L187" s="22"/>
      <c r="M187" s="92"/>
    </row>
    <row r="188" spans="1:13" ht="29" customHeight="1" thickBot="1" x14ac:dyDescent="0.3">
      <c r="A188" s="46">
        <v>184</v>
      </c>
      <c r="B188" s="86"/>
      <c r="C188" s="22"/>
      <c r="D188" s="67"/>
      <c r="E188" s="67"/>
      <c r="F188" s="64">
        <f t="shared" si="23"/>
        <v>0</v>
      </c>
      <c r="G188" s="80" t="str">
        <f t="shared" si="24"/>
        <v/>
      </c>
      <c r="H188" s="31"/>
      <c r="I188" s="103">
        <f t="shared" si="27"/>
        <v>18.571100000000001</v>
      </c>
      <c r="J188" s="69">
        <f t="shared" si="25"/>
        <v>0</v>
      </c>
      <c r="K188" s="61"/>
      <c r="L188" s="22"/>
      <c r="M188" s="92"/>
    </row>
    <row r="189" spans="1:13" ht="29" customHeight="1" thickBot="1" x14ac:dyDescent="0.3">
      <c r="A189" s="46">
        <v>185</v>
      </c>
      <c r="B189" s="86"/>
      <c r="C189" s="22"/>
      <c r="D189" s="67"/>
      <c r="E189" s="67"/>
      <c r="F189" s="64">
        <f t="shared" si="23"/>
        <v>0</v>
      </c>
      <c r="G189" s="80" t="str">
        <f t="shared" si="24"/>
        <v/>
      </c>
      <c r="H189" s="31"/>
      <c r="I189" s="103">
        <f t="shared" si="27"/>
        <v>18.571100000000001</v>
      </c>
      <c r="J189" s="69">
        <f t="shared" si="25"/>
        <v>0</v>
      </c>
      <c r="K189" s="61"/>
      <c r="L189" s="22"/>
      <c r="M189" s="92"/>
    </row>
    <row r="190" spans="1:13" ht="29" customHeight="1" thickBot="1" x14ac:dyDescent="0.3">
      <c r="A190" s="46">
        <v>186</v>
      </c>
      <c r="B190" s="86"/>
      <c r="C190" s="22"/>
      <c r="D190" s="67"/>
      <c r="E190" s="67"/>
      <c r="F190" s="64">
        <f t="shared" si="23"/>
        <v>0</v>
      </c>
      <c r="G190" s="80" t="str">
        <f t="shared" si="24"/>
        <v/>
      </c>
      <c r="H190" s="31"/>
      <c r="I190" s="103">
        <f t="shared" si="27"/>
        <v>18.571100000000001</v>
      </c>
      <c r="J190" s="69">
        <f t="shared" si="25"/>
        <v>0</v>
      </c>
      <c r="K190" s="61"/>
      <c r="L190" s="22"/>
      <c r="M190" s="92"/>
    </row>
    <row r="191" spans="1:13" ht="29" customHeight="1" thickBot="1" x14ac:dyDescent="0.3">
      <c r="A191" s="46">
        <v>187</v>
      </c>
      <c r="B191" s="86"/>
      <c r="C191" s="22"/>
      <c r="D191" s="67"/>
      <c r="E191" s="67"/>
      <c r="F191" s="64">
        <f t="shared" si="23"/>
        <v>0</v>
      </c>
      <c r="G191" s="80" t="str">
        <f t="shared" si="24"/>
        <v/>
      </c>
      <c r="H191" s="31"/>
      <c r="I191" s="103">
        <f t="shared" si="27"/>
        <v>18.571100000000001</v>
      </c>
      <c r="J191" s="69">
        <f t="shared" si="25"/>
        <v>0</v>
      </c>
      <c r="K191" s="61"/>
      <c r="L191" s="22"/>
      <c r="M191" s="92"/>
    </row>
    <row r="192" spans="1:13" ht="29" customHeight="1" thickBot="1" x14ac:dyDescent="0.3">
      <c r="A192" s="46">
        <v>188</v>
      </c>
      <c r="B192" s="86"/>
      <c r="C192" s="22"/>
      <c r="D192" s="67"/>
      <c r="E192" s="67"/>
      <c r="F192" s="64">
        <f t="shared" si="23"/>
        <v>0</v>
      </c>
      <c r="G192" s="80" t="str">
        <f t="shared" si="24"/>
        <v/>
      </c>
      <c r="H192" s="31"/>
      <c r="I192" s="103">
        <f t="shared" si="27"/>
        <v>18.571100000000001</v>
      </c>
      <c r="J192" s="69">
        <f t="shared" si="25"/>
        <v>0</v>
      </c>
      <c r="K192" s="61"/>
      <c r="L192" s="22"/>
      <c r="M192" s="92"/>
    </row>
    <row r="193" spans="1:13" ht="29" customHeight="1" thickBot="1" x14ac:dyDescent="0.3">
      <c r="A193" s="46">
        <v>189</v>
      </c>
      <c r="B193" s="86"/>
      <c r="C193" s="22"/>
      <c r="D193" s="67"/>
      <c r="E193" s="67"/>
      <c r="F193" s="64">
        <f t="shared" si="23"/>
        <v>0</v>
      </c>
      <c r="G193" s="80" t="str">
        <f t="shared" si="24"/>
        <v/>
      </c>
      <c r="H193" s="31"/>
      <c r="I193" s="103">
        <f t="shared" si="27"/>
        <v>18.571100000000001</v>
      </c>
      <c r="J193" s="69">
        <f t="shared" si="25"/>
        <v>0</v>
      </c>
      <c r="K193" s="61"/>
      <c r="L193" s="22"/>
      <c r="M193" s="92"/>
    </row>
    <row r="194" spans="1:13" ht="29" customHeight="1" thickBot="1" x14ac:dyDescent="0.3">
      <c r="A194" s="46">
        <v>190</v>
      </c>
      <c r="B194" s="86"/>
      <c r="C194" s="22"/>
      <c r="D194" s="67"/>
      <c r="E194" s="67"/>
      <c r="F194" s="64">
        <f t="shared" si="23"/>
        <v>0</v>
      </c>
      <c r="G194" s="80" t="str">
        <f t="shared" si="24"/>
        <v/>
      </c>
      <c r="H194" s="31"/>
      <c r="I194" s="103">
        <f t="shared" si="27"/>
        <v>18.571100000000001</v>
      </c>
      <c r="J194" s="69">
        <f t="shared" si="25"/>
        <v>0</v>
      </c>
      <c r="K194" s="61"/>
      <c r="L194" s="22"/>
      <c r="M194" s="92"/>
    </row>
    <row r="195" spans="1:13" ht="29" customHeight="1" thickBot="1" x14ac:dyDescent="0.3">
      <c r="A195" s="46">
        <v>191</v>
      </c>
      <c r="B195" s="86"/>
      <c r="C195" s="22"/>
      <c r="D195" s="67"/>
      <c r="E195" s="67"/>
      <c r="F195" s="64">
        <f t="shared" si="23"/>
        <v>0</v>
      </c>
      <c r="G195" s="80" t="str">
        <f t="shared" si="24"/>
        <v/>
      </c>
      <c r="H195" s="31"/>
      <c r="I195" s="103">
        <f>IF(ISNUMBER(G195),182,18.5711)</f>
        <v>18.571100000000001</v>
      </c>
      <c r="J195" s="69">
        <f t="shared" si="25"/>
        <v>0</v>
      </c>
      <c r="K195" s="61"/>
      <c r="L195" s="22"/>
      <c r="M195" s="92"/>
    </row>
    <row r="196" spans="1:13" ht="29" customHeight="1" thickBot="1" x14ac:dyDescent="0.3">
      <c r="A196" s="46">
        <v>192</v>
      </c>
      <c r="B196" s="86"/>
      <c r="C196" s="22"/>
      <c r="D196" s="67"/>
      <c r="E196" s="67"/>
      <c r="F196" s="64">
        <f t="shared" si="23"/>
        <v>0</v>
      </c>
      <c r="G196" s="80" t="str">
        <f t="shared" si="24"/>
        <v/>
      </c>
      <c r="H196" s="31"/>
      <c r="I196" s="103">
        <f>IF(ISNUMBER(G196),182,18.5711)</f>
        <v>18.571100000000001</v>
      </c>
      <c r="J196" s="69">
        <f t="shared" si="25"/>
        <v>0</v>
      </c>
      <c r="K196" s="61"/>
      <c r="L196" s="22"/>
      <c r="M196" s="92"/>
    </row>
    <row r="197" spans="1:13" ht="29" customHeight="1" thickBot="1" x14ac:dyDescent="0.3">
      <c r="A197" s="46">
        <v>193</v>
      </c>
      <c r="B197" s="86"/>
      <c r="C197" s="22"/>
      <c r="D197" s="67"/>
      <c r="E197" s="67"/>
      <c r="F197" s="64">
        <f t="shared" si="23"/>
        <v>0</v>
      </c>
      <c r="G197" s="80" t="str">
        <f t="shared" si="24"/>
        <v/>
      </c>
      <c r="H197" s="31"/>
      <c r="I197" s="103">
        <f>IF(ISNUMBER(G197),182,18.5711)</f>
        <v>18.571100000000001</v>
      </c>
      <c r="J197" s="69">
        <f t="shared" si="25"/>
        <v>0</v>
      </c>
      <c r="K197" s="61"/>
      <c r="L197" s="22"/>
      <c r="M197" s="92"/>
    </row>
    <row r="198" spans="1:13" ht="29" customHeight="1" thickBot="1" x14ac:dyDescent="0.3">
      <c r="A198" s="46">
        <v>194</v>
      </c>
      <c r="B198" s="86"/>
      <c r="C198" s="22"/>
      <c r="D198" s="67"/>
      <c r="E198" s="67"/>
      <c r="F198" s="64">
        <f t="shared" si="23"/>
        <v>0</v>
      </c>
      <c r="G198" s="80" t="str">
        <f t="shared" si="24"/>
        <v/>
      </c>
      <c r="H198" s="31"/>
      <c r="I198" s="103">
        <f>IF(ISNUMBER(G198),182,18.5711)</f>
        <v>18.571100000000001</v>
      </c>
      <c r="J198" s="69">
        <f t="shared" si="25"/>
        <v>0</v>
      </c>
      <c r="K198" s="61"/>
      <c r="L198" s="22"/>
      <c r="M198" s="92"/>
    </row>
    <row r="199" spans="1:13" ht="29" customHeight="1" thickBot="1" x14ac:dyDescent="0.3">
      <c r="A199" s="46">
        <v>195</v>
      </c>
      <c r="B199" s="86"/>
      <c r="C199" s="22"/>
      <c r="D199" s="67"/>
      <c r="E199" s="67"/>
      <c r="F199" s="64">
        <f t="shared" si="23"/>
        <v>0</v>
      </c>
      <c r="G199" s="80" t="str">
        <f t="shared" si="24"/>
        <v/>
      </c>
      <c r="H199" s="31"/>
      <c r="I199" s="103">
        <f>IF(ISNUMBER(G199),182,18.5711)</f>
        <v>18.571100000000001</v>
      </c>
      <c r="J199" s="69">
        <f t="shared" si="25"/>
        <v>0</v>
      </c>
      <c r="K199" s="61"/>
      <c r="L199" s="22"/>
      <c r="M199" s="92"/>
    </row>
    <row r="200" spans="1:13" ht="29" customHeight="1" thickBot="1" x14ac:dyDescent="0.3">
      <c r="A200" s="46">
        <v>196</v>
      </c>
      <c r="B200" s="86"/>
      <c r="C200" s="22"/>
      <c r="D200" s="67"/>
      <c r="E200" s="67"/>
      <c r="F200" s="64">
        <f t="shared" si="23"/>
        <v>0</v>
      </c>
      <c r="G200" s="80" t="str">
        <f t="shared" si="24"/>
        <v/>
      </c>
      <c r="H200" s="31"/>
      <c r="I200" s="103">
        <f t="shared" ref="I200:I203" si="28">IF(ISNUMBER(G200),182,18.5711)</f>
        <v>18.571100000000001</v>
      </c>
      <c r="J200" s="69">
        <f t="shared" si="25"/>
        <v>0</v>
      </c>
      <c r="K200" s="61"/>
      <c r="L200" s="22"/>
      <c r="M200" s="92"/>
    </row>
    <row r="201" spans="1:13" ht="29" customHeight="1" thickBot="1" x14ac:dyDescent="0.3">
      <c r="A201" s="46">
        <v>197</v>
      </c>
      <c r="B201" s="86"/>
      <c r="C201" s="22"/>
      <c r="D201" s="67"/>
      <c r="E201" s="67"/>
      <c r="F201" s="64">
        <f t="shared" si="23"/>
        <v>0</v>
      </c>
      <c r="G201" s="80" t="str">
        <f t="shared" si="24"/>
        <v/>
      </c>
      <c r="H201" s="31"/>
      <c r="I201" s="103">
        <f t="shared" si="28"/>
        <v>18.571100000000001</v>
      </c>
      <c r="J201" s="69">
        <f t="shared" si="25"/>
        <v>0</v>
      </c>
      <c r="K201" s="61"/>
      <c r="L201" s="22"/>
      <c r="M201" s="92"/>
    </row>
    <row r="202" spans="1:13" ht="29" customHeight="1" thickBot="1" x14ac:dyDescent="0.3">
      <c r="A202" s="46">
        <v>198</v>
      </c>
      <c r="B202" s="86"/>
      <c r="C202" s="22"/>
      <c r="D202" s="67"/>
      <c r="E202" s="67"/>
      <c r="F202" s="64">
        <f t="shared" si="23"/>
        <v>0</v>
      </c>
      <c r="G202" s="80" t="str">
        <f t="shared" si="24"/>
        <v/>
      </c>
      <c r="H202" s="31"/>
      <c r="I202" s="103">
        <f t="shared" si="28"/>
        <v>18.571100000000001</v>
      </c>
      <c r="J202" s="69">
        <f t="shared" si="25"/>
        <v>0</v>
      </c>
      <c r="K202" s="61"/>
      <c r="L202" s="22"/>
      <c r="M202" s="92"/>
    </row>
    <row r="203" spans="1:13" ht="29" customHeight="1" thickBot="1" x14ac:dyDescent="0.3">
      <c r="A203" s="46">
        <v>199</v>
      </c>
      <c r="B203" s="86"/>
      <c r="C203" s="22"/>
      <c r="D203" s="67"/>
      <c r="E203" s="67"/>
      <c r="F203" s="64">
        <f t="shared" si="23"/>
        <v>0</v>
      </c>
      <c r="G203" s="80" t="str">
        <f t="shared" si="24"/>
        <v/>
      </c>
      <c r="H203" s="31"/>
      <c r="I203" s="103">
        <f t="shared" si="28"/>
        <v>18.571100000000001</v>
      </c>
      <c r="J203" s="69">
        <f t="shared" si="25"/>
        <v>0</v>
      </c>
      <c r="K203" s="61"/>
      <c r="L203" s="22"/>
      <c r="M203" s="92"/>
    </row>
    <row r="204" spans="1:13" ht="29" customHeight="1" thickBot="1" x14ac:dyDescent="0.3">
      <c r="A204" s="46">
        <v>200</v>
      </c>
      <c r="B204" s="86"/>
      <c r="C204" s="22"/>
      <c r="D204" s="67"/>
      <c r="E204" s="67"/>
      <c r="F204" s="64">
        <f t="shared" si="23"/>
        <v>0</v>
      </c>
      <c r="G204" s="80" t="str">
        <f t="shared" si="24"/>
        <v/>
      </c>
      <c r="H204" s="31"/>
      <c r="I204" s="103">
        <f>IF(ISNUMBER(G204),182,18.5711)</f>
        <v>18.571100000000001</v>
      </c>
      <c r="J204" s="69">
        <f t="shared" si="25"/>
        <v>0</v>
      </c>
      <c r="K204" s="61"/>
      <c r="L204" s="22"/>
      <c r="M204" s="92"/>
    </row>
    <row r="205" spans="1:13" ht="29" customHeight="1" thickBot="1" x14ac:dyDescent="0.3">
      <c r="A205" s="46">
        <v>201</v>
      </c>
      <c r="B205" s="86"/>
      <c r="C205" s="22"/>
      <c r="D205" s="67"/>
      <c r="E205" s="67"/>
      <c r="F205" s="64">
        <f t="shared" si="23"/>
        <v>0</v>
      </c>
      <c r="G205" s="80" t="str">
        <f t="shared" si="24"/>
        <v/>
      </c>
      <c r="H205" s="31"/>
      <c r="I205" s="103">
        <f>IF(ISNUMBER(G205),182,18.5711)</f>
        <v>18.571100000000001</v>
      </c>
      <c r="J205" s="69">
        <f t="shared" si="25"/>
        <v>0</v>
      </c>
      <c r="K205" s="61"/>
      <c r="L205" s="22"/>
      <c r="M205" s="92"/>
    </row>
    <row r="206" spans="1:13" ht="29" customHeight="1" thickBot="1" x14ac:dyDescent="0.3">
      <c r="A206" s="46">
        <v>202</v>
      </c>
      <c r="B206" s="86"/>
      <c r="C206" s="22"/>
      <c r="D206" s="67"/>
      <c r="E206" s="67"/>
      <c r="F206" s="64">
        <f t="shared" si="23"/>
        <v>0</v>
      </c>
      <c r="G206" s="80" t="str">
        <f t="shared" si="24"/>
        <v/>
      </c>
      <c r="H206" s="31"/>
      <c r="I206" s="103">
        <f>IF(ISNUMBER(G206),182,18.5711)</f>
        <v>18.571100000000001</v>
      </c>
      <c r="J206" s="69">
        <f t="shared" si="25"/>
        <v>0</v>
      </c>
      <c r="K206" s="61"/>
      <c r="L206" s="22"/>
      <c r="M206" s="92"/>
    </row>
    <row r="207" spans="1:13" ht="29" customHeight="1" thickBot="1" x14ac:dyDescent="0.3">
      <c r="A207" s="46">
        <v>203</v>
      </c>
      <c r="B207" s="86"/>
      <c r="C207" s="22"/>
      <c r="D207" s="67"/>
      <c r="E207" s="67"/>
      <c r="F207" s="64">
        <f t="shared" si="23"/>
        <v>0</v>
      </c>
      <c r="G207" s="80" t="str">
        <f t="shared" si="24"/>
        <v/>
      </c>
      <c r="H207" s="31"/>
      <c r="I207" s="103">
        <f>IF(ISNUMBER(G207),182,18.5711)</f>
        <v>18.571100000000001</v>
      </c>
      <c r="J207" s="69">
        <f t="shared" si="25"/>
        <v>0</v>
      </c>
      <c r="K207" s="61"/>
      <c r="L207" s="22"/>
      <c r="M207" s="92"/>
    </row>
    <row r="208" spans="1:13" ht="29" customHeight="1" thickBot="1" x14ac:dyDescent="0.3">
      <c r="A208" s="46">
        <v>204</v>
      </c>
      <c r="B208" s="86"/>
      <c r="C208" s="22"/>
      <c r="D208" s="67"/>
      <c r="E208" s="67"/>
      <c r="F208" s="64">
        <f t="shared" si="23"/>
        <v>0</v>
      </c>
      <c r="G208" s="80" t="str">
        <f t="shared" si="24"/>
        <v/>
      </c>
      <c r="H208" s="31"/>
      <c r="I208" s="103">
        <f>IF(ISNUMBER(G208),182,18.5711)</f>
        <v>18.571100000000001</v>
      </c>
      <c r="J208" s="69">
        <f t="shared" si="25"/>
        <v>0</v>
      </c>
      <c r="K208" s="61"/>
      <c r="L208" s="22"/>
      <c r="M208" s="92"/>
    </row>
    <row r="209" spans="1:13" ht="29" customHeight="1" thickBot="1" x14ac:dyDescent="0.3">
      <c r="A209" s="46">
        <v>205</v>
      </c>
      <c r="B209" s="86"/>
      <c r="C209" s="22"/>
      <c r="D209" s="67"/>
      <c r="E209" s="67"/>
      <c r="F209" s="64">
        <f t="shared" si="23"/>
        <v>0</v>
      </c>
      <c r="G209" s="80" t="str">
        <f t="shared" si="24"/>
        <v/>
      </c>
      <c r="H209" s="31"/>
      <c r="I209" s="103">
        <f t="shared" ref="I209:I226" si="29">IF(ISNUMBER(G209),182,18.5711)</f>
        <v>18.571100000000001</v>
      </c>
      <c r="J209" s="69">
        <f t="shared" si="25"/>
        <v>0</v>
      </c>
      <c r="K209" s="61"/>
      <c r="L209" s="22"/>
      <c r="M209" s="92"/>
    </row>
    <row r="210" spans="1:13" ht="29" customHeight="1" thickBot="1" x14ac:dyDescent="0.3">
      <c r="A210" s="46">
        <v>206</v>
      </c>
      <c r="B210" s="86"/>
      <c r="C210" s="22"/>
      <c r="D210" s="67"/>
      <c r="E210" s="67"/>
      <c r="F210" s="64">
        <f t="shared" si="23"/>
        <v>0</v>
      </c>
      <c r="G210" s="80" t="str">
        <f t="shared" si="24"/>
        <v/>
      </c>
      <c r="H210" s="31"/>
      <c r="I210" s="103">
        <f t="shared" si="29"/>
        <v>18.571100000000001</v>
      </c>
      <c r="J210" s="69">
        <f t="shared" si="25"/>
        <v>0</v>
      </c>
      <c r="K210" s="61"/>
      <c r="L210" s="22"/>
      <c r="M210" s="92"/>
    </row>
    <row r="211" spans="1:13" ht="29" customHeight="1" thickBot="1" x14ac:dyDescent="0.3">
      <c r="A211" s="46">
        <v>207</v>
      </c>
      <c r="B211" s="86"/>
      <c r="C211" s="22"/>
      <c r="D211" s="67"/>
      <c r="E211" s="67"/>
      <c r="F211" s="64">
        <f t="shared" si="23"/>
        <v>0</v>
      </c>
      <c r="G211" s="80" t="str">
        <f t="shared" si="24"/>
        <v/>
      </c>
      <c r="H211" s="31"/>
      <c r="I211" s="103">
        <f t="shared" si="29"/>
        <v>18.571100000000001</v>
      </c>
      <c r="J211" s="69">
        <f t="shared" si="25"/>
        <v>0</v>
      </c>
      <c r="K211" s="61"/>
      <c r="L211" s="22"/>
      <c r="M211" s="92"/>
    </row>
    <row r="212" spans="1:13" ht="29" customHeight="1" thickBot="1" x14ac:dyDescent="0.3">
      <c r="A212" s="46">
        <v>208</v>
      </c>
      <c r="B212" s="86"/>
      <c r="C212" s="22"/>
      <c r="D212" s="67"/>
      <c r="E212" s="67"/>
      <c r="F212" s="64">
        <f t="shared" si="23"/>
        <v>0</v>
      </c>
      <c r="G212" s="80" t="str">
        <f t="shared" si="24"/>
        <v/>
      </c>
      <c r="H212" s="31"/>
      <c r="I212" s="103">
        <f t="shared" si="29"/>
        <v>18.571100000000001</v>
      </c>
      <c r="J212" s="69">
        <f t="shared" si="25"/>
        <v>0</v>
      </c>
      <c r="K212" s="61"/>
      <c r="L212" s="22"/>
      <c r="M212" s="92"/>
    </row>
    <row r="213" spans="1:13" ht="29" customHeight="1" thickBot="1" x14ac:dyDescent="0.3">
      <c r="A213" s="46">
        <v>209</v>
      </c>
      <c r="B213" s="86"/>
      <c r="C213" s="22"/>
      <c r="D213" s="67"/>
      <c r="E213" s="67"/>
      <c r="F213" s="64">
        <f t="shared" si="23"/>
        <v>0</v>
      </c>
      <c r="G213" s="80" t="str">
        <f t="shared" si="24"/>
        <v/>
      </c>
      <c r="H213" s="31"/>
      <c r="I213" s="103">
        <f t="shared" si="29"/>
        <v>18.571100000000001</v>
      </c>
      <c r="J213" s="69">
        <f t="shared" si="25"/>
        <v>0</v>
      </c>
      <c r="K213" s="61"/>
      <c r="L213" s="22"/>
      <c r="M213" s="92"/>
    </row>
    <row r="214" spans="1:13" ht="29" customHeight="1" thickBot="1" x14ac:dyDescent="0.3">
      <c r="A214" s="46">
        <v>210</v>
      </c>
      <c r="B214" s="86"/>
      <c r="C214" s="22"/>
      <c r="D214" s="67"/>
      <c r="E214" s="67"/>
      <c r="F214" s="64">
        <f t="shared" si="23"/>
        <v>0</v>
      </c>
      <c r="G214" s="80" t="str">
        <f t="shared" si="24"/>
        <v/>
      </c>
      <c r="H214" s="31"/>
      <c r="I214" s="103">
        <f t="shared" si="29"/>
        <v>18.571100000000001</v>
      </c>
      <c r="J214" s="69">
        <f t="shared" si="25"/>
        <v>0</v>
      </c>
      <c r="K214" s="61"/>
      <c r="L214" s="22"/>
      <c r="M214" s="92"/>
    </row>
    <row r="215" spans="1:13" ht="29" customHeight="1" thickBot="1" x14ac:dyDescent="0.3">
      <c r="A215" s="46">
        <v>211</v>
      </c>
      <c r="B215" s="86"/>
      <c r="C215" s="22"/>
      <c r="D215" s="67"/>
      <c r="E215" s="67"/>
      <c r="F215" s="64">
        <f t="shared" si="23"/>
        <v>0</v>
      </c>
      <c r="G215" s="80" t="str">
        <f t="shared" si="24"/>
        <v/>
      </c>
      <c r="H215" s="31"/>
      <c r="I215" s="103">
        <f t="shared" si="29"/>
        <v>18.571100000000001</v>
      </c>
      <c r="J215" s="69">
        <f t="shared" si="25"/>
        <v>0</v>
      </c>
      <c r="K215" s="61"/>
      <c r="L215" s="22"/>
      <c r="M215" s="92"/>
    </row>
    <row r="216" spans="1:13" ht="29" customHeight="1" thickBot="1" x14ac:dyDescent="0.3">
      <c r="A216" s="46">
        <v>212</v>
      </c>
      <c r="B216" s="86"/>
      <c r="C216" s="22"/>
      <c r="D216" s="67"/>
      <c r="E216" s="67"/>
      <c r="F216" s="64">
        <f t="shared" si="23"/>
        <v>0</v>
      </c>
      <c r="G216" s="80" t="str">
        <f t="shared" si="24"/>
        <v/>
      </c>
      <c r="H216" s="31"/>
      <c r="I216" s="103">
        <f t="shared" si="29"/>
        <v>18.571100000000001</v>
      </c>
      <c r="J216" s="69">
        <f t="shared" si="25"/>
        <v>0</v>
      </c>
      <c r="K216" s="61"/>
      <c r="L216" s="22"/>
      <c r="M216" s="92"/>
    </row>
    <row r="217" spans="1:13" ht="29" customHeight="1" thickBot="1" x14ac:dyDescent="0.3">
      <c r="A217" s="46">
        <v>213</v>
      </c>
      <c r="B217" s="86"/>
      <c r="C217" s="22"/>
      <c r="D217" s="67"/>
      <c r="E217" s="67"/>
      <c r="F217" s="64">
        <f t="shared" si="23"/>
        <v>0</v>
      </c>
      <c r="G217" s="80" t="str">
        <f t="shared" si="24"/>
        <v/>
      </c>
      <c r="H217" s="31"/>
      <c r="I217" s="103">
        <f t="shared" si="29"/>
        <v>18.571100000000001</v>
      </c>
      <c r="J217" s="69">
        <f t="shared" si="25"/>
        <v>0</v>
      </c>
      <c r="K217" s="61"/>
      <c r="L217" s="22"/>
      <c r="M217" s="92"/>
    </row>
    <row r="218" spans="1:13" ht="29" customHeight="1" thickBot="1" x14ac:dyDescent="0.3">
      <c r="A218" s="46">
        <v>214</v>
      </c>
      <c r="B218" s="86"/>
      <c r="C218" s="22"/>
      <c r="D218" s="67"/>
      <c r="E218" s="67"/>
      <c r="F218" s="64">
        <f t="shared" si="23"/>
        <v>0</v>
      </c>
      <c r="G218" s="80" t="str">
        <f t="shared" si="24"/>
        <v/>
      </c>
      <c r="H218" s="31"/>
      <c r="I218" s="103">
        <f t="shared" si="29"/>
        <v>18.571100000000001</v>
      </c>
      <c r="J218" s="69">
        <f t="shared" si="25"/>
        <v>0</v>
      </c>
      <c r="K218" s="61"/>
      <c r="L218" s="22"/>
      <c r="M218" s="92"/>
    </row>
    <row r="219" spans="1:13" ht="29" customHeight="1" thickBot="1" x14ac:dyDescent="0.3">
      <c r="A219" s="46">
        <v>215</v>
      </c>
      <c r="B219" s="86"/>
      <c r="C219" s="22"/>
      <c r="D219" s="67"/>
      <c r="E219" s="67"/>
      <c r="F219" s="64">
        <f t="shared" si="23"/>
        <v>0</v>
      </c>
      <c r="G219" s="80" t="str">
        <f t="shared" si="24"/>
        <v/>
      </c>
      <c r="H219" s="31"/>
      <c r="I219" s="103">
        <f t="shared" si="29"/>
        <v>18.571100000000001</v>
      </c>
      <c r="J219" s="69">
        <f t="shared" si="25"/>
        <v>0</v>
      </c>
      <c r="K219" s="61"/>
      <c r="L219" s="22"/>
      <c r="M219" s="92"/>
    </row>
    <row r="220" spans="1:13" ht="29" customHeight="1" thickBot="1" x14ac:dyDescent="0.3">
      <c r="A220" s="46">
        <v>216</v>
      </c>
      <c r="B220" s="86"/>
      <c r="C220" s="22"/>
      <c r="D220" s="67"/>
      <c r="E220" s="67"/>
      <c r="F220" s="64">
        <f t="shared" si="23"/>
        <v>0</v>
      </c>
      <c r="G220" s="80" t="str">
        <f t="shared" si="24"/>
        <v/>
      </c>
      <c r="H220" s="31"/>
      <c r="I220" s="103">
        <f t="shared" si="29"/>
        <v>18.571100000000001</v>
      </c>
      <c r="J220" s="69">
        <f t="shared" si="25"/>
        <v>0</v>
      </c>
      <c r="K220" s="61"/>
      <c r="L220" s="22"/>
      <c r="M220" s="92"/>
    </row>
    <row r="221" spans="1:13" ht="29" customHeight="1" thickBot="1" x14ac:dyDescent="0.3">
      <c r="A221" s="46">
        <v>217</v>
      </c>
      <c r="B221" s="86"/>
      <c r="C221" s="22"/>
      <c r="D221" s="67"/>
      <c r="E221" s="67"/>
      <c r="F221" s="64">
        <f t="shared" si="23"/>
        <v>0</v>
      </c>
      <c r="G221" s="80" t="str">
        <f t="shared" si="24"/>
        <v/>
      </c>
      <c r="H221" s="31"/>
      <c r="I221" s="103">
        <f t="shared" si="29"/>
        <v>18.571100000000001</v>
      </c>
      <c r="J221" s="69">
        <f t="shared" si="25"/>
        <v>0</v>
      </c>
      <c r="K221" s="61"/>
      <c r="L221" s="22"/>
      <c r="M221" s="92"/>
    </row>
    <row r="222" spans="1:13" ht="29" customHeight="1" thickBot="1" x14ac:dyDescent="0.3">
      <c r="A222" s="46">
        <v>218</v>
      </c>
      <c r="B222" s="86"/>
      <c r="C222" s="22"/>
      <c r="D222" s="67"/>
      <c r="E222" s="67"/>
      <c r="F222" s="64">
        <f t="shared" ref="F222:F254" si="30">E222-D222</f>
        <v>0</v>
      </c>
      <c r="G222" s="80" t="str">
        <f t="shared" ref="G222:G254" si="31">IF(F222*24&gt;=24,ROUNDUP((F222*24)/24,0),"")</f>
        <v/>
      </c>
      <c r="H222" s="31"/>
      <c r="I222" s="103">
        <f t="shared" si="29"/>
        <v>18.571100000000001</v>
      </c>
      <c r="J222" s="69">
        <f t="shared" ref="J222:J254" si="32">IF(G222="",I222*((F222-TRUNC(F222))*24),G222*I222)</f>
        <v>0</v>
      </c>
      <c r="K222" s="61"/>
      <c r="L222" s="22"/>
      <c r="M222" s="92"/>
    </row>
    <row r="223" spans="1:13" ht="29" customHeight="1" thickBot="1" x14ac:dyDescent="0.3">
      <c r="A223" s="46">
        <v>219</v>
      </c>
      <c r="B223" s="86"/>
      <c r="C223" s="22"/>
      <c r="D223" s="67"/>
      <c r="E223" s="67"/>
      <c r="F223" s="64">
        <f t="shared" si="30"/>
        <v>0</v>
      </c>
      <c r="G223" s="80" t="str">
        <f t="shared" si="31"/>
        <v/>
      </c>
      <c r="H223" s="31"/>
      <c r="I223" s="103">
        <f t="shared" si="29"/>
        <v>18.571100000000001</v>
      </c>
      <c r="J223" s="69">
        <f t="shared" si="32"/>
        <v>0</v>
      </c>
      <c r="K223" s="61"/>
      <c r="L223" s="22"/>
      <c r="M223" s="92"/>
    </row>
    <row r="224" spans="1:13" ht="29" customHeight="1" thickBot="1" x14ac:dyDescent="0.3">
      <c r="A224" s="46">
        <v>220</v>
      </c>
      <c r="B224" s="86"/>
      <c r="C224" s="22"/>
      <c r="D224" s="67"/>
      <c r="E224" s="67"/>
      <c r="F224" s="64">
        <f t="shared" si="30"/>
        <v>0</v>
      </c>
      <c r="G224" s="80" t="str">
        <f t="shared" si="31"/>
        <v/>
      </c>
      <c r="H224" s="31"/>
      <c r="I224" s="103">
        <f t="shared" si="29"/>
        <v>18.571100000000001</v>
      </c>
      <c r="J224" s="69">
        <f t="shared" si="32"/>
        <v>0</v>
      </c>
      <c r="K224" s="61"/>
      <c r="L224" s="22"/>
      <c r="M224" s="92"/>
    </row>
    <row r="225" spans="1:13" ht="29" customHeight="1" thickBot="1" x14ac:dyDescent="0.3">
      <c r="A225" s="46">
        <v>221</v>
      </c>
      <c r="B225" s="86"/>
      <c r="C225" s="22"/>
      <c r="D225" s="67"/>
      <c r="E225" s="67"/>
      <c r="F225" s="64">
        <f t="shared" si="30"/>
        <v>0</v>
      </c>
      <c r="G225" s="80" t="str">
        <f t="shared" si="31"/>
        <v/>
      </c>
      <c r="H225" s="31"/>
      <c r="I225" s="103">
        <f t="shared" si="29"/>
        <v>18.571100000000001</v>
      </c>
      <c r="J225" s="69">
        <f t="shared" si="32"/>
        <v>0</v>
      </c>
      <c r="K225" s="61"/>
      <c r="L225" s="22"/>
      <c r="M225" s="92"/>
    </row>
    <row r="226" spans="1:13" ht="29" customHeight="1" thickBot="1" x14ac:dyDescent="0.3">
      <c r="A226" s="46">
        <v>222</v>
      </c>
      <c r="B226" s="86"/>
      <c r="C226" s="22"/>
      <c r="D226" s="67"/>
      <c r="E226" s="67"/>
      <c r="F226" s="64">
        <f t="shared" si="30"/>
        <v>0</v>
      </c>
      <c r="G226" s="80" t="str">
        <f t="shared" si="31"/>
        <v/>
      </c>
      <c r="H226" s="31"/>
      <c r="I226" s="103">
        <f t="shared" si="29"/>
        <v>18.571100000000001</v>
      </c>
      <c r="J226" s="69">
        <f t="shared" si="32"/>
        <v>0</v>
      </c>
      <c r="K226" s="61"/>
      <c r="L226" s="22"/>
      <c r="M226" s="92"/>
    </row>
    <row r="227" spans="1:13" ht="29" customHeight="1" thickBot="1" x14ac:dyDescent="0.3">
      <c r="A227" s="46">
        <v>223</v>
      </c>
      <c r="B227" s="86"/>
      <c r="C227" s="22"/>
      <c r="D227" s="67"/>
      <c r="E227" s="67"/>
      <c r="F227" s="64">
        <f t="shared" si="30"/>
        <v>0</v>
      </c>
      <c r="G227" s="80" t="str">
        <f t="shared" si="31"/>
        <v/>
      </c>
      <c r="H227" s="31"/>
      <c r="I227" s="103">
        <f>IF(ISNUMBER(G227),182,18.5711)</f>
        <v>18.571100000000001</v>
      </c>
      <c r="J227" s="69">
        <f t="shared" si="32"/>
        <v>0</v>
      </c>
      <c r="K227" s="61"/>
      <c r="L227" s="22"/>
      <c r="M227" s="92"/>
    </row>
    <row r="228" spans="1:13" ht="29" customHeight="1" thickBot="1" x14ac:dyDescent="0.3">
      <c r="A228" s="46">
        <v>224</v>
      </c>
      <c r="B228" s="86"/>
      <c r="C228" s="22"/>
      <c r="D228" s="67"/>
      <c r="E228" s="67"/>
      <c r="F228" s="64">
        <f t="shared" si="30"/>
        <v>0</v>
      </c>
      <c r="G228" s="80" t="str">
        <f t="shared" si="31"/>
        <v/>
      </c>
      <c r="H228" s="31"/>
      <c r="I228" s="103">
        <f>IF(ISNUMBER(G228),182,18.5711)</f>
        <v>18.571100000000001</v>
      </c>
      <c r="J228" s="69">
        <f t="shared" si="32"/>
        <v>0</v>
      </c>
      <c r="K228" s="61"/>
      <c r="L228" s="22"/>
      <c r="M228" s="92"/>
    </row>
    <row r="229" spans="1:13" ht="29" customHeight="1" thickBot="1" x14ac:dyDescent="0.3">
      <c r="A229" s="46">
        <v>225</v>
      </c>
      <c r="B229" s="86"/>
      <c r="C229" s="22"/>
      <c r="D229" s="67"/>
      <c r="E229" s="67"/>
      <c r="F229" s="64">
        <f t="shared" si="30"/>
        <v>0</v>
      </c>
      <c r="G229" s="80" t="str">
        <f t="shared" si="31"/>
        <v/>
      </c>
      <c r="H229" s="31"/>
      <c r="I229" s="103">
        <f>IF(ISNUMBER(G229),182,18.5711)</f>
        <v>18.571100000000001</v>
      </c>
      <c r="J229" s="69">
        <f t="shared" si="32"/>
        <v>0</v>
      </c>
      <c r="K229" s="61"/>
      <c r="L229" s="22"/>
      <c r="M229" s="92"/>
    </row>
    <row r="230" spans="1:13" ht="29" customHeight="1" thickBot="1" x14ac:dyDescent="0.3">
      <c r="A230" s="46">
        <v>226</v>
      </c>
      <c r="B230" s="86"/>
      <c r="C230" s="22"/>
      <c r="D230" s="67"/>
      <c r="E230" s="67"/>
      <c r="F230" s="64">
        <f t="shared" si="30"/>
        <v>0</v>
      </c>
      <c r="G230" s="80" t="str">
        <f t="shared" si="31"/>
        <v/>
      </c>
      <c r="H230" s="31"/>
      <c r="I230" s="103">
        <f>IF(ISNUMBER(G230),182,18.5711)</f>
        <v>18.571100000000001</v>
      </c>
      <c r="J230" s="69">
        <f t="shared" si="32"/>
        <v>0</v>
      </c>
      <c r="K230" s="61"/>
      <c r="L230" s="22"/>
      <c r="M230" s="92"/>
    </row>
    <row r="231" spans="1:13" ht="29" customHeight="1" thickBot="1" x14ac:dyDescent="0.3">
      <c r="A231" s="46">
        <v>227</v>
      </c>
      <c r="B231" s="86"/>
      <c r="C231" s="22"/>
      <c r="D231" s="67"/>
      <c r="E231" s="67"/>
      <c r="F231" s="64">
        <f t="shared" si="30"/>
        <v>0</v>
      </c>
      <c r="G231" s="80" t="str">
        <f t="shared" si="31"/>
        <v/>
      </c>
      <c r="H231" s="31"/>
      <c r="I231" s="103">
        <f>IF(ISNUMBER(G231),182,18.5711)</f>
        <v>18.571100000000001</v>
      </c>
      <c r="J231" s="69">
        <f t="shared" si="32"/>
        <v>0</v>
      </c>
      <c r="K231" s="61"/>
      <c r="L231" s="22"/>
      <c r="M231" s="92"/>
    </row>
    <row r="232" spans="1:13" ht="29" customHeight="1" thickBot="1" x14ac:dyDescent="0.3">
      <c r="A232" s="46">
        <v>228</v>
      </c>
      <c r="B232" s="86"/>
      <c r="C232" s="22"/>
      <c r="D232" s="67"/>
      <c r="E232" s="67"/>
      <c r="F232" s="64">
        <f t="shared" si="30"/>
        <v>0</v>
      </c>
      <c r="G232" s="80" t="str">
        <f t="shared" si="31"/>
        <v/>
      </c>
      <c r="H232" s="31"/>
      <c r="I232" s="103">
        <f t="shared" ref="I232:I236" si="33">IF(ISNUMBER(G232),182,18.5711)</f>
        <v>18.571100000000001</v>
      </c>
      <c r="J232" s="69">
        <f t="shared" si="32"/>
        <v>0</v>
      </c>
      <c r="K232" s="61"/>
      <c r="L232" s="22"/>
      <c r="M232" s="92"/>
    </row>
    <row r="233" spans="1:13" ht="29" customHeight="1" thickBot="1" x14ac:dyDescent="0.3">
      <c r="A233" s="46">
        <v>229</v>
      </c>
      <c r="B233" s="86"/>
      <c r="C233" s="22"/>
      <c r="D233" s="67"/>
      <c r="E233" s="67"/>
      <c r="F233" s="64">
        <f t="shared" si="30"/>
        <v>0</v>
      </c>
      <c r="G233" s="80" t="str">
        <f t="shared" si="31"/>
        <v/>
      </c>
      <c r="H233" s="31"/>
      <c r="I233" s="103">
        <f t="shared" si="33"/>
        <v>18.571100000000001</v>
      </c>
      <c r="J233" s="69">
        <f t="shared" si="32"/>
        <v>0</v>
      </c>
      <c r="K233" s="61"/>
      <c r="L233" s="22"/>
      <c r="M233" s="92"/>
    </row>
    <row r="234" spans="1:13" ht="29" customHeight="1" thickBot="1" x14ac:dyDescent="0.3">
      <c r="A234" s="46">
        <v>230</v>
      </c>
      <c r="B234" s="86"/>
      <c r="C234" s="22"/>
      <c r="D234" s="67"/>
      <c r="E234" s="67"/>
      <c r="F234" s="64">
        <f t="shared" si="30"/>
        <v>0</v>
      </c>
      <c r="G234" s="80" t="str">
        <f t="shared" si="31"/>
        <v/>
      </c>
      <c r="H234" s="31"/>
      <c r="I234" s="103">
        <f t="shared" si="33"/>
        <v>18.571100000000001</v>
      </c>
      <c r="J234" s="69">
        <f t="shared" si="32"/>
        <v>0</v>
      </c>
      <c r="K234" s="61"/>
      <c r="L234" s="22"/>
      <c r="M234" s="92"/>
    </row>
    <row r="235" spans="1:13" ht="29" customHeight="1" thickBot="1" x14ac:dyDescent="0.3">
      <c r="A235" s="46">
        <v>231</v>
      </c>
      <c r="B235" s="86"/>
      <c r="C235" s="22"/>
      <c r="D235" s="67"/>
      <c r="E235" s="67"/>
      <c r="F235" s="64">
        <f t="shared" si="30"/>
        <v>0</v>
      </c>
      <c r="G235" s="80" t="str">
        <f t="shared" si="31"/>
        <v/>
      </c>
      <c r="H235" s="31"/>
      <c r="I235" s="103">
        <f t="shared" si="33"/>
        <v>18.571100000000001</v>
      </c>
      <c r="J235" s="69">
        <f t="shared" si="32"/>
        <v>0</v>
      </c>
      <c r="K235" s="61"/>
      <c r="L235" s="22"/>
      <c r="M235" s="92"/>
    </row>
    <row r="236" spans="1:13" ht="29" customHeight="1" thickBot="1" x14ac:dyDescent="0.3">
      <c r="A236" s="46">
        <v>232</v>
      </c>
      <c r="B236" s="86"/>
      <c r="C236" s="22"/>
      <c r="D236" s="67"/>
      <c r="E236" s="67"/>
      <c r="F236" s="64">
        <f t="shared" si="30"/>
        <v>0</v>
      </c>
      <c r="G236" s="80" t="str">
        <f t="shared" si="31"/>
        <v/>
      </c>
      <c r="H236" s="31"/>
      <c r="I236" s="103">
        <f t="shared" si="33"/>
        <v>18.571100000000001</v>
      </c>
      <c r="J236" s="69">
        <f t="shared" si="32"/>
        <v>0</v>
      </c>
      <c r="K236" s="61"/>
      <c r="L236" s="22"/>
      <c r="M236" s="92"/>
    </row>
    <row r="237" spans="1:13" ht="29" customHeight="1" thickBot="1" x14ac:dyDescent="0.3">
      <c r="A237" s="46">
        <v>233</v>
      </c>
      <c r="B237" s="86"/>
      <c r="C237" s="22"/>
      <c r="D237" s="67"/>
      <c r="E237" s="67"/>
      <c r="F237" s="64">
        <f t="shared" si="30"/>
        <v>0</v>
      </c>
      <c r="G237" s="80" t="str">
        <f t="shared" si="31"/>
        <v/>
      </c>
      <c r="H237" s="31"/>
      <c r="I237" s="103">
        <f>IF(ISNUMBER(G237),182,18.5711)</f>
        <v>18.571100000000001</v>
      </c>
      <c r="J237" s="69">
        <f t="shared" si="32"/>
        <v>0</v>
      </c>
      <c r="K237" s="61"/>
      <c r="L237" s="22"/>
      <c r="M237" s="92"/>
    </row>
    <row r="238" spans="1:13" ht="29" customHeight="1" thickBot="1" x14ac:dyDescent="0.3">
      <c r="A238" s="46">
        <v>234</v>
      </c>
      <c r="B238" s="86"/>
      <c r="C238" s="22"/>
      <c r="D238" s="67"/>
      <c r="E238" s="67"/>
      <c r="F238" s="64">
        <f t="shared" si="30"/>
        <v>0</v>
      </c>
      <c r="G238" s="80" t="str">
        <f t="shared" si="31"/>
        <v/>
      </c>
      <c r="H238" s="31"/>
      <c r="I238" s="103">
        <f>IF(ISNUMBER(G238),182,18.5711)</f>
        <v>18.571100000000001</v>
      </c>
      <c r="J238" s="69">
        <f t="shared" si="32"/>
        <v>0</v>
      </c>
      <c r="K238" s="61"/>
      <c r="L238" s="22"/>
      <c r="M238" s="92"/>
    </row>
    <row r="239" spans="1:13" ht="29" customHeight="1" thickBot="1" x14ac:dyDescent="0.3">
      <c r="A239" s="46">
        <v>235</v>
      </c>
      <c r="B239" s="86"/>
      <c r="C239" s="22"/>
      <c r="D239" s="67"/>
      <c r="E239" s="67"/>
      <c r="F239" s="64">
        <f t="shared" si="30"/>
        <v>0</v>
      </c>
      <c r="G239" s="80" t="str">
        <f t="shared" si="31"/>
        <v/>
      </c>
      <c r="H239" s="31"/>
      <c r="I239" s="103">
        <f>IF(ISNUMBER(G239),182,18.5711)</f>
        <v>18.571100000000001</v>
      </c>
      <c r="J239" s="69">
        <f t="shared" si="32"/>
        <v>0</v>
      </c>
      <c r="K239" s="61"/>
      <c r="L239" s="22"/>
      <c r="M239" s="92"/>
    </row>
    <row r="240" spans="1:13" ht="29" customHeight="1" thickBot="1" x14ac:dyDescent="0.3">
      <c r="A240" s="46">
        <v>236</v>
      </c>
      <c r="B240" s="86"/>
      <c r="C240" s="22"/>
      <c r="D240" s="67"/>
      <c r="E240" s="67"/>
      <c r="F240" s="64">
        <f t="shared" si="30"/>
        <v>0</v>
      </c>
      <c r="G240" s="80" t="str">
        <f t="shared" si="31"/>
        <v/>
      </c>
      <c r="H240" s="31"/>
      <c r="I240" s="103">
        <f>IF(ISNUMBER(G240),182,18.5711)</f>
        <v>18.571100000000001</v>
      </c>
      <c r="J240" s="69">
        <f t="shared" si="32"/>
        <v>0</v>
      </c>
      <c r="K240" s="61"/>
      <c r="L240" s="22"/>
      <c r="M240" s="92"/>
    </row>
    <row r="241" spans="1:13" ht="29" customHeight="1" thickBot="1" x14ac:dyDescent="0.3">
      <c r="A241" s="46">
        <v>237</v>
      </c>
      <c r="B241" s="86"/>
      <c r="C241" s="22"/>
      <c r="D241" s="67"/>
      <c r="E241" s="67"/>
      <c r="F241" s="64">
        <f t="shared" si="30"/>
        <v>0</v>
      </c>
      <c r="G241" s="80" t="str">
        <f t="shared" si="31"/>
        <v/>
      </c>
      <c r="H241" s="31"/>
      <c r="I241" s="103">
        <f>IF(ISNUMBER(G241),182,18.5711)</f>
        <v>18.571100000000001</v>
      </c>
      <c r="J241" s="69">
        <f t="shared" si="32"/>
        <v>0</v>
      </c>
      <c r="K241" s="61"/>
      <c r="L241" s="22"/>
      <c r="M241" s="92"/>
    </row>
    <row r="242" spans="1:13" ht="29" customHeight="1" thickBot="1" x14ac:dyDescent="0.3">
      <c r="A242" s="46">
        <v>238</v>
      </c>
      <c r="B242" s="86"/>
      <c r="C242" s="22"/>
      <c r="D242" s="67"/>
      <c r="E242" s="67"/>
      <c r="F242" s="64">
        <f t="shared" si="30"/>
        <v>0</v>
      </c>
      <c r="G242" s="80" t="str">
        <f t="shared" si="31"/>
        <v/>
      </c>
      <c r="H242" s="31"/>
      <c r="I242" s="103">
        <f t="shared" ref="I242:I254" si="34">IF(ISNUMBER(G242),182,18.5711)</f>
        <v>18.571100000000001</v>
      </c>
      <c r="J242" s="69">
        <f t="shared" si="32"/>
        <v>0</v>
      </c>
      <c r="K242" s="61"/>
      <c r="L242" s="22"/>
      <c r="M242" s="92"/>
    </row>
    <row r="243" spans="1:13" ht="29" customHeight="1" thickBot="1" x14ac:dyDescent="0.3">
      <c r="A243" s="46">
        <v>239</v>
      </c>
      <c r="B243" s="86"/>
      <c r="C243" s="22"/>
      <c r="D243" s="67"/>
      <c r="E243" s="67"/>
      <c r="F243" s="64">
        <f t="shared" si="30"/>
        <v>0</v>
      </c>
      <c r="G243" s="80" t="str">
        <f t="shared" si="31"/>
        <v/>
      </c>
      <c r="H243" s="31"/>
      <c r="I243" s="103">
        <f t="shared" si="34"/>
        <v>18.571100000000001</v>
      </c>
      <c r="J243" s="69">
        <f t="shared" si="32"/>
        <v>0</v>
      </c>
      <c r="K243" s="61"/>
      <c r="L243" s="22"/>
      <c r="M243" s="92"/>
    </row>
    <row r="244" spans="1:13" ht="29" customHeight="1" thickBot="1" x14ac:dyDescent="0.3">
      <c r="A244" s="46">
        <v>240</v>
      </c>
      <c r="B244" s="86"/>
      <c r="C244" s="22"/>
      <c r="D244" s="67"/>
      <c r="E244" s="67"/>
      <c r="F244" s="64">
        <f t="shared" si="30"/>
        <v>0</v>
      </c>
      <c r="G244" s="80" t="str">
        <f t="shared" si="31"/>
        <v/>
      </c>
      <c r="H244" s="31"/>
      <c r="I244" s="103">
        <f t="shared" si="34"/>
        <v>18.571100000000001</v>
      </c>
      <c r="J244" s="69">
        <f t="shared" si="32"/>
        <v>0</v>
      </c>
      <c r="K244" s="61"/>
      <c r="L244" s="22"/>
      <c r="M244" s="92"/>
    </row>
    <row r="245" spans="1:13" ht="29" customHeight="1" thickBot="1" x14ac:dyDescent="0.3">
      <c r="A245" s="46">
        <v>241</v>
      </c>
      <c r="B245" s="86"/>
      <c r="C245" s="22"/>
      <c r="D245" s="67"/>
      <c r="E245" s="67"/>
      <c r="F245" s="64">
        <f t="shared" si="30"/>
        <v>0</v>
      </c>
      <c r="G245" s="80" t="str">
        <f t="shared" si="31"/>
        <v/>
      </c>
      <c r="H245" s="31"/>
      <c r="I245" s="103">
        <f t="shared" si="34"/>
        <v>18.571100000000001</v>
      </c>
      <c r="J245" s="69">
        <f t="shared" si="32"/>
        <v>0</v>
      </c>
      <c r="K245" s="61"/>
      <c r="L245" s="22"/>
      <c r="M245" s="92"/>
    </row>
    <row r="246" spans="1:13" ht="29" customHeight="1" thickBot="1" x14ac:dyDescent="0.3">
      <c r="A246" s="46">
        <v>242</v>
      </c>
      <c r="B246" s="86"/>
      <c r="C246" s="22"/>
      <c r="D246" s="67"/>
      <c r="E246" s="67"/>
      <c r="F246" s="64">
        <f t="shared" si="30"/>
        <v>0</v>
      </c>
      <c r="G246" s="80" t="str">
        <f t="shared" si="31"/>
        <v/>
      </c>
      <c r="H246" s="31"/>
      <c r="I246" s="103">
        <f t="shared" si="34"/>
        <v>18.571100000000001</v>
      </c>
      <c r="J246" s="69">
        <f t="shared" si="32"/>
        <v>0</v>
      </c>
      <c r="K246" s="61"/>
      <c r="L246" s="22"/>
      <c r="M246" s="92"/>
    </row>
    <row r="247" spans="1:13" ht="29" customHeight="1" thickBot="1" x14ac:dyDescent="0.3">
      <c r="A247" s="46">
        <v>243</v>
      </c>
      <c r="B247" s="86"/>
      <c r="C247" s="22"/>
      <c r="D247" s="67"/>
      <c r="E247" s="67"/>
      <c r="F247" s="64">
        <f t="shared" si="30"/>
        <v>0</v>
      </c>
      <c r="G247" s="80" t="str">
        <f t="shared" si="31"/>
        <v/>
      </c>
      <c r="H247" s="31"/>
      <c r="I247" s="103">
        <f t="shared" si="34"/>
        <v>18.571100000000001</v>
      </c>
      <c r="J247" s="69">
        <f t="shared" si="32"/>
        <v>0</v>
      </c>
      <c r="K247" s="61"/>
      <c r="L247" s="22"/>
      <c r="M247" s="92"/>
    </row>
    <row r="248" spans="1:13" ht="29" customHeight="1" thickBot="1" x14ac:dyDescent="0.3">
      <c r="A248" s="46">
        <v>244</v>
      </c>
      <c r="B248" s="86"/>
      <c r="C248" s="22"/>
      <c r="D248" s="67"/>
      <c r="E248" s="67"/>
      <c r="F248" s="64">
        <f t="shared" si="30"/>
        <v>0</v>
      </c>
      <c r="G248" s="80" t="str">
        <f t="shared" si="31"/>
        <v/>
      </c>
      <c r="H248" s="31"/>
      <c r="I248" s="103">
        <f t="shared" si="34"/>
        <v>18.571100000000001</v>
      </c>
      <c r="J248" s="69">
        <f t="shared" si="32"/>
        <v>0</v>
      </c>
      <c r="K248" s="61"/>
      <c r="L248" s="22"/>
      <c r="M248" s="92"/>
    </row>
    <row r="249" spans="1:13" ht="29" customHeight="1" thickBot="1" x14ac:dyDescent="0.3">
      <c r="A249" s="46">
        <v>245</v>
      </c>
      <c r="B249" s="86"/>
      <c r="C249" s="22"/>
      <c r="D249" s="67"/>
      <c r="E249" s="67"/>
      <c r="F249" s="64">
        <f t="shared" si="30"/>
        <v>0</v>
      </c>
      <c r="G249" s="80" t="str">
        <f t="shared" si="31"/>
        <v/>
      </c>
      <c r="H249" s="31"/>
      <c r="I249" s="103">
        <f t="shared" si="34"/>
        <v>18.571100000000001</v>
      </c>
      <c r="J249" s="69">
        <f t="shared" si="32"/>
        <v>0</v>
      </c>
      <c r="K249" s="61"/>
      <c r="L249" s="22"/>
      <c r="M249" s="92"/>
    </row>
    <row r="250" spans="1:13" ht="29" customHeight="1" thickBot="1" x14ac:dyDescent="0.3">
      <c r="A250" s="46">
        <v>246</v>
      </c>
      <c r="B250" s="86"/>
      <c r="C250" s="22"/>
      <c r="D250" s="67"/>
      <c r="E250" s="67"/>
      <c r="F250" s="64">
        <f t="shared" si="30"/>
        <v>0</v>
      </c>
      <c r="G250" s="80" t="str">
        <f t="shared" si="31"/>
        <v/>
      </c>
      <c r="H250" s="31"/>
      <c r="I250" s="103">
        <f t="shared" si="34"/>
        <v>18.571100000000001</v>
      </c>
      <c r="J250" s="69">
        <f t="shared" si="32"/>
        <v>0</v>
      </c>
      <c r="K250" s="61"/>
      <c r="L250" s="22"/>
      <c r="M250" s="92"/>
    </row>
    <row r="251" spans="1:13" ht="29" customHeight="1" thickBot="1" x14ac:dyDescent="0.3">
      <c r="A251" s="46">
        <v>247</v>
      </c>
      <c r="B251" s="86"/>
      <c r="C251" s="22"/>
      <c r="D251" s="67"/>
      <c r="E251" s="67"/>
      <c r="F251" s="64">
        <f t="shared" si="30"/>
        <v>0</v>
      </c>
      <c r="G251" s="80" t="str">
        <f t="shared" si="31"/>
        <v/>
      </c>
      <c r="H251" s="31"/>
      <c r="I251" s="103">
        <f t="shared" si="34"/>
        <v>18.571100000000001</v>
      </c>
      <c r="J251" s="69">
        <f t="shared" si="32"/>
        <v>0</v>
      </c>
      <c r="K251" s="61"/>
      <c r="L251" s="22"/>
      <c r="M251" s="92"/>
    </row>
    <row r="252" spans="1:13" ht="29" customHeight="1" thickBot="1" x14ac:dyDescent="0.3">
      <c r="A252" s="46">
        <v>248</v>
      </c>
      <c r="B252" s="86"/>
      <c r="C252" s="22"/>
      <c r="D252" s="67"/>
      <c r="E252" s="67"/>
      <c r="F252" s="64">
        <f t="shared" si="30"/>
        <v>0</v>
      </c>
      <c r="G252" s="80" t="str">
        <f t="shared" si="31"/>
        <v/>
      </c>
      <c r="H252" s="31"/>
      <c r="I252" s="103">
        <f t="shared" si="34"/>
        <v>18.571100000000001</v>
      </c>
      <c r="J252" s="69">
        <f t="shared" si="32"/>
        <v>0</v>
      </c>
      <c r="K252" s="61"/>
      <c r="L252" s="22"/>
      <c r="M252" s="92"/>
    </row>
    <row r="253" spans="1:13" ht="29" customHeight="1" thickBot="1" x14ac:dyDescent="0.3">
      <c r="A253" s="46">
        <v>249</v>
      </c>
      <c r="B253" s="86"/>
      <c r="C253" s="22"/>
      <c r="D253" s="67"/>
      <c r="E253" s="67"/>
      <c r="F253" s="64">
        <f t="shared" si="30"/>
        <v>0</v>
      </c>
      <c r="G253" s="80" t="str">
        <f t="shared" si="31"/>
        <v/>
      </c>
      <c r="H253" s="31"/>
      <c r="I253" s="103">
        <f t="shared" si="34"/>
        <v>18.571100000000001</v>
      </c>
      <c r="J253" s="69">
        <f t="shared" si="32"/>
        <v>0</v>
      </c>
      <c r="K253" s="61"/>
      <c r="L253" s="22"/>
      <c r="M253" s="92"/>
    </row>
    <row r="254" spans="1:13" ht="29" customHeight="1" x14ac:dyDescent="0.25">
      <c r="A254" s="46">
        <v>250</v>
      </c>
      <c r="B254" s="86"/>
      <c r="C254" s="22"/>
      <c r="D254" s="67"/>
      <c r="E254" s="67"/>
      <c r="F254" s="64">
        <f t="shared" si="30"/>
        <v>0</v>
      </c>
      <c r="G254" s="80" t="str">
        <f t="shared" si="31"/>
        <v/>
      </c>
      <c r="H254" s="31"/>
      <c r="I254" s="103">
        <f t="shared" si="34"/>
        <v>18.571100000000001</v>
      </c>
      <c r="J254" s="69">
        <f t="shared" si="32"/>
        <v>0</v>
      </c>
      <c r="K254" s="61"/>
      <c r="L254" s="97">
        <f>SUM(L9:L253)</f>
        <v>27141</v>
      </c>
      <c r="M254" s="92"/>
    </row>
  </sheetData>
  <sheetProtection selectLockedCells="1"/>
  <mergeCells count="14">
    <mergeCell ref="D1:F1"/>
    <mergeCell ref="I1:J2"/>
    <mergeCell ref="K37:K40"/>
    <mergeCell ref="K41:K46"/>
    <mergeCell ref="K27:K36"/>
    <mergeCell ref="K77:K79"/>
    <mergeCell ref="K68:K76"/>
    <mergeCell ref="N5:N8"/>
    <mergeCell ref="K5:K8"/>
    <mergeCell ref="K19:K26"/>
    <mergeCell ref="K15:K18"/>
    <mergeCell ref="K10:K14"/>
    <mergeCell ref="K59:K67"/>
    <mergeCell ref="K47:K58"/>
  </mergeCells>
  <phoneticPr fontId="6" type="noConversion"/>
  <pageMargins left="0.25" right="0.25" top="0.75" bottom="0.75" header="0.3" footer="0.3"/>
  <pageSetup orientation="landscape" horizontalDpi="0" verticalDpi="0"/>
  <ignoredErrors>
    <ignoredError sqref="K9 K5" unlocked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tabSelected="1" workbookViewId="0"/>
  </sheetViews>
  <sheetFormatPr baseColWidth="10" defaultRowHeight="16" x14ac:dyDescent="0.2"/>
  <cols>
    <col min="1" max="1" width="14" customWidth="1"/>
    <col min="2" max="2" width="14.83203125" customWidth="1"/>
    <col min="3" max="3" width="15.83203125" customWidth="1"/>
    <col min="4" max="4" width="14.33203125" customWidth="1"/>
    <col min="5" max="5" width="14.1640625" customWidth="1"/>
    <col min="6" max="6" width="16.6640625" customWidth="1"/>
    <col min="7" max="7" width="15.83203125" customWidth="1"/>
    <col min="8" max="8" width="17" customWidth="1"/>
    <col min="11" max="11" width="16" customWidth="1"/>
    <col min="12" max="12" width="18.1640625" customWidth="1"/>
    <col min="13" max="13" width="19" customWidth="1"/>
  </cols>
  <sheetData>
    <row r="1" spans="1:13" ht="24" x14ac:dyDescent="0.2">
      <c r="A1" s="43"/>
      <c r="B1" s="1" t="s">
        <v>0</v>
      </c>
      <c r="C1" s="2" t="s">
        <v>1</v>
      </c>
      <c r="D1" s="125" t="s">
        <v>16</v>
      </c>
      <c r="E1" s="126"/>
      <c r="F1" s="127"/>
      <c r="G1" s="3" t="s">
        <v>15</v>
      </c>
      <c r="H1" s="1" t="s">
        <v>13</v>
      </c>
      <c r="I1" s="128" t="s">
        <v>8</v>
      </c>
      <c r="J1" s="129"/>
      <c r="K1" s="58" t="s">
        <v>45</v>
      </c>
      <c r="L1" s="4" t="s">
        <v>17</v>
      </c>
      <c r="M1" s="5" t="s">
        <v>9</v>
      </c>
    </row>
    <row r="2" spans="1:13" ht="20" thickBot="1" x14ac:dyDescent="0.25">
      <c r="A2" s="45"/>
      <c r="B2" s="6"/>
      <c r="C2" s="7"/>
      <c r="D2" s="8" t="s">
        <v>3</v>
      </c>
      <c r="E2" s="9" t="s">
        <v>4</v>
      </c>
      <c r="F2" s="10" t="s">
        <v>5</v>
      </c>
      <c r="G2" s="11" t="s">
        <v>7</v>
      </c>
      <c r="H2" s="12"/>
      <c r="I2" s="130"/>
      <c r="J2" s="131"/>
      <c r="K2" s="59"/>
      <c r="L2" s="13"/>
      <c r="M2" s="14"/>
    </row>
    <row r="3" spans="1:13" ht="20" thickTop="1" x14ac:dyDescent="0.2">
      <c r="A3" s="45"/>
      <c r="B3" s="34" t="s">
        <v>10</v>
      </c>
      <c r="C3" s="35"/>
      <c r="D3" s="36">
        <v>0.33333333333333331</v>
      </c>
      <c r="E3" s="37">
        <v>0.83333333333333337</v>
      </c>
      <c r="F3" s="38">
        <f>E3-D3</f>
        <v>0.5</v>
      </c>
      <c r="G3" s="39"/>
      <c r="H3" s="34"/>
      <c r="I3" s="40">
        <f>IF(ISNUMBER(G3),182,18.5711)</f>
        <v>18.571100000000001</v>
      </c>
      <c r="J3" s="40">
        <f>IF(G3="",I3*((F3-TRUNC(F3))*24),G3*I3)</f>
        <v>222.85320000000002</v>
      </c>
      <c r="K3" s="60"/>
      <c r="L3" s="41"/>
      <c r="M3" s="42"/>
    </row>
    <row r="4" spans="1:13" x14ac:dyDescent="0.2">
      <c r="D4" s="63"/>
      <c r="J4" s="107"/>
    </row>
    <row r="5" spans="1:13" x14ac:dyDescent="0.2">
      <c r="J5" s="107"/>
    </row>
    <row r="6" spans="1:13" x14ac:dyDescent="0.2">
      <c r="J6" s="107"/>
    </row>
    <row r="7" spans="1:13" x14ac:dyDescent="0.2">
      <c r="J7" s="107"/>
    </row>
    <row r="8" spans="1:13" x14ac:dyDescent="0.2">
      <c r="J8" s="107"/>
    </row>
    <row r="9" spans="1:13" x14ac:dyDescent="0.2">
      <c r="J9" s="107"/>
    </row>
    <row r="10" spans="1:13" x14ac:dyDescent="0.2">
      <c r="J10" s="107"/>
    </row>
    <row r="11" spans="1:13" x14ac:dyDescent="0.2">
      <c r="J11" s="107"/>
    </row>
    <row r="12" spans="1:13" x14ac:dyDescent="0.2">
      <c r="J12" s="107"/>
    </row>
    <row r="13" spans="1:13" x14ac:dyDescent="0.2">
      <c r="J13" s="107"/>
    </row>
    <row r="14" spans="1:13" x14ac:dyDescent="0.2">
      <c r="J14" s="107"/>
    </row>
    <row r="15" spans="1:13" x14ac:dyDescent="0.2">
      <c r="J15" s="107"/>
    </row>
    <row r="16" spans="1:13" x14ac:dyDescent="0.2">
      <c r="J16" s="107"/>
    </row>
    <row r="17" spans="10:10" x14ac:dyDescent="0.2">
      <c r="J17" s="107"/>
    </row>
    <row r="18" spans="10:10" x14ac:dyDescent="0.2">
      <c r="J18" s="107"/>
    </row>
    <row r="19" spans="10:10" x14ac:dyDescent="0.2">
      <c r="J19" s="107"/>
    </row>
    <row r="20" spans="10:10" x14ac:dyDescent="0.2">
      <c r="J20" s="107"/>
    </row>
    <row r="21" spans="10:10" x14ac:dyDescent="0.2">
      <c r="J21" s="107"/>
    </row>
    <row r="22" spans="10:10" x14ac:dyDescent="0.2">
      <c r="J22" s="107"/>
    </row>
    <row r="23" spans="10:10" x14ac:dyDescent="0.2">
      <c r="J23" s="107"/>
    </row>
    <row r="24" spans="10:10" x14ac:dyDescent="0.2">
      <c r="J24" s="107"/>
    </row>
    <row r="25" spans="10:10" x14ac:dyDescent="0.2">
      <c r="J25" s="107"/>
    </row>
    <row r="26" spans="10:10" x14ac:dyDescent="0.2">
      <c r="J26" s="107"/>
    </row>
    <row r="27" spans="10:10" x14ac:dyDescent="0.2">
      <c r="J27" s="107"/>
    </row>
    <row r="28" spans="10:10" x14ac:dyDescent="0.2">
      <c r="J28" s="107"/>
    </row>
    <row r="29" spans="10:10" x14ac:dyDescent="0.2">
      <c r="J29" s="107"/>
    </row>
    <row r="30" spans="10:10" x14ac:dyDescent="0.2">
      <c r="J30" s="107"/>
    </row>
    <row r="31" spans="10:10" x14ac:dyDescent="0.2">
      <c r="J31" s="107"/>
    </row>
    <row r="32" spans="10:10" x14ac:dyDescent="0.2">
      <c r="J32" s="107"/>
    </row>
    <row r="33" spans="10:10" x14ac:dyDescent="0.2">
      <c r="J33" s="107"/>
    </row>
    <row r="34" spans="10:10" x14ac:dyDescent="0.2">
      <c r="J34" s="107"/>
    </row>
    <row r="35" spans="10:10" x14ac:dyDescent="0.2">
      <c r="J35" s="107"/>
    </row>
    <row r="36" spans="10:10" x14ac:dyDescent="0.2">
      <c r="J36" s="107"/>
    </row>
    <row r="37" spans="10:10" x14ac:dyDescent="0.2">
      <c r="J37" s="107"/>
    </row>
    <row r="38" spans="10:10" x14ac:dyDescent="0.2">
      <c r="J38" s="107"/>
    </row>
    <row r="39" spans="10:10" x14ac:dyDescent="0.2">
      <c r="J39" s="107"/>
    </row>
    <row r="40" spans="10:10" x14ac:dyDescent="0.2">
      <c r="J40" s="107"/>
    </row>
    <row r="41" spans="10:10" x14ac:dyDescent="0.2">
      <c r="J41" s="107"/>
    </row>
    <row r="42" spans="10:10" x14ac:dyDescent="0.2">
      <c r="J42" s="107"/>
    </row>
    <row r="43" spans="10:10" x14ac:dyDescent="0.2">
      <c r="J43" s="107"/>
    </row>
    <row r="44" spans="10:10" x14ac:dyDescent="0.2">
      <c r="J44" s="107"/>
    </row>
    <row r="45" spans="10:10" x14ac:dyDescent="0.2">
      <c r="J45" s="107"/>
    </row>
    <row r="46" spans="10:10" x14ac:dyDescent="0.2">
      <c r="J46" s="107"/>
    </row>
    <row r="47" spans="10:10" x14ac:dyDescent="0.2">
      <c r="J47" s="107"/>
    </row>
    <row r="48" spans="10:10" x14ac:dyDescent="0.2">
      <c r="J48" s="107"/>
    </row>
  </sheetData>
  <mergeCells count="2">
    <mergeCell ref="D1:F1"/>
    <mergeCell ref="I1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2016-2017</vt:lpstr>
      <vt:lpstr>essais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Pascal</cp:lastModifiedBy>
  <dcterms:created xsi:type="dcterms:W3CDTF">2016-08-25T18:58:15Z</dcterms:created>
  <dcterms:modified xsi:type="dcterms:W3CDTF">2017-05-29T16:35:00Z</dcterms:modified>
</cp:coreProperties>
</file>