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8800" windowHeight="12810"/>
  </bookViews>
  <sheets>
    <sheet name="Calendrier" sheetId="1" r:id="rId1"/>
    <sheet name="Paramètres" sheetId="2" r:id="rId2"/>
    <sheet name="Feuil3" sheetId="3" r:id="rId3"/>
  </sheets>
  <definedNames>
    <definedName name="Fériés">Paramètres!$A$3:$A$14</definedName>
  </definedNames>
  <calcPr calcId="152511"/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9" i="2"/>
  <c r="A8" i="2"/>
  <c r="A7" i="2"/>
  <c r="A6" i="2"/>
  <c r="A5" i="2"/>
  <c r="A4" i="2"/>
  <c r="A3" i="2"/>
  <c r="A1" i="1"/>
  <c r="E2" i="1" l="1"/>
  <c r="M32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G5" i="1"/>
  <c r="G17" i="1"/>
  <c r="A16" i="1" l="1"/>
  <c r="A10" i="1"/>
  <c r="A14" i="1"/>
  <c r="A9" i="1"/>
  <c r="A13" i="1"/>
  <c r="A8" i="1"/>
  <c r="A12" i="1"/>
  <c r="G16" i="1"/>
  <c r="G13" i="1"/>
  <c r="G11" i="1"/>
  <c r="G8" i="1"/>
  <c r="A5" i="1"/>
  <c r="A18" i="1"/>
  <c r="G15" i="1"/>
  <c r="G12" i="1"/>
  <c r="G9" i="1"/>
  <c r="A6" i="1"/>
  <c r="G4" i="1"/>
  <c r="A17" i="1"/>
  <c r="H19" i="1"/>
  <c r="G18" i="1"/>
  <c r="B20" i="1"/>
  <c r="A19" i="1"/>
  <c r="A15" i="1"/>
  <c r="G14" i="1"/>
  <c r="A11" i="1"/>
  <c r="G10" i="1"/>
  <c r="A7" i="1"/>
  <c r="G6" i="1"/>
  <c r="A4" i="1"/>
  <c r="G7" i="1"/>
  <c r="N4" i="1"/>
  <c r="B21" i="1" l="1"/>
  <c r="A20" i="1"/>
  <c r="N5" i="1"/>
  <c r="T4" i="1"/>
  <c r="M4" i="1"/>
  <c r="H20" i="1"/>
  <c r="G19" i="1"/>
  <c r="N6" i="1" l="1"/>
  <c r="M5" i="1"/>
  <c r="H21" i="1"/>
  <c r="G20" i="1"/>
  <c r="T5" i="1"/>
  <c r="Z4" i="1"/>
  <c r="S4" i="1"/>
  <c r="B22" i="1"/>
  <c r="A21" i="1"/>
  <c r="H22" i="1" l="1"/>
  <c r="G21" i="1"/>
  <c r="T6" i="1"/>
  <c r="S5" i="1"/>
  <c r="N7" i="1"/>
  <c r="M6" i="1"/>
  <c r="Z5" i="1"/>
  <c r="AF4" i="1"/>
  <c r="Y4" i="1"/>
  <c r="B23" i="1"/>
  <c r="A22" i="1"/>
  <c r="Z6" i="1" l="1"/>
  <c r="Y5" i="1"/>
  <c r="T7" i="1"/>
  <c r="S6" i="1"/>
  <c r="AF5" i="1"/>
  <c r="AL4" i="1"/>
  <c r="AE4" i="1"/>
  <c r="B24" i="1"/>
  <c r="A23" i="1"/>
  <c r="N8" i="1"/>
  <c r="M7" i="1"/>
  <c r="H23" i="1"/>
  <c r="G22" i="1"/>
  <c r="N9" i="1" l="1"/>
  <c r="M8" i="1"/>
  <c r="B25" i="1"/>
  <c r="A24" i="1"/>
  <c r="T8" i="1"/>
  <c r="S7" i="1"/>
  <c r="AL5" i="1"/>
  <c r="AR4" i="1"/>
  <c r="AK4" i="1"/>
  <c r="H24" i="1"/>
  <c r="G23" i="1"/>
  <c r="AF6" i="1"/>
  <c r="AE5" i="1"/>
  <c r="Z7" i="1"/>
  <c r="Y6" i="1"/>
  <c r="T9" i="1" l="1"/>
  <c r="S8" i="1"/>
  <c r="AL6" i="1"/>
  <c r="AK5" i="1"/>
  <c r="AF7" i="1"/>
  <c r="AE6" i="1"/>
  <c r="AR5" i="1"/>
  <c r="AX4" i="1"/>
  <c r="AQ4" i="1"/>
  <c r="Z8" i="1"/>
  <c r="Y7" i="1"/>
  <c r="H25" i="1"/>
  <c r="G24" i="1"/>
  <c r="B26" i="1"/>
  <c r="A25" i="1"/>
  <c r="N10" i="1"/>
  <c r="M9" i="1"/>
  <c r="N11" i="1" l="1"/>
  <c r="M10" i="1"/>
  <c r="AF8" i="1"/>
  <c r="AE7" i="1"/>
  <c r="T10" i="1"/>
  <c r="S9" i="1"/>
  <c r="B27" i="1"/>
  <c r="A26" i="1"/>
  <c r="H26" i="1"/>
  <c r="G25" i="1"/>
  <c r="AX5" i="1"/>
  <c r="AW4" i="1"/>
  <c r="BD4" i="1"/>
  <c r="AR6" i="1"/>
  <c r="AQ5" i="1"/>
  <c r="AL7" i="1"/>
  <c r="AK6" i="1"/>
  <c r="Z9" i="1"/>
  <c r="Y8" i="1"/>
  <c r="AR7" i="1" l="1"/>
  <c r="AQ6" i="1"/>
  <c r="AF9" i="1"/>
  <c r="AE8" i="1"/>
  <c r="BD5" i="1"/>
  <c r="BJ4" i="1"/>
  <c r="BC4" i="1"/>
  <c r="H27" i="1"/>
  <c r="G26" i="1"/>
  <c r="Z10" i="1"/>
  <c r="Y9" i="1"/>
  <c r="AL8" i="1"/>
  <c r="AK7" i="1"/>
  <c r="T11" i="1"/>
  <c r="S10" i="1"/>
  <c r="N12" i="1"/>
  <c r="M11" i="1"/>
  <c r="AX6" i="1"/>
  <c r="AW5" i="1"/>
  <c r="B28" i="1"/>
  <c r="A27" i="1"/>
  <c r="AF10" i="1" l="1"/>
  <c r="AE9" i="1"/>
  <c r="AX7" i="1"/>
  <c r="AW6" i="1"/>
  <c r="T12" i="1"/>
  <c r="S11" i="1"/>
  <c r="Z11" i="1"/>
  <c r="Y10" i="1"/>
  <c r="BJ5" i="1"/>
  <c r="BI4" i="1"/>
  <c r="BP4" i="1"/>
  <c r="B29" i="1"/>
  <c r="A28" i="1"/>
  <c r="N13" i="1"/>
  <c r="M12" i="1"/>
  <c r="AL9" i="1"/>
  <c r="AK8" i="1"/>
  <c r="H28" i="1"/>
  <c r="G27" i="1"/>
  <c r="BD6" i="1"/>
  <c r="BC5" i="1"/>
  <c r="AR8" i="1"/>
  <c r="AQ7" i="1"/>
  <c r="AR9" i="1" l="1"/>
  <c r="AQ8" i="1"/>
  <c r="H29" i="1"/>
  <c r="G28" i="1"/>
  <c r="N14" i="1"/>
  <c r="M13" i="1"/>
  <c r="BD7" i="1"/>
  <c r="BC6" i="1"/>
  <c r="AL10" i="1"/>
  <c r="AK9" i="1"/>
  <c r="B30" i="1"/>
  <c r="A29" i="1"/>
  <c r="BJ6" i="1"/>
  <c r="BI5" i="1"/>
  <c r="T13" i="1"/>
  <c r="S12" i="1"/>
  <c r="AF11" i="1"/>
  <c r="AE10" i="1"/>
  <c r="BP5" i="1"/>
  <c r="BV4" i="1"/>
  <c r="BO4" i="1"/>
  <c r="Z12" i="1"/>
  <c r="Y11" i="1"/>
  <c r="AX8" i="1"/>
  <c r="AW7" i="1"/>
  <c r="AX9" i="1" l="1"/>
  <c r="AW8" i="1"/>
  <c r="Z13" i="1"/>
  <c r="Y12" i="1"/>
  <c r="T14" i="1"/>
  <c r="S13" i="1"/>
  <c r="B31" i="1"/>
  <c r="A30" i="1"/>
  <c r="BD8" i="1"/>
  <c r="BC7" i="1"/>
  <c r="H30" i="1"/>
  <c r="G29" i="1"/>
  <c r="BV5" i="1"/>
  <c r="BU4" i="1"/>
  <c r="BP6" i="1"/>
  <c r="BO5" i="1"/>
  <c r="AF12" i="1"/>
  <c r="AE11" i="1"/>
  <c r="BJ7" i="1"/>
  <c r="BI6" i="1"/>
  <c r="AL11" i="1"/>
  <c r="AK10" i="1"/>
  <c r="N15" i="1"/>
  <c r="M14" i="1"/>
  <c r="AR10" i="1"/>
  <c r="AQ9" i="1"/>
  <c r="N16" i="1" l="1"/>
  <c r="M15" i="1"/>
  <c r="BP7" i="1"/>
  <c r="BO6" i="1"/>
  <c r="AR11" i="1"/>
  <c r="AQ10" i="1"/>
  <c r="AL12" i="1"/>
  <c r="AK11" i="1"/>
  <c r="AF13" i="1"/>
  <c r="AE12" i="1"/>
  <c r="BV6" i="1"/>
  <c r="BU5" i="1"/>
  <c r="H31" i="1"/>
  <c r="G30" i="1"/>
  <c r="B32" i="1"/>
  <c r="A31" i="1"/>
  <c r="Z14" i="1"/>
  <c r="Y13" i="1"/>
  <c r="BD9" i="1"/>
  <c r="BC8" i="1"/>
  <c r="T15" i="1"/>
  <c r="S14" i="1"/>
  <c r="AX10" i="1"/>
  <c r="AW9" i="1"/>
  <c r="BJ8" i="1"/>
  <c r="BI7" i="1"/>
  <c r="AX11" i="1" l="1"/>
  <c r="AW10" i="1"/>
  <c r="BD10" i="1"/>
  <c r="BC9" i="1"/>
  <c r="Z15" i="1"/>
  <c r="Y14" i="1"/>
  <c r="H32" i="1"/>
  <c r="G31" i="1"/>
  <c r="AF14" i="1"/>
  <c r="AE13" i="1"/>
  <c r="AR12" i="1"/>
  <c r="AQ11" i="1"/>
  <c r="N17" i="1"/>
  <c r="M16" i="1"/>
  <c r="BJ9" i="1"/>
  <c r="BI8" i="1"/>
  <c r="T16" i="1"/>
  <c r="S15" i="1"/>
  <c r="B33" i="1"/>
  <c r="A32" i="1"/>
  <c r="BV7" i="1"/>
  <c r="BU6" i="1"/>
  <c r="AL13" i="1"/>
  <c r="AK12" i="1"/>
  <c r="BP8" i="1"/>
  <c r="BO7" i="1"/>
  <c r="AL14" i="1" l="1"/>
  <c r="AK13" i="1"/>
  <c r="BJ10" i="1"/>
  <c r="BI9" i="1"/>
  <c r="AF15" i="1"/>
  <c r="AE14" i="1"/>
  <c r="Z16" i="1"/>
  <c r="Y15" i="1"/>
  <c r="AX12" i="1"/>
  <c r="AW11" i="1"/>
  <c r="B34" i="1"/>
  <c r="A34" i="1" s="1"/>
  <c r="A33" i="1"/>
  <c r="N18" i="1"/>
  <c r="M17" i="1"/>
  <c r="BP9" i="1"/>
  <c r="BO8" i="1"/>
  <c r="BV8" i="1"/>
  <c r="BU7" i="1"/>
  <c r="T17" i="1"/>
  <c r="S16" i="1"/>
  <c r="AR13" i="1"/>
  <c r="AQ12" i="1"/>
  <c r="H33" i="1"/>
  <c r="G32" i="1"/>
  <c r="BD11" i="1"/>
  <c r="BC10" i="1"/>
  <c r="BD12" i="1" l="1"/>
  <c r="BC11" i="1"/>
  <c r="AR14" i="1"/>
  <c r="AQ13" i="1"/>
  <c r="BV9" i="1"/>
  <c r="BU8" i="1"/>
  <c r="N19" i="1"/>
  <c r="M18" i="1"/>
  <c r="AX13" i="1"/>
  <c r="AW12" i="1"/>
  <c r="AF16" i="1"/>
  <c r="AE15" i="1"/>
  <c r="AL15" i="1"/>
  <c r="AK14" i="1"/>
  <c r="H34" i="1"/>
  <c r="G34" i="1" s="1"/>
  <c r="G33" i="1"/>
  <c r="T18" i="1"/>
  <c r="S17" i="1"/>
  <c r="BP10" i="1"/>
  <c r="BO9" i="1"/>
  <c r="Z17" i="1"/>
  <c r="Y16" i="1"/>
  <c r="BJ11" i="1"/>
  <c r="BI10" i="1"/>
  <c r="Z18" i="1" l="1"/>
  <c r="Y17" i="1"/>
  <c r="T19" i="1"/>
  <c r="S18" i="1"/>
  <c r="AF17" i="1"/>
  <c r="AE16" i="1"/>
  <c r="AR15" i="1"/>
  <c r="AQ14" i="1"/>
  <c r="N20" i="1"/>
  <c r="M19" i="1"/>
  <c r="BJ12" i="1"/>
  <c r="BI11" i="1"/>
  <c r="BP11" i="1"/>
  <c r="BO10" i="1"/>
  <c r="AL16" i="1"/>
  <c r="AK15" i="1"/>
  <c r="AX14" i="1"/>
  <c r="AW13" i="1"/>
  <c r="BV10" i="1"/>
  <c r="BU9" i="1"/>
  <c r="BD13" i="1"/>
  <c r="BC12" i="1"/>
  <c r="AR16" i="1" l="1"/>
  <c r="AQ15" i="1"/>
  <c r="T20" i="1"/>
  <c r="S19" i="1"/>
  <c r="BD14" i="1"/>
  <c r="BC13" i="1"/>
  <c r="AX15" i="1"/>
  <c r="AW14" i="1"/>
  <c r="BP12" i="1"/>
  <c r="BO11" i="1"/>
  <c r="BV11" i="1"/>
  <c r="BU10" i="1"/>
  <c r="AL17" i="1"/>
  <c r="AK16" i="1"/>
  <c r="BJ13" i="1"/>
  <c r="BI12" i="1"/>
  <c r="N21" i="1"/>
  <c r="M20" i="1"/>
  <c r="AF18" i="1"/>
  <c r="AE17" i="1"/>
  <c r="Z19" i="1"/>
  <c r="Y18" i="1"/>
  <c r="AX16" i="1" l="1"/>
  <c r="AW15" i="1"/>
  <c r="T21" i="1"/>
  <c r="S20" i="1"/>
  <c r="Z20" i="1"/>
  <c r="Y19" i="1"/>
  <c r="N22" i="1"/>
  <c r="M21" i="1"/>
  <c r="AL18" i="1"/>
  <c r="AK17" i="1"/>
  <c r="AF19" i="1"/>
  <c r="AE18" i="1"/>
  <c r="BJ14" i="1"/>
  <c r="BI13" i="1"/>
  <c r="BV12" i="1"/>
  <c r="BU11" i="1"/>
  <c r="BP13" i="1"/>
  <c r="BO12" i="1"/>
  <c r="BD15" i="1"/>
  <c r="BC14" i="1"/>
  <c r="AR17" i="1"/>
  <c r="AQ16" i="1"/>
  <c r="BD16" i="1" l="1"/>
  <c r="BC15" i="1"/>
  <c r="AR18" i="1"/>
  <c r="AQ17" i="1"/>
  <c r="BP14" i="1"/>
  <c r="BO13" i="1"/>
  <c r="BJ15" i="1"/>
  <c r="BI14" i="1"/>
  <c r="AL19" i="1"/>
  <c r="AK18" i="1"/>
  <c r="Z21" i="1"/>
  <c r="Y20" i="1"/>
  <c r="AX17" i="1"/>
  <c r="AW16" i="1"/>
  <c r="BV13" i="1"/>
  <c r="BU12" i="1"/>
  <c r="AF20" i="1"/>
  <c r="AE19" i="1"/>
  <c r="N23" i="1"/>
  <c r="M22" i="1"/>
  <c r="T22" i="1"/>
  <c r="S21" i="1"/>
  <c r="T23" i="1" l="1"/>
  <c r="S22" i="1"/>
  <c r="AF21" i="1"/>
  <c r="AE20" i="1"/>
  <c r="Z22" i="1"/>
  <c r="Y21" i="1"/>
  <c r="BJ16" i="1"/>
  <c r="BI15" i="1"/>
  <c r="AR19" i="1"/>
  <c r="AQ18" i="1"/>
  <c r="BD17" i="1"/>
  <c r="BC16" i="1"/>
  <c r="N24" i="1"/>
  <c r="M23" i="1"/>
  <c r="BV14" i="1"/>
  <c r="BU13" i="1"/>
  <c r="AX18" i="1"/>
  <c r="AW17" i="1"/>
  <c r="AL20" i="1"/>
  <c r="AK19" i="1"/>
  <c r="BP15" i="1"/>
  <c r="BO14" i="1"/>
  <c r="AL21" i="1" l="1"/>
  <c r="AK20" i="1"/>
  <c r="AR20" i="1"/>
  <c r="AQ19" i="1"/>
  <c r="Z23" i="1"/>
  <c r="Y22" i="1"/>
  <c r="T24" i="1"/>
  <c r="S23" i="1"/>
  <c r="BV15" i="1"/>
  <c r="BU14" i="1"/>
  <c r="BP16" i="1"/>
  <c r="BO15" i="1"/>
  <c r="AX19" i="1"/>
  <c r="AW18" i="1"/>
  <c r="N25" i="1"/>
  <c r="M24" i="1"/>
  <c r="BD18" i="1"/>
  <c r="BC17" i="1"/>
  <c r="BJ17" i="1"/>
  <c r="BI16" i="1"/>
  <c r="AF22" i="1"/>
  <c r="AE21" i="1"/>
  <c r="BJ18" i="1" l="1"/>
  <c r="BI17" i="1"/>
  <c r="BP17" i="1"/>
  <c r="BO16" i="1"/>
  <c r="AF23" i="1"/>
  <c r="AE22" i="1"/>
  <c r="BD19" i="1"/>
  <c r="BC18" i="1"/>
  <c r="AX20" i="1"/>
  <c r="AW19" i="1"/>
  <c r="BV16" i="1"/>
  <c r="BU15" i="1"/>
  <c r="Z24" i="1"/>
  <c r="Y23" i="1"/>
  <c r="AL22" i="1"/>
  <c r="AK21" i="1"/>
  <c r="N26" i="1"/>
  <c r="M25" i="1"/>
  <c r="T25" i="1"/>
  <c r="S24" i="1"/>
  <c r="AR21" i="1"/>
  <c r="AQ20" i="1"/>
  <c r="AR22" i="1" l="1"/>
  <c r="AQ21" i="1"/>
  <c r="N27" i="1"/>
  <c r="M26" i="1"/>
  <c r="AL23" i="1"/>
  <c r="AK22" i="1"/>
  <c r="BV17" i="1"/>
  <c r="BU16" i="1"/>
  <c r="BD20" i="1"/>
  <c r="BC19" i="1"/>
  <c r="BP18" i="1"/>
  <c r="BO17" i="1"/>
  <c r="T26" i="1"/>
  <c r="S25" i="1"/>
  <c r="Z25" i="1"/>
  <c r="Y24" i="1"/>
  <c r="AX21" i="1"/>
  <c r="AW20" i="1"/>
  <c r="AF24" i="1"/>
  <c r="AE23" i="1"/>
  <c r="BJ19" i="1"/>
  <c r="BI18" i="1"/>
  <c r="AF25" i="1" l="1"/>
  <c r="AE24" i="1"/>
  <c r="Z26" i="1"/>
  <c r="Y25" i="1"/>
  <c r="BD21" i="1"/>
  <c r="BC20" i="1"/>
  <c r="AL24" i="1"/>
  <c r="AK23" i="1"/>
  <c r="AR23" i="1"/>
  <c r="AQ22" i="1"/>
  <c r="BJ20" i="1"/>
  <c r="BI19" i="1"/>
  <c r="AX22" i="1"/>
  <c r="AW21" i="1"/>
  <c r="T27" i="1"/>
  <c r="S26" i="1"/>
  <c r="BP19" i="1"/>
  <c r="BO18" i="1"/>
  <c r="BV18" i="1"/>
  <c r="BU17" i="1"/>
  <c r="N28" i="1"/>
  <c r="M27" i="1"/>
  <c r="BV19" i="1" l="1"/>
  <c r="BU18" i="1"/>
  <c r="AL25" i="1"/>
  <c r="AK24" i="1"/>
  <c r="T28" i="1"/>
  <c r="S27" i="1"/>
  <c r="BJ21" i="1"/>
  <c r="BI20" i="1"/>
  <c r="Z27" i="1"/>
  <c r="Y26" i="1"/>
  <c r="N29" i="1"/>
  <c r="M28" i="1"/>
  <c r="BP20" i="1"/>
  <c r="BO19" i="1"/>
  <c r="AX23" i="1"/>
  <c r="AW22" i="1"/>
  <c r="AR24" i="1"/>
  <c r="AQ23" i="1"/>
  <c r="BD22" i="1"/>
  <c r="BC21" i="1"/>
  <c r="AF26" i="1"/>
  <c r="AE25" i="1"/>
  <c r="AF27" i="1" l="1"/>
  <c r="AE26" i="1"/>
  <c r="AR25" i="1"/>
  <c r="AQ24" i="1"/>
  <c r="BP21" i="1"/>
  <c r="BO20" i="1"/>
  <c r="BJ22" i="1"/>
  <c r="BI21" i="1"/>
  <c r="AL26" i="1"/>
  <c r="AK25" i="1"/>
  <c r="BD23" i="1"/>
  <c r="BC22" i="1"/>
  <c r="AX24" i="1"/>
  <c r="AW23" i="1"/>
  <c r="N30" i="1"/>
  <c r="M29" i="1"/>
  <c r="Z28" i="1"/>
  <c r="Y27" i="1"/>
  <c r="T29" i="1"/>
  <c r="S28" i="1"/>
  <c r="BV20" i="1"/>
  <c r="BU19" i="1"/>
  <c r="T30" i="1" l="1"/>
  <c r="S29" i="1"/>
  <c r="N31" i="1"/>
  <c r="M31" i="1" s="1"/>
  <c r="M30" i="1"/>
  <c r="BD24" i="1"/>
  <c r="BC23" i="1"/>
  <c r="AL27" i="1"/>
  <c r="AK26" i="1"/>
  <c r="BP22" i="1"/>
  <c r="BO21" i="1"/>
  <c r="AF28" i="1"/>
  <c r="AE27" i="1"/>
  <c r="BV21" i="1"/>
  <c r="BU20" i="1"/>
  <c r="Z29" i="1"/>
  <c r="Y28" i="1"/>
  <c r="AX25" i="1"/>
  <c r="AW24" i="1"/>
  <c r="BJ23" i="1"/>
  <c r="BI22" i="1"/>
  <c r="AR26" i="1"/>
  <c r="AQ25" i="1"/>
  <c r="BJ24" i="1" l="1"/>
  <c r="BI23" i="1"/>
  <c r="Z30" i="1"/>
  <c r="Y29" i="1"/>
  <c r="BP23" i="1"/>
  <c r="BO22" i="1"/>
  <c r="BD25" i="1"/>
  <c r="BC24" i="1"/>
  <c r="T31" i="1"/>
  <c r="S30" i="1"/>
  <c r="AR27" i="1"/>
  <c r="AQ26" i="1"/>
  <c r="AX26" i="1"/>
  <c r="AW25" i="1"/>
  <c r="BV22" i="1"/>
  <c r="BU21" i="1"/>
  <c r="AF29" i="1"/>
  <c r="AE28" i="1"/>
  <c r="AL28" i="1"/>
  <c r="AK27" i="1"/>
  <c r="AF30" i="1" l="1"/>
  <c r="AE29" i="1"/>
  <c r="AX27" i="1"/>
  <c r="AW26" i="1"/>
  <c r="BD26" i="1"/>
  <c r="BC25" i="1"/>
  <c r="Z31" i="1"/>
  <c r="Y30" i="1"/>
  <c r="AL29" i="1"/>
  <c r="AK28" i="1"/>
  <c r="BV23" i="1"/>
  <c r="BU22" i="1"/>
  <c r="AR28" i="1"/>
  <c r="AQ27" i="1"/>
  <c r="T32" i="1"/>
  <c r="S31" i="1"/>
  <c r="BP24" i="1"/>
  <c r="BO23" i="1"/>
  <c r="BJ25" i="1"/>
  <c r="BI24" i="1"/>
  <c r="BP25" i="1" l="1"/>
  <c r="BO24" i="1"/>
  <c r="AR29" i="1"/>
  <c r="AQ28" i="1"/>
  <c r="AL30" i="1"/>
  <c r="AK29" i="1"/>
  <c r="Z32" i="1"/>
  <c r="Y31" i="1"/>
  <c r="AX28" i="1"/>
  <c r="AW27" i="1"/>
  <c r="BJ26" i="1"/>
  <c r="BI25" i="1"/>
  <c r="T33" i="1"/>
  <c r="S32" i="1"/>
  <c r="BV24" i="1"/>
  <c r="BU23" i="1"/>
  <c r="BD27" i="1"/>
  <c r="BC26" i="1"/>
  <c r="AF31" i="1"/>
  <c r="AE30" i="1"/>
  <c r="AF32" i="1" l="1"/>
  <c r="AE31" i="1"/>
  <c r="BV25" i="1"/>
  <c r="BU24" i="1"/>
  <c r="BJ27" i="1"/>
  <c r="BI26" i="1"/>
  <c r="Z33" i="1"/>
  <c r="Y33" i="1" s="1"/>
  <c r="Y32" i="1"/>
  <c r="AR30" i="1"/>
  <c r="AQ29" i="1"/>
  <c r="BD28" i="1"/>
  <c r="BC27" i="1"/>
  <c r="T34" i="1"/>
  <c r="S34" i="1" s="1"/>
  <c r="S33" i="1"/>
  <c r="AX29" i="1"/>
  <c r="AW28" i="1"/>
  <c r="AL31" i="1"/>
  <c r="AK30" i="1"/>
  <c r="BP26" i="1"/>
  <c r="BO25" i="1"/>
  <c r="AL32" i="1" l="1"/>
  <c r="AK31" i="1"/>
  <c r="AR31" i="1"/>
  <c r="AQ30" i="1"/>
  <c r="BJ28" i="1"/>
  <c r="BI27" i="1"/>
  <c r="AF33" i="1"/>
  <c r="AE32" i="1"/>
  <c r="BP27" i="1"/>
  <c r="BO26" i="1"/>
  <c r="AX30" i="1"/>
  <c r="AW29" i="1"/>
  <c r="BD29" i="1"/>
  <c r="BC28" i="1"/>
  <c r="BV26" i="1"/>
  <c r="BU25" i="1"/>
  <c r="BD30" i="1" l="1"/>
  <c r="BC29" i="1"/>
  <c r="BP28" i="1"/>
  <c r="BO27" i="1"/>
  <c r="BJ29" i="1"/>
  <c r="BI28" i="1"/>
  <c r="AL33" i="1"/>
  <c r="AK33" i="1" s="1"/>
  <c r="AK32" i="1"/>
  <c r="BV27" i="1"/>
  <c r="BU26" i="1"/>
  <c r="AX31" i="1"/>
  <c r="AW30" i="1"/>
  <c r="AF34" i="1"/>
  <c r="AE33" i="1"/>
  <c r="AR32" i="1"/>
  <c r="AQ31" i="1"/>
  <c r="AE34" i="1" l="1"/>
  <c r="BV28" i="1"/>
  <c r="BU27" i="1"/>
  <c r="BP29" i="1"/>
  <c r="BO28" i="1"/>
  <c r="AR33" i="1"/>
  <c r="AQ32" i="1"/>
  <c r="AX32" i="1"/>
  <c r="AW31" i="1"/>
  <c r="BJ30" i="1"/>
  <c r="BI29" i="1"/>
  <c r="BD31" i="1"/>
  <c r="BC30" i="1"/>
  <c r="BD32" i="1" l="1"/>
  <c r="BC31" i="1"/>
  <c r="AX33" i="1"/>
  <c r="AW32" i="1"/>
  <c r="BJ31" i="1"/>
  <c r="BI30" i="1"/>
  <c r="AR34" i="1"/>
  <c r="AQ34" i="1" s="1"/>
  <c r="AQ33" i="1"/>
  <c r="BP30" i="1"/>
  <c r="BO29" i="1"/>
  <c r="BV29" i="1"/>
  <c r="BU28" i="1"/>
  <c r="BV30" i="1" l="1"/>
  <c r="BU29" i="1"/>
  <c r="AX34" i="1"/>
  <c r="AW34" i="1" s="1"/>
  <c r="AW33" i="1"/>
  <c r="BP31" i="1"/>
  <c r="BO30" i="1"/>
  <c r="BJ32" i="1"/>
  <c r="BI31" i="1"/>
  <c r="BD33" i="1"/>
  <c r="BC33" i="1" s="1"/>
  <c r="BC32" i="1"/>
  <c r="BP32" i="1" l="1"/>
  <c r="BO31" i="1"/>
  <c r="BJ33" i="1"/>
  <c r="BI32" i="1"/>
  <c r="BV31" i="1"/>
  <c r="BU30" i="1"/>
  <c r="BV32" i="1" l="1"/>
  <c r="BU31" i="1"/>
  <c r="BP33" i="1"/>
  <c r="BO33" i="1" s="1"/>
  <c r="BO32" i="1"/>
  <c r="BJ34" i="1"/>
  <c r="BI33" i="1"/>
  <c r="BI34" i="1" l="1"/>
  <c r="BV33" i="1"/>
  <c r="BU32" i="1"/>
  <c r="BV34" i="1" l="1"/>
  <c r="BU33" i="1"/>
  <c r="BU34" i="1" l="1"/>
</calcChain>
</file>

<file path=xl/sharedStrings.xml><?xml version="1.0" encoding="utf-8"?>
<sst xmlns="http://schemas.openxmlformats.org/spreadsheetml/2006/main" count="36" uniqueCount="35">
  <si>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</si>
  <si>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</si>
  <si>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</si>
  <si>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</si>
  <si>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</si>
  <si>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</si>
  <si>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</si>
  <si>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</si>
  <si>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</si>
  <si>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</si>
  <si>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</si>
  <si>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</si>
  <si>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Lun</t>
  </si>
  <si>
    <t>Mar</t>
  </si>
  <si>
    <t>Mer</t>
  </si>
  <si>
    <t>Jeu</t>
  </si>
  <si>
    <t>Ven</t>
  </si>
  <si>
    <t>Sam</t>
  </si>
  <si>
    <t>Dim</t>
  </si>
  <si>
    <t>Fériés</t>
  </si>
  <si>
    <t>Nouvel An</t>
  </si>
  <si>
    <t>Dimanche de Pâques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</si>
  <si>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</si>
  <si>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</si>
  <si>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</si>
  <si>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</si>
  <si>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</si>
  <si>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</si>
  <si>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</si>
  <si>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</si>
  <si>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Victoire 1918</t>
  </si>
  <si>
    <t>Noël</t>
  </si>
  <si>
    <t>,</t>
  </si>
  <si>
    <t>Roulement</t>
  </si>
  <si>
    <t>2matin3apresmidi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</si>
</sst>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mmmm"/>
    <numFmt numFmtId="165" formatCode="ddd\ d"/>
    <numFmt numFmtId="166" formatCode="d"/>
    <numFmt numFmtId="167" formatCode="ddd"/>
    <numFmt numFmtId="168" formatCode="dd/mm/yy;@"/>
    <numFmt numFmtId="169" formatCode="0.00;[Red]0.00"/>
    <numFmt numFmtId="170" formatCode="0.0"/>
    <numFmt numFmtId="171" formatCode="d\ mmmm"/>
    <numFmt numFmtId="172" formatCode="_-* #,##0.00\ [$€-1]_-;\-* #,##0.00\ [$€-1]_-;_-* &quot;-&quot;??\ [$€-1]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color indexed="8"/>
      <name val="Calibri"/>
      <family val="2"/>
    </font>
    <font>
      <b/>
      <sz val="36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sz val="11"/>
      <color theme="1"/>
      <name val="Arial"/>
      <family val="2"/>
    </font>
    <font>
      <b/>
      <sz val="1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4">
    <xf numFmtId="0" fontId="0" fillId="0" borderId="0"/>
    <xf numFmtId="0" fontId="18" fillId="0" borderId="0"/>
    <xf numFmtId="172" fontId="17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34">
    <xf numFmtId="0" fontId="0" fillId="0" borderId="0" xfId="0"/>
    <xf numFmtId="0" fontId="1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/>
    <xf numFmtId="164" fontId="5" fillId="0" borderId="3" xfId="0" applyNumberFormat="1" applyFont="1" applyFill="1" applyBorder="1" applyAlignment="1" applyProtection="1">
      <alignment vertical="center"/>
    </xf>
    <xf numFmtId="164" fontId="5" fillId="0" borderId="4" xfId="0" applyNumberFormat="1" applyFont="1" applyFill="1" applyBorder="1" applyAlignment="1" applyProtection="1">
      <alignment vertical="center"/>
    </xf>
    <xf numFmtId="164" fontId="5" fillId="0" borderId="7" xfId="0" applyNumberFormat="1" applyFont="1" applyFill="1" applyBorder="1" applyAlignment="1" applyProtection="1">
      <alignment horizontal="center" vertical="center"/>
    </xf>
    <xf numFmtId="166" fontId="5" fillId="0" borderId="4" xfId="0" applyNumberFormat="1" applyFont="1" applyFill="1" applyBorder="1" applyAlignment="1" applyProtection="1">
      <alignment vertical="center"/>
    </xf>
    <xf numFmtId="165" fontId="1" fillId="0" borderId="0" xfId="0" applyNumberFormat="1" applyFont="1" applyFill="1" applyBorder="1" applyAlignment="1" applyProtection="1"/>
    <xf numFmtId="166" fontId="7" fillId="0" borderId="0" xfId="0" applyNumberFormat="1" applyFont="1" applyFill="1" applyBorder="1" applyAlignment="1" applyProtection="1">
      <alignment horizontal="center" vertical="center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 applyProtection="1">
      <alignment horizontal="center"/>
      <protection locked="0"/>
    </xf>
    <xf numFmtId="165" fontId="8" fillId="0" borderId="0" xfId="0" applyNumberFormat="1" applyFont="1" applyFill="1" applyBorder="1" applyAlignment="1" applyProtection="1"/>
    <xf numFmtId="167" fontId="7" fillId="0" borderId="1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2" xfId="0" applyNumberFormat="1" applyFont="1" applyFill="1" applyBorder="1" applyAlignment="1" applyProtection="1">
      <alignment horizontal="center"/>
      <protection locked="0"/>
    </xf>
    <xf numFmtId="165" fontId="7" fillId="0" borderId="0" xfId="0" applyNumberFormat="1" applyFont="1" applyFill="1" applyBorder="1" applyAlignment="1" applyProtection="1">
      <alignment horizontal="center"/>
    </xf>
    <xf numFmtId="165" fontId="3" fillId="0" borderId="9" xfId="0" applyNumberFormat="1" applyFont="1" applyFill="1" applyBorder="1" applyAlignment="1" applyProtection="1">
      <alignment horizontal="center" vertical="center"/>
      <protection locked="0"/>
    </xf>
    <xf numFmtId="1" fontId="9" fillId="0" borderId="10" xfId="0" applyNumberFormat="1" applyFont="1" applyFill="1" applyBorder="1" applyAlignment="1" applyProtection="1">
      <alignment horizontal="center" vertical="center"/>
      <protection locked="0"/>
    </xf>
    <xf numFmtId="165" fontId="3" fillId="2" borderId="0" xfId="0" applyNumberFormat="1" applyFont="1" applyFill="1" applyBorder="1" applyAlignment="1" applyProtection="1">
      <alignment horizontal="center" vertical="center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165" fontId="7" fillId="0" borderId="2" xfId="0" applyNumberFormat="1" applyFont="1" applyFill="1" applyBorder="1" applyAlignment="1" applyProtection="1">
      <alignment horizontal="center" vertical="center"/>
      <protection locked="0"/>
    </xf>
    <xf numFmtId="165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165" fontId="5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/>
    </xf>
    <xf numFmtId="1" fontId="7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vertical="center"/>
    </xf>
    <xf numFmtId="2" fontId="1" fillId="0" borderId="0" xfId="0" applyNumberFormat="1" applyFont="1" applyFill="1" applyBorder="1" applyAlignment="1" applyProtection="1">
      <alignment vertical="center"/>
    </xf>
    <xf numFmtId="169" fontId="1" fillId="0" borderId="0" xfId="0" applyNumberFormat="1" applyFont="1" applyFill="1" applyBorder="1" applyAlignment="1" applyProtection="1">
      <alignment vertical="center"/>
    </xf>
    <xf numFmtId="167" fontId="7" fillId="0" borderId="11" xfId="0" applyNumberFormat="1" applyFont="1" applyFill="1" applyBorder="1" applyAlignment="1" applyProtection="1">
      <alignment horizontal="center" vertical="center"/>
    </xf>
    <xf numFmtId="166" fontId="7" fillId="0" borderId="6" xfId="0" applyNumberFormat="1" applyFont="1" applyFill="1" applyBorder="1" applyAlignment="1" applyProtection="1">
      <alignment horizontal="center" vertical="center"/>
    </xf>
    <xf numFmtId="165" fontId="1" fillId="0" borderId="6" xfId="0" applyNumberFormat="1" applyFont="1" applyFill="1" applyBorder="1" applyAlignment="1" applyProtection="1">
      <alignment horizontal="center"/>
      <protection locked="0"/>
    </xf>
    <xf numFmtId="165" fontId="1" fillId="0" borderId="5" xfId="0" applyNumberFormat="1" applyFont="1" applyFill="1" applyBorder="1" applyAlignment="1" applyProtection="1">
      <alignment horizontal="center"/>
      <protection locked="0"/>
    </xf>
    <xf numFmtId="165" fontId="7" fillId="0" borderId="6" xfId="0" applyNumberFormat="1" applyFont="1" applyFill="1" applyBorder="1" applyAlignment="1" applyProtection="1">
      <alignment horizontal="center"/>
    </xf>
    <xf numFmtId="165" fontId="3" fillId="0" borderId="12" xfId="0" applyNumberFormat="1" applyFont="1" applyFill="1" applyBorder="1" applyAlignment="1" applyProtection="1">
      <alignment horizontal="center" vertical="center"/>
      <protection locked="0"/>
    </xf>
    <xf numFmtId="1" fontId="9" fillId="0" borderId="13" xfId="0" applyNumberFormat="1" applyFont="1" applyFill="1" applyBorder="1" applyAlignment="1" applyProtection="1">
      <alignment horizontal="center" vertical="center"/>
      <protection locked="0"/>
    </xf>
    <xf numFmtId="165" fontId="7" fillId="0" borderId="6" xfId="0" applyNumberFormat="1" applyFont="1" applyFill="1" applyBorder="1" applyAlignment="1" applyProtection="1">
      <alignment horizontal="center" vertical="center"/>
    </xf>
    <xf numFmtId="165" fontId="7" fillId="0" borderId="6" xfId="0" applyNumberFormat="1" applyFont="1" applyFill="1" applyBorder="1" applyAlignment="1" applyProtection="1">
      <alignment horizontal="center" vertical="center"/>
      <protection locked="0"/>
    </xf>
    <xf numFmtId="165" fontId="5" fillId="0" borderId="5" xfId="0" applyNumberFormat="1" applyFont="1" applyFill="1" applyBorder="1" applyAlignment="1" applyProtection="1">
      <alignment horizontal="center" vertical="center"/>
      <protection locked="0"/>
    </xf>
    <xf numFmtId="1" fontId="7" fillId="0" borderId="5" xfId="0" applyNumberFormat="1" applyFont="1" applyFill="1" applyBorder="1" applyAlignment="1" applyProtection="1">
      <alignment horizontal="center" vertical="center"/>
      <protection locked="0"/>
    </xf>
    <xf numFmtId="168" fontId="7" fillId="0" borderId="0" xfId="0" applyNumberFormat="1" applyFont="1" applyFill="1" applyBorder="1" applyAlignment="1" applyProtection="1">
      <alignment horizontal="center" vertical="center"/>
    </xf>
    <xf numFmtId="165" fontId="7" fillId="0" borderId="1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/>
    <xf numFmtId="0" fontId="7" fillId="0" borderId="8" xfId="0" applyNumberFormat="1" applyFont="1" applyFill="1" applyBorder="1" applyAlignment="1" applyProtection="1">
      <alignment horizontal="left" vertical="center"/>
    </xf>
    <xf numFmtId="166" fontId="1" fillId="0" borderId="8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>
      <alignment vertical="center"/>
    </xf>
    <xf numFmtId="170" fontId="8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0" fillId="0" borderId="0" xfId="0"/>
    <xf numFmtId="0" fontId="0" fillId="0" borderId="0" xfId="0" applyFill="1" applyBorder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0" fillId="0" borderId="0" xfId="0" applyProtection="1">
      <protection locked="0"/>
    </xf>
    <xf numFmtId="14" fontId="0" fillId="0" borderId="16" xfId="0" applyNumberFormat="1" applyFont="1" applyBorder="1" applyAlignment="1" applyProtection="1">
      <alignment horizontal="center" vertical="center"/>
      <protection locked="0"/>
    </xf>
    <xf numFmtId="14" fontId="0" fillId="0" borderId="16" xfId="0" applyNumberFormat="1" applyFont="1" applyBorder="1" applyAlignment="1" applyProtection="1">
      <alignment vertical="center"/>
      <protection locked="0"/>
    </xf>
    <xf numFmtId="14" fontId="0" fillId="0" borderId="16" xfId="0" applyNumberFormat="1" applyFont="1" applyBorder="1" applyAlignment="1" applyProtection="1">
      <alignment horizontal="center"/>
      <protection locked="0"/>
    </xf>
    <xf numFmtId="14" fontId="0" fillId="0" borderId="16" xfId="0" applyNumberFormat="1" applyFont="1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171" fontId="14" fillId="0" borderId="16" xfId="0" applyNumberFormat="1" applyFont="1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  <protection locked="0"/>
    </xf>
    <xf numFmtId="167" fontId="7" fillId="0" borderId="0" xfId="0" applyNumberFormat="1" applyFont="1" applyFill="1" applyBorder="1" applyAlignment="1" applyProtection="1">
      <alignment horizontal="center"/>
    </xf>
    <xf numFmtId="0" fontId="6" fillId="0" borderId="21" xfId="0" applyNumberFormat="1" applyFont="1" applyFill="1" applyBorder="1" applyAlignment="1" applyProtection="1">
      <alignment horizontal="center"/>
    </xf>
    <xf numFmtId="0" fontId="6" fillId="0" borderId="22" xfId="0" applyNumberFormat="1" applyFont="1" applyFill="1" applyBorder="1" applyAlignment="1" applyProtection="1">
      <alignment horizontal="center"/>
    </xf>
    <xf numFmtId="0" fontId="6" fillId="0" borderId="23" xfId="0" applyNumberFormat="1" applyFont="1" applyFill="1" applyBorder="1" applyAlignment="1" applyProtection="1">
      <alignment horizontal="center"/>
    </xf>
    <xf numFmtId="164" fontId="5" fillId="0" borderId="22" xfId="0" applyNumberFormat="1" applyFont="1" applyFill="1" applyBorder="1" applyAlignment="1" applyProtection="1">
      <alignment vertical="center"/>
    </xf>
    <xf numFmtId="164" fontId="5" fillId="0" borderId="23" xfId="0" applyNumberFormat="1" applyFont="1" applyFill="1" applyBorder="1" applyAlignment="1" applyProtection="1">
      <alignment vertical="center"/>
    </xf>
    <xf numFmtId="164" fontId="5" fillId="0" borderId="22" xfId="0" applyNumberFormat="1" applyFont="1" applyFill="1" applyBorder="1" applyAlignment="1" applyProtection="1">
      <alignment horizontal="center" vertical="center"/>
    </xf>
    <xf numFmtId="164" fontId="5" fillId="0" borderId="23" xfId="0" applyNumberFormat="1" applyFont="1" applyFill="1" applyBorder="1" applyAlignment="1" applyProtection="1">
      <alignment horizontal="center" vertical="center"/>
    </xf>
    <xf numFmtId="166" fontId="5" fillId="0" borderId="22" xfId="0" applyNumberFormat="1" applyFont="1" applyFill="1" applyBorder="1" applyAlignment="1" applyProtection="1">
      <alignment vertical="center"/>
    </xf>
    <xf numFmtId="165" fontId="7" fillId="0" borderId="20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vertical="center"/>
    </xf>
    <xf numFmtId="165" fontId="7" fillId="0" borderId="0" xfId="0" applyNumberFormat="1" applyFont="1" applyFill="1" applyBorder="1" applyAlignment="1" applyProtection="1">
      <alignment vertical="center"/>
    </xf>
    <xf numFmtId="164" fontId="5" fillId="0" borderId="3" xfId="0" applyNumberFormat="1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164" fontId="5" fillId="0" borderId="21" xfId="0" applyNumberFormat="1" applyFont="1" applyFill="1" applyBorder="1" applyAlignment="1" applyProtection="1">
      <alignment horizontal="center" vertical="center"/>
    </xf>
    <xf numFmtId="164" fontId="5" fillId="0" borderId="22" xfId="0" applyNumberFormat="1" applyFont="1" applyFill="1" applyBorder="1" applyAlignment="1" applyProtection="1">
      <alignment horizontal="center" vertical="center"/>
    </xf>
    <xf numFmtId="164" fontId="5" fillId="0" borderId="23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4" fillId="4" borderId="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wrapText="1"/>
      <protection locked="0"/>
    </xf>
    <xf numFmtId="0" fontId="13" fillId="3" borderId="14" xfId="0" applyFont="1" applyFill="1" applyBorder="1" applyAlignment="1" applyProtection="1">
      <alignment horizontal="center"/>
      <protection locked="0"/>
    </xf>
    <xf numFmtId="0" fontId="13" fillId="3" borderId="15" xfId="0" applyFont="1" applyFill="1" applyBorder="1" applyAlignment="1" applyProtection="1">
      <alignment horizontal="center"/>
      <protection locked="0"/>
    </xf>
    <xf numFmtId="165" fontId="3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0" fillId="0" borderId="0" xfId="0" applyFill="1" applyBorder="1"/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14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168" fontId="0" fillId="0" borderId="16" xfId="0" applyNumberFormat="1" applyFill="1" applyBorder="1" applyAlignment="1" applyProtection="1">
      <alignment horizontal="center" vertical="center"/>
      <protection locked="0"/>
    </xf>
    <xf numFmtId="14" fontId="0" fillId="0" borderId="16" xfId="0" applyNumberForma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14" fontId="0" fillId="0" borderId="16" xfId="0" applyNumberFormat="1" applyFont="1" applyFill="1" applyBorder="1" applyAlignment="1" applyProtection="1">
      <alignment horizontal="center" vertical="center"/>
      <protection locked="0"/>
    </xf>
    <xf numFmtId="14" fontId="0" fillId="0" borderId="16" xfId="0" applyNumberFormat="1" applyFont="1" applyFill="1" applyBorder="1" applyAlignment="1" applyProtection="1">
      <alignment vertical="center"/>
      <protection locked="0"/>
    </xf>
    <xf numFmtId="14" fontId="12" fillId="0" borderId="0" xfId="0" applyNumberFormat="1" applyFont="1" applyFill="1" applyProtection="1"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14" fontId="0" fillId="0" borderId="16" xfId="0" applyNumberFormat="1" applyFont="1" applyFill="1" applyBorder="1" applyAlignment="1" applyProtection="1">
      <alignment horizontal="center"/>
      <protection locked="0"/>
    </xf>
    <xf numFmtId="14" fontId="0" fillId="0" borderId="16" xfId="0" applyNumberFormat="1" applyFont="1" applyFill="1" applyBorder="1" applyAlignment="1" applyProtection="1">
      <protection locked="0"/>
    </xf>
    <xf numFmtId="0" fontId="12" fillId="0" borderId="0" xfId="0" applyFont="1" applyFill="1" applyBorder="1" applyProtection="1">
      <protection locked="0"/>
    </xf>
    <xf numFmtId="165" fontId="3" fillId="2" borderId="6" xfId="0" applyNumberFormat="1" applyFont="1" applyFill="1" applyBorder="1" applyAlignment="1" applyProtection="1">
      <alignment horizontal="center" vertical="center"/>
      <protection locked="0"/>
    </xf>
  </cellXfs>
  <cellStyles count="4">
    <cellStyle name="Euro" xfId="2"/>
    <cellStyle name="Milliers 2" xfId="3"/>
    <cellStyle name="Normal" xfId="0" builtinId="0"/>
    <cellStyle name="Normal 2" xfId="1"/>
  </cellStyles>
  <dxfs count="6"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46"/>
  <sheetViews>
    <sheetView tabSelected="1" zoomScale="80" zoomScaleNormal="80" workbookViewId="0">
      <selection activeCell="V22" sqref="V22"/>
    </sheetView>
  </sheetViews>
  <sheetFormatPr baseColWidth="10" defaultRowHeight="15" x14ac:dyDescent="0.25"/>
  <cols>
    <col min="1" max="1" width="5.28515625" customWidth="1"/>
    <col min="2" max="6" width="3.7109375" customWidth="1"/>
    <col min="7" max="7" width="5.28515625" customWidth="1"/>
    <col min="8" max="12" width="3.7109375" customWidth="1"/>
    <col min="13" max="13" width="5.28515625" customWidth="1"/>
    <col min="14" max="18" width="3.7109375" customWidth="1"/>
    <col min="19" max="19" width="5.28515625" customWidth="1"/>
    <col min="20" max="24" width="3.7109375" customWidth="1"/>
    <col min="25" max="25" width="5.28515625" customWidth="1"/>
    <col min="26" max="30" width="3.7109375" customWidth="1"/>
    <col min="31" max="31" width="5.28515625" customWidth="1"/>
    <col min="32" max="36" width="3.7109375" customWidth="1"/>
    <col min="37" max="37" width="5.28515625" customWidth="1"/>
    <col min="38" max="42" width="3.7109375" customWidth="1"/>
    <col min="43" max="43" width="5.28515625" customWidth="1"/>
    <col min="44" max="48" width="3.7109375" customWidth="1"/>
    <col min="49" max="49" width="5.28515625" customWidth="1"/>
    <col min="50" max="54" width="3.7109375" customWidth="1"/>
    <col min="55" max="55" width="5.28515625" customWidth="1"/>
    <col min="56" max="60" width="3.7109375" customWidth="1"/>
    <col min="61" max="61" width="5.28515625" customWidth="1"/>
    <col min="62" max="66" width="3.7109375" customWidth="1"/>
    <col min="67" max="67" width="5.28515625" customWidth="1"/>
    <col min="68" max="72" width="3.7109375" customWidth="1"/>
    <col min="73" max="73" width="5.28515625" customWidth="1"/>
    <col min="74" max="78" width="3.7109375" customWidth="1"/>
    <col min="80" max="80" width="6.5703125" customWidth="1"/>
    <col min="82" max="82" width="4.42578125" customWidth="1"/>
  </cols>
  <sheetData>
    <row r="1" spans="1:87" ht="47.25" thickBot="1" x14ac:dyDescent="0.3">
      <c r="A1" s="96">
        <f>Paramètres!A1</f>
        <v>2019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8"/>
      <c r="CA1" s="1"/>
      <c r="CB1" s="7"/>
      <c r="CC1" s="7"/>
      <c r="CD1" s="7"/>
      <c r="CE1" s="7"/>
      <c r="CF1" s="7"/>
      <c r="CG1" s="7"/>
      <c r="CH1" s="7"/>
      <c r="CI1" s="1"/>
    </row>
    <row r="2" spans="1:87" ht="21.75" thickBot="1" x14ac:dyDescent="0.3">
      <c r="A2" s="90" t="s">
        <v>0</v>
      </c>
      <c r="B2" s="91"/>
      <c r="C2" s="91"/>
      <c r="D2" s="92"/>
      <c r="E2" s="90">
        <f>SUM(A1-1)</f>
        <v>2018</v>
      </c>
      <c r="F2" s="92"/>
      <c r="G2" s="93" t="s">
        <v>1</v>
      </c>
      <c r="H2" s="94"/>
      <c r="I2" s="94"/>
      <c r="J2" s="94"/>
      <c r="K2" s="94"/>
      <c r="L2" s="95"/>
      <c r="M2" s="88" t="s">
        <v>2</v>
      </c>
      <c r="N2" s="88"/>
      <c r="O2" s="88"/>
      <c r="P2" s="88"/>
      <c r="Q2" s="88"/>
      <c r="R2" s="89"/>
      <c r="S2" s="87" t="s">
        <v>3</v>
      </c>
      <c r="T2" s="88"/>
      <c r="U2" s="88"/>
      <c r="V2" s="88"/>
      <c r="W2" s="88"/>
      <c r="X2" s="89"/>
      <c r="Y2" s="87" t="s">
        <v>4</v>
      </c>
      <c r="Z2" s="88"/>
      <c r="AA2" s="88"/>
      <c r="AB2" s="88"/>
      <c r="AC2" s="88"/>
      <c r="AD2" s="89"/>
      <c r="AE2" s="88" t="s">
        <v>5</v>
      </c>
      <c r="AF2" s="88"/>
      <c r="AG2" s="88"/>
      <c r="AH2" s="88"/>
      <c r="AI2" s="88"/>
      <c r="AJ2" s="89"/>
      <c r="AK2" s="87" t="s">
        <v>6</v>
      </c>
      <c r="AL2" s="88"/>
      <c r="AM2" s="88"/>
      <c r="AN2" s="88"/>
      <c r="AO2" s="88"/>
      <c r="AP2" s="89"/>
      <c r="AQ2" s="87" t="s">
        <v>7</v>
      </c>
      <c r="AR2" s="88"/>
      <c r="AS2" s="88"/>
      <c r="AT2" s="88"/>
      <c r="AU2" s="88"/>
      <c r="AV2" s="89"/>
      <c r="AW2" s="8"/>
      <c r="AX2" s="11" t="s">
        <v>8</v>
      </c>
      <c r="AY2" s="9"/>
      <c r="AZ2" s="9"/>
      <c r="BA2" s="9"/>
      <c r="BB2" s="10"/>
      <c r="BC2" s="87" t="s">
        <v>9</v>
      </c>
      <c r="BD2" s="88"/>
      <c r="BE2" s="88"/>
      <c r="BF2" s="88"/>
      <c r="BG2" s="88"/>
      <c r="BH2" s="89"/>
      <c r="BI2" s="87" t="s">
        <v>10</v>
      </c>
      <c r="BJ2" s="88"/>
      <c r="BK2" s="88"/>
      <c r="BL2" s="88"/>
      <c r="BM2" s="88"/>
      <c r="BN2" s="89"/>
      <c r="BO2" s="87" t="s">
        <v>11</v>
      </c>
      <c r="BP2" s="88"/>
      <c r="BQ2" s="88"/>
      <c r="BR2" s="88"/>
      <c r="BS2" s="88"/>
      <c r="BT2" s="89"/>
      <c r="BU2" s="87" t="s">
        <v>0</v>
      </c>
      <c r="BV2" s="88"/>
      <c r="BW2" s="88"/>
      <c r="BX2" s="88"/>
      <c r="BY2" s="88"/>
      <c r="BZ2" s="89"/>
      <c r="CA2" s="7"/>
      <c r="CB2" s="7"/>
      <c r="CC2" s="7"/>
      <c r="CD2" s="7"/>
      <c r="CE2" s="7"/>
      <c r="CF2" s="7"/>
      <c r="CG2" s="7"/>
      <c r="CH2" s="7"/>
      <c r="CI2" s="1"/>
    </row>
    <row r="3" spans="1:87" s="61" customFormat="1" ht="21.75" thickBot="1" x14ac:dyDescent="0.3">
      <c r="A3" s="76"/>
      <c r="B3" s="77"/>
      <c r="C3" s="77"/>
      <c r="D3" s="77"/>
      <c r="E3" s="77"/>
      <c r="F3" s="78"/>
      <c r="G3" s="79"/>
      <c r="H3" s="79"/>
      <c r="I3" s="79"/>
      <c r="J3" s="79"/>
      <c r="K3" s="79"/>
      <c r="L3" s="80"/>
      <c r="M3" s="81"/>
      <c r="N3" s="81"/>
      <c r="O3" s="81"/>
      <c r="P3" s="81"/>
      <c r="Q3" s="81"/>
      <c r="R3" s="82"/>
      <c r="S3" s="81"/>
      <c r="T3" s="81"/>
      <c r="U3" s="81"/>
      <c r="V3" s="81"/>
      <c r="W3" s="81"/>
      <c r="X3" s="82"/>
      <c r="Y3" s="81"/>
      <c r="Z3" s="81"/>
      <c r="AA3" s="81"/>
      <c r="AB3" s="81"/>
      <c r="AC3" s="81"/>
      <c r="AD3" s="82"/>
      <c r="AE3" s="81"/>
      <c r="AF3" s="81"/>
      <c r="AG3" s="81"/>
      <c r="AH3" s="81"/>
      <c r="AI3" s="81"/>
      <c r="AJ3" s="82"/>
      <c r="AK3" s="81"/>
      <c r="AL3" s="81"/>
      <c r="AM3" s="81"/>
      <c r="AN3" s="81"/>
      <c r="AO3" s="81"/>
      <c r="AP3" s="82"/>
      <c r="AQ3" s="81"/>
      <c r="AR3" s="81"/>
      <c r="AS3" s="81"/>
      <c r="AT3" s="81"/>
      <c r="AU3" s="81"/>
      <c r="AV3" s="82"/>
      <c r="AW3" s="79"/>
      <c r="AX3" s="83"/>
      <c r="AY3" s="79"/>
      <c r="AZ3" s="79"/>
      <c r="BA3" s="79"/>
      <c r="BB3" s="82"/>
      <c r="BC3" s="81"/>
      <c r="BD3" s="81"/>
      <c r="BE3" s="81"/>
      <c r="BF3" s="81"/>
      <c r="BG3" s="81"/>
      <c r="BH3" s="82"/>
      <c r="BI3" s="81"/>
      <c r="BJ3" s="81"/>
      <c r="BK3" s="81"/>
      <c r="BL3" s="81"/>
      <c r="BM3" s="81"/>
      <c r="BN3" s="82"/>
      <c r="BO3" s="81"/>
      <c r="BP3" s="81"/>
      <c r="BQ3" s="81"/>
      <c r="BR3" s="81"/>
      <c r="BS3" s="81"/>
      <c r="BT3" s="82"/>
      <c r="BU3" s="81"/>
      <c r="BV3" s="81"/>
      <c r="BW3" s="81"/>
      <c r="BX3" s="81"/>
      <c r="BY3" s="81"/>
      <c r="BZ3" s="82"/>
      <c r="CA3" s="7"/>
      <c r="CB3" s="7"/>
      <c r="CC3" s="7"/>
      <c r="CD3" s="7"/>
      <c r="CE3" s="7"/>
      <c r="CF3" s="7"/>
      <c r="CG3" s="7"/>
      <c r="CH3" s="7"/>
      <c r="CI3" s="1"/>
    </row>
    <row r="4" spans="1:87" ht="21" x14ac:dyDescent="0.3">
      <c r="A4" s="19" t="str">
        <f>INDEX(Calendrier!$CA$5:$CA$11,WEEKDAY(B4,2))</f>
        <v>Sam</v>
      </c>
      <c r="B4" s="13">
        <f>DATE(Calendrier!$E$2,12,1)</f>
        <v>43435</v>
      </c>
      <c r="C4" s="20"/>
      <c r="D4" s="20"/>
      <c r="E4" s="20"/>
      <c r="F4" s="21"/>
      <c r="G4" s="75" t="str">
        <f>INDEX(Calendrier!$CA$5:$CA$11,WEEKDAY(H4,2))</f>
        <v>Mar</v>
      </c>
      <c r="H4" s="13">
        <f>DATE(Calendrier!$A$1,1,1)</f>
        <v>43466</v>
      </c>
      <c r="I4" s="107"/>
      <c r="J4" s="23"/>
      <c r="K4" s="23"/>
      <c r="L4" s="24"/>
      <c r="M4" s="15" t="str">
        <f>INDEX(Calendrier!$CA$5:$CA$11,WEEKDAY(N4,2))</f>
        <v>Ven</v>
      </c>
      <c r="N4" s="13">
        <f>DATE(Calendrier!$A$1,MONTH(H4)+1,1)</f>
        <v>43497</v>
      </c>
      <c r="O4" s="25"/>
      <c r="P4" s="14"/>
      <c r="Q4" s="14"/>
      <c r="R4" s="26"/>
      <c r="S4" s="15" t="str">
        <f>INDEX(Calendrier!$CA$5:$CA$11,WEEKDAY(T4,2))</f>
        <v>Ven</v>
      </c>
      <c r="T4" s="13">
        <f>DATE(Calendrier!$A$1,MONTH(N4)+1,1)</f>
        <v>43525</v>
      </c>
      <c r="U4" s="16"/>
      <c r="V4" s="16"/>
      <c r="W4" s="16"/>
      <c r="X4" s="27"/>
      <c r="Y4" s="15" t="str">
        <f>INDEX(Calendrier!$CA$5:$CA$11,WEEKDAY(Z4,2))</f>
        <v>Lun</v>
      </c>
      <c r="Z4" s="13">
        <f>DATE(Calendrier!$A$1,MONTH(T4)+1,1)</f>
        <v>43556</v>
      </c>
      <c r="AA4" s="16"/>
      <c r="AB4" s="16"/>
      <c r="AC4" s="16"/>
      <c r="AD4" s="28"/>
      <c r="AE4" s="15" t="str">
        <f>INDEX(Calendrier!$CA$5:$CA$11,WEEKDAY(AF4,2))</f>
        <v>Mer</v>
      </c>
      <c r="AF4" s="13">
        <f>DATE(Calendrier!$A$1,MONTH(Z4)+1,1)</f>
        <v>43586</v>
      </c>
      <c r="AG4" s="16"/>
      <c r="AH4" s="16"/>
      <c r="AI4" s="16"/>
      <c r="AJ4" s="28"/>
      <c r="AK4" s="15" t="str">
        <f>INDEX(Calendrier!$CA$5:$CA$11,WEEKDAY(AL4,2))</f>
        <v>Sam</v>
      </c>
      <c r="AL4" s="13">
        <f>DATE(Calendrier!$A$1,MONTH(AF4)+1,1)</f>
        <v>43617</v>
      </c>
      <c r="AM4" s="16"/>
      <c r="AN4" s="16"/>
      <c r="AO4" s="16"/>
      <c r="AP4" s="30"/>
      <c r="AQ4" s="15" t="str">
        <f>INDEX(Calendrier!$CA$5:$CA$11,WEEKDAY(AR4,2))</f>
        <v>Lun</v>
      </c>
      <c r="AR4" s="13">
        <f>DATE(Calendrier!$A$1,MONTH(AL4)+1,1)</f>
        <v>43647</v>
      </c>
      <c r="AS4" s="16"/>
      <c r="AT4" s="16"/>
      <c r="AU4" s="16"/>
      <c r="AV4" s="30"/>
      <c r="AW4" s="15" t="str">
        <f>INDEX(Calendrier!$CA$5:$CA$11,WEEKDAY(AX4,2))</f>
        <v>Jeu</v>
      </c>
      <c r="AX4" s="13">
        <f>DATE(Calendrier!$A$1,MONTH(AR4)+1,1)</f>
        <v>43678</v>
      </c>
      <c r="AY4" s="16"/>
      <c r="AZ4" s="16"/>
      <c r="BA4" s="16"/>
      <c r="BB4" s="30"/>
      <c r="BC4" s="15" t="str">
        <f>INDEX(Calendrier!$CA$5:$CA$11,WEEKDAY(BD4,2))</f>
        <v>Dim</v>
      </c>
      <c r="BD4" s="13">
        <f>DATE(Calendrier!$A$1,MONTH(AX4)+1,1)</f>
        <v>43709</v>
      </c>
      <c r="BE4" s="16"/>
      <c r="BF4" s="16"/>
      <c r="BG4" s="16"/>
      <c r="BH4" s="29"/>
      <c r="BI4" s="15" t="str">
        <f>INDEX(Calendrier!$CA$5:$CA$11,WEEKDAY(BJ4,2))</f>
        <v>Mar</v>
      </c>
      <c r="BJ4" s="13">
        <f>DATE(Calendrier!$A$1,MONTH(BD4)+1,1)</f>
        <v>43739</v>
      </c>
      <c r="BK4" s="16"/>
      <c r="BL4" s="16"/>
      <c r="BM4" s="16"/>
      <c r="BN4" s="30"/>
      <c r="BO4" s="15" t="str">
        <f>INDEX(Calendrier!$CA$5:$CA$11,WEEKDAY(BP4,2))</f>
        <v>Ven</v>
      </c>
      <c r="BP4" s="13">
        <f>DATE(Calendrier!$A$1,MONTH(BJ4)+1,1)</f>
        <v>43770</v>
      </c>
      <c r="BQ4" s="16"/>
      <c r="BR4" s="16"/>
      <c r="BS4" s="16"/>
      <c r="BT4" s="30"/>
      <c r="BU4" s="15" t="str">
        <f>INDEX(Calendrier!$CA$5:$CA$11,WEEKDAY(BV4,2))</f>
        <v>Dim</v>
      </c>
      <c r="BV4" s="13">
        <f>DATE(Calendrier!$A$1,MONTH(BP4)+1,1)</f>
        <v>43800</v>
      </c>
      <c r="BW4" s="17"/>
      <c r="BX4" s="17"/>
      <c r="BY4" s="17"/>
      <c r="BZ4" s="29"/>
      <c r="CA4" s="18"/>
      <c r="CB4" s="18"/>
      <c r="CC4" s="18"/>
      <c r="CD4" s="18"/>
      <c r="CE4" s="18"/>
      <c r="CF4" s="18"/>
      <c r="CG4" s="18"/>
      <c r="CH4" s="18"/>
      <c r="CI4" s="12"/>
    </row>
    <row r="5" spans="1:87" ht="21" x14ac:dyDescent="0.3">
      <c r="A5" s="19" t="str">
        <f>INDEX(Calendrier!$CA$5:$CA$11,WEEKDAY(B5,2))</f>
        <v>Dim</v>
      </c>
      <c r="B5" s="13">
        <f t="shared" ref="B5:B34" si="0">+B4+1</f>
        <v>43436</v>
      </c>
      <c r="C5" s="20"/>
      <c r="D5" s="20"/>
      <c r="E5" s="20"/>
      <c r="F5" s="21"/>
      <c r="G5" s="22" t="str">
        <f>INDEX(Calendrier!$CA$5:$CA$11,WEEKDAY(H5,2))</f>
        <v>Mer</v>
      </c>
      <c r="H5" s="13">
        <f t="shared" ref="H5:H34" si="1">+H4+1</f>
        <v>43467</v>
      </c>
      <c r="I5" s="107"/>
      <c r="J5" s="23"/>
      <c r="K5" s="23"/>
      <c r="L5" s="24"/>
      <c r="M5" s="15" t="str">
        <f>INDEX(Calendrier!$CA$5:$CA$11,WEEKDAY(N5,2))</f>
        <v>Sam</v>
      </c>
      <c r="N5" s="13">
        <f t="shared" ref="N5:N31" si="2">+N4+1</f>
        <v>43498</v>
      </c>
      <c r="O5" s="25"/>
      <c r="P5" s="14"/>
      <c r="Q5" s="14"/>
      <c r="R5" s="26"/>
      <c r="S5" s="15" t="str">
        <f>INDEX(Calendrier!$CA$5:$CA$11,WEEKDAY(T5,2))</f>
        <v>Sam</v>
      </c>
      <c r="T5" s="13">
        <f t="shared" ref="T5:T34" si="3">+T4+1</f>
        <v>43526</v>
      </c>
      <c r="U5" s="16"/>
      <c r="V5" s="16"/>
      <c r="W5" s="16"/>
      <c r="X5" s="27"/>
      <c r="Y5" s="15" t="str">
        <f>INDEX(Calendrier!$CA$5:$CA$11,WEEKDAY(Z5,2))</f>
        <v>Mar</v>
      </c>
      <c r="Z5" s="13">
        <f t="shared" ref="Z5:Z33" si="4">+Z4+1</f>
        <v>43557</v>
      </c>
      <c r="AA5" s="16"/>
      <c r="AB5" s="16"/>
      <c r="AC5" s="16"/>
      <c r="AD5" s="28"/>
      <c r="AE5" s="15" t="str">
        <f>INDEX(Calendrier!$CA$5:$CA$11,WEEKDAY(AF5,2))</f>
        <v>Jeu</v>
      </c>
      <c r="AF5" s="13">
        <f t="shared" ref="AF5:AF34" si="5">+AF4+1</f>
        <v>43587</v>
      </c>
      <c r="AG5" s="16"/>
      <c r="AH5" s="16"/>
      <c r="AI5" s="16"/>
      <c r="AJ5" s="28"/>
      <c r="AK5" s="15" t="str">
        <f>INDEX(Calendrier!$CA$5:$CA$11,WEEKDAY(AL5,2))</f>
        <v>Dim</v>
      </c>
      <c r="AL5" s="13">
        <f t="shared" ref="AL5:AL33" si="6">+AL4+1</f>
        <v>43618</v>
      </c>
      <c r="AM5" s="16"/>
      <c r="AN5" s="16"/>
      <c r="AO5" s="16"/>
      <c r="AP5" s="29"/>
      <c r="AQ5" s="15" t="str">
        <f>INDEX(Calendrier!$CA$5:$CA$11,WEEKDAY(AR5,2))</f>
        <v>Mar</v>
      </c>
      <c r="AR5" s="13">
        <f t="shared" ref="AR5:AR34" si="7">+AR4+1</f>
        <v>43648</v>
      </c>
      <c r="AS5" s="16"/>
      <c r="AT5" s="16"/>
      <c r="AU5" s="16"/>
      <c r="AV5" s="30"/>
      <c r="AW5" s="15" t="str">
        <f>INDEX(Calendrier!$CA$5:$CA$11,WEEKDAY(AX5,2))</f>
        <v>Ven</v>
      </c>
      <c r="AX5" s="13">
        <f t="shared" ref="AX5:AX34" si="8">+AX4+1</f>
        <v>43679</v>
      </c>
      <c r="AY5" s="16"/>
      <c r="AZ5" s="16"/>
      <c r="BA5" s="16"/>
      <c r="BB5" s="30"/>
      <c r="BC5" s="15" t="str">
        <f>INDEX(Calendrier!$CA$5:$CA$11,WEEKDAY(BD5,2))</f>
        <v>Lun</v>
      </c>
      <c r="BD5" s="13">
        <f t="shared" ref="BD5:BD33" si="9">+BD4+1</f>
        <v>43710</v>
      </c>
      <c r="BE5" s="16"/>
      <c r="BF5" s="16"/>
      <c r="BG5" s="16"/>
      <c r="BH5" s="30"/>
      <c r="BI5" s="15" t="str">
        <f>INDEX(Calendrier!$CA$5:$CA$11,WEEKDAY(BJ5,2))</f>
        <v>Mer</v>
      </c>
      <c r="BJ5" s="13">
        <f t="shared" ref="BJ5:BJ34" si="10">+BJ4+1</f>
        <v>43740</v>
      </c>
      <c r="BK5" s="16"/>
      <c r="BL5" s="16"/>
      <c r="BM5" s="16"/>
      <c r="BN5" s="30"/>
      <c r="BO5" s="15" t="str">
        <f>INDEX(Calendrier!$CA$5:$CA$11,WEEKDAY(BP5,2))</f>
        <v>Sam</v>
      </c>
      <c r="BP5" s="13">
        <f t="shared" ref="BP5:BP33" si="11">+BP4+1</f>
        <v>43771</v>
      </c>
      <c r="BQ5" s="16"/>
      <c r="BR5" s="16"/>
      <c r="BS5" s="16"/>
      <c r="BT5" s="30"/>
      <c r="BU5" s="15" t="str">
        <f>INDEX(Calendrier!$CA$5:$CA$11,WEEKDAY(BV5,2))</f>
        <v>Lun</v>
      </c>
      <c r="BV5" s="13">
        <f t="shared" ref="BV5:BV34" si="12">+BV4+1</f>
        <v>43801</v>
      </c>
      <c r="BW5" s="17"/>
      <c r="BX5" s="17"/>
      <c r="BY5" s="17"/>
      <c r="BZ5" s="27"/>
      <c r="CA5" s="31" t="s">
        <v>12</v>
      </c>
      <c r="CB5" s="18"/>
      <c r="CC5" s="18"/>
      <c r="CD5" s="18"/>
      <c r="CE5" s="18"/>
      <c r="CF5" s="18"/>
      <c r="CG5" s="18"/>
      <c r="CH5" s="18"/>
      <c r="CI5" s="12"/>
    </row>
    <row r="6" spans="1:87" ht="21" x14ac:dyDescent="0.3">
      <c r="A6" s="19" t="str">
        <f>INDEX(Calendrier!$CA$5:$CA$11,WEEKDAY(B6,2))</f>
        <v>Lun</v>
      </c>
      <c r="B6" s="13">
        <f t="shared" si="0"/>
        <v>43437</v>
      </c>
      <c r="C6" s="20"/>
      <c r="D6" s="20"/>
      <c r="E6" s="20"/>
      <c r="F6" s="21"/>
      <c r="G6" s="22" t="str">
        <f>INDEX(Calendrier!$CA$5:$CA$11,WEEKDAY(H6,2))</f>
        <v>Jeu</v>
      </c>
      <c r="H6" s="13">
        <f t="shared" si="1"/>
        <v>43468</v>
      </c>
      <c r="I6" s="107"/>
      <c r="J6" s="23"/>
      <c r="K6" s="23"/>
      <c r="L6" s="24"/>
      <c r="M6" s="15" t="str">
        <f>INDEX(Calendrier!$CA$5:$CA$11,WEEKDAY(N6,2))</f>
        <v>Dim</v>
      </c>
      <c r="N6" s="13">
        <f t="shared" si="2"/>
        <v>43499</v>
      </c>
      <c r="O6" s="25"/>
      <c r="P6" s="14"/>
      <c r="Q6" s="14"/>
      <c r="R6" s="26"/>
      <c r="S6" s="15" t="str">
        <f>INDEX(Calendrier!$CA$5:$CA$11,WEEKDAY(T6,2))</f>
        <v>Dim</v>
      </c>
      <c r="T6" s="13">
        <f t="shared" si="3"/>
        <v>43527</v>
      </c>
      <c r="U6" s="16"/>
      <c r="V6" s="16"/>
      <c r="W6" s="16"/>
      <c r="X6" s="32"/>
      <c r="Y6" s="15" t="str">
        <f>INDEX(Calendrier!$CA$5:$CA$11,WEEKDAY(Z6,2))</f>
        <v>Mer</v>
      </c>
      <c r="Z6" s="13">
        <f t="shared" si="4"/>
        <v>43558</v>
      </c>
      <c r="AA6" s="16"/>
      <c r="AB6" s="16"/>
      <c r="AC6" s="16"/>
      <c r="AD6" s="28"/>
      <c r="AE6" s="15" t="str">
        <f>INDEX(Calendrier!$CA$5:$CA$11,WEEKDAY(AF6,2))</f>
        <v>Ven</v>
      </c>
      <c r="AF6" s="13">
        <f t="shared" si="5"/>
        <v>43588</v>
      </c>
      <c r="AG6" s="16"/>
      <c r="AH6" s="16"/>
      <c r="AI6" s="16"/>
      <c r="AJ6" s="28"/>
      <c r="AK6" s="15" t="str">
        <f>INDEX(Calendrier!$CA$5:$CA$11,WEEKDAY(AL6,2))</f>
        <v>Lun</v>
      </c>
      <c r="AL6" s="13">
        <f t="shared" si="6"/>
        <v>43619</v>
      </c>
      <c r="AM6" s="16"/>
      <c r="AN6" s="16"/>
      <c r="AO6" s="16"/>
      <c r="AP6" s="30"/>
      <c r="AQ6" s="15" t="str">
        <f>INDEX(Calendrier!$CA$5:$CA$11,WEEKDAY(AR6,2))</f>
        <v>Mer</v>
      </c>
      <c r="AR6" s="13">
        <f t="shared" si="7"/>
        <v>43649</v>
      </c>
      <c r="AS6" s="16"/>
      <c r="AT6" s="16"/>
      <c r="AU6" s="16"/>
      <c r="AV6" s="30"/>
      <c r="AW6" s="15" t="str">
        <f>INDEX(Calendrier!$CA$5:$CA$11,WEEKDAY(AX6,2))</f>
        <v>Sam</v>
      </c>
      <c r="AX6" s="13">
        <f t="shared" si="8"/>
        <v>43680</v>
      </c>
      <c r="AY6" s="16"/>
      <c r="AZ6" s="16"/>
      <c r="BA6" s="16"/>
      <c r="BB6" s="30"/>
      <c r="BC6" s="15" t="str">
        <f>INDEX(Calendrier!$CA$5:$CA$11,WEEKDAY(BD6,2))</f>
        <v>Mar</v>
      </c>
      <c r="BD6" s="13">
        <f t="shared" si="9"/>
        <v>43711</v>
      </c>
      <c r="BE6" s="16"/>
      <c r="BF6" s="16"/>
      <c r="BG6" s="16"/>
      <c r="BH6" s="30"/>
      <c r="BI6" s="15" t="str">
        <f>INDEX(Calendrier!$CA$5:$CA$11,WEEKDAY(BJ6,2))</f>
        <v>Jeu</v>
      </c>
      <c r="BJ6" s="13">
        <f t="shared" si="10"/>
        <v>43741</v>
      </c>
      <c r="BK6" s="16"/>
      <c r="BL6" s="16"/>
      <c r="BM6" s="16"/>
      <c r="BN6" s="30"/>
      <c r="BO6" s="15" t="str">
        <f>INDEX(Calendrier!$CA$5:$CA$11,WEEKDAY(BP6,2))</f>
        <v>Dim</v>
      </c>
      <c r="BP6" s="13">
        <f t="shared" si="11"/>
        <v>43772</v>
      </c>
      <c r="BQ6" s="16"/>
      <c r="BR6" s="16"/>
      <c r="BS6" s="16"/>
      <c r="BT6" s="29"/>
      <c r="BU6" s="15" t="str">
        <f>INDEX(Calendrier!$CA$5:$CA$11,WEEKDAY(BV6,2))</f>
        <v>Mar</v>
      </c>
      <c r="BV6" s="13">
        <f t="shared" si="12"/>
        <v>43802</v>
      </c>
      <c r="BW6" s="17"/>
      <c r="BX6" s="17"/>
      <c r="BY6" s="17"/>
      <c r="BZ6" s="27"/>
      <c r="CA6" s="31" t="s">
        <v>13</v>
      </c>
      <c r="CB6" s="18"/>
      <c r="CC6" s="18"/>
      <c r="CD6" s="18"/>
      <c r="CE6" s="18"/>
      <c r="CF6" s="18"/>
      <c r="CG6" s="18"/>
      <c r="CH6" s="18"/>
      <c r="CI6" s="12"/>
    </row>
    <row r="7" spans="1:87" ht="21" x14ac:dyDescent="0.3">
      <c r="A7" s="19" t="str">
        <f>INDEX(Calendrier!$CA$5:$CA$11,WEEKDAY(B7,2))</f>
        <v>Mar</v>
      </c>
      <c r="B7" s="13">
        <f t="shared" si="0"/>
        <v>43438</v>
      </c>
      <c r="C7" s="20"/>
      <c r="D7" s="20"/>
      <c r="E7" s="20"/>
      <c r="F7" s="21"/>
      <c r="G7" s="22" t="str">
        <f>INDEX(Calendrier!$CA$5:$CA$11,WEEKDAY(H7,2))</f>
        <v>Ven</v>
      </c>
      <c r="H7" s="13">
        <f t="shared" si="1"/>
        <v>43469</v>
      </c>
      <c r="I7" s="107"/>
      <c r="J7" s="23"/>
      <c r="K7" s="23"/>
      <c r="L7" s="24"/>
      <c r="M7" s="15" t="str">
        <f>INDEX(Calendrier!$CA$5:$CA$11,WEEKDAY(N7,2))</f>
        <v>Lun</v>
      </c>
      <c r="N7" s="13">
        <f t="shared" si="2"/>
        <v>43500</v>
      </c>
      <c r="O7" s="14"/>
      <c r="P7" s="14"/>
      <c r="Q7" s="14"/>
      <c r="R7" s="33"/>
      <c r="S7" s="15" t="str">
        <f>INDEX(Calendrier!$CA$5:$CA$11,WEEKDAY(T7,2))</f>
        <v>Lun</v>
      </c>
      <c r="T7" s="13">
        <f t="shared" si="3"/>
        <v>43528</v>
      </c>
      <c r="U7" s="16"/>
      <c r="V7" s="16"/>
      <c r="W7" s="16"/>
      <c r="X7" s="27"/>
      <c r="Y7" s="15" t="str">
        <f>INDEX(Calendrier!$CA$5:$CA$11,WEEKDAY(Z7,2))</f>
        <v>Jeu</v>
      </c>
      <c r="Z7" s="13">
        <f t="shared" si="4"/>
        <v>43559</v>
      </c>
      <c r="AA7" s="16"/>
      <c r="AB7" s="16"/>
      <c r="AC7" s="16"/>
      <c r="AD7" s="28"/>
      <c r="AE7" s="15" t="str">
        <f>INDEX(Calendrier!$CA$5:$CA$11,WEEKDAY(AF7,2))</f>
        <v>Sam</v>
      </c>
      <c r="AF7" s="13">
        <f t="shared" si="5"/>
        <v>43589</v>
      </c>
      <c r="AG7" s="16"/>
      <c r="AH7" s="16"/>
      <c r="AI7" s="16"/>
      <c r="AJ7" s="28"/>
      <c r="AK7" s="15" t="str">
        <f>INDEX(Calendrier!$CA$5:$CA$11,WEEKDAY(AL7,2))</f>
        <v>Mar</v>
      </c>
      <c r="AL7" s="13">
        <f t="shared" si="6"/>
        <v>43620</v>
      </c>
      <c r="AM7" s="16"/>
      <c r="AN7" s="16"/>
      <c r="AO7" s="16"/>
      <c r="AP7" s="30"/>
      <c r="AQ7" s="15" t="str">
        <f>INDEX(Calendrier!$CA$5:$CA$11,WEEKDAY(AR7,2))</f>
        <v>Jeu</v>
      </c>
      <c r="AR7" s="13">
        <f t="shared" si="7"/>
        <v>43650</v>
      </c>
      <c r="AS7" s="16"/>
      <c r="AT7" s="16"/>
      <c r="AU7" s="16"/>
      <c r="AV7" s="30"/>
      <c r="AW7" s="15" t="str">
        <f>INDEX(Calendrier!$CA$5:$CA$11,WEEKDAY(AX7,2))</f>
        <v>Dim</v>
      </c>
      <c r="AX7" s="13">
        <f t="shared" si="8"/>
        <v>43681</v>
      </c>
      <c r="AY7" s="16"/>
      <c r="AZ7" s="16"/>
      <c r="BA7" s="16"/>
      <c r="BB7" s="29"/>
      <c r="BC7" s="15" t="str">
        <f>INDEX(Calendrier!$CA$5:$CA$11,WEEKDAY(BD7,2))</f>
        <v>Mer</v>
      </c>
      <c r="BD7" s="13">
        <f t="shared" si="9"/>
        <v>43712</v>
      </c>
      <c r="BE7" s="16"/>
      <c r="BF7" s="16"/>
      <c r="BG7" s="16"/>
      <c r="BH7" s="30"/>
      <c r="BI7" s="15" t="str">
        <f>INDEX(Calendrier!$CA$5:$CA$11,WEEKDAY(BJ7,2))</f>
        <v>Ven</v>
      </c>
      <c r="BJ7" s="13">
        <f t="shared" si="10"/>
        <v>43742</v>
      </c>
      <c r="BK7" s="16"/>
      <c r="BL7" s="16"/>
      <c r="BM7" s="16"/>
      <c r="BN7" s="30"/>
      <c r="BO7" s="15" t="str">
        <f>INDEX(Calendrier!$CA$5:$CA$11,WEEKDAY(BP7,2))</f>
        <v>Lun</v>
      </c>
      <c r="BP7" s="13">
        <f t="shared" si="11"/>
        <v>43773</v>
      </c>
      <c r="BQ7" s="16"/>
      <c r="BR7" s="16"/>
      <c r="BS7" s="16"/>
      <c r="BT7" s="30"/>
      <c r="BU7" s="15" t="str">
        <f>INDEX(Calendrier!$CA$5:$CA$11,WEEKDAY(BV7,2))</f>
        <v>Mer</v>
      </c>
      <c r="BV7" s="13">
        <f t="shared" si="12"/>
        <v>43803</v>
      </c>
      <c r="BW7" s="17"/>
      <c r="BX7" s="17"/>
      <c r="BY7" s="17"/>
      <c r="BZ7" s="27"/>
      <c r="CA7" s="31" t="s">
        <v>14</v>
      </c>
      <c r="CB7" s="7"/>
      <c r="CC7" s="18"/>
      <c r="CD7" s="18"/>
      <c r="CE7" s="18"/>
      <c r="CF7" s="18"/>
      <c r="CG7" s="18"/>
      <c r="CH7" s="18"/>
      <c r="CI7" s="12"/>
    </row>
    <row r="8" spans="1:87" ht="21" x14ac:dyDescent="0.3">
      <c r="A8" s="19" t="str">
        <f>INDEX(Calendrier!$CA$5:$CA$11,WEEKDAY(B8,2))</f>
        <v>Mer</v>
      </c>
      <c r="B8" s="13">
        <f t="shared" si="0"/>
        <v>43439</v>
      </c>
      <c r="C8" s="20"/>
      <c r="D8" s="20"/>
      <c r="E8" s="20"/>
      <c r="F8" s="21"/>
      <c r="G8" s="22" t="str">
        <f>INDEX(Calendrier!$CA$5:$CA$11,WEEKDAY(H8,2))</f>
        <v>Sam</v>
      </c>
      <c r="H8" s="13">
        <f t="shared" si="1"/>
        <v>43470</v>
      </c>
      <c r="I8" s="107"/>
      <c r="J8" s="23"/>
      <c r="K8" s="23"/>
      <c r="L8" s="24"/>
      <c r="M8" s="15" t="str">
        <f>INDEX(Calendrier!$CA$5:$CA$11,WEEKDAY(N8,2))</f>
        <v>Mar</v>
      </c>
      <c r="N8" s="13">
        <f t="shared" si="2"/>
        <v>43501</v>
      </c>
      <c r="O8" s="14"/>
      <c r="P8" s="14"/>
      <c r="Q8" s="14"/>
      <c r="R8" s="26"/>
      <c r="S8" s="15" t="str">
        <f>INDEX(Calendrier!$CA$5:$CA$11,WEEKDAY(T8,2))</f>
        <v>Mar</v>
      </c>
      <c r="T8" s="13">
        <f t="shared" si="3"/>
        <v>43529</v>
      </c>
      <c r="U8" s="16"/>
      <c r="V8" s="16"/>
      <c r="W8" s="16"/>
      <c r="X8" s="27"/>
      <c r="Y8" s="15" t="str">
        <f>INDEX(Calendrier!$CA$5:$CA$11,WEEKDAY(Z8,2))</f>
        <v>Ven</v>
      </c>
      <c r="Z8" s="13">
        <f t="shared" si="4"/>
        <v>43560</v>
      </c>
      <c r="AA8" s="16"/>
      <c r="AB8" s="16"/>
      <c r="AC8" s="16"/>
      <c r="AD8" s="28"/>
      <c r="AE8" s="15" t="str">
        <f>INDEX(Calendrier!$CA$5:$CA$11,WEEKDAY(AF8,2))</f>
        <v>Dim</v>
      </c>
      <c r="AF8" s="13">
        <f t="shared" si="5"/>
        <v>43590</v>
      </c>
      <c r="AG8" s="16"/>
      <c r="AH8" s="16"/>
      <c r="AI8" s="16"/>
      <c r="AJ8" s="28"/>
      <c r="AK8" s="15" t="str">
        <f>INDEX(Calendrier!$CA$5:$CA$11,WEEKDAY(AL8,2))</f>
        <v>Mer</v>
      </c>
      <c r="AL8" s="13">
        <f t="shared" si="6"/>
        <v>43621</v>
      </c>
      <c r="AM8" s="16"/>
      <c r="AN8" s="16"/>
      <c r="AO8" s="16"/>
      <c r="AP8" s="30"/>
      <c r="AQ8" s="15" t="str">
        <f>INDEX(Calendrier!$CA$5:$CA$11,WEEKDAY(AR8,2))</f>
        <v>Ven</v>
      </c>
      <c r="AR8" s="13">
        <f t="shared" si="7"/>
        <v>43651</v>
      </c>
      <c r="AS8" s="16"/>
      <c r="AT8" s="16"/>
      <c r="AU8" s="16"/>
      <c r="AV8" s="30"/>
      <c r="AW8" s="15" t="str">
        <f>INDEX(Calendrier!$CA$5:$CA$11,WEEKDAY(AX8,2))</f>
        <v>Lun</v>
      </c>
      <c r="AX8" s="13">
        <f t="shared" si="8"/>
        <v>43682</v>
      </c>
      <c r="AY8" s="16"/>
      <c r="AZ8" s="16"/>
      <c r="BA8" s="16"/>
      <c r="BB8" s="30"/>
      <c r="BC8" s="15" t="str">
        <f>INDEX(Calendrier!$CA$5:$CA$11,WEEKDAY(BD8,2))</f>
        <v>Jeu</v>
      </c>
      <c r="BD8" s="13">
        <f t="shared" si="9"/>
        <v>43713</v>
      </c>
      <c r="BE8" s="16"/>
      <c r="BF8" s="16"/>
      <c r="BG8" s="16"/>
      <c r="BH8" s="30"/>
      <c r="BI8" s="15" t="str">
        <f>INDEX(Calendrier!$CA$5:$CA$11,WEEKDAY(BJ8,2))</f>
        <v>Sam</v>
      </c>
      <c r="BJ8" s="13">
        <f t="shared" si="10"/>
        <v>43743</v>
      </c>
      <c r="BK8" s="16"/>
      <c r="BL8" s="16"/>
      <c r="BM8" s="16"/>
      <c r="BN8" s="30"/>
      <c r="BO8" s="15" t="str">
        <f>INDEX(Calendrier!$CA$5:$CA$11,WEEKDAY(BP8,2))</f>
        <v>Mar</v>
      </c>
      <c r="BP8" s="13">
        <f t="shared" si="11"/>
        <v>43774</v>
      </c>
      <c r="BQ8" s="16"/>
      <c r="BR8" s="16"/>
      <c r="BS8" s="16"/>
      <c r="BT8" s="30"/>
      <c r="BU8" s="15" t="str">
        <f>INDEX(Calendrier!$CA$5:$CA$11,WEEKDAY(BV8,2))</f>
        <v>Jeu</v>
      </c>
      <c r="BV8" s="13">
        <f t="shared" si="12"/>
        <v>43804</v>
      </c>
      <c r="BW8" s="17"/>
      <c r="BX8" s="17"/>
      <c r="BY8" s="17"/>
      <c r="BZ8" s="27"/>
      <c r="CA8" s="31" t="s">
        <v>15</v>
      </c>
      <c r="CB8" s="7"/>
      <c r="CC8" s="18"/>
      <c r="CD8" s="18"/>
      <c r="CE8" s="18"/>
      <c r="CF8" s="18"/>
      <c r="CG8" s="18"/>
      <c r="CH8" s="18"/>
      <c r="CI8" s="12"/>
    </row>
    <row r="9" spans="1:87" ht="21" x14ac:dyDescent="0.3">
      <c r="A9" s="19" t="str">
        <f>INDEX(Calendrier!$CA$5:$CA$11,WEEKDAY(B9,2))</f>
        <v>Jeu</v>
      </c>
      <c r="B9" s="13">
        <f t="shared" si="0"/>
        <v>43440</v>
      </c>
      <c r="C9" s="20"/>
      <c r="D9" s="20"/>
      <c r="E9" s="20"/>
      <c r="F9" s="21"/>
      <c r="G9" s="22" t="str">
        <f>INDEX(Calendrier!$CA$5:$CA$11,WEEKDAY(H9,2))</f>
        <v>Dim</v>
      </c>
      <c r="H9" s="13">
        <f t="shared" si="1"/>
        <v>43471</v>
      </c>
      <c r="I9" s="107"/>
      <c r="J9" s="23"/>
      <c r="K9" s="23"/>
      <c r="L9" s="24"/>
      <c r="M9" s="15" t="str">
        <f>INDEX(Calendrier!$CA$5:$CA$11,WEEKDAY(N9,2))</f>
        <v>Mer</v>
      </c>
      <c r="N9" s="13">
        <f t="shared" si="2"/>
        <v>43502</v>
      </c>
      <c r="O9" s="14"/>
      <c r="P9" s="14"/>
      <c r="Q9" s="14"/>
      <c r="R9" s="26"/>
      <c r="S9" s="15" t="str">
        <f>INDEX(Calendrier!$CA$5:$CA$11,WEEKDAY(T9,2))</f>
        <v>Mer</v>
      </c>
      <c r="T9" s="13">
        <f t="shared" si="3"/>
        <v>43530</v>
      </c>
      <c r="U9" s="16"/>
      <c r="V9" s="16"/>
      <c r="W9" s="16"/>
      <c r="X9" s="27"/>
      <c r="Y9" s="15" t="str">
        <f>INDEX(Calendrier!$CA$5:$CA$11,WEEKDAY(Z9,2))</f>
        <v>Sam</v>
      </c>
      <c r="Z9" s="13">
        <f t="shared" si="4"/>
        <v>43561</v>
      </c>
      <c r="AA9" s="16"/>
      <c r="AB9" s="16"/>
      <c r="AC9" s="16"/>
      <c r="AD9" s="28"/>
      <c r="AE9" s="15" t="str">
        <f>INDEX(Calendrier!$CA$5:$CA$11,WEEKDAY(AF9,2))</f>
        <v>Lun</v>
      </c>
      <c r="AF9" s="13">
        <f t="shared" si="5"/>
        <v>43591</v>
      </c>
      <c r="AG9" s="16"/>
      <c r="AH9" s="16"/>
      <c r="AI9" s="16"/>
      <c r="AJ9" s="28"/>
      <c r="AK9" s="15" t="str">
        <f>INDEX(Calendrier!$CA$5:$CA$11,WEEKDAY(AL9,2))</f>
        <v>Jeu</v>
      </c>
      <c r="AL9" s="13">
        <f t="shared" si="6"/>
        <v>43622</v>
      </c>
      <c r="AM9" s="16"/>
      <c r="AN9" s="16"/>
      <c r="AO9" s="16"/>
      <c r="AP9" s="30"/>
      <c r="AQ9" s="15" t="str">
        <f>INDEX(Calendrier!$CA$5:$CA$11,WEEKDAY(AR9,2))</f>
        <v>Sam</v>
      </c>
      <c r="AR9" s="13">
        <f t="shared" si="7"/>
        <v>43652</v>
      </c>
      <c r="AS9" s="16"/>
      <c r="AT9" s="16"/>
      <c r="AU9" s="16"/>
      <c r="AV9" s="30"/>
      <c r="AW9" s="15" t="str">
        <f>INDEX(Calendrier!$CA$5:$CA$11,WEEKDAY(AX9,2))</f>
        <v>Mar</v>
      </c>
      <c r="AX9" s="13">
        <f t="shared" si="8"/>
        <v>43683</v>
      </c>
      <c r="AY9" s="16"/>
      <c r="AZ9" s="34"/>
      <c r="BA9" s="34"/>
      <c r="BB9" s="30"/>
      <c r="BC9" s="15" t="str">
        <f>INDEX(Calendrier!$CA$5:$CA$11,WEEKDAY(BD9,2))</f>
        <v>Ven</v>
      </c>
      <c r="BD9" s="13">
        <f t="shared" si="9"/>
        <v>43714</v>
      </c>
      <c r="BE9" s="16"/>
      <c r="BF9" s="16"/>
      <c r="BG9" s="16"/>
      <c r="BH9" s="30"/>
      <c r="BI9" s="15" t="str">
        <f>INDEX(Calendrier!$CA$5:$CA$11,WEEKDAY(BJ9,2))</f>
        <v>Dim</v>
      </c>
      <c r="BJ9" s="13">
        <f t="shared" si="10"/>
        <v>43744</v>
      </c>
      <c r="BK9" s="16"/>
      <c r="BL9" s="16"/>
      <c r="BM9" s="16"/>
      <c r="BN9" s="29"/>
      <c r="BO9" s="15" t="str">
        <f>INDEX(Calendrier!$CA$5:$CA$11,WEEKDAY(BP9,2))</f>
        <v>Mer</v>
      </c>
      <c r="BP9" s="13">
        <f t="shared" si="11"/>
        <v>43775</v>
      </c>
      <c r="BQ9" s="16"/>
      <c r="BR9" s="16"/>
      <c r="BS9" s="16"/>
      <c r="BT9" s="30"/>
      <c r="BU9" s="15" t="str">
        <f>INDEX(Calendrier!$CA$5:$CA$11,WEEKDAY(BV9,2))</f>
        <v>Ven</v>
      </c>
      <c r="BV9" s="13">
        <f t="shared" si="12"/>
        <v>43805</v>
      </c>
      <c r="BW9" s="17"/>
      <c r="BX9" s="17"/>
      <c r="BY9" s="17"/>
      <c r="BZ9" s="27"/>
      <c r="CA9" s="31" t="s">
        <v>16</v>
      </c>
      <c r="CB9" s="7"/>
      <c r="CC9" s="18"/>
      <c r="CD9" s="18"/>
      <c r="CE9" s="18"/>
      <c r="CF9" s="18"/>
      <c r="CG9" s="18"/>
      <c r="CH9" s="18"/>
      <c r="CI9" s="12"/>
    </row>
    <row r="10" spans="1:87" ht="21" x14ac:dyDescent="0.3">
      <c r="A10" s="19" t="str">
        <f>INDEX(Calendrier!$CA$5:$CA$11,WEEKDAY(B10,2))</f>
        <v>Ven</v>
      </c>
      <c r="B10" s="13">
        <f t="shared" si="0"/>
        <v>43441</v>
      </c>
      <c r="C10" s="20"/>
      <c r="D10" s="20"/>
      <c r="E10" s="20"/>
      <c r="F10" s="21"/>
      <c r="G10" s="22" t="str">
        <f>INDEX(Calendrier!$CA$5:$CA$11,WEEKDAY(H10,2))</f>
        <v>Lun</v>
      </c>
      <c r="H10" s="13">
        <f t="shared" si="1"/>
        <v>43472</v>
      </c>
      <c r="I10" s="107"/>
      <c r="J10" s="23"/>
      <c r="K10" s="23"/>
      <c r="L10" s="24"/>
      <c r="M10" s="15" t="str">
        <f>INDEX(Calendrier!$CA$5:$CA$11,WEEKDAY(N10,2))</f>
        <v>Jeu</v>
      </c>
      <c r="N10" s="13">
        <f t="shared" si="2"/>
        <v>43503</v>
      </c>
      <c r="O10" s="14"/>
      <c r="P10" s="14"/>
      <c r="Q10" s="14"/>
      <c r="R10" s="26"/>
      <c r="S10" s="15" t="str">
        <f>INDEX(Calendrier!$CA$5:$CA$11,WEEKDAY(T10,2))</f>
        <v>Jeu</v>
      </c>
      <c r="T10" s="13">
        <f t="shared" si="3"/>
        <v>43531</v>
      </c>
      <c r="U10" s="16"/>
      <c r="V10" s="16"/>
      <c r="W10" s="16"/>
      <c r="X10" s="27"/>
      <c r="Y10" s="15" t="str">
        <f>INDEX(Calendrier!$CA$5:$CA$11,WEEKDAY(Z10,2))</f>
        <v>Dim</v>
      </c>
      <c r="Z10" s="13">
        <f t="shared" si="4"/>
        <v>43562</v>
      </c>
      <c r="AA10" s="16"/>
      <c r="AB10" s="16"/>
      <c r="AC10" s="16"/>
      <c r="AD10" s="35"/>
      <c r="AE10" s="15" t="str">
        <f>INDEX(Calendrier!$CA$5:$CA$11,WEEKDAY(AF10,2))</f>
        <v>Mar</v>
      </c>
      <c r="AF10" s="13">
        <f t="shared" si="5"/>
        <v>43592</v>
      </c>
      <c r="AG10" s="16"/>
      <c r="AH10" s="16"/>
      <c r="AI10" s="16"/>
      <c r="AJ10" s="28"/>
      <c r="AK10" s="15" t="str">
        <f>INDEX(Calendrier!$CA$5:$CA$11,WEEKDAY(AL10,2))</f>
        <v>Ven</v>
      </c>
      <c r="AL10" s="13">
        <f t="shared" si="6"/>
        <v>43623</v>
      </c>
      <c r="AM10" s="16"/>
      <c r="AN10" s="16"/>
      <c r="AO10" s="16"/>
      <c r="AP10" s="30"/>
      <c r="AQ10" s="15" t="str">
        <f>INDEX(Calendrier!$CA$5:$CA$11,WEEKDAY(AR10,2))</f>
        <v>Dim</v>
      </c>
      <c r="AR10" s="13">
        <f t="shared" si="7"/>
        <v>43653</v>
      </c>
      <c r="AS10" s="16"/>
      <c r="AT10" s="16"/>
      <c r="AU10" s="16"/>
      <c r="AV10" s="29"/>
      <c r="AW10" s="15" t="str">
        <f>INDEX(Calendrier!$CA$5:$CA$11,WEEKDAY(AX10,2))</f>
        <v>Mer</v>
      </c>
      <c r="AX10" s="13">
        <f t="shared" si="8"/>
        <v>43684</v>
      </c>
      <c r="AY10" s="16"/>
      <c r="AZ10" s="16"/>
      <c r="BA10" s="16"/>
      <c r="BB10" s="30"/>
      <c r="BC10" s="15" t="str">
        <f>INDEX(Calendrier!$CA$5:$CA$11,WEEKDAY(BD10,2))</f>
        <v>Sam</v>
      </c>
      <c r="BD10" s="13">
        <f t="shared" si="9"/>
        <v>43715</v>
      </c>
      <c r="BE10" s="16"/>
      <c r="BF10" s="16"/>
      <c r="BG10" s="16"/>
      <c r="BH10" s="30"/>
      <c r="BI10" s="15" t="str">
        <f>INDEX(Calendrier!$CA$5:$CA$11,WEEKDAY(BJ10,2))</f>
        <v>Lun</v>
      </c>
      <c r="BJ10" s="13">
        <f t="shared" si="10"/>
        <v>43745</v>
      </c>
      <c r="BK10" s="16"/>
      <c r="BL10" s="16"/>
      <c r="BM10" s="16"/>
      <c r="BN10" s="30"/>
      <c r="BO10" s="15" t="str">
        <f>INDEX(Calendrier!$CA$5:$CA$11,WEEKDAY(BP10,2))</f>
        <v>Jeu</v>
      </c>
      <c r="BP10" s="13">
        <f t="shared" si="11"/>
        <v>43776</v>
      </c>
      <c r="BQ10" s="16"/>
      <c r="BR10" s="16"/>
      <c r="BS10" s="16"/>
      <c r="BT10" s="30"/>
      <c r="BU10" s="15" t="str">
        <f>INDEX(Calendrier!$CA$5:$CA$11,WEEKDAY(BV10,2))</f>
        <v>Sam</v>
      </c>
      <c r="BV10" s="13">
        <f t="shared" si="12"/>
        <v>43806</v>
      </c>
      <c r="BW10" s="17"/>
      <c r="BX10" s="17"/>
      <c r="BY10" s="17"/>
      <c r="BZ10" s="27"/>
      <c r="CA10" s="31" t="s">
        <v>17</v>
      </c>
      <c r="CB10" s="7"/>
      <c r="CC10" s="18"/>
      <c r="CD10" s="18"/>
      <c r="CE10" s="18"/>
      <c r="CF10" s="18"/>
      <c r="CG10" s="18"/>
      <c r="CH10" s="18"/>
      <c r="CI10" s="12"/>
    </row>
    <row r="11" spans="1:87" ht="21" x14ac:dyDescent="0.3">
      <c r="A11" s="19" t="str">
        <f>INDEX(Calendrier!$CA$5:$CA$11,WEEKDAY(B11,2))</f>
        <v>Sam</v>
      </c>
      <c r="B11" s="13">
        <f t="shared" si="0"/>
        <v>43442</v>
      </c>
      <c r="C11" s="20"/>
      <c r="D11" s="20"/>
      <c r="E11" s="20"/>
      <c r="F11" s="21"/>
      <c r="G11" s="22" t="str">
        <f>INDEX(Calendrier!$CA$5:$CA$11,WEEKDAY(H11,2))</f>
        <v>Mar</v>
      </c>
      <c r="H11" s="13">
        <f t="shared" si="1"/>
        <v>43473</v>
      </c>
      <c r="I11" s="107"/>
      <c r="J11" s="23"/>
      <c r="K11" s="23"/>
      <c r="L11" s="24"/>
      <c r="M11" s="15" t="str">
        <f>INDEX(Calendrier!$CA$5:$CA$11,WEEKDAY(N11,2))</f>
        <v>Ven</v>
      </c>
      <c r="N11" s="13">
        <f t="shared" si="2"/>
        <v>43504</v>
      </c>
      <c r="O11" s="14"/>
      <c r="P11" s="14"/>
      <c r="Q11" s="14"/>
      <c r="R11" s="26"/>
      <c r="S11" s="15" t="str">
        <f>INDEX(Calendrier!$CA$5:$CA$11,WEEKDAY(T11,2))</f>
        <v>Ven</v>
      </c>
      <c r="T11" s="13">
        <f t="shared" si="3"/>
        <v>43532</v>
      </c>
      <c r="U11" s="16"/>
      <c r="V11" s="16"/>
      <c r="W11" s="16"/>
      <c r="X11" s="27"/>
      <c r="Y11" s="15" t="str">
        <f>INDEX(Calendrier!$CA$5:$CA$11,WEEKDAY(Z11,2))</f>
        <v>Lun</v>
      </c>
      <c r="Z11" s="13">
        <f t="shared" si="4"/>
        <v>43563</v>
      </c>
      <c r="AA11" s="16"/>
      <c r="AB11" s="16"/>
      <c r="AC11" s="16"/>
      <c r="AD11" s="28"/>
      <c r="AE11" s="15" t="str">
        <f>INDEX(Calendrier!$CA$5:$CA$11,WEEKDAY(AF11,2))</f>
        <v>Mer</v>
      </c>
      <c r="AF11" s="13">
        <f t="shared" si="5"/>
        <v>43593</v>
      </c>
      <c r="AG11" s="16"/>
      <c r="AH11" s="16"/>
      <c r="AI11" s="16"/>
      <c r="AJ11" s="28"/>
      <c r="AK11" s="15" t="str">
        <f>INDEX(Calendrier!$CA$5:$CA$11,WEEKDAY(AL11,2))</f>
        <v>Sam</v>
      </c>
      <c r="AL11" s="13">
        <f t="shared" si="6"/>
        <v>43624</v>
      </c>
      <c r="AM11" s="16"/>
      <c r="AN11" s="16"/>
      <c r="AO11" s="16"/>
      <c r="AP11" s="30"/>
      <c r="AQ11" s="15" t="str">
        <f>INDEX(Calendrier!$CA$5:$CA$11,WEEKDAY(AR11,2))</f>
        <v>Lun</v>
      </c>
      <c r="AR11" s="13">
        <f t="shared" si="7"/>
        <v>43654</v>
      </c>
      <c r="AS11" s="16"/>
      <c r="AT11" s="16"/>
      <c r="AU11" s="16"/>
      <c r="AV11" s="30"/>
      <c r="AW11" s="15" t="str">
        <f>INDEX(Calendrier!$CA$5:$CA$11,WEEKDAY(AX11,2))</f>
        <v>Jeu</v>
      </c>
      <c r="AX11" s="13">
        <f t="shared" si="8"/>
        <v>43685</v>
      </c>
      <c r="AY11" s="16"/>
      <c r="AZ11" s="16"/>
      <c r="BA11" s="16"/>
      <c r="BB11" s="30"/>
      <c r="BC11" s="15" t="str">
        <f>INDEX(Calendrier!$CA$5:$CA$11,WEEKDAY(BD11,2))</f>
        <v>Dim</v>
      </c>
      <c r="BD11" s="13">
        <f t="shared" si="9"/>
        <v>43716</v>
      </c>
      <c r="BE11" s="16"/>
      <c r="BF11" s="16"/>
      <c r="BG11" s="16"/>
      <c r="BH11" s="29"/>
      <c r="BI11" s="15" t="str">
        <f>INDEX(Calendrier!$CA$5:$CA$11,WEEKDAY(BJ11,2))</f>
        <v>Mar</v>
      </c>
      <c r="BJ11" s="13">
        <f t="shared" si="10"/>
        <v>43746</v>
      </c>
      <c r="BK11" s="16"/>
      <c r="BL11" s="16"/>
      <c r="BM11" s="16"/>
      <c r="BN11" s="30"/>
      <c r="BO11" s="15" t="str">
        <f>INDEX(Calendrier!$CA$5:$CA$11,WEEKDAY(BP11,2))</f>
        <v>Ven</v>
      </c>
      <c r="BP11" s="13">
        <f t="shared" si="11"/>
        <v>43777</v>
      </c>
      <c r="BQ11" s="16"/>
      <c r="BR11" s="16"/>
      <c r="BS11" s="16"/>
      <c r="BT11" s="30"/>
      <c r="BU11" s="15" t="str">
        <f>INDEX(Calendrier!$CA$5:$CA$11,WEEKDAY(BV11,2))</f>
        <v>Dim</v>
      </c>
      <c r="BV11" s="13">
        <f t="shared" si="12"/>
        <v>43807</v>
      </c>
      <c r="BW11" s="17"/>
      <c r="BX11" s="17"/>
      <c r="BY11" s="17"/>
      <c r="BZ11" s="29"/>
      <c r="CA11" s="31" t="s">
        <v>18</v>
      </c>
      <c r="CB11" s="7"/>
      <c r="CC11" s="18"/>
      <c r="CD11" s="18"/>
      <c r="CE11" s="18"/>
      <c r="CF11" s="18"/>
      <c r="CG11" s="18"/>
      <c r="CH11" s="18"/>
      <c r="CI11" s="12"/>
    </row>
    <row r="12" spans="1:87" ht="21" x14ac:dyDescent="0.3">
      <c r="A12" s="19" t="str">
        <f>INDEX(Calendrier!$CA$5:$CA$11,WEEKDAY(B12,2))</f>
        <v>Dim</v>
      </c>
      <c r="B12" s="13">
        <f t="shared" si="0"/>
        <v>43443</v>
      </c>
      <c r="C12" s="20"/>
      <c r="D12" s="20"/>
      <c r="E12" s="20"/>
      <c r="F12" s="21"/>
      <c r="G12" s="22" t="str">
        <f>INDEX(Calendrier!$CA$5:$CA$11,WEEKDAY(H12,2))</f>
        <v>Mer</v>
      </c>
      <c r="H12" s="13">
        <f t="shared" si="1"/>
        <v>43474</v>
      </c>
      <c r="I12" s="107"/>
      <c r="J12" s="23"/>
      <c r="K12" s="23"/>
      <c r="L12" s="24"/>
      <c r="M12" s="15" t="str">
        <f>INDEX(Calendrier!$CA$5:$CA$11,WEEKDAY(N12,2))</f>
        <v>Sam</v>
      </c>
      <c r="N12" s="13">
        <f t="shared" si="2"/>
        <v>43505</v>
      </c>
      <c r="O12" s="14"/>
      <c r="P12" s="14"/>
      <c r="Q12" s="14"/>
      <c r="R12" s="26"/>
      <c r="S12" s="15" t="str">
        <f>INDEX(Calendrier!$CA$5:$CA$11,WEEKDAY(T12,2))</f>
        <v>Sam</v>
      </c>
      <c r="T12" s="13">
        <f t="shared" si="3"/>
        <v>43533</v>
      </c>
      <c r="U12" s="16"/>
      <c r="V12" s="16"/>
      <c r="W12" s="16"/>
      <c r="X12" s="27"/>
      <c r="Y12" s="15" t="str">
        <f>INDEX(Calendrier!$CA$5:$CA$11,WEEKDAY(Z12,2))</f>
        <v>Mar</v>
      </c>
      <c r="Z12" s="13">
        <f t="shared" si="4"/>
        <v>43564</v>
      </c>
      <c r="AA12" s="16"/>
      <c r="AB12" s="16"/>
      <c r="AC12" s="16"/>
      <c r="AD12" s="28"/>
      <c r="AE12" s="15" t="str">
        <f>INDEX(Calendrier!$CA$5:$CA$11,WEEKDAY(AF12,2))</f>
        <v>Jeu</v>
      </c>
      <c r="AF12" s="13">
        <f t="shared" si="5"/>
        <v>43594</v>
      </c>
      <c r="AG12" s="16"/>
      <c r="AH12" s="16"/>
      <c r="AI12" s="16"/>
      <c r="AJ12" s="28"/>
      <c r="AK12" s="15" t="str">
        <f>INDEX(Calendrier!$CA$5:$CA$11,WEEKDAY(AL12,2))</f>
        <v>Dim</v>
      </c>
      <c r="AL12" s="13">
        <f t="shared" si="6"/>
        <v>43625</v>
      </c>
      <c r="AM12" s="16"/>
      <c r="AN12" s="16"/>
      <c r="AO12" s="16"/>
      <c r="AP12" s="29"/>
      <c r="AQ12" s="15" t="str">
        <f>INDEX(Calendrier!$CA$5:$CA$11,WEEKDAY(AR12,2))</f>
        <v>Mar</v>
      </c>
      <c r="AR12" s="13">
        <f t="shared" si="7"/>
        <v>43655</v>
      </c>
      <c r="AS12" s="16"/>
      <c r="AT12" s="16"/>
      <c r="AU12" s="16"/>
      <c r="AV12" s="30"/>
      <c r="AW12" s="15" t="str">
        <f>INDEX(Calendrier!$CA$5:$CA$11,WEEKDAY(AX12,2))</f>
        <v>Ven</v>
      </c>
      <c r="AX12" s="13">
        <f t="shared" si="8"/>
        <v>43686</v>
      </c>
      <c r="AY12" s="16"/>
      <c r="AZ12" s="16"/>
      <c r="BA12" s="16"/>
      <c r="BB12" s="30"/>
      <c r="BC12" s="15" t="str">
        <f>INDEX(Calendrier!$CA$5:$CA$11,WEEKDAY(BD12,2))</f>
        <v>Lun</v>
      </c>
      <c r="BD12" s="13">
        <f t="shared" si="9"/>
        <v>43717</v>
      </c>
      <c r="BE12" s="16"/>
      <c r="BF12" s="16"/>
      <c r="BG12" s="16"/>
      <c r="BH12" s="30"/>
      <c r="BI12" s="15" t="str">
        <f>INDEX(Calendrier!$CA$5:$CA$11,WEEKDAY(BJ12,2))</f>
        <v>Mer</v>
      </c>
      <c r="BJ12" s="13">
        <f t="shared" si="10"/>
        <v>43747</v>
      </c>
      <c r="BK12" s="16"/>
      <c r="BL12" s="16"/>
      <c r="BM12" s="16"/>
      <c r="BN12" s="30"/>
      <c r="BO12" s="15" t="str">
        <f>INDEX(Calendrier!$CA$5:$CA$11,WEEKDAY(BP12,2))</f>
        <v>Sam</v>
      </c>
      <c r="BP12" s="13">
        <f t="shared" si="11"/>
        <v>43778</v>
      </c>
      <c r="BQ12" s="16"/>
      <c r="BR12" s="16"/>
      <c r="BS12" s="16"/>
      <c r="BT12" s="30"/>
      <c r="BU12" s="15" t="str">
        <f>INDEX(Calendrier!$CA$5:$CA$11,WEEKDAY(BV12,2))</f>
        <v>Lun</v>
      </c>
      <c r="BV12" s="13">
        <f t="shared" si="12"/>
        <v>43808</v>
      </c>
      <c r="BW12" s="17"/>
      <c r="BX12" s="17"/>
      <c r="BY12" s="17"/>
      <c r="BZ12" s="27"/>
      <c r="CA12" s="18"/>
      <c r="CB12" s="7"/>
      <c r="CC12" s="7"/>
      <c r="CD12" s="18"/>
      <c r="CE12" s="18"/>
      <c r="CF12" s="18"/>
      <c r="CG12" s="18"/>
      <c r="CH12" s="18"/>
      <c r="CI12" s="12"/>
    </row>
    <row r="13" spans="1:87" ht="21" x14ac:dyDescent="0.3">
      <c r="A13" s="19" t="str">
        <f>INDEX(Calendrier!$CA$5:$CA$11,WEEKDAY(B13,2))</f>
        <v>Lun</v>
      </c>
      <c r="B13" s="13">
        <f t="shared" si="0"/>
        <v>43444</v>
      </c>
      <c r="C13" s="20"/>
      <c r="D13" s="20"/>
      <c r="E13" s="20"/>
      <c r="F13" s="21"/>
      <c r="G13" s="22" t="str">
        <f>INDEX(Calendrier!$CA$5:$CA$11,WEEKDAY(H13,2))</f>
        <v>Jeu</v>
      </c>
      <c r="H13" s="13">
        <f t="shared" si="1"/>
        <v>43475</v>
      </c>
      <c r="I13" s="107"/>
      <c r="J13" s="23"/>
      <c r="K13" s="23"/>
      <c r="L13" s="24"/>
      <c r="M13" s="15" t="str">
        <f>INDEX(Calendrier!$CA$5:$CA$11,WEEKDAY(N13,2))</f>
        <v>Dim</v>
      </c>
      <c r="N13" s="13">
        <f t="shared" si="2"/>
        <v>43506</v>
      </c>
      <c r="O13" s="14"/>
      <c r="P13" s="14"/>
      <c r="Q13" s="14"/>
      <c r="R13" s="26"/>
      <c r="S13" s="15" t="str">
        <f>INDEX(Calendrier!$CA$5:$CA$11,WEEKDAY(T13,2))</f>
        <v>Dim</v>
      </c>
      <c r="T13" s="13">
        <f t="shared" si="3"/>
        <v>43534</v>
      </c>
      <c r="U13" s="16"/>
      <c r="V13" s="16"/>
      <c r="W13" s="16"/>
      <c r="X13" s="32"/>
      <c r="Y13" s="15" t="str">
        <f>INDEX(Calendrier!$CA$5:$CA$11,WEEKDAY(Z13,2))</f>
        <v>Mer</v>
      </c>
      <c r="Z13" s="13">
        <f t="shared" si="4"/>
        <v>43565</v>
      </c>
      <c r="AA13" s="16"/>
      <c r="AB13" s="16"/>
      <c r="AC13" s="16"/>
      <c r="AD13" s="28"/>
      <c r="AE13" s="15" t="str">
        <f>INDEX(Calendrier!$CA$5:$CA$11,WEEKDAY(AF13,2))</f>
        <v>Ven</v>
      </c>
      <c r="AF13" s="13">
        <f t="shared" si="5"/>
        <v>43595</v>
      </c>
      <c r="AG13" s="16"/>
      <c r="AH13" s="16"/>
      <c r="AI13" s="16"/>
      <c r="AJ13" s="28"/>
      <c r="AK13" s="15" t="str">
        <f>INDEX(Calendrier!$CA$5:$CA$11,WEEKDAY(AL13,2))</f>
        <v>Lun</v>
      </c>
      <c r="AL13" s="13">
        <f t="shared" si="6"/>
        <v>43626</v>
      </c>
      <c r="AM13" s="16"/>
      <c r="AN13" s="16"/>
      <c r="AO13" s="16"/>
      <c r="AP13" s="30"/>
      <c r="AQ13" s="15" t="str">
        <f>INDEX(Calendrier!$CA$5:$CA$11,WEEKDAY(AR13,2))</f>
        <v>Mer</v>
      </c>
      <c r="AR13" s="13">
        <f t="shared" si="7"/>
        <v>43656</v>
      </c>
      <c r="AS13" s="16"/>
      <c r="AT13" s="16"/>
      <c r="AU13" s="16"/>
      <c r="AV13" s="30"/>
      <c r="AW13" s="15" t="str">
        <f>INDEX(Calendrier!$CA$5:$CA$11,WEEKDAY(AX13,2))</f>
        <v>Sam</v>
      </c>
      <c r="AX13" s="13">
        <f t="shared" si="8"/>
        <v>43687</v>
      </c>
      <c r="AY13" s="16"/>
      <c r="AZ13" s="16"/>
      <c r="BA13" s="16"/>
      <c r="BB13" s="30"/>
      <c r="BC13" s="15" t="str">
        <f>INDEX(Calendrier!$CA$5:$CA$11,WEEKDAY(BD13,2))</f>
        <v>Mar</v>
      </c>
      <c r="BD13" s="13">
        <f t="shared" si="9"/>
        <v>43718</v>
      </c>
      <c r="BE13" s="16"/>
      <c r="BF13" s="16"/>
      <c r="BG13" s="16"/>
      <c r="BH13" s="30"/>
      <c r="BI13" s="15" t="str">
        <f>INDEX(Calendrier!$CA$5:$CA$11,WEEKDAY(BJ13,2))</f>
        <v>Jeu</v>
      </c>
      <c r="BJ13" s="13">
        <f t="shared" si="10"/>
        <v>43748</v>
      </c>
      <c r="BK13" s="16"/>
      <c r="BL13" s="16"/>
      <c r="BM13" s="16"/>
      <c r="BN13" s="30"/>
      <c r="BO13" s="15" t="str">
        <f>INDEX(Calendrier!$CA$5:$CA$11,WEEKDAY(BP13,2))</f>
        <v>Dim</v>
      </c>
      <c r="BP13" s="13">
        <f t="shared" si="11"/>
        <v>43779</v>
      </c>
      <c r="BQ13" s="16"/>
      <c r="BR13" s="16"/>
      <c r="BS13" s="16"/>
      <c r="BT13" s="29"/>
      <c r="BU13" s="15" t="str">
        <f>INDEX(Calendrier!$CA$5:$CA$11,WEEKDAY(BV13,2))</f>
        <v>Mar</v>
      </c>
      <c r="BV13" s="13">
        <f t="shared" si="12"/>
        <v>43809</v>
      </c>
      <c r="BW13" s="17"/>
      <c r="BX13" s="17"/>
      <c r="BY13" s="17"/>
      <c r="BZ13" s="27"/>
      <c r="CA13" s="110"/>
      <c r="CB13" s="110"/>
      <c r="CC13" s="36"/>
      <c r="CD13" s="111"/>
      <c r="CE13" s="112"/>
      <c r="CF13" s="111"/>
      <c r="CG13" s="36"/>
      <c r="CH13" s="36"/>
      <c r="CI13" s="36"/>
    </row>
    <row r="14" spans="1:87" ht="21" x14ac:dyDescent="0.3">
      <c r="A14" s="19" t="str">
        <f>INDEX(Calendrier!$CA$5:$CA$11,WEEKDAY(B14,2))</f>
        <v>Mar</v>
      </c>
      <c r="B14" s="13">
        <f t="shared" si="0"/>
        <v>43445</v>
      </c>
      <c r="C14" s="20"/>
      <c r="D14" s="20"/>
      <c r="E14" s="20"/>
      <c r="F14" s="21"/>
      <c r="G14" s="22" t="str">
        <f>INDEX(Calendrier!$CA$5:$CA$11,WEEKDAY(H14,2))</f>
        <v>Ven</v>
      </c>
      <c r="H14" s="13">
        <f t="shared" si="1"/>
        <v>43476</v>
      </c>
      <c r="I14" s="107"/>
      <c r="J14" s="23"/>
      <c r="K14" s="23"/>
      <c r="L14" s="24"/>
      <c r="M14" s="15" t="str">
        <f>INDEX(Calendrier!$CA$5:$CA$11,WEEKDAY(N14,2))</f>
        <v>Lun</v>
      </c>
      <c r="N14" s="13">
        <f t="shared" si="2"/>
        <v>43507</v>
      </c>
      <c r="O14" s="14"/>
      <c r="P14" s="14"/>
      <c r="Q14" s="14"/>
      <c r="R14" s="33"/>
      <c r="S14" s="15" t="str">
        <f>INDEX(Calendrier!$CA$5:$CA$11,WEEKDAY(T14,2))</f>
        <v>Lun</v>
      </c>
      <c r="T14" s="13">
        <f t="shared" si="3"/>
        <v>43535</v>
      </c>
      <c r="U14" s="16"/>
      <c r="V14" s="16"/>
      <c r="W14" s="16"/>
      <c r="X14" s="27"/>
      <c r="Y14" s="15" t="str">
        <f>INDEX(Calendrier!$CA$5:$CA$11,WEEKDAY(Z14,2))</f>
        <v>Jeu</v>
      </c>
      <c r="Z14" s="13">
        <f t="shared" si="4"/>
        <v>43566</v>
      </c>
      <c r="AA14" s="16"/>
      <c r="AB14" s="16"/>
      <c r="AC14" s="16"/>
      <c r="AD14" s="28"/>
      <c r="AE14" s="15" t="str">
        <f>INDEX(Calendrier!$CA$5:$CA$11,WEEKDAY(AF14,2))</f>
        <v>Sam</v>
      </c>
      <c r="AF14" s="13">
        <f t="shared" si="5"/>
        <v>43596</v>
      </c>
      <c r="AG14" s="16"/>
      <c r="AH14" s="16"/>
      <c r="AI14" s="16"/>
      <c r="AJ14" s="28"/>
      <c r="AK14" s="15" t="str">
        <f>INDEX(Calendrier!$CA$5:$CA$11,WEEKDAY(AL14,2))</f>
        <v>Mar</v>
      </c>
      <c r="AL14" s="13">
        <f t="shared" si="6"/>
        <v>43627</v>
      </c>
      <c r="AM14" s="16"/>
      <c r="AN14" s="16"/>
      <c r="AO14" s="16"/>
      <c r="AP14" s="30"/>
      <c r="AQ14" s="15" t="str">
        <f>INDEX(Calendrier!$CA$5:$CA$11,WEEKDAY(AR14,2))</f>
        <v>Jeu</v>
      </c>
      <c r="AR14" s="13">
        <f t="shared" si="7"/>
        <v>43657</v>
      </c>
      <c r="AS14" s="16"/>
      <c r="AT14" s="16"/>
      <c r="AU14" s="16"/>
      <c r="AV14" s="30"/>
      <c r="AW14" s="15" t="str">
        <f>INDEX(Calendrier!$CA$5:$CA$11,WEEKDAY(AX14,2))</f>
        <v>Dim</v>
      </c>
      <c r="AX14" s="13">
        <f t="shared" si="8"/>
        <v>43688</v>
      </c>
      <c r="AY14" s="16"/>
      <c r="AZ14" s="16"/>
      <c r="BA14" s="16"/>
      <c r="BB14" s="29"/>
      <c r="BC14" s="15" t="str">
        <f>INDEX(Calendrier!$CA$5:$CA$11,WEEKDAY(BD14,2))</f>
        <v>Mer</v>
      </c>
      <c r="BD14" s="13">
        <f t="shared" si="9"/>
        <v>43719</v>
      </c>
      <c r="BE14" s="16"/>
      <c r="BF14" s="16"/>
      <c r="BG14" s="16"/>
      <c r="BH14" s="30"/>
      <c r="BI14" s="15" t="str">
        <f>INDEX(Calendrier!$CA$5:$CA$11,WEEKDAY(BJ14,2))</f>
        <v>Ven</v>
      </c>
      <c r="BJ14" s="13">
        <f t="shared" si="10"/>
        <v>43749</v>
      </c>
      <c r="BK14" s="16"/>
      <c r="BL14" s="16"/>
      <c r="BM14" s="16"/>
      <c r="BN14" s="30"/>
      <c r="BO14" s="15" t="str">
        <f>INDEX(Calendrier!$CA$5:$CA$11,WEEKDAY(BP14,2))</f>
        <v>Lun</v>
      </c>
      <c r="BP14" s="13">
        <f t="shared" si="11"/>
        <v>43780</v>
      </c>
      <c r="BQ14" s="16"/>
      <c r="BR14" s="16"/>
      <c r="BS14" s="16"/>
      <c r="BT14" s="30"/>
      <c r="BU14" s="15" t="str">
        <f>INDEX(Calendrier!$CA$5:$CA$11,WEEKDAY(BV14,2))</f>
        <v>Mer</v>
      </c>
      <c r="BV14" s="13">
        <f t="shared" si="12"/>
        <v>43810</v>
      </c>
      <c r="BW14" s="17"/>
      <c r="BX14" s="17"/>
      <c r="BY14" s="17"/>
      <c r="BZ14" s="27"/>
      <c r="CA14" s="110" t="s">
        <v>33</v>
      </c>
      <c r="CB14" s="110"/>
      <c r="CC14" s="36"/>
      <c r="CD14" s="111"/>
      <c r="CE14" s="112"/>
      <c r="CF14" s="111"/>
      <c r="CG14" s="36"/>
      <c r="CH14" s="36"/>
      <c r="CI14" s="36"/>
    </row>
    <row r="15" spans="1:87" ht="21" x14ac:dyDescent="0.3">
      <c r="A15" s="19" t="str">
        <f>INDEX(Calendrier!$CA$5:$CA$11,WEEKDAY(B15,2))</f>
        <v>Mer</v>
      </c>
      <c r="B15" s="13">
        <f t="shared" si="0"/>
        <v>43446</v>
      </c>
      <c r="C15" s="20"/>
      <c r="D15" s="20"/>
      <c r="E15" s="20"/>
      <c r="F15" s="21"/>
      <c r="G15" s="22" t="str">
        <f>INDEX(Calendrier!$CA$5:$CA$11,WEEKDAY(H15,2))</f>
        <v>Sam</v>
      </c>
      <c r="H15" s="13">
        <f t="shared" si="1"/>
        <v>43477</v>
      </c>
      <c r="I15" s="107"/>
      <c r="J15" s="23"/>
      <c r="K15" s="23"/>
      <c r="L15" s="24"/>
      <c r="M15" s="15" t="str">
        <f>INDEX(Calendrier!$CA$5:$CA$11,WEEKDAY(N15,2))</f>
        <v>Mar</v>
      </c>
      <c r="N15" s="13">
        <f t="shared" si="2"/>
        <v>43508</v>
      </c>
      <c r="O15" s="14"/>
      <c r="P15" s="14"/>
      <c r="Q15" s="14"/>
      <c r="R15" s="26"/>
      <c r="S15" s="15" t="str">
        <f>INDEX(Calendrier!$CA$5:$CA$11,WEEKDAY(T15,2))</f>
        <v>Mar</v>
      </c>
      <c r="T15" s="13">
        <f t="shared" si="3"/>
        <v>43536</v>
      </c>
      <c r="U15" s="16"/>
      <c r="V15" s="16"/>
      <c r="W15" s="16"/>
      <c r="X15" s="27"/>
      <c r="Y15" s="15" t="str">
        <f>INDEX(Calendrier!$CA$5:$CA$11,WEEKDAY(Z15,2))</f>
        <v>Ven</v>
      </c>
      <c r="Z15" s="13">
        <f t="shared" si="4"/>
        <v>43567</v>
      </c>
      <c r="AA15" s="16"/>
      <c r="AB15" s="16"/>
      <c r="AC15" s="16"/>
      <c r="AD15" s="28"/>
      <c r="AE15" s="15" t="str">
        <f>INDEX(Calendrier!$CA$5:$CA$11,WEEKDAY(AF15,2))</f>
        <v>Dim</v>
      </c>
      <c r="AF15" s="13">
        <f t="shared" si="5"/>
        <v>43597</v>
      </c>
      <c r="AG15" s="16"/>
      <c r="AH15" s="16"/>
      <c r="AI15" s="16"/>
      <c r="AJ15" s="28"/>
      <c r="AK15" s="15" t="str">
        <f>INDEX(Calendrier!$CA$5:$CA$11,WEEKDAY(AL15,2))</f>
        <v>Mer</v>
      </c>
      <c r="AL15" s="13">
        <f t="shared" si="6"/>
        <v>43628</v>
      </c>
      <c r="AM15" s="16"/>
      <c r="AN15" s="16"/>
      <c r="AO15" s="16"/>
      <c r="AP15" s="30"/>
      <c r="AQ15" s="15" t="str">
        <f>INDEX(Calendrier!$CA$5:$CA$11,WEEKDAY(AR15,2))</f>
        <v>Ven</v>
      </c>
      <c r="AR15" s="13">
        <f t="shared" si="7"/>
        <v>43658</v>
      </c>
      <c r="AS15" s="16"/>
      <c r="AT15" s="16"/>
      <c r="AU15" s="16"/>
      <c r="AV15" s="30"/>
      <c r="AW15" s="15" t="str">
        <f>INDEX(Calendrier!$CA$5:$CA$11,WEEKDAY(AX15,2))</f>
        <v>Lun</v>
      </c>
      <c r="AX15" s="13">
        <f t="shared" si="8"/>
        <v>43689</v>
      </c>
      <c r="AY15" s="16"/>
      <c r="AZ15" s="16"/>
      <c r="BA15" s="16"/>
      <c r="BB15" s="30"/>
      <c r="BC15" s="15" t="str">
        <f>INDEX(Calendrier!$CA$5:$CA$11,WEEKDAY(BD15,2))</f>
        <v>Jeu</v>
      </c>
      <c r="BD15" s="13">
        <f t="shared" si="9"/>
        <v>43720</v>
      </c>
      <c r="BE15" s="16"/>
      <c r="BF15" s="16"/>
      <c r="BG15" s="16"/>
      <c r="BH15" s="30"/>
      <c r="BI15" s="15" t="str">
        <f>INDEX(Calendrier!$CA$5:$CA$11,WEEKDAY(BJ15,2))</f>
        <v>Sam</v>
      </c>
      <c r="BJ15" s="13">
        <f t="shared" si="10"/>
        <v>43750</v>
      </c>
      <c r="BK15" s="16"/>
      <c r="BL15" s="16"/>
      <c r="BM15" s="16"/>
      <c r="BN15" s="30"/>
      <c r="BO15" s="15" t="str">
        <f>INDEX(Calendrier!$CA$5:$CA$11,WEEKDAY(BP15,2))</f>
        <v>Mar</v>
      </c>
      <c r="BP15" s="13">
        <f t="shared" si="11"/>
        <v>43781</v>
      </c>
      <c r="BQ15" s="16"/>
      <c r="BR15" s="16"/>
      <c r="BS15" s="16"/>
      <c r="BT15" s="30"/>
      <c r="BU15" s="15" t="str">
        <f>INDEX(Calendrier!$CA$5:$CA$11,WEEKDAY(BV15,2))</f>
        <v>Jeu</v>
      </c>
      <c r="BV15" s="13">
        <f t="shared" si="12"/>
        <v>43811</v>
      </c>
      <c r="BW15" s="17"/>
      <c r="BX15" s="17"/>
      <c r="BY15" s="17"/>
      <c r="BZ15" s="27"/>
      <c r="CA15" s="110" t="s">
        <v>34</v>
      </c>
      <c r="CB15" s="110"/>
      <c r="CC15" s="36"/>
      <c r="CD15" s="111"/>
      <c r="CE15" s="112"/>
      <c r="CF15" s="111"/>
      <c r="CG15" s="37"/>
      <c r="CH15" s="37"/>
      <c r="CI15" s="36"/>
    </row>
    <row r="16" spans="1:87" ht="21" x14ac:dyDescent="0.3">
      <c r="A16" s="19" t="str">
        <f>INDEX(Calendrier!$CA$5:$CA$11,WEEKDAY(B16,2))</f>
        <v>Jeu</v>
      </c>
      <c r="B16" s="13">
        <f t="shared" si="0"/>
        <v>43447</v>
      </c>
      <c r="C16" s="20"/>
      <c r="D16" s="20"/>
      <c r="E16" s="20"/>
      <c r="F16" s="21"/>
      <c r="G16" s="22" t="str">
        <f>INDEX(Calendrier!$CA$5:$CA$11,WEEKDAY(H16,2))</f>
        <v>Dim</v>
      </c>
      <c r="H16" s="13">
        <f t="shared" si="1"/>
        <v>43478</v>
      </c>
      <c r="I16" s="107"/>
      <c r="J16" s="23"/>
      <c r="K16" s="23"/>
      <c r="L16" s="24"/>
      <c r="M16" s="15" t="str">
        <f>INDEX(Calendrier!$CA$5:$CA$11,WEEKDAY(N16,2))</f>
        <v>Mer</v>
      </c>
      <c r="N16" s="13">
        <f t="shared" si="2"/>
        <v>43509</v>
      </c>
      <c r="O16" s="14"/>
      <c r="P16" s="14"/>
      <c r="Q16" s="14"/>
      <c r="R16" s="26"/>
      <c r="S16" s="15" t="str">
        <f>INDEX(Calendrier!$CA$5:$CA$11,WEEKDAY(T16,2))</f>
        <v>Mer</v>
      </c>
      <c r="T16" s="13">
        <f t="shared" si="3"/>
        <v>43537</v>
      </c>
      <c r="U16" s="16"/>
      <c r="V16" s="16"/>
      <c r="W16" s="16"/>
      <c r="X16" s="27"/>
      <c r="Y16" s="15" t="str">
        <f>INDEX(Calendrier!$CA$5:$CA$11,WEEKDAY(Z16,2))</f>
        <v>Sam</v>
      </c>
      <c r="Z16" s="13">
        <f t="shared" si="4"/>
        <v>43568</v>
      </c>
      <c r="AA16" s="16"/>
      <c r="AB16" s="16"/>
      <c r="AC16" s="16"/>
      <c r="AD16" s="28"/>
      <c r="AE16" s="15" t="str">
        <f>INDEX(Calendrier!$CA$5:$CA$11,WEEKDAY(AF16,2))</f>
        <v>Lun</v>
      </c>
      <c r="AF16" s="13">
        <f t="shared" si="5"/>
        <v>43598</v>
      </c>
      <c r="AG16" s="16"/>
      <c r="AH16" s="16"/>
      <c r="AI16" s="16"/>
      <c r="AJ16" s="28"/>
      <c r="AK16" s="15" t="str">
        <f>INDEX(Calendrier!$CA$5:$CA$11,WEEKDAY(AL16,2))</f>
        <v>Jeu</v>
      </c>
      <c r="AL16" s="13">
        <f t="shared" si="6"/>
        <v>43629</v>
      </c>
      <c r="AM16" s="16"/>
      <c r="AN16" s="16"/>
      <c r="AO16" s="16"/>
      <c r="AP16" s="30"/>
      <c r="AQ16" s="15" t="str">
        <f>INDEX(Calendrier!$CA$5:$CA$11,WEEKDAY(AR16,2))</f>
        <v>Sam</v>
      </c>
      <c r="AR16" s="13">
        <f t="shared" si="7"/>
        <v>43659</v>
      </c>
      <c r="AS16" s="16"/>
      <c r="AT16" s="16"/>
      <c r="AU16" s="16"/>
      <c r="AV16" s="30"/>
      <c r="AW16" s="15" t="str">
        <f>INDEX(Calendrier!$CA$5:$CA$11,WEEKDAY(AX16,2))</f>
        <v>Mar</v>
      </c>
      <c r="AX16" s="13">
        <f t="shared" si="8"/>
        <v>43690</v>
      </c>
      <c r="AY16" s="16"/>
      <c r="AZ16" s="16"/>
      <c r="BA16" s="16"/>
      <c r="BB16" s="30"/>
      <c r="BC16" s="15" t="str">
        <f>INDEX(Calendrier!$CA$5:$CA$11,WEEKDAY(BD16,2))</f>
        <v>Ven</v>
      </c>
      <c r="BD16" s="13">
        <f t="shared" si="9"/>
        <v>43721</v>
      </c>
      <c r="BE16" s="16"/>
      <c r="BF16" s="16"/>
      <c r="BG16" s="16"/>
      <c r="BH16" s="30"/>
      <c r="BI16" s="15" t="str">
        <f>INDEX(Calendrier!$CA$5:$CA$11,WEEKDAY(BJ16,2))</f>
        <v>Dim</v>
      </c>
      <c r="BJ16" s="13">
        <f t="shared" si="10"/>
        <v>43751</v>
      </c>
      <c r="BK16" s="16"/>
      <c r="BL16" s="16"/>
      <c r="BM16" s="16"/>
      <c r="BN16" s="29"/>
      <c r="BO16" s="15" t="str">
        <f>INDEX(Calendrier!$CA$5:$CA$11,WEEKDAY(BP16,2))</f>
        <v>Mer</v>
      </c>
      <c r="BP16" s="13">
        <f t="shared" si="11"/>
        <v>43782</v>
      </c>
      <c r="BQ16" s="16"/>
      <c r="BR16" s="16"/>
      <c r="BS16" s="16"/>
      <c r="BT16" s="30"/>
      <c r="BU16" s="15" t="str">
        <f>INDEX(Calendrier!$CA$5:$CA$11,WEEKDAY(BV16,2))</f>
        <v>Ven</v>
      </c>
      <c r="BV16" s="13">
        <f t="shared" si="12"/>
        <v>43812</v>
      </c>
      <c r="BW16" s="17"/>
      <c r="BX16" s="17"/>
      <c r="BY16" s="17"/>
      <c r="BZ16" s="27"/>
      <c r="CA16" s="110"/>
      <c r="CB16" s="110"/>
      <c r="CC16" s="36"/>
      <c r="CD16" s="111"/>
      <c r="CE16" s="112"/>
      <c r="CF16" s="111"/>
      <c r="CG16" s="12"/>
      <c r="CH16" s="18"/>
      <c r="CI16" s="12"/>
    </row>
    <row r="17" spans="1:87" ht="21" x14ac:dyDescent="0.3">
      <c r="A17" s="19" t="str">
        <f>INDEX(Calendrier!$CA$5:$CA$11,WEEKDAY(B17,2))</f>
        <v>Ven</v>
      </c>
      <c r="B17" s="13">
        <f t="shared" si="0"/>
        <v>43448</v>
      </c>
      <c r="C17" s="20"/>
      <c r="D17" s="20"/>
      <c r="E17" s="20"/>
      <c r="F17" s="21"/>
      <c r="G17" s="22" t="str">
        <f>INDEX(Calendrier!$CA$5:$CA$11,WEEKDAY(H17,2))</f>
        <v>Lun</v>
      </c>
      <c r="H17" s="13">
        <f t="shared" si="1"/>
        <v>43479</v>
      </c>
      <c r="I17" s="25"/>
      <c r="J17" s="23"/>
      <c r="K17" s="23"/>
      <c r="L17" s="24"/>
      <c r="M17" s="15" t="str">
        <f>INDEX(Calendrier!$CA$5:$CA$11,WEEKDAY(N17,2))</f>
        <v>Jeu</v>
      </c>
      <c r="N17" s="13">
        <f t="shared" si="2"/>
        <v>43510</v>
      </c>
      <c r="O17" s="14"/>
      <c r="P17" s="14"/>
      <c r="Q17" s="14"/>
      <c r="R17" s="26"/>
      <c r="S17" s="15" t="str">
        <f>INDEX(Calendrier!$CA$5:$CA$11,WEEKDAY(T17,2))</f>
        <v>Jeu</v>
      </c>
      <c r="T17" s="13">
        <f t="shared" si="3"/>
        <v>43538</v>
      </c>
      <c r="U17" s="16"/>
      <c r="V17" s="16"/>
      <c r="W17" s="16"/>
      <c r="X17" s="27"/>
      <c r="Y17" s="15" t="str">
        <f>INDEX(Calendrier!$CA$5:$CA$11,WEEKDAY(Z17,2))</f>
        <v>Dim</v>
      </c>
      <c r="Z17" s="13">
        <f t="shared" si="4"/>
        <v>43569</v>
      </c>
      <c r="AA17" s="16"/>
      <c r="AB17" s="16"/>
      <c r="AC17" s="16"/>
      <c r="AD17" s="35"/>
      <c r="AE17" s="15" t="str">
        <f>INDEX(Calendrier!$CA$5:$CA$11,WEEKDAY(AF17,2))</f>
        <v>Mar</v>
      </c>
      <c r="AF17" s="13">
        <f t="shared" si="5"/>
        <v>43599</v>
      </c>
      <c r="AG17" s="16"/>
      <c r="AH17" s="16"/>
      <c r="AI17" s="16"/>
      <c r="AJ17" s="28"/>
      <c r="AK17" s="15" t="str">
        <f>INDEX(Calendrier!$CA$5:$CA$11,WEEKDAY(AL17,2))</f>
        <v>Ven</v>
      </c>
      <c r="AL17" s="13">
        <f t="shared" si="6"/>
        <v>43630</v>
      </c>
      <c r="AM17" s="16"/>
      <c r="AN17" s="16"/>
      <c r="AO17" s="16"/>
      <c r="AP17" s="30"/>
      <c r="AQ17" s="15" t="str">
        <f>INDEX(Calendrier!$CA$5:$CA$11,WEEKDAY(AR17,2))</f>
        <v>Dim</v>
      </c>
      <c r="AR17" s="13">
        <f t="shared" si="7"/>
        <v>43660</v>
      </c>
      <c r="AS17" s="16"/>
      <c r="AT17" s="16"/>
      <c r="AU17" s="16"/>
      <c r="AV17" s="29"/>
      <c r="AW17" s="15" t="str">
        <f>INDEX(Calendrier!$CA$5:$CA$11,WEEKDAY(AX17,2))</f>
        <v>Mer</v>
      </c>
      <c r="AX17" s="13">
        <f t="shared" si="8"/>
        <v>43691</v>
      </c>
      <c r="AY17" s="16"/>
      <c r="AZ17" s="16"/>
      <c r="BA17" s="16"/>
      <c r="BB17" s="30"/>
      <c r="BC17" s="15" t="str">
        <f>INDEX(Calendrier!$CA$5:$CA$11,WEEKDAY(BD17,2))</f>
        <v>Sam</v>
      </c>
      <c r="BD17" s="13">
        <f t="shared" si="9"/>
        <v>43722</v>
      </c>
      <c r="BE17" s="16"/>
      <c r="BF17" s="16"/>
      <c r="BG17" s="16"/>
      <c r="BH17" s="30"/>
      <c r="BI17" s="15" t="str">
        <f>INDEX(Calendrier!$CA$5:$CA$11,WEEKDAY(BJ17,2))</f>
        <v>Lun</v>
      </c>
      <c r="BJ17" s="13">
        <f t="shared" si="10"/>
        <v>43752</v>
      </c>
      <c r="BK17" s="16"/>
      <c r="BL17" s="16"/>
      <c r="BM17" s="16"/>
      <c r="BN17" s="30"/>
      <c r="BO17" s="15" t="str">
        <f>INDEX(Calendrier!$CA$5:$CA$11,WEEKDAY(BP17,2))</f>
        <v>Jeu</v>
      </c>
      <c r="BP17" s="13">
        <f t="shared" si="11"/>
        <v>43783</v>
      </c>
      <c r="BQ17" s="16"/>
      <c r="BR17" s="16"/>
      <c r="BS17" s="16"/>
      <c r="BT17" s="30"/>
      <c r="BU17" s="15" t="str">
        <f>INDEX(Calendrier!$CA$5:$CA$11,WEEKDAY(BV17,2))</f>
        <v>Sam</v>
      </c>
      <c r="BV17" s="13">
        <f t="shared" si="12"/>
        <v>43813</v>
      </c>
      <c r="BW17" s="17"/>
      <c r="BX17" s="17"/>
      <c r="BY17" s="17"/>
      <c r="BZ17" s="27"/>
      <c r="CA17" s="113"/>
      <c r="CB17" s="113"/>
      <c r="CC17" s="36"/>
      <c r="CD17" s="38"/>
      <c r="CE17" s="114"/>
      <c r="CF17" s="111"/>
      <c r="CG17" s="12"/>
      <c r="CH17" s="18"/>
      <c r="CI17" s="12"/>
    </row>
    <row r="18" spans="1:87" ht="21" x14ac:dyDescent="0.3">
      <c r="A18" s="19" t="str">
        <f>INDEX(Calendrier!$CA$5:$CA$11,WEEKDAY(B18,2))</f>
        <v>Sam</v>
      </c>
      <c r="B18" s="13">
        <f t="shared" si="0"/>
        <v>43449</v>
      </c>
      <c r="C18" s="20"/>
      <c r="D18" s="20"/>
      <c r="E18" s="20"/>
      <c r="F18" s="21"/>
      <c r="G18" s="22" t="str">
        <f>INDEX(Calendrier!$CA$5:$CA$11,WEEKDAY(H18,2))</f>
        <v>Mar</v>
      </c>
      <c r="H18" s="13">
        <f t="shared" si="1"/>
        <v>43480</v>
      </c>
      <c r="I18" s="25"/>
      <c r="J18" s="23"/>
      <c r="K18" s="23"/>
      <c r="L18" s="24"/>
      <c r="M18" s="15" t="str">
        <f>INDEX(Calendrier!$CA$5:$CA$11,WEEKDAY(N18,2))</f>
        <v>Ven</v>
      </c>
      <c r="N18" s="13">
        <f t="shared" si="2"/>
        <v>43511</v>
      </c>
      <c r="O18" s="14"/>
      <c r="P18" s="14"/>
      <c r="Q18" s="14"/>
      <c r="R18" s="26"/>
      <c r="S18" s="15" t="str">
        <f>INDEX(Calendrier!$CA$5:$CA$11,WEEKDAY(T18,2))</f>
        <v>Ven</v>
      </c>
      <c r="T18" s="13">
        <f t="shared" si="3"/>
        <v>43539</v>
      </c>
      <c r="U18" s="16"/>
      <c r="V18" s="16"/>
      <c r="W18" s="16"/>
      <c r="X18" s="27"/>
      <c r="Y18" s="15" t="str">
        <f>INDEX(Calendrier!$CA$5:$CA$11,WEEKDAY(Z18,2))</f>
        <v>Lun</v>
      </c>
      <c r="Z18" s="13">
        <f t="shared" si="4"/>
        <v>43570</v>
      </c>
      <c r="AA18" s="16"/>
      <c r="AB18" s="16"/>
      <c r="AC18" s="16"/>
      <c r="AD18" s="28"/>
      <c r="AE18" s="15" t="str">
        <f>INDEX(Calendrier!$CA$5:$CA$11,WEEKDAY(AF18,2))</f>
        <v>Mer</v>
      </c>
      <c r="AF18" s="13">
        <f t="shared" si="5"/>
        <v>43600</v>
      </c>
      <c r="AG18" s="16"/>
      <c r="AH18" s="16"/>
      <c r="AI18" s="16"/>
      <c r="AJ18" s="28"/>
      <c r="AK18" s="15" t="str">
        <f>INDEX(Calendrier!$CA$5:$CA$11,WEEKDAY(AL18,2))</f>
        <v>Sam</v>
      </c>
      <c r="AL18" s="13">
        <f t="shared" si="6"/>
        <v>43631</v>
      </c>
      <c r="AM18" s="16"/>
      <c r="AN18" s="16"/>
      <c r="AO18" s="16"/>
      <c r="AP18" s="30"/>
      <c r="AQ18" s="15" t="str">
        <f>INDEX(Calendrier!$CA$5:$CA$11,WEEKDAY(AR18,2))</f>
        <v>Lun</v>
      </c>
      <c r="AR18" s="13">
        <f t="shared" si="7"/>
        <v>43661</v>
      </c>
      <c r="AS18" s="16"/>
      <c r="AT18" s="16"/>
      <c r="AU18" s="16"/>
      <c r="AV18" s="30"/>
      <c r="AW18" s="15" t="str">
        <f>INDEX(Calendrier!$CA$5:$CA$11,WEEKDAY(AX18,2))</f>
        <v>Jeu</v>
      </c>
      <c r="AX18" s="13">
        <f t="shared" si="8"/>
        <v>43692</v>
      </c>
      <c r="AY18" s="16"/>
      <c r="AZ18" s="16"/>
      <c r="BA18" s="16"/>
      <c r="BB18" s="30"/>
      <c r="BC18" s="15" t="str">
        <f>INDEX(Calendrier!$CA$5:$CA$11,WEEKDAY(BD18,2))</f>
        <v>Dim</v>
      </c>
      <c r="BD18" s="13">
        <f t="shared" si="9"/>
        <v>43723</v>
      </c>
      <c r="BE18" s="16"/>
      <c r="BF18" s="16"/>
      <c r="BG18" s="16"/>
      <c r="BH18" s="29"/>
      <c r="BI18" s="15" t="str">
        <f>INDEX(Calendrier!$CA$5:$CA$11,WEEKDAY(BJ18,2))</f>
        <v>Mar</v>
      </c>
      <c r="BJ18" s="13">
        <f t="shared" si="10"/>
        <v>43753</v>
      </c>
      <c r="BK18" s="16"/>
      <c r="BL18" s="16"/>
      <c r="BM18" s="16"/>
      <c r="BN18" s="30"/>
      <c r="BO18" s="15" t="str">
        <f>INDEX(Calendrier!$CA$5:$CA$11,WEEKDAY(BP18,2))</f>
        <v>Ven</v>
      </c>
      <c r="BP18" s="13">
        <f t="shared" si="11"/>
        <v>43784</v>
      </c>
      <c r="BQ18" s="16"/>
      <c r="BR18" s="16"/>
      <c r="BS18" s="16"/>
      <c r="BT18" s="30"/>
      <c r="BU18" s="15" t="str">
        <f>INDEX(Calendrier!$CA$5:$CA$11,WEEKDAY(BV18,2))</f>
        <v>Dim</v>
      </c>
      <c r="BV18" s="13">
        <f t="shared" si="12"/>
        <v>43814</v>
      </c>
      <c r="BW18" s="17"/>
      <c r="BX18" s="17"/>
      <c r="BY18" s="17"/>
      <c r="BZ18" s="29"/>
      <c r="CA18" s="110"/>
      <c r="CB18" s="110"/>
      <c r="CC18" s="36"/>
      <c r="CD18" s="111"/>
      <c r="CE18" s="112"/>
      <c r="CF18" s="111"/>
      <c r="CG18" s="36"/>
      <c r="CH18" s="36"/>
      <c r="CI18" s="12"/>
    </row>
    <row r="19" spans="1:87" ht="21" x14ac:dyDescent="0.3">
      <c r="A19" s="19" t="str">
        <f>INDEX(Calendrier!$CA$5:$CA$11,WEEKDAY(B19,2))</f>
        <v>Dim</v>
      </c>
      <c r="B19" s="13">
        <f t="shared" si="0"/>
        <v>43450</v>
      </c>
      <c r="C19" s="20"/>
      <c r="D19" s="20"/>
      <c r="E19" s="20"/>
      <c r="F19" s="21"/>
      <c r="G19" s="22" t="str">
        <f>INDEX(Calendrier!$CA$5:$CA$11,WEEKDAY(H19,2))</f>
        <v>Mer</v>
      </c>
      <c r="H19" s="13">
        <f t="shared" si="1"/>
        <v>43481</v>
      </c>
      <c r="I19" s="25"/>
      <c r="J19" s="23"/>
      <c r="K19" s="23"/>
      <c r="L19" s="24"/>
      <c r="M19" s="15" t="str">
        <f>INDEX(Calendrier!$CA$5:$CA$11,WEEKDAY(N19,2))</f>
        <v>Sam</v>
      </c>
      <c r="N19" s="13">
        <f t="shared" si="2"/>
        <v>43512</v>
      </c>
      <c r="O19" s="14"/>
      <c r="P19" s="14"/>
      <c r="Q19" s="14"/>
      <c r="R19" s="26"/>
      <c r="S19" s="15" t="str">
        <f>INDEX(Calendrier!$CA$5:$CA$11,WEEKDAY(T19,2))</f>
        <v>Sam</v>
      </c>
      <c r="T19" s="13">
        <f t="shared" si="3"/>
        <v>43540</v>
      </c>
      <c r="U19" s="16"/>
      <c r="V19" s="16"/>
      <c r="W19" s="16"/>
      <c r="X19" s="27"/>
      <c r="Y19" s="15" t="str">
        <f>INDEX(Calendrier!$CA$5:$CA$11,WEEKDAY(Z19,2))</f>
        <v>Mar</v>
      </c>
      <c r="Z19" s="13">
        <f t="shared" si="4"/>
        <v>43571</v>
      </c>
      <c r="AA19" s="16"/>
      <c r="AB19" s="16"/>
      <c r="AC19" s="16"/>
      <c r="AD19" s="28"/>
      <c r="AE19" s="15" t="str">
        <f>INDEX(Calendrier!$CA$5:$CA$11,WEEKDAY(AF19,2))</f>
        <v>Jeu</v>
      </c>
      <c r="AF19" s="13">
        <f t="shared" si="5"/>
        <v>43601</v>
      </c>
      <c r="AG19" s="16"/>
      <c r="AH19" s="16"/>
      <c r="AI19" s="16"/>
      <c r="AJ19" s="28"/>
      <c r="AK19" s="15" t="str">
        <f>INDEX(Calendrier!$CA$5:$CA$11,WEEKDAY(AL19,2))</f>
        <v>Dim</v>
      </c>
      <c r="AL19" s="13">
        <f t="shared" si="6"/>
        <v>43632</v>
      </c>
      <c r="AM19" s="16"/>
      <c r="AN19" s="16"/>
      <c r="AO19" s="16"/>
      <c r="AP19" s="29"/>
      <c r="AQ19" s="15" t="str">
        <f>INDEX(Calendrier!$CA$5:$CA$11,WEEKDAY(AR19,2))</f>
        <v>Mar</v>
      </c>
      <c r="AR19" s="13">
        <f t="shared" si="7"/>
        <v>43662</v>
      </c>
      <c r="AS19" s="16"/>
      <c r="AT19" s="16"/>
      <c r="AU19" s="16"/>
      <c r="AV19" s="30"/>
      <c r="AW19" s="15" t="str">
        <f>INDEX(Calendrier!$CA$5:$CA$11,WEEKDAY(AX19,2))</f>
        <v>Ven</v>
      </c>
      <c r="AX19" s="13">
        <f t="shared" si="8"/>
        <v>43693</v>
      </c>
      <c r="AY19" s="16"/>
      <c r="AZ19" s="16"/>
      <c r="BA19" s="16"/>
      <c r="BB19" s="30"/>
      <c r="BC19" s="15" t="str">
        <f>INDEX(Calendrier!$CA$5:$CA$11,WEEKDAY(BD19,2))</f>
        <v>Lun</v>
      </c>
      <c r="BD19" s="13">
        <f t="shared" si="9"/>
        <v>43724</v>
      </c>
      <c r="BE19" s="16"/>
      <c r="BF19" s="16"/>
      <c r="BG19" s="16"/>
      <c r="BH19" s="30"/>
      <c r="BI19" s="15" t="str">
        <f>INDEX(Calendrier!$CA$5:$CA$11,WEEKDAY(BJ19,2))</f>
        <v>Mer</v>
      </c>
      <c r="BJ19" s="13">
        <f t="shared" si="10"/>
        <v>43754</v>
      </c>
      <c r="BK19" s="16"/>
      <c r="BL19" s="16"/>
      <c r="BM19" s="16"/>
      <c r="BN19" s="30"/>
      <c r="BO19" s="15" t="str">
        <f>INDEX(Calendrier!$CA$5:$CA$11,WEEKDAY(BP19,2))</f>
        <v>Sam</v>
      </c>
      <c r="BP19" s="13">
        <f t="shared" si="11"/>
        <v>43785</v>
      </c>
      <c r="BQ19" s="16"/>
      <c r="BR19" s="16"/>
      <c r="BS19" s="16"/>
      <c r="BT19" s="30"/>
      <c r="BU19" s="15" t="str">
        <f>INDEX(Calendrier!$CA$5:$CA$11,WEEKDAY(BV19,2))</f>
        <v>Lun</v>
      </c>
      <c r="BV19" s="13">
        <f t="shared" si="12"/>
        <v>43815</v>
      </c>
      <c r="BW19" s="17"/>
      <c r="BX19" s="17"/>
      <c r="BY19" s="17"/>
      <c r="BZ19" s="27"/>
      <c r="CA19" s="18"/>
      <c r="CB19" s="7"/>
      <c r="CC19" s="18"/>
      <c r="CD19" s="18"/>
      <c r="CE19" s="18"/>
      <c r="CF19" s="18"/>
      <c r="CG19" s="18"/>
      <c r="CH19" s="18"/>
      <c r="CI19" s="12"/>
    </row>
    <row r="20" spans="1:87" ht="21" x14ac:dyDescent="0.3">
      <c r="A20" s="19" t="str">
        <f>INDEX(Calendrier!$CA$5:$CA$11,WEEKDAY(B20,2))</f>
        <v>Lun</v>
      </c>
      <c r="B20" s="13">
        <f t="shared" si="0"/>
        <v>43451</v>
      </c>
      <c r="C20" s="20"/>
      <c r="D20" s="20"/>
      <c r="E20" s="20"/>
      <c r="F20" s="21"/>
      <c r="G20" s="22" t="str">
        <f>INDEX(Calendrier!$CA$5:$CA$11,WEEKDAY(H20,2))</f>
        <v>Jeu</v>
      </c>
      <c r="H20" s="13">
        <f t="shared" si="1"/>
        <v>43482</v>
      </c>
      <c r="I20" s="25"/>
      <c r="J20" s="23"/>
      <c r="K20" s="23"/>
      <c r="L20" s="24"/>
      <c r="M20" s="15" t="str">
        <f>INDEX(Calendrier!$CA$5:$CA$11,WEEKDAY(N20,2))</f>
        <v>Dim</v>
      </c>
      <c r="N20" s="13">
        <f t="shared" si="2"/>
        <v>43513</v>
      </c>
      <c r="O20" s="14"/>
      <c r="P20" s="14"/>
      <c r="Q20" s="14"/>
      <c r="R20" s="26"/>
      <c r="S20" s="15" t="str">
        <f>INDEX(Calendrier!$CA$5:$CA$11,WEEKDAY(T20,2))</f>
        <v>Dim</v>
      </c>
      <c r="T20" s="13">
        <f t="shared" si="3"/>
        <v>43541</v>
      </c>
      <c r="U20" s="16"/>
      <c r="V20" s="16"/>
      <c r="W20" s="16"/>
      <c r="X20" s="32"/>
      <c r="Y20" s="15" t="str">
        <f>INDEX(Calendrier!$CA$5:$CA$11,WEEKDAY(Z20,2))</f>
        <v>Mer</v>
      </c>
      <c r="Z20" s="13">
        <f t="shared" si="4"/>
        <v>43572</v>
      </c>
      <c r="AA20" s="16"/>
      <c r="AB20" s="16"/>
      <c r="AC20" s="16"/>
      <c r="AD20" s="28"/>
      <c r="AE20" s="15" t="str">
        <f>INDEX(Calendrier!$CA$5:$CA$11,WEEKDAY(AF20,2))</f>
        <v>Ven</v>
      </c>
      <c r="AF20" s="13">
        <f t="shared" si="5"/>
        <v>43602</v>
      </c>
      <c r="AG20" s="16"/>
      <c r="AH20" s="16"/>
      <c r="AI20" s="16"/>
      <c r="AJ20" s="28"/>
      <c r="AK20" s="15" t="str">
        <f>INDEX(Calendrier!$CA$5:$CA$11,WEEKDAY(AL20,2))</f>
        <v>Lun</v>
      </c>
      <c r="AL20" s="13">
        <f t="shared" si="6"/>
        <v>43633</v>
      </c>
      <c r="AM20" s="16"/>
      <c r="AN20" s="16"/>
      <c r="AO20" s="16"/>
      <c r="AP20" s="30"/>
      <c r="AQ20" s="15" t="str">
        <f>INDEX(Calendrier!$CA$5:$CA$11,WEEKDAY(AR20,2))</f>
        <v>Mer</v>
      </c>
      <c r="AR20" s="13">
        <f t="shared" si="7"/>
        <v>43663</v>
      </c>
      <c r="AS20" s="16"/>
      <c r="AT20" s="16"/>
      <c r="AU20" s="16"/>
      <c r="AV20" s="30"/>
      <c r="AW20" s="15" t="str">
        <f>INDEX(Calendrier!$CA$5:$CA$11,WEEKDAY(AX20,2))</f>
        <v>Sam</v>
      </c>
      <c r="AX20" s="13">
        <f t="shared" si="8"/>
        <v>43694</v>
      </c>
      <c r="AY20" s="16"/>
      <c r="AZ20" s="16"/>
      <c r="BA20" s="16"/>
      <c r="BB20" s="30"/>
      <c r="BC20" s="15" t="str">
        <f>INDEX(Calendrier!$CA$5:$CA$11,WEEKDAY(BD20,2))</f>
        <v>Mar</v>
      </c>
      <c r="BD20" s="13">
        <f t="shared" si="9"/>
        <v>43725</v>
      </c>
      <c r="BE20" s="16"/>
      <c r="BF20" s="16"/>
      <c r="BG20" s="16"/>
      <c r="BH20" s="30"/>
      <c r="BI20" s="15" t="str">
        <f>INDEX(Calendrier!$CA$5:$CA$11,WEEKDAY(BJ20,2))</f>
        <v>Jeu</v>
      </c>
      <c r="BJ20" s="13">
        <f t="shared" si="10"/>
        <v>43755</v>
      </c>
      <c r="BK20" s="16"/>
      <c r="BL20" s="16"/>
      <c r="BM20" s="16"/>
      <c r="BN20" s="30"/>
      <c r="BO20" s="15" t="str">
        <f>INDEX(Calendrier!$CA$5:$CA$11,WEEKDAY(BP20,2))</f>
        <v>Dim</v>
      </c>
      <c r="BP20" s="13">
        <f t="shared" si="11"/>
        <v>43786</v>
      </c>
      <c r="BQ20" s="16"/>
      <c r="BR20" s="16"/>
      <c r="BS20" s="16"/>
      <c r="BT20" s="29"/>
      <c r="BU20" s="15" t="str">
        <f>INDEX(Calendrier!$CA$5:$CA$11,WEEKDAY(BV20,2))</f>
        <v>Mar</v>
      </c>
      <c r="BV20" s="13">
        <f t="shared" si="12"/>
        <v>43816</v>
      </c>
      <c r="BW20" s="17"/>
      <c r="BX20" s="17"/>
      <c r="BY20" s="17"/>
      <c r="BZ20" s="27"/>
      <c r="CA20" s="18"/>
      <c r="CB20" s="115"/>
      <c r="CC20" s="115"/>
      <c r="CD20" s="115"/>
      <c r="CE20" s="115"/>
      <c r="CF20" s="115"/>
      <c r="CG20" s="115"/>
      <c r="CH20" s="18"/>
      <c r="CI20" s="12"/>
    </row>
    <row r="21" spans="1:87" ht="21" x14ac:dyDescent="0.3">
      <c r="A21" s="19" t="str">
        <f>INDEX(Calendrier!$CA$5:$CA$11,WEEKDAY(B21,2))</f>
        <v>Mar</v>
      </c>
      <c r="B21" s="13">
        <f t="shared" si="0"/>
        <v>43452</v>
      </c>
      <c r="C21" s="20"/>
      <c r="D21" s="20"/>
      <c r="E21" s="20"/>
      <c r="F21" s="21"/>
      <c r="G21" s="22" t="str">
        <f>INDEX(Calendrier!$CA$5:$CA$11,WEEKDAY(H21,2))</f>
        <v>Ven</v>
      </c>
      <c r="H21" s="13">
        <f t="shared" si="1"/>
        <v>43483</v>
      </c>
      <c r="I21" s="25"/>
      <c r="J21" s="23"/>
      <c r="K21" s="23"/>
      <c r="L21" s="24"/>
      <c r="M21" s="15" t="str">
        <f>INDEX(Calendrier!$CA$5:$CA$11,WEEKDAY(N21,2))</f>
        <v>Lun</v>
      </c>
      <c r="N21" s="13">
        <f t="shared" si="2"/>
        <v>43514</v>
      </c>
      <c r="O21" s="14"/>
      <c r="P21" s="14"/>
      <c r="Q21" s="14"/>
      <c r="R21" s="33"/>
      <c r="S21" s="15" t="str">
        <f>INDEX(Calendrier!$CA$5:$CA$11,WEEKDAY(T21,2))</f>
        <v>Lun</v>
      </c>
      <c r="T21" s="13">
        <f t="shared" si="3"/>
        <v>43542</v>
      </c>
      <c r="U21" s="16"/>
      <c r="V21" s="16"/>
      <c r="W21" s="16"/>
      <c r="X21" s="27"/>
      <c r="Y21" s="15" t="str">
        <f>INDEX(Calendrier!$CA$5:$CA$11,WEEKDAY(Z21,2))</f>
        <v>Jeu</v>
      </c>
      <c r="Z21" s="13">
        <f t="shared" si="4"/>
        <v>43573</v>
      </c>
      <c r="AA21" s="16"/>
      <c r="AB21" s="16"/>
      <c r="AC21" s="16"/>
      <c r="AD21" s="28"/>
      <c r="AE21" s="15" t="str">
        <f>INDEX(Calendrier!$CA$5:$CA$11,WEEKDAY(AF21,2))</f>
        <v>Sam</v>
      </c>
      <c r="AF21" s="13">
        <f t="shared" si="5"/>
        <v>43603</v>
      </c>
      <c r="AG21" s="16"/>
      <c r="AH21" s="16"/>
      <c r="AI21" s="16"/>
      <c r="AJ21" s="28"/>
      <c r="AK21" s="15" t="str">
        <f>INDEX(Calendrier!$CA$5:$CA$11,WEEKDAY(AL21,2))</f>
        <v>Mar</v>
      </c>
      <c r="AL21" s="13">
        <f t="shared" si="6"/>
        <v>43634</v>
      </c>
      <c r="AM21" s="16"/>
      <c r="AN21" s="16"/>
      <c r="AO21" s="16"/>
      <c r="AP21" s="30"/>
      <c r="AQ21" s="15" t="str">
        <f>INDEX(Calendrier!$CA$5:$CA$11,WEEKDAY(AR21,2))</f>
        <v>Jeu</v>
      </c>
      <c r="AR21" s="13">
        <f t="shared" si="7"/>
        <v>43664</v>
      </c>
      <c r="AS21" s="16"/>
      <c r="AT21" s="16"/>
      <c r="AU21" s="16"/>
      <c r="AV21" s="30"/>
      <c r="AW21" s="15" t="str">
        <f>INDEX(Calendrier!$CA$5:$CA$11,WEEKDAY(AX21,2))</f>
        <v>Dim</v>
      </c>
      <c r="AX21" s="13">
        <f t="shared" si="8"/>
        <v>43695</v>
      </c>
      <c r="AY21" s="16"/>
      <c r="AZ21" s="16"/>
      <c r="BA21" s="16"/>
      <c r="BB21" s="29"/>
      <c r="BC21" s="15" t="str">
        <f>INDEX(Calendrier!$CA$5:$CA$11,WEEKDAY(BD21,2))</f>
        <v>Mer</v>
      </c>
      <c r="BD21" s="13">
        <f t="shared" si="9"/>
        <v>43726</v>
      </c>
      <c r="BE21" s="16"/>
      <c r="BF21" s="16"/>
      <c r="BG21" s="16"/>
      <c r="BH21" s="30"/>
      <c r="BI21" s="15" t="str">
        <f>INDEX(Calendrier!$CA$5:$CA$11,WEEKDAY(BJ21,2))</f>
        <v>Ven</v>
      </c>
      <c r="BJ21" s="13">
        <f t="shared" si="10"/>
        <v>43756</v>
      </c>
      <c r="BK21" s="16"/>
      <c r="BL21" s="16"/>
      <c r="BM21" s="16"/>
      <c r="BN21" s="30"/>
      <c r="BO21" s="15" t="str">
        <f>INDEX(Calendrier!$CA$5:$CA$11,WEEKDAY(BP21,2))</f>
        <v>Lun</v>
      </c>
      <c r="BP21" s="13">
        <f t="shared" si="11"/>
        <v>43787</v>
      </c>
      <c r="BQ21" s="16"/>
      <c r="BR21" s="16"/>
      <c r="BS21" s="16"/>
      <c r="BT21" s="30"/>
      <c r="BU21" s="15" t="str">
        <f>INDEX(Calendrier!$CA$5:$CA$11,WEEKDAY(BV21,2))</f>
        <v>Mer</v>
      </c>
      <c r="BV21" s="13">
        <f t="shared" si="12"/>
        <v>43817</v>
      </c>
      <c r="BW21" s="17"/>
      <c r="BX21" s="17"/>
      <c r="BY21" s="17"/>
      <c r="BZ21" s="27"/>
      <c r="CA21" s="18"/>
      <c r="CB21" s="115"/>
      <c r="CC21" s="115"/>
      <c r="CD21" s="115"/>
      <c r="CE21" s="115"/>
      <c r="CF21" s="115"/>
      <c r="CG21" s="7"/>
      <c r="CH21" s="18"/>
      <c r="CI21" s="12"/>
    </row>
    <row r="22" spans="1:87" ht="21" x14ac:dyDescent="0.3">
      <c r="A22" s="19" t="str">
        <f>INDEX(Calendrier!$CA$5:$CA$11,WEEKDAY(B22,2))</f>
        <v>Mer</v>
      </c>
      <c r="B22" s="13">
        <f t="shared" si="0"/>
        <v>43453</v>
      </c>
      <c r="C22" s="20"/>
      <c r="D22" s="20"/>
      <c r="E22" s="20"/>
      <c r="F22" s="21"/>
      <c r="G22" s="22" t="str">
        <f>INDEX(Calendrier!$CA$5:$CA$11,WEEKDAY(H22,2))</f>
        <v>Sam</v>
      </c>
      <c r="H22" s="13">
        <f t="shared" si="1"/>
        <v>43484</v>
      </c>
      <c r="I22" s="25"/>
      <c r="J22" s="23"/>
      <c r="K22" s="23"/>
      <c r="L22" s="24"/>
      <c r="M22" s="15" t="str">
        <f>INDEX(Calendrier!$CA$5:$CA$11,WEEKDAY(N22,2))</f>
        <v>Mar</v>
      </c>
      <c r="N22" s="13">
        <f t="shared" si="2"/>
        <v>43515</v>
      </c>
      <c r="O22" s="14"/>
      <c r="P22" s="14"/>
      <c r="Q22" s="14"/>
      <c r="R22" s="26"/>
      <c r="S22" s="15" t="str">
        <f>INDEX(Calendrier!$CA$5:$CA$11,WEEKDAY(T22,2))</f>
        <v>Mar</v>
      </c>
      <c r="T22" s="13">
        <f t="shared" si="3"/>
        <v>43543</v>
      </c>
      <c r="U22" s="16"/>
      <c r="V22" s="16"/>
      <c r="W22" s="16"/>
      <c r="X22" s="27"/>
      <c r="Y22" s="15" t="str">
        <f>INDEX(Calendrier!$CA$5:$CA$11,WEEKDAY(Z22,2))</f>
        <v>Ven</v>
      </c>
      <c r="Z22" s="13">
        <f t="shared" si="4"/>
        <v>43574</v>
      </c>
      <c r="AA22" s="16"/>
      <c r="AB22" s="16"/>
      <c r="AC22" s="16"/>
      <c r="AD22" s="28"/>
      <c r="AE22" s="15" t="str">
        <f>INDEX(Calendrier!$CA$5:$CA$11,WEEKDAY(AF22,2))</f>
        <v>Dim</v>
      </c>
      <c r="AF22" s="13">
        <f t="shared" si="5"/>
        <v>43604</v>
      </c>
      <c r="AG22" s="16"/>
      <c r="AH22" s="16"/>
      <c r="AI22" s="16"/>
      <c r="AJ22" s="35"/>
      <c r="AK22" s="15" t="str">
        <f>INDEX(Calendrier!$CA$5:$CA$11,WEEKDAY(AL22,2))</f>
        <v>Mer</v>
      </c>
      <c r="AL22" s="13">
        <f t="shared" si="6"/>
        <v>43635</v>
      </c>
      <c r="AM22" s="16"/>
      <c r="AN22" s="16"/>
      <c r="AO22" s="16"/>
      <c r="AP22" s="30"/>
      <c r="AQ22" s="15" t="str">
        <f>INDEX(Calendrier!$CA$5:$CA$11,WEEKDAY(AR22,2))</f>
        <v>Ven</v>
      </c>
      <c r="AR22" s="13">
        <f t="shared" si="7"/>
        <v>43665</v>
      </c>
      <c r="AS22" s="16"/>
      <c r="AT22" s="16"/>
      <c r="AU22" s="16"/>
      <c r="AV22" s="30"/>
      <c r="AW22" s="15" t="str">
        <f>INDEX(Calendrier!$CA$5:$CA$11,WEEKDAY(AX22,2))</f>
        <v>Lun</v>
      </c>
      <c r="AX22" s="13">
        <f t="shared" si="8"/>
        <v>43696</v>
      </c>
      <c r="AY22" s="16"/>
      <c r="AZ22" s="16"/>
      <c r="BA22" s="16"/>
      <c r="BB22" s="30"/>
      <c r="BC22" s="15" t="str">
        <f>INDEX(Calendrier!$CA$5:$CA$11,WEEKDAY(BD22,2))</f>
        <v>Jeu</v>
      </c>
      <c r="BD22" s="13">
        <f t="shared" si="9"/>
        <v>43727</v>
      </c>
      <c r="BE22" s="16"/>
      <c r="BF22" s="16"/>
      <c r="BG22" s="16"/>
      <c r="BH22" s="30"/>
      <c r="BI22" s="15" t="str">
        <f>INDEX(Calendrier!$CA$5:$CA$11,WEEKDAY(BJ22,2))</f>
        <v>Sam</v>
      </c>
      <c r="BJ22" s="13">
        <f t="shared" si="10"/>
        <v>43757</v>
      </c>
      <c r="BK22" s="16"/>
      <c r="BL22" s="16"/>
      <c r="BM22" s="16"/>
      <c r="BN22" s="30"/>
      <c r="BO22" s="15" t="str">
        <f>INDEX(Calendrier!$CA$5:$CA$11,WEEKDAY(BP22,2))</f>
        <v>Mar</v>
      </c>
      <c r="BP22" s="13">
        <f t="shared" si="11"/>
        <v>43788</v>
      </c>
      <c r="BQ22" s="16"/>
      <c r="BR22" s="16"/>
      <c r="BS22" s="16"/>
      <c r="BT22" s="30"/>
      <c r="BU22" s="15" t="str">
        <f>INDEX(Calendrier!$CA$5:$CA$11,WEEKDAY(BV22,2))</f>
        <v>Jeu</v>
      </c>
      <c r="BV22" s="13">
        <f t="shared" si="12"/>
        <v>43818</v>
      </c>
      <c r="BW22" s="17"/>
      <c r="BX22" s="17"/>
      <c r="BY22" s="17"/>
      <c r="BZ22" s="27"/>
      <c r="CA22" s="18"/>
      <c r="CB22" s="115"/>
      <c r="CC22" s="115"/>
      <c r="CD22" s="115"/>
      <c r="CE22" s="115"/>
      <c r="CF22" s="115"/>
      <c r="CG22" s="7"/>
      <c r="CH22" s="18"/>
      <c r="CI22" s="12"/>
    </row>
    <row r="23" spans="1:87" ht="21" x14ac:dyDescent="0.3">
      <c r="A23" s="19" t="str">
        <f>INDEX(Calendrier!$CA$5:$CA$11,WEEKDAY(B23,2))</f>
        <v>Jeu</v>
      </c>
      <c r="B23" s="13">
        <f t="shared" si="0"/>
        <v>43454</v>
      </c>
      <c r="C23" s="20"/>
      <c r="D23" s="20"/>
      <c r="E23" s="20"/>
      <c r="F23" s="21"/>
      <c r="G23" s="22" t="str">
        <f>INDEX(Calendrier!$CA$5:$CA$11,WEEKDAY(H23,2))</f>
        <v>Dim</v>
      </c>
      <c r="H23" s="13">
        <f t="shared" si="1"/>
        <v>43485</v>
      </c>
      <c r="I23" s="25"/>
      <c r="J23" s="23"/>
      <c r="K23" s="23"/>
      <c r="L23" s="24"/>
      <c r="M23" s="15" t="str">
        <f>INDEX(Calendrier!$CA$5:$CA$11,WEEKDAY(N23,2))</f>
        <v>Mer</v>
      </c>
      <c r="N23" s="13">
        <f t="shared" si="2"/>
        <v>43516</v>
      </c>
      <c r="O23" s="14"/>
      <c r="P23" s="14"/>
      <c r="Q23" s="14"/>
      <c r="R23" s="26"/>
      <c r="S23" s="15" t="str">
        <f>INDEX(Calendrier!$CA$5:$CA$11,WEEKDAY(T23,2))</f>
        <v>Mer</v>
      </c>
      <c r="T23" s="13">
        <f t="shared" si="3"/>
        <v>43544</v>
      </c>
      <c r="U23" s="16"/>
      <c r="V23" s="16"/>
      <c r="W23" s="16"/>
      <c r="X23" s="27"/>
      <c r="Y23" s="15" t="str">
        <f>INDEX(Calendrier!$CA$5:$CA$11,WEEKDAY(Z23,2))</f>
        <v>Sam</v>
      </c>
      <c r="Z23" s="13">
        <f t="shared" si="4"/>
        <v>43575</v>
      </c>
      <c r="AA23" s="16"/>
      <c r="AB23" s="16"/>
      <c r="AC23" s="16"/>
      <c r="AD23" s="28"/>
      <c r="AE23" s="15" t="str">
        <f>INDEX(Calendrier!$CA$5:$CA$11,WEEKDAY(AF23,2))</f>
        <v>Lun</v>
      </c>
      <c r="AF23" s="13">
        <f t="shared" si="5"/>
        <v>43605</v>
      </c>
      <c r="AG23" s="16"/>
      <c r="AH23" s="16"/>
      <c r="AI23" s="16"/>
      <c r="AJ23" s="28"/>
      <c r="AK23" s="15" t="str">
        <f>INDEX(Calendrier!$CA$5:$CA$11,WEEKDAY(AL23,2))</f>
        <v>Jeu</v>
      </c>
      <c r="AL23" s="13">
        <f t="shared" si="6"/>
        <v>43636</v>
      </c>
      <c r="AM23" s="16"/>
      <c r="AN23" s="16"/>
      <c r="AO23" s="16"/>
      <c r="AP23" s="30"/>
      <c r="AQ23" s="15" t="str">
        <f>INDEX(Calendrier!$CA$5:$CA$11,WEEKDAY(AR23,2))</f>
        <v>Sam</v>
      </c>
      <c r="AR23" s="13">
        <f t="shared" si="7"/>
        <v>43666</v>
      </c>
      <c r="AS23" s="16"/>
      <c r="AT23" s="16"/>
      <c r="AU23" s="16"/>
      <c r="AV23" s="30"/>
      <c r="AW23" s="15" t="str">
        <f>INDEX(Calendrier!$CA$5:$CA$11,WEEKDAY(AX23,2))</f>
        <v>Mar</v>
      </c>
      <c r="AX23" s="13">
        <f t="shared" si="8"/>
        <v>43697</v>
      </c>
      <c r="AY23" s="16"/>
      <c r="AZ23" s="16"/>
      <c r="BA23" s="16"/>
      <c r="BB23" s="30"/>
      <c r="BC23" s="15" t="str">
        <f>INDEX(Calendrier!$CA$5:$CA$11,WEEKDAY(BD23,2))</f>
        <v>Ven</v>
      </c>
      <c r="BD23" s="13">
        <f t="shared" si="9"/>
        <v>43728</v>
      </c>
      <c r="BE23" s="16"/>
      <c r="BF23" s="16"/>
      <c r="BG23" s="16"/>
      <c r="BH23" s="30"/>
      <c r="BI23" s="15" t="str">
        <f>INDEX(Calendrier!$CA$5:$CA$11,WEEKDAY(BJ23,2))</f>
        <v>Dim</v>
      </c>
      <c r="BJ23" s="13">
        <f t="shared" si="10"/>
        <v>43758</v>
      </c>
      <c r="BK23" s="16"/>
      <c r="BL23" s="16"/>
      <c r="BM23" s="16"/>
      <c r="BN23" s="29"/>
      <c r="BO23" s="15" t="str">
        <f>INDEX(Calendrier!$CA$5:$CA$11,WEEKDAY(BP23,2))</f>
        <v>Mer</v>
      </c>
      <c r="BP23" s="13">
        <f t="shared" si="11"/>
        <v>43789</v>
      </c>
      <c r="BQ23" s="16"/>
      <c r="BR23" s="16"/>
      <c r="BS23" s="16"/>
      <c r="BT23" s="30"/>
      <c r="BU23" s="15" t="str">
        <f>INDEX(Calendrier!$CA$5:$CA$11,WEEKDAY(BV23,2))</f>
        <v>Ven</v>
      </c>
      <c r="BV23" s="13">
        <f t="shared" si="12"/>
        <v>43819</v>
      </c>
      <c r="BW23" s="17"/>
      <c r="BX23" s="17"/>
      <c r="BY23" s="17"/>
      <c r="BZ23" s="27"/>
      <c r="CA23" s="18"/>
      <c r="CB23" s="7"/>
      <c r="CC23" s="18"/>
      <c r="CD23" s="18"/>
      <c r="CE23" s="18"/>
      <c r="CF23" s="18"/>
      <c r="CG23" s="7"/>
      <c r="CH23" s="18"/>
      <c r="CI23" s="12"/>
    </row>
    <row r="24" spans="1:87" ht="21" x14ac:dyDescent="0.3">
      <c r="A24" s="19" t="str">
        <f>INDEX(Calendrier!$CA$5:$CA$11,WEEKDAY(B24,2))</f>
        <v>Ven</v>
      </c>
      <c r="B24" s="13">
        <f t="shared" si="0"/>
        <v>43455</v>
      </c>
      <c r="C24" s="20"/>
      <c r="D24" s="20"/>
      <c r="E24" s="20"/>
      <c r="F24" s="21"/>
      <c r="G24" s="22" t="str">
        <f>INDEX(Calendrier!$CA$5:$CA$11,WEEKDAY(H24,2))</f>
        <v>Lun</v>
      </c>
      <c r="H24" s="13">
        <f t="shared" si="1"/>
        <v>43486</v>
      </c>
      <c r="I24" s="25"/>
      <c r="J24" s="23"/>
      <c r="K24" s="23"/>
      <c r="L24" s="24"/>
      <c r="M24" s="15" t="str">
        <f>INDEX(Calendrier!$CA$5:$CA$11,WEEKDAY(N24,2))</f>
        <v>Jeu</v>
      </c>
      <c r="N24" s="13">
        <f t="shared" si="2"/>
        <v>43517</v>
      </c>
      <c r="O24" s="14"/>
      <c r="P24" s="14"/>
      <c r="Q24" s="14"/>
      <c r="R24" s="26"/>
      <c r="S24" s="15" t="str">
        <f>INDEX(Calendrier!$CA$5:$CA$11,WEEKDAY(T24,2))</f>
        <v>Jeu</v>
      </c>
      <c r="T24" s="13">
        <f t="shared" si="3"/>
        <v>43545</v>
      </c>
      <c r="U24" s="16"/>
      <c r="V24" s="16"/>
      <c r="W24" s="16"/>
      <c r="X24" s="27"/>
      <c r="Y24" s="15" t="str">
        <f>INDEX(Calendrier!$CA$5:$CA$11,WEEKDAY(Z24,2))</f>
        <v>Dim</v>
      </c>
      <c r="Z24" s="13">
        <f t="shared" si="4"/>
        <v>43576</v>
      </c>
      <c r="AA24" s="16"/>
      <c r="AB24" s="16"/>
      <c r="AC24" s="16"/>
      <c r="AD24" s="28"/>
      <c r="AE24" s="15" t="str">
        <f>INDEX(Calendrier!$CA$5:$CA$11,WEEKDAY(AF24,2))</f>
        <v>Mar</v>
      </c>
      <c r="AF24" s="13">
        <f t="shared" si="5"/>
        <v>43606</v>
      </c>
      <c r="AG24" s="16"/>
      <c r="AH24" s="16"/>
      <c r="AI24" s="16"/>
      <c r="AJ24" s="28"/>
      <c r="AK24" s="15" t="str">
        <f>INDEX(Calendrier!$CA$5:$CA$11,WEEKDAY(AL24,2))</f>
        <v>Ven</v>
      </c>
      <c r="AL24" s="13">
        <f t="shared" si="6"/>
        <v>43637</v>
      </c>
      <c r="AM24" s="16"/>
      <c r="AN24" s="16"/>
      <c r="AO24" s="16"/>
      <c r="AP24" s="30"/>
      <c r="AQ24" s="15" t="str">
        <f>INDEX(Calendrier!$CA$5:$CA$11,WEEKDAY(AR24,2))</f>
        <v>Dim</v>
      </c>
      <c r="AR24" s="13">
        <f t="shared" si="7"/>
        <v>43667</v>
      </c>
      <c r="AS24" s="16"/>
      <c r="AT24" s="16"/>
      <c r="AU24" s="16"/>
      <c r="AV24" s="29"/>
      <c r="AW24" s="15" t="str">
        <f>INDEX(Calendrier!$CA$5:$CA$11,WEEKDAY(AX24,2))</f>
        <v>Mer</v>
      </c>
      <c r="AX24" s="13">
        <f t="shared" si="8"/>
        <v>43698</v>
      </c>
      <c r="AY24" s="16"/>
      <c r="AZ24" s="16"/>
      <c r="BA24" s="16"/>
      <c r="BB24" s="30"/>
      <c r="BC24" s="15" t="str">
        <f>INDEX(Calendrier!$CA$5:$CA$11,WEEKDAY(BD24,2))</f>
        <v>Sam</v>
      </c>
      <c r="BD24" s="13">
        <f t="shared" si="9"/>
        <v>43729</v>
      </c>
      <c r="BE24" s="16"/>
      <c r="BF24" s="16"/>
      <c r="BG24" s="16"/>
      <c r="BH24" s="30"/>
      <c r="BI24" s="15" t="str">
        <f>INDEX(Calendrier!$CA$5:$CA$11,WEEKDAY(BJ24,2))</f>
        <v>Lun</v>
      </c>
      <c r="BJ24" s="13">
        <f t="shared" si="10"/>
        <v>43759</v>
      </c>
      <c r="BK24" s="16"/>
      <c r="BL24" s="16"/>
      <c r="BM24" s="16"/>
      <c r="BN24" s="30"/>
      <c r="BO24" s="15" t="str">
        <f>INDEX(Calendrier!$CA$5:$CA$11,WEEKDAY(BP24,2))</f>
        <v>Jeu</v>
      </c>
      <c r="BP24" s="13">
        <f t="shared" si="11"/>
        <v>43790</v>
      </c>
      <c r="BQ24" s="16"/>
      <c r="BR24" s="16"/>
      <c r="BS24" s="16"/>
      <c r="BT24" s="30"/>
      <c r="BU24" s="15" t="str">
        <f>INDEX(Calendrier!$CA$5:$CA$11,WEEKDAY(BV24,2))</f>
        <v>Sam</v>
      </c>
      <c r="BV24" s="13">
        <f t="shared" si="12"/>
        <v>43820</v>
      </c>
      <c r="BW24" s="17"/>
      <c r="BX24" s="17"/>
      <c r="BY24" s="17"/>
      <c r="BZ24" s="27"/>
      <c r="CA24" s="18"/>
      <c r="CB24" s="109"/>
      <c r="CC24" s="109"/>
      <c r="CD24" s="109"/>
      <c r="CE24" s="109"/>
      <c r="CF24" s="109"/>
      <c r="CG24" s="109"/>
      <c r="CH24" s="109"/>
      <c r="CI24" s="109"/>
    </row>
    <row r="25" spans="1:87" ht="21" x14ac:dyDescent="0.3">
      <c r="A25" s="19" t="str">
        <f>INDEX(Calendrier!$CA$5:$CA$11,WEEKDAY(B25,2))</f>
        <v>Sam</v>
      </c>
      <c r="B25" s="13">
        <f t="shared" si="0"/>
        <v>43456</v>
      </c>
      <c r="C25" s="20"/>
      <c r="D25" s="20"/>
      <c r="E25" s="20"/>
      <c r="F25" s="21"/>
      <c r="G25" s="22" t="str">
        <f>INDEX(Calendrier!$CA$5:$CA$11,WEEKDAY(H25,2))</f>
        <v>Mar</v>
      </c>
      <c r="H25" s="13">
        <f t="shared" si="1"/>
        <v>43487</v>
      </c>
      <c r="I25" s="25"/>
      <c r="J25" s="23"/>
      <c r="K25" s="23"/>
      <c r="L25" s="24"/>
      <c r="M25" s="15" t="str">
        <f>INDEX(Calendrier!$CA$5:$CA$11,WEEKDAY(N25,2))</f>
        <v>Ven</v>
      </c>
      <c r="N25" s="13">
        <f t="shared" si="2"/>
        <v>43518</v>
      </c>
      <c r="O25" s="14"/>
      <c r="P25" s="14"/>
      <c r="Q25" s="14"/>
      <c r="R25" s="26"/>
      <c r="S25" s="15" t="str">
        <f>INDEX(Calendrier!$CA$5:$CA$11,WEEKDAY(T25,2))</f>
        <v>Ven</v>
      </c>
      <c r="T25" s="13">
        <f t="shared" si="3"/>
        <v>43546</v>
      </c>
      <c r="U25" s="16"/>
      <c r="V25" s="16"/>
      <c r="W25" s="16"/>
      <c r="X25" s="27"/>
      <c r="Y25" s="15" t="str">
        <f>INDEX(Calendrier!$CA$5:$CA$11,WEEKDAY(Z25,2))</f>
        <v>Lun</v>
      </c>
      <c r="Z25" s="13">
        <f t="shared" si="4"/>
        <v>43577</v>
      </c>
      <c r="AA25" s="16"/>
      <c r="AB25" s="16"/>
      <c r="AC25" s="16"/>
      <c r="AD25" s="28"/>
      <c r="AE25" s="15" t="str">
        <f>INDEX(Calendrier!$CA$5:$CA$11,WEEKDAY(AF25,2))</f>
        <v>Mer</v>
      </c>
      <c r="AF25" s="13">
        <f t="shared" si="5"/>
        <v>43607</v>
      </c>
      <c r="AG25" s="16"/>
      <c r="AH25" s="16"/>
      <c r="AI25" s="16"/>
      <c r="AJ25" s="28"/>
      <c r="AK25" s="15" t="str">
        <f>INDEX(Calendrier!$CA$5:$CA$11,WEEKDAY(AL25,2))</f>
        <v>Sam</v>
      </c>
      <c r="AL25" s="13">
        <f t="shared" si="6"/>
        <v>43638</v>
      </c>
      <c r="AM25" s="16"/>
      <c r="AN25" s="16"/>
      <c r="AO25" s="16"/>
      <c r="AP25" s="30"/>
      <c r="AQ25" s="15" t="str">
        <f>INDEX(Calendrier!$CA$5:$CA$11,WEEKDAY(AR25,2))</f>
        <v>Lun</v>
      </c>
      <c r="AR25" s="13">
        <f t="shared" si="7"/>
        <v>43668</v>
      </c>
      <c r="AS25" s="16"/>
      <c r="AT25" s="16"/>
      <c r="AU25" s="16"/>
      <c r="AV25" s="30"/>
      <c r="AW25" s="15" t="str">
        <f>INDEX(Calendrier!$CA$5:$CA$11,WEEKDAY(AX25,2))</f>
        <v>Jeu</v>
      </c>
      <c r="AX25" s="13">
        <f t="shared" si="8"/>
        <v>43699</v>
      </c>
      <c r="AY25" s="16"/>
      <c r="AZ25" s="16"/>
      <c r="BA25" s="16"/>
      <c r="BB25" s="30"/>
      <c r="BC25" s="15" t="str">
        <f>INDEX(Calendrier!$CA$5:$CA$11,WEEKDAY(BD25,2))</f>
        <v>Dim</v>
      </c>
      <c r="BD25" s="13">
        <f t="shared" si="9"/>
        <v>43730</v>
      </c>
      <c r="BE25" s="16"/>
      <c r="BF25" s="16"/>
      <c r="BG25" s="16"/>
      <c r="BH25" s="29"/>
      <c r="BI25" s="15" t="str">
        <f>INDEX(Calendrier!$CA$5:$CA$11,WEEKDAY(BJ25,2))</f>
        <v>Mar</v>
      </c>
      <c r="BJ25" s="13">
        <f t="shared" si="10"/>
        <v>43760</v>
      </c>
      <c r="BK25" s="16"/>
      <c r="BL25" s="16"/>
      <c r="BM25" s="16"/>
      <c r="BN25" s="30"/>
      <c r="BO25" s="15" t="str">
        <f>INDEX(Calendrier!$CA$5:$CA$11,WEEKDAY(BP25,2))</f>
        <v>Ven</v>
      </c>
      <c r="BP25" s="13">
        <f t="shared" si="11"/>
        <v>43791</v>
      </c>
      <c r="BQ25" s="16"/>
      <c r="BR25" s="16"/>
      <c r="BS25" s="16"/>
      <c r="BT25" s="30"/>
      <c r="BU25" s="15" t="str">
        <f>INDEX(Calendrier!$CA$5:$CA$11,WEEKDAY(BV25,2))</f>
        <v>Dim</v>
      </c>
      <c r="BV25" s="13">
        <f t="shared" si="12"/>
        <v>43821</v>
      </c>
      <c r="BW25" s="17"/>
      <c r="BX25" s="17"/>
      <c r="BY25" s="17"/>
      <c r="BZ25" s="29"/>
      <c r="CA25" s="18"/>
      <c r="CB25" s="7"/>
      <c r="CC25" s="18"/>
      <c r="CD25" s="18"/>
      <c r="CE25" s="18"/>
      <c r="CF25" s="18"/>
      <c r="CG25" s="18"/>
      <c r="CH25" s="18"/>
      <c r="CI25" s="12"/>
    </row>
    <row r="26" spans="1:87" ht="21" x14ac:dyDescent="0.3">
      <c r="A26" s="19" t="str">
        <f>INDEX(Calendrier!$CA$5:$CA$11,WEEKDAY(B26,2))</f>
        <v>Dim</v>
      </c>
      <c r="B26" s="13">
        <f t="shared" si="0"/>
        <v>43457</v>
      </c>
      <c r="C26" s="20"/>
      <c r="D26" s="20"/>
      <c r="E26" s="20"/>
      <c r="F26" s="21"/>
      <c r="G26" s="22" t="str">
        <f>INDEX(Calendrier!$CA$5:$CA$11,WEEKDAY(H26,2))</f>
        <v>Mer</v>
      </c>
      <c r="H26" s="13">
        <f t="shared" si="1"/>
        <v>43488</v>
      </c>
      <c r="I26" s="25"/>
      <c r="J26" s="23"/>
      <c r="K26" s="23"/>
      <c r="L26" s="24"/>
      <c r="M26" s="15" t="str">
        <f>INDEX(Calendrier!$CA$5:$CA$11,WEEKDAY(N26,2))</f>
        <v>Sam</v>
      </c>
      <c r="N26" s="13">
        <f t="shared" si="2"/>
        <v>43519</v>
      </c>
      <c r="O26" s="14"/>
      <c r="P26" s="14"/>
      <c r="Q26" s="14"/>
      <c r="R26" s="26"/>
      <c r="S26" s="15" t="str">
        <f>INDEX(Calendrier!$CA$5:$CA$11,WEEKDAY(T26,2))</f>
        <v>Sam</v>
      </c>
      <c r="T26" s="13">
        <f t="shared" si="3"/>
        <v>43547</v>
      </c>
      <c r="U26" s="16"/>
      <c r="V26" s="16"/>
      <c r="W26" s="16"/>
      <c r="X26" s="27"/>
      <c r="Y26" s="15" t="str">
        <f>INDEX(Calendrier!$CA$5:$CA$11,WEEKDAY(Z26,2))</f>
        <v>Mar</v>
      </c>
      <c r="Z26" s="13">
        <f t="shared" si="4"/>
        <v>43578</v>
      </c>
      <c r="AA26" s="16"/>
      <c r="AB26" s="16"/>
      <c r="AC26" s="16"/>
      <c r="AD26" s="28"/>
      <c r="AE26" s="15" t="str">
        <f>INDEX(Calendrier!$CA$5:$CA$11,WEEKDAY(AF26,2))</f>
        <v>Jeu</v>
      </c>
      <c r="AF26" s="13">
        <f t="shared" si="5"/>
        <v>43608</v>
      </c>
      <c r="AG26" s="16"/>
      <c r="AH26" s="16"/>
      <c r="AI26" s="16"/>
      <c r="AJ26" s="28"/>
      <c r="AK26" s="15" t="str">
        <f>INDEX(Calendrier!$CA$5:$CA$11,WEEKDAY(AL26,2))</f>
        <v>Dim</v>
      </c>
      <c r="AL26" s="13">
        <f t="shared" si="6"/>
        <v>43639</v>
      </c>
      <c r="AM26" s="16"/>
      <c r="AN26" s="16"/>
      <c r="AO26" s="16"/>
      <c r="AP26" s="29"/>
      <c r="AQ26" s="15" t="str">
        <f>INDEX(Calendrier!$CA$5:$CA$11,WEEKDAY(AR26,2))</f>
        <v>Mar</v>
      </c>
      <c r="AR26" s="13">
        <f t="shared" si="7"/>
        <v>43669</v>
      </c>
      <c r="AS26" s="16"/>
      <c r="AT26" s="16"/>
      <c r="AU26" s="16"/>
      <c r="AV26" s="30"/>
      <c r="AW26" s="15" t="str">
        <f>INDEX(Calendrier!$CA$5:$CA$11,WEEKDAY(AX26,2))</f>
        <v>Ven</v>
      </c>
      <c r="AX26" s="13">
        <f t="shared" si="8"/>
        <v>43700</v>
      </c>
      <c r="AY26" s="16"/>
      <c r="AZ26" s="16"/>
      <c r="BA26" s="16"/>
      <c r="BB26" s="30"/>
      <c r="BC26" s="15" t="str">
        <f>INDEX(Calendrier!$CA$5:$CA$11,WEEKDAY(BD26,2))</f>
        <v>Lun</v>
      </c>
      <c r="BD26" s="13">
        <f t="shared" si="9"/>
        <v>43731</v>
      </c>
      <c r="BE26" s="16"/>
      <c r="BF26" s="16"/>
      <c r="BG26" s="16"/>
      <c r="BH26" s="30"/>
      <c r="BI26" s="15" t="str">
        <f>INDEX(Calendrier!$CA$5:$CA$11,WEEKDAY(BJ26,2))</f>
        <v>Mer</v>
      </c>
      <c r="BJ26" s="13">
        <f t="shared" si="10"/>
        <v>43761</v>
      </c>
      <c r="BK26" s="16"/>
      <c r="BL26" s="16"/>
      <c r="BM26" s="16"/>
      <c r="BN26" s="30"/>
      <c r="BO26" s="15" t="str">
        <f>INDEX(Calendrier!$CA$5:$CA$11,WEEKDAY(BP26,2))</f>
        <v>Sam</v>
      </c>
      <c r="BP26" s="13">
        <f t="shared" si="11"/>
        <v>43792</v>
      </c>
      <c r="BQ26" s="16"/>
      <c r="BR26" s="16"/>
      <c r="BS26" s="16"/>
      <c r="BT26" s="30"/>
      <c r="BU26" s="15" t="str">
        <f>INDEX(Calendrier!$CA$5:$CA$11,WEEKDAY(BV26,2))</f>
        <v>Lun</v>
      </c>
      <c r="BV26" s="13">
        <f t="shared" si="12"/>
        <v>43822</v>
      </c>
      <c r="BW26" s="17"/>
      <c r="BX26" s="17"/>
      <c r="BY26" s="17"/>
      <c r="BZ26" s="27"/>
      <c r="CA26" s="18"/>
      <c r="CB26" s="7"/>
      <c r="CC26" s="18"/>
      <c r="CD26" s="18"/>
      <c r="CE26" s="18"/>
      <c r="CF26" s="18"/>
      <c r="CG26" s="18"/>
      <c r="CH26" s="18"/>
      <c r="CI26" s="12"/>
    </row>
    <row r="27" spans="1:87" ht="21" x14ac:dyDescent="0.3">
      <c r="A27" s="19" t="str">
        <f>INDEX(Calendrier!$CA$5:$CA$11,WEEKDAY(B27,2))</f>
        <v>Lun</v>
      </c>
      <c r="B27" s="13">
        <f t="shared" si="0"/>
        <v>43458</v>
      </c>
      <c r="C27" s="20"/>
      <c r="D27" s="20"/>
      <c r="E27" s="20"/>
      <c r="F27" s="21"/>
      <c r="G27" s="22" t="str">
        <f>INDEX(Calendrier!$CA$5:$CA$11,WEEKDAY(H27,2))</f>
        <v>Jeu</v>
      </c>
      <c r="H27" s="13">
        <f t="shared" si="1"/>
        <v>43489</v>
      </c>
      <c r="I27" s="25"/>
      <c r="J27" s="23"/>
      <c r="K27" s="23"/>
      <c r="L27" s="24"/>
      <c r="M27" s="15" t="str">
        <f>INDEX(Calendrier!$CA$5:$CA$11,WEEKDAY(N27,2))</f>
        <v>Dim</v>
      </c>
      <c r="N27" s="13">
        <f t="shared" si="2"/>
        <v>43520</v>
      </c>
      <c r="O27" s="14"/>
      <c r="P27" s="14"/>
      <c r="Q27" s="14"/>
      <c r="R27" s="26"/>
      <c r="S27" s="15" t="str">
        <f>INDEX(Calendrier!$CA$5:$CA$11,WEEKDAY(T27,2))</f>
        <v>Dim</v>
      </c>
      <c r="T27" s="13">
        <f t="shared" si="3"/>
        <v>43548</v>
      </c>
      <c r="U27" s="16"/>
      <c r="V27" s="16"/>
      <c r="W27" s="16"/>
      <c r="X27" s="32"/>
      <c r="Y27" s="15" t="str">
        <f>INDEX(Calendrier!$CA$5:$CA$11,WEEKDAY(Z27,2))</f>
        <v>Mer</v>
      </c>
      <c r="Z27" s="13">
        <f t="shared" si="4"/>
        <v>43579</v>
      </c>
      <c r="AA27" s="16"/>
      <c r="AB27" s="16"/>
      <c r="AC27" s="16"/>
      <c r="AD27" s="28"/>
      <c r="AE27" s="15" t="str">
        <f>INDEX(Calendrier!$CA$5:$CA$11,WEEKDAY(AF27,2))</f>
        <v>Ven</v>
      </c>
      <c r="AF27" s="13">
        <f t="shared" si="5"/>
        <v>43609</v>
      </c>
      <c r="AG27" s="16"/>
      <c r="AH27" s="16"/>
      <c r="AI27" s="16"/>
      <c r="AJ27" s="28"/>
      <c r="AK27" s="15" t="str">
        <f>INDEX(Calendrier!$CA$5:$CA$11,WEEKDAY(AL27,2))</f>
        <v>Lun</v>
      </c>
      <c r="AL27" s="13">
        <f t="shared" si="6"/>
        <v>43640</v>
      </c>
      <c r="AM27" s="16"/>
      <c r="AN27" s="16"/>
      <c r="AO27" s="16"/>
      <c r="AP27" s="30"/>
      <c r="AQ27" s="15" t="str">
        <f>INDEX(Calendrier!$CA$5:$CA$11,WEEKDAY(AR27,2))</f>
        <v>Mer</v>
      </c>
      <c r="AR27" s="13">
        <f t="shared" si="7"/>
        <v>43670</v>
      </c>
      <c r="AS27" s="16"/>
      <c r="AT27" s="16"/>
      <c r="AU27" s="16"/>
      <c r="AV27" s="30"/>
      <c r="AW27" s="15" t="str">
        <f>INDEX(Calendrier!$CA$5:$CA$11,WEEKDAY(AX27,2))</f>
        <v>Sam</v>
      </c>
      <c r="AX27" s="13">
        <f t="shared" si="8"/>
        <v>43701</v>
      </c>
      <c r="AY27" s="16"/>
      <c r="AZ27" s="16"/>
      <c r="BA27" s="16"/>
      <c r="BB27" s="30"/>
      <c r="BC27" s="15" t="str">
        <f>INDEX(Calendrier!$CA$5:$CA$11,WEEKDAY(BD27,2))</f>
        <v>Mar</v>
      </c>
      <c r="BD27" s="13">
        <f t="shared" si="9"/>
        <v>43732</v>
      </c>
      <c r="BE27" s="16"/>
      <c r="BF27" s="16"/>
      <c r="BG27" s="16"/>
      <c r="BH27" s="30"/>
      <c r="BI27" s="15" t="str">
        <f>INDEX(Calendrier!$CA$5:$CA$11,WEEKDAY(BJ27,2))</f>
        <v>Jeu</v>
      </c>
      <c r="BJ27" s="13">
        <f t="shared" si="10"/>
        <v>43762</v>
      </c>
      <c r="BK27" s="16"/>
      <c r="BL27" s="16"/>
      <c r="BM27" s="16"/>
      <c r="BN27" s="30"/>
      <c r="BO27" s="15" t="str">
        <f>INDEX(Calendrier!$CA$5:$CA$11,WEEKDAY(BP27,2))</f>
        <v>Dim</v>
      </c>
      <c r="BP27" s="13">
        <f t="shared" si="11"/>
        <v>43793</v>
      </c>
      <c r="BQ27" s="16"/>
      <c r="BR27" s="16"/>
      <c r="BS27" s="16"/>
      <c r="BT27" s="29"/>
      <c r="BU27" s="15" t="str">
        <f>INDEX(Calendrier!$CA$5:$CA$11,WEEKDAY(BV27,2))</f>
        <v>Mar</v>
      </c>
      <c r="BV27" s="13">
        <f t="shared" si="12"/>
        <v>43823</v>
      </c>
      <c r="BW27" s="17"/>
      <c r="BX27" s="17"/>
      <c r="BY27" s="17"/>
      <c r="BZ27" s="27"/>
      <c r="CA27" s="18"/>
      <c r="CB27" s="7"/>
      <c r="CC27" s="18"/>
      <c r="CD27" s="12"/>
      <c r="CE27" s="38"/>
      <c r="CF27" s="18"/>
      <c r="CG27" s="18"/>
      <c r="CH27" s="18"/>
      <c r="CI27" s="12"/>
    </row>
    <row r="28" spans="1:87" ht="21" x14ac:dyDescent="0.3">
      <c r="A28" s="19" t="str">
        <f>INDEX(Calendrier!$CA$5:$CA$11,WEEKDAY(B28,2))</f>
        <v>Mar</v>
      </c>
      <c r="B28" s="13">
        <f t="shared" si="0"/>
        <v>43459</v>
      </c>
      <c r="C28" s="20"/>
      <c r="D28" s="20"/>
      <c r="E28" s="20"/>
      <c r="F28" s="21"/>
      <c r="G28" s="22" t="str">
        <f>INDEX(Calendrier!$CA$5:$CA$11,WEEKDAY(H28,2))</f>
        <v>Ven</v>
      </c>
      <c r="H28" s="13">
        <f t="shared" si="1"/>
        <v>43490</v>
      </c>
      <c r="I28" s="25"/>
      <c r="J28" s="23"/>
      <c r="K28" s="23"/>
      <c r="L28" s="24"/>
      <c r="M28" s="15" t="str">
        <f>INDEX(Calendrier!$CA$5:$CA$11,WEEKDAY(N28,2))</f>
        <v>Lun</v>
      </c>
      <c r="N28" s="13">
        <f t="shared" si="2"/>
        <v>43521</v>
      </c>
      <c r="O28" s="14"/>
      <c r="P28" s="14"/>
      <c r="Q28" s="14"/>
      <c r="R28" s="33"/>
      <c r="S28" s="15" t="str">
        <f>INDEX(Calendrier!$CA$5:$CA$11,WEEKDAY(T28,2))</f>
        <v>Lun</v>
      </c>
      <c r="T28" s="13">
        <f t="shared" si="3"/>
        <v>43549</v>
      </c>
      <c r="U28" s="16"/>
      <c r="V28" s="16"/>
      <c r="W28" s="16"/>
      <c r="X28" s="27"/>
      <c r="Y28" s="15" t="str">
        <f>INDEX(Calendrier!$CA$5:$CA$11,WEEKDAY(Z28,2))</f>
        <v>Jeu</v>
      </c>
      <c r="Z28" s="13">
        <f t="shared" si="4"/>
        <v>43580</v>
      </c>
      <c r="AA28" s="16"/>
      <c r="AB28" s="16"/>
      <c r="AC28" s="16"/>
      <c r="AD28" s="28"/>
      <c r="AE28" s="15" t="str">
        <f>INDEX(Calendrier!$CA$5:$CA$11,WEEKDAY(AF28,2))</f>
        <v>Sam</v>
      </c>
      <c r="AF28" s="13">
        <f t="shared" si="5"/>
        <v>43610</v>
      </c>
      <c r="AG28" s="16"/>
      <c r="AH28" s="16"/>
      <c r="AI28" s="16"/>
      <c r="AJ28" s="28"/>
      <c r="AK28" s="15" t="str">
        <f>INDEX(Calendrier!$CA$5:$CA$11,WEEKDAY(AL28,2))</f>
        <v>Mar</v>
      </c>
      <c r="AL28" s="13">
        <f t="shared" si="6"/>
        <v>43641</v>
      </c>
      <c r="AM28" s="16"/>
      <c r="AN28" s="16"/>
      <c r="AO28" s="16"/>
      <c r="AP28" s="30"/>
      <c r="AQ28" s="15" t="str">
        <f>INDEX(Calendrier!$CA$5:$CA$11,WEEKDAY(AR28,2))</f>
        <v>Jeu</v>
      </c>
      <c r="AR28" s="13">
        <f t="shared" si="7"/>
        <v>43671</v>
      </c>
      <c r="AS28" s="16"/>
      <c r="AT28" s="16"/>
      <c r="AU28" s="16"/>
      <c r="AV28" s="30"/>
      <c r="AW28" s="15" t="str">
        <f>INDEX(Calendrier!$CA$5:$CA$11,WEEKDAY(AX28,2))</f>
        <v>Dim</v>
      </c>
      <c r="AX28" s="13">
        <f t="shared" si="8"/>
        <v>43702</v>
      </c>
      <c r="AY28" s="16"/>
      <c r="AZ28" s="16"/>
      <c r="BA28" s="16"/>
      <c r="BB28" s="29"/>
      <c r="BC28" s="15" t="str">
        <f>INDEX(Calendrier!$CA$5:$CA$11,WEEKDAY(BD28,2))</f>
        <v>Mer</v>
      </c>
      <c r="BD28" s="13">
        <f t="shared" si="9"/>
        <v>43733</v>
      </c>
      <c r="BE28" s="16"/>
      <c r="BF28" s="16"/>
      <c r="BG28" s="16"/>
      <c r="BH28" s="30"/>
      <c r="BI28" s="15" t="str">
        <f>INDEX(Calendrier!$CA$5:$CA$11,WEEKDAY(BJ28,2))</f>
        <v>Ven</v>
      </c>
      <c r="BJ28" s="13">
        <f t="shared" si="10"/>
        <v>43763</v>
      </c>
      <c r="BK28" s="16"/>
      <c r="BL28" s="16"/>
      <c r="BM28" s="16"/>
      <c r="BN28" s="30"/>
      <c r="BO28" s="15" t="str">
        <f>INDEX(Calendrier!$CA$5:$CA$11,WEEKDAY(BP28,2))</f>
        <v>Lun</v>
      </c>
      <c r="BP28" s="13">
        <f t="shared" si="11"/>
        <v>43794</v>
      </c>
      <c r="BQ28" s="16"/>
      <c r="BR28" s="16"/>
      <c r="BS28" s="16"/>
      <c r="BT28" s="30"/>
      <c r="BU28" s="15" t="str">
        <f>INDEX(Calendrier!$CA$5:$CA$11,WEEKDAY(BV28,2))</f>
        <v>Mer</v>
      </c>
      <c r="BV28" s="13">
        <f t="shared" si="12"/>
        <v>43824</v>
      </c>
      <c r="BW28" s="17"/>
      <c r="BX28" s="17"/>
      <c r="BY28" s="17"/>
      <c r="BZ28" s="27"/>
      <c r="CA28" s="18"/>
      <c r="CB28" s="7"/>
      <c r="CC28" s="18"/>
      <c r="CD28" s="18"/>
      <c r="CE28" s="18"/>
      <c r="CF28" s="18"/>
      <c r="CG28" s="18"/>
      <c r="CH28" s="18"/>
      <c r="CI28" s="12"/>
    </row>
    <row r="29" spans="1:87" ht="21" x14ac:dyDescent="0.3">
      <c r="A29" s="19" t="str">
        <f>INDEX(Calendrier!$CA$5:$CA$11,WEEKDAY(B29,2))</f>
        <v>Mer</v>
      </c>
      <c r="B29" s="13">
        <f t="shared" si="0"/>
        <v>43460</v>
      </c>
      <c r="C29" s="20"/>
      <c r="D29" s="20"/>
      <c r="E29" s="20"/>
      <c r="F29" s="21"/>
      <c r="G29" s="22" t="str">
        <f>INDEX(Calendrier!$CA$5:$CA$11,WEEKDAY(H29,2))</f>
        <v>Sam</v>
      </c>
      <c r="H29" s="13">
        <f t="shared" si="1"/>
        <v>43491</v>
      </c>
      <c r="I29" s="25"/>
      <c r="J29" s="23"/>
      <c r="K29" s="23"/>
      <c r="L29" s="24"/>
      <c r="M29" s="15" t="str">
        <f>INDEX(Calendrier!$CA$5:$CA$11,WEEKDAY(N29,2))</f>
        <v>Mar</v>
      </c>
      <c r="N29" s="13">
        <f t="shared" si="2"/>
        <v>43522</v>
      </c>
      <c r="O29" s="14"/>
      <c r="P29" s="14"/>
      <c r="Q29" s="14"/>
      <c r="R29" s="26"/>
      <c r="S29" s="15" t="str">
        <f>INDEX(Calendrier!$CA$5:$CA$11,WEEKDAY(T29,2))</f>
        <v>Mar</v>
      </c>
      <c r="T29" s="13">
        <f t="shared" si="3"/>
        <v>43550</v>
      </c>
      <c r="U29" s="16"/>
      <c r="V29" s="16"/>
      <c r="W29" s="16"/>
      <c r="X29" s="27"/>
      <c r="Y29" s="15" t="str">
        <f>INDEX(Calendrier!$CA$5:$CA$11,WEEKDAY(Z29,2))</f>
        <v>Ven</v>
      </c>
      <c r="Z29" s="13">
        <f t="shared" si="4"/>
        <v>43581</v>
      </c>
      <c r="AA29" s="16"/>
      <c r="AB29" s="16"/>
      <c r="AC29" s="16"/>
      <c r="AD29" s="28"/>
      <c r="AE29" s="15" t="str">
        <f>INDEX(Calendrier!$CA$5:$CA$11,WEEKDAY(AF29,2))</f>
        <v>Dim</v>
      </c>
      <c r="AF29" s="13">
        <f t="shared" si="5"/>
        <v>43611</v>
      </c>
      <c r="AG29" s="16"/>
      <c r="AH29" s="16"/>
      <c r="AI29" s="16"/>
      <c r="AJ29" s="35"/>
      <c r="AK29" s="15" t="str">
        <f>INDEX(Calendrier!$CA$5:$CA$11,WEEKDAY(AL29,2))</f>
        <v>Mer</v>
      </c>
      <c r="AL29" s="13">
        <f t="shared" si="6"/>
        <v>43642</v>
      </c>
      <c r="AM29" s="16"/>
      <c r="AN29" s="16"/>
      <c r="AO29" s="16"/>
      <c r="AP29" s="30"/>
      <c r="AQ29" s="15" t="str">
        <f>INDEX(Calendrier!$CA$5:$CA$11,WEEKDAY(AR29,2))</f>
        <v>Ven</v>
      </c>
      <c r="AR29" s="13">
        <f t="shared" si="7"/>
        <v>43672</v>
      </c>
      <c r="AS29" s="16"/>
      <c r="AT29" s="16"/>
      <c r="AU29" s="16"/>
      <c r="AV29" s="30"/>
      <c r="AW29" s="15" t="str">
        <f>INDEX(Calendrier!$CA$5:$CA$11,WEEKDAY(AX29,2))</f>
        <v>Lun</v>
      </c>
      <c r="AX29" s="13">
        <f t="shared" si="8"/>
        <v>43703</v>
      </c>
      <c r="AY29" s="16"/>
      <c r="AZ29" s="16"/>
      <c r="BA29" s="16"/>
      <c r="BB29" s="30"/>
      <c r="BC29" s="15" t="str">
        <f>INDEX(Calendrier!$CA$5:$CA$11,WEEKDAY(BD29,2))</f>
        <v>Jeu</v>
      </c>
      <c r="BD29" s="13">
        <f t="shared" si="9"/>
        <v>43734</v>
      </c>
      <c r="BE29" s="16"/>
      <c r="BF29" s="16"/>
      <c r="BG29" s="16"/>
      <c r="BH29" s="30"/>
      <c r="BI29" s="15" t="str">
        <f>INDEX(Calendrier!$CA$5:$CA$11,WEEKDAY(BJ29,2))</f>
        <v>Sam</v>
      </c>
      <c r="BJ29" s="13">
        <f t="shared" si="10"/>
        <v>43764</v>
      </c>
      <c r="BK29" s="16"/>
      <c r="BL29" s="16"/>
      <c r="BM29" s="16"/>
      <c r="BN29" s="30"/>
      <c r="BO29" s="15" t="str">
        <f>INDEX(Calendrier!$CA$5:$CA$11,WEEKDAY(BP29,2))</f>
        <v>Mar</v>
      </c>
      <c r="BP29" s="13">
        <f t="shared" si="11"/>
        <v>43795</v>
      </c>
      <c r="BQ29" s="16"/>
      <c r="BR29" s="16"/>
      <c r="BS29" s="16"/>
      <c r="BT29" s="30"/>
      <c r="BU29" s="15" t="str">
        <f>INDEX(Calendrier!$CA$5:$CA$11,WEEKDAY(BV29,2))</f>
        <v>Jeu</v>
      </c>
      <c r="BV29" s="13">
        <f t="shared" si="12"/>
        <v>43825</v>
      </c>
      <c r="BW29" s="17"/>
      <c r="BX29" s="17"/>
      <c r="BY29" s="17"/>
      <c r="BZ29" s="27"/>
      <c r="CA29" s="18"/>
      <c r="CB29" s="7"/>
      <c r="CC29" s="18"/>
      <c r="CD29" s="12"/>
      <c r="CE29" s="18"/>
      <c r="CF29" s="18"/>
      <c r="CG29" s="18"/>
      <c r="CH29" s="18"/>
      <c r="CI29" s="12"/>
    </row>
    <row r="30" spans="1:87" ht="21" x14ac:dyDescent="0.3">
      <c r="A30" s="19" t="str">
        <f>INDEX(Calendrier!$CA$5:$CA$11,WEEKDAY(B30,2))</f>
        <v>Jeu</v>
      </c>
      <c r="B30" s="13">
        <f t="shared" si="0"/>
        <v>43461</v>
      </c>
      <c r="C30" s="20"/>
      <c r="D30" s="20"/>
      <c r="E30" s="20"/>
      <c r="F30" s="21"/>
      <c r="G30" s="22" t="str">
        <f>INDEX(Calendrier!$CA$5:$CA$11,WEEKDAY(H30,2))</f>
        <v>Dim</v>
      </c>
      <c r="H30" s="13">
        <f t="shared" si="1"/>
        <v>43492</v>
      </c>
      <c r="I30" s="25"/>
      <c r="J30" s="23"/>
      <c r="K30" s="23"/>
      <c r="L30" s="24"/>
      <c r="M30" s="15" t="str">
        <f>INDEX(Calendrier!$CA$5:$CA$11,WEEKDAY(N30,2))</f>
        <v>Mer</v>
      </c>
      <c r="N30" s="13">
        <f t="shared" si="2"/>
        <v>43523</v>
      </c>
      <c r="O30" s="14"/>
      <c r="P30" s="14"/>
      <c r="Q30" s="14"/>
      <c r="R30" s="26"/>
      <c r="S30" s="15" t="str">
        <f>INDEX(Calendrier!$CA$5:$CA$11,WEEKDAY(T30,2))</f>
        <v>Mer</v>
      </c>
      <c r="T30" s="13">
        <f t="shared" si="3"/>
        <v>43551</v>
      </c>
      <c r="U30" s="16"/>
      <c r="V30" s="16"/>
      <c r="W30" s="16"/>
      <c r="X30" s="27"/>
      <c r="Y30" s="15" t="str">
        <f>INDEX(Calendrier!$CA$5:$CA$11,WEEKDAY(Z30,2))</f>
        <v>Sam</v>
      </c>
      <c r="Z30" s="13">
        <f t="shared" si="4"/>
        <v>43582</v>
      </c>
      <c r="AA30" s="16"/>
      <c r="AB30" s="16"/>
      <c r="AC30" s="16"/>
      <c r="AD30" s="28"/>
      <c r="AE30" s="15" t="str">
        <f>INDEX(Calendrier!$CA$5:$CA$11,WEEKDAY(AF30,2))</f>
        <v>Lun</v>
      </c>
      <c r="AF30" s="13">
        <f t="shared" si="5"/>
        <v>43612</v>
      </c>
      <c r="AG30" s="16"/>
      <c r="AH30" s="16"/>
      <c r="AI30" s="16"/>
      <c r="AJ30" s="28"/>
      <c r="AK30" s="15" t="str">
        <f>INDEX(Calendrier!$CA$5:$CA$11,WEEKDAY(AL30,2))</f>
        <v>Jeu</v>
      </c>
      <c r="AL30" s="13">
        <f t="shared" si="6"/>
        <v>43643</v>
      </c>
      <c r="AM30" s="16"/>
      <c r="AN30" s="16"/>
      <c r="AO30" s="16"/>
      <c r="AP30" s="30"/>
      <c r="AQ30" s="15" t="str">
        <f>INDEX(Calendrier!$CA$5:$CA$11,WEEKDAY(AR30,2))</f>
        <v>Sam</v>
      </c>
      <c r="AR30" s="13">
        <f t="shared" si="7"/>
        <v>43673</v>
      </c>
      <c r="AS30" s="16"/>
      <c r="AT30" s="16"/>
      <c r="AU30" s="16"/>
      <c r="AV30" s="30"/>
      <c r="AW30" s="15" t="str">
        <f>INDEX(Calendrier!$CA$5:$CA$11,WEEKDAY(AX30,2))</f>
        <v>Mar</v>
      </c>
      <c r="AX30" s="13">
        <f t="shared" si="8"/>
        <v>43704</v>
      </c>
      <c r="AY30" s="16"/>
      <c r="AZ30" s="16"/>
      <c r="BA30" s="16"/>
      <c r="BB30" s="30"/>
      <c r="BC30" s="15" t="str">
        <f>INDEX(Calendrier!$CA$5:$CA$11,WEEKDAY(BD30,2))</f>
        <v>Ven</v>
      </c>
      <c r="BD30" s="13">
        <f t="shared" si="9"/>
        <v>43735</v>
      </c>
      <c r="BE30" s="16"/>
      <c r="BF30" s="16"/>
      <c r="BG30" s="16"/>
      <c r="BH30" s="30"/>
      <c r="BI30" s="15" t="str">
        <f>INDEX(Calendrier!$CA$5:$CA$11,WEEKDAY(BJ30,2))</f>
        <v>Dim</v>
      </c>
      <c r="BJ30" s="13">
        <f t="shared" si="10"/>
        <v>43765</v>
      </c>
      <c r="BK30" s="16"/>
      <c r="BL30" s="16"/>
      <c r="BM30" s="16"/>
      <c r="BN30" s="29"/>
      <c r="BO30" s="15" t="str">
        <f>INDEX(Calendrier!$CA$5:$CA$11,WEEKDAY(BP30,2))</f>
        <v>Mer</v>
      </c>
      <c r="BP30" s="13">
        <f t="shared" si="11"/>
        <v>43796</v>
      </c>
      <c r="BQ30" s="16"/>
      <c r="BR30" s="16"/>
      <c r="BS30" s="16"/>
      <c r="BT30" s="30"/>
      <c r="BU30" s="15" t="str">
        <f>INDEX(Calendrier!$CA$5:$CA$11,WEEKDAY(BV30,2))</f>
        <v>Ven</v>
      </c>
      <c r="BV30" s="13">
        <f t="shared" si="12"/>
        <v>43826</v>
      </c>
      <c r="BW30" s="17"/>
      <c r="BX30" s="17"/>
      <c r="BY30" s="17"/>
      <c r="BZ30" s="27"/>
      <c r="CA30" s="18"/>
      <c r="CB30" s="7"/>
      <c r="CC30" s="18"/>
      <c r="CD30" s="18"/>
      <c r="CE30" s="18"/>
      <c r="CF30" s="18"/>
      <c r="CG30" s="18"/>
      <c r="CH30" s="18"/>
      <c r="CI30" s="12"/>
    </row>
    <row r="31" spans="1:87" ht="21" x14ac:dyDescent="0.3">
      <c r="A31" s="19" t="str">
        <f>INDEX(Calendrier!$CA$5:$CA$11,WEEKDAY(B31,2))</f>
        <v>Ven</v>
      </c>
      <c r="B31" s="13">
        <f t="shared" si="0"/>
        <v>43462</v>
      </c>
      <c r="C31" s="20"/>
      <c r="D31" s="20"/>
      <c r="E31" s="20"/>
      <c r="F31" s="21"/>
      <c r="G31" s="22" t="str">
        <f>INDEX(Calendrier!$CA$5:$CA$11,WEEKDAY(H31,2))</f>
        <v>Lun</v>
      </c>
      <c r="H31" s="13">
        <f t="shared" si="1"/>
        <v>43493</v>
      </c>
      <c r="I31" s="25"/>
      <c r="J31" s="23"/>
      <c r="K31" s="23"/>
      <c r="L31" s="24"/>
      <c r="M31" s="15" t="str">
        <f>INDEX(Calendrier!$CA$5:$CA$11,WEEKDAY(N31,2))</f>
        <v>Jeu</v>
      </c>
      <c r="N31" s="13">
        <f t="shared" si="2"/>
        <v>43524</v>
      </c>
      <c r="O31" s="14"/>
      <c r="P31" s="14"/>
      <c r="Q31" s="14"/>
      <c r="R31" s="26"/>
      <c r="S31" s="15" t="str">
        <f>INDEX(Calendrier!$CA$5:$CA$11,WEEKDAY(T31,2))</f>
        <v>Jeu</v>
      </c>
      <c r="T31" s="13">
        <f t="shared" si="3"/>
        <v>43552</v>
      </c>
      <c r="U31" s="16"/>
      <c r="V31" s="16"/>
      <c r="W31" s="16"/>
      <c r="X31" s="27"/>
      <c r="Y31" s="15" t="str">
        <f>INDEX(Calendrier!$CA$5:$CA$11,WEEKDAY(Z31,2))</f>
        <v>Dim</v>
      </c>
      <c r="Z31" s="13">
        <f t="shared" si="4"/>
        <v>43583</v>
      </c>
      <c r="AA31" s="16"/>
      <c r="AB31" s="16"/>
      <c r="AC31" s="16"/>
      <c r="AD31" s="35"/>
      <c r="AE31" s="15" t="str">
        <f>INDEX(Calendrier!$CA$5:$CA$11,WEEKDAY(AF31,2))</f>
        <v>Mar</v>
      </c>
      <c r="AF31" s="13">
        <f t="shared" si="5"/>
        <v>43613</v>
      </c>
      <c r="AG31" s="16"/>
      <c r="AH31" s="16"/>
      <c r="AI31" s="16"/>
      <c r="AJ31" s="28"/>
      <c r="AK31" s="15" t="str">
        <f>INDEX(Calendrier!$CA$5:$CA$11,WEEKDAY(AL31,2))</f>
        <v>Ven</v>
      </c>
      <c r="AL31" s="13">
        <f t="shared" si="6"/>
        <v>43644</v>
      </c>
      <c r="AM31" s="16"/>
      <c r="AN31" s="16"/>
      <c r="AO31" s="16"/>
      <c r="AP31" s="30"/>
      <c r="AQ31" s="15" t="str">
        <f>INDEX(Calendrier!$CA$5:$CA$11,WEEKDAY(AR31,2))</f>
        <v>Dim</v>
      </c>
      <c r="AR31" s="13">
        <f t="shared" si="7"/>
        <v>43674</v>
      </c>
      <c r="AS31" s="16"/>
      <c r="AT31" s="16"/>
      <c r="AU31" s="16"/>
      <c r="AV31" s="29"/>
      <c r="AW31" s="15" t="str">
        <f>INDEX(Calendrier!$CA$5:$CA$11,WEEKDAY(AX31,2))</f>
        <v>Mer</v>
      </c>
      <c r="AX31" s="13">
        <f t="shared" si="8"/>
        <v>43705</v>
      </c>
      <c r="AY31" s="16"/>
      <c r="AZ31" s="16"/>
      <c r="BA31" s="16"/>
      <c r="BB31" s="30"/>
      <c r="BC31" s="15" t="str">
        <f>INDEX(Calendrier!$CA$5:$CA$11,WEEKDAY(BD31,2))</f>
        <v>Sam</v>
      </c>
      <c r="BD31" s="13">
        <f t="shared" si="9"/>
        <v>43736</v>
      </c>
      <c r="BE31" s="16"/>
      <c r="BF31" s="16"/>
      <c r="BG31" s="16"/>
      <c r="BH31" s="30"/>
      <c r="BI31" s="15" t="str">
        <f>INDEX(Calendrier!$CA$5:$CA$11,WEEKDAY(BJ31,2))</f>
        <v>Lun</v>
      </c>
      <c r="BJ31" s="13">
        <f t="shared" si="10"/>
        <v>43766</v>
      </c>
      <c r="BK31" s="16"/>
      <c r="BL31" s="16"/>
      <c r="BM31" s="16"/>
      <c r="BN31" s="30"/>
      <c r="BO31" s="15" t="str">
        <f>INDEX(Calendrier!$CA$5:$CA$11,WEEKDAY(BP31,2))</f>
        <v>Jeu</v>
      </c>
      <c r="BP31" s="13">
        <f t="shared" si="11"/>
        <v>43797</v>
      </c>
      <c r="BQ31" s="16"/>
      <c r="BR31" s="16"/>
      <c r="BS31" s="16"/>
      <c r="BT31" s="30"/>
      <c r="BU31" s="15" t="str">
        <f>INDEX(Calendrier!$CA$5:$CA$11,WEEKDAY(BV31,2))</f>
        <v>Sam</v>
      </c>
      <c r="BV31" s="13">
        <f t="shared" si="12"/>
        <v>43827</v>
      </c>
      <c r="BW31" s="17"/>
      <c r="BX31" s="17"/>
      <c r="BY31" s="17"/>
      <c r="BZ31" s="27"/>
      <c r="CA31" s="18"/>
      <c r="CB31" s="18"/>
      <c r="CC31" s="18"/>
      <c r="CD31" s="18"/>
      <c r="CE31" s="18"/>
      <c r="CF31" s="18"/>
      <c r="CG31" s="18"/>
      <c r="CH31" s="18"/>
      <c r="CI31" s="12"/>
    </row>
    <row r="32" spans="1:87" ht="21" x14ac:dyDescent="0.3">
      <c r="A32" s="19" t="str">
        <f>INDEX(Calendrier!$CA$5:$CA$11,WEEKDAY(B32,2))</f>
        <v>Sam</v>
      </c>
      <c r="B32" s="13">
        <f t="shared" si="0"/>
        <v>43463</v>
      </c>
      <c r="C32" s="20"/>
      <c r="D32" s="20"/>
      <c r="E32" s="20"/>
      <c r="F32" s="21"/>
      <c r="G32" s="22" t="str">
        <f>INDEX(Calendrier!$CA$5:$CA$11,WEEKDAY(H32,2))</f>
        <v>Mar</v>
      </c>
      <c r="H32" s="13">
        <f t="shared" si="1"/>
        <v>43494</v>
      </c>
      <c r="I32" s="25"/>
      <c r="J32" s="23"/>
      <c r="K32" s="23"/>
      <c r="L32" s="24"/>
      <c r="M32" s="85" t="str">
        <f>IF(MOD(A1,100)&lt;&gt;0,IF(MOD(A1,4)=0,DATEVALUE("29/02/" &amp;A1),""),"")</f>
        <v/>
      </c>
      <c r="N32" s="86"/>
      <c r="O32" s="14"/>
      <c r="P32" s="14"/>
      <c r="Q32" s="14"/>
      <c r="R32" s="26"/>
      <c r="S32" s="15" t="str">
        <f>INDEX(Calendrier!$CA$5:$CA$11,WEEKDAY(T32,2))</f>
        <v>Ven</v>
      </c>
      <c r="T32" s="13">
        <f t="shared" si="3"/>
        <v>43553</v>
      </c>
      <c r="U32" s="16"/>
      <c r="V32" s="16"/>
      <c r="W32" s="16"/>
      <c r="X32" s="27"/>
      <c r="Y32" s="15" t="str">
        <f>INDEX(Calendrier!$CA$5:$CA$11,WEEKDAY(Z32,2))</f>
        <v>Lun</v>
      </c>
      <c r="Z32" s="13">
        <f t="shared" si="4"/>
        <v>43584</v>
      </c>
      <c r="AA32" s="16"/>
      <c r="AB32" s="16"/>
      <c r="AC32" s="16"/>
      <c r="AD32" s="28"/>
      <c r="AE32" s="15" t="str">
        <f>INDEX(Calendrier!$CA$5:$CA$11,WEEKDAY(AF32,2))</f>
        <v>Mer</v>
      </c>
      <c r="AF32" s="13">
        <f t="shared" si="5"/>
        <v>43614</v>
      </c>
      <c r="AG32" s="16"/>
      <c r="AH32" s="16"/>
      <c r="AI32" s="16"/>
      <c r="AJ32" s="28"/>
      <c r="AK32" s="15" t="str">
        <f>INDEX(Calendrier!$CA$5:$CA$11,WEEKDAY(AL32,2))</f>
        <v>Sam</v>
      </c>
      <c r="AL32" s="13">
        <f t="shared" si="6"/>
        <v>43645</v>
      </c>
      <c r="AM32" s="16"/>
      <c r="AN32" s="16"/>
      <c r="AO32" s="16"/>
      <c r="AP32" s="30"/>
      <c r="AQ32" s="15" t="str">
        <f>INDEX(Calendrier!$CA$5:$CA$11,WEEKDAY(AR32,2))</f>
        <v>Lun</v>
      </c>
      <c r="AR32" s="13">
        <f t="shared" si="7"/>
        <v>43675</v>
      </c>
      <c r="AS32" s="16"/>
      <c r="AT32" s="16"/>
      <c r="AU32" s="16"/>
      <c r="AV32" s="30"/>
      <c r="AW32" s="15" t="str">
        <f>INDEX(Calendrier!$CA$5:$CA$11,WEEKDAY(AX32,2))</f>
        <v>Jeu</v>
      </c>
      <c r="AX32" s="13">
        <f t="shared" si="8"/>
        <v>43706</v>
      </c>
      <c r="AY32" s="16"/>
      <c r="AZ32" s="16"/>
      <c r="BA32" s="16"/>
      <c r="BB32" s="30"/>
      <c r="BC32" s="15" t="str">
        <f>INDEX(Calendrier!$CA$5:$CA$11,WEEKDAY(BD32,2))</f>
        <v>Dim</v>
      </c>
      <c r="BD32" s="13">
        <f t="shared" si="9"/>
        <v>43737</v>
      </c>
      <c r="BE32" s="16"/>
      <c r="BF32" s="16"/>
      <c r="BG32" s="16"/>
      <c r="BH32" s="29"/>
      <c r="BI32" s="15" t="str">
        <f>INDEX(Calendrier!$CA$5:$CA$11,WEEKDAY(BJ32,2))</f>
        <v>Mar</v>
      </c>
      <c r="BJ32" s="13">
        <f t="shared" si="10"/>
        <v>43767</v>
      </c>
      <c r="BK32" s="16"/>
      <c r="BL32" s="16"/>
      <c r="BM32" s="16"/>
      <c r="BN32" s="30"/>
      <c r="BO32" s="15" t="str">
        <f>INDEX(Calendrier!$CA$5:$CA$11,WEEKDAY(BP32,2))</f>
        <v>Ven</v>
      </c>
      <c r="BP32" s="13">
        <f t="shared" si="11"/>
        <v>43798</v>
      </c>
      <c r="BQ32" s="16"/>
      <c r="BR32" s="16"/>
      <c r="BS32" s="16"/>
      <c r="BT32" s="30"/>
      <c r="BU32" s="15" t="str">
        <f>INDEX(Calendrier!$CA$5:$CA$11,WEEKDAY(BV32,2))</f>
        <v>Dim</v>
      </c>
      <c r="BV32" s="13">
        <f t="shared" si="12"/>
        <v>43828</v>
      </c>
      <c r="BW32" s="17"/>
      <c r="BX32" s="17"/>
      <c r="BY32" s="17"/>
      <c r="BZ32" s="29"/>
      <c r="CA32" s="18"/>
      <c r="CB32" s="18"/>
      <c r="CC32" s="18"/>
      <c r="CD32" s="18"/>
      <c r="CE32" s="18"/>
      <c r="CF32" s="18"/>
      <c r="CG32" s="18"/>
      <c r="CH32" s="18"/>
      <c r="CI32" s="12"/>
    </row>
    <row r="33" spans="1:87" ht="21" x14ac:dyDescent="0.3">
      <c r="A33" s="19" t="str">
        <f>INDEX(Calendrier!$CA$5:$CA$11,WEEKDAY(B33,2))</f>
        <v>Dim</v>
      </c>
      <c r="B33" s="13">
        <f t="shared" si="0"/>
        <v>43464</v>
      </c>
      <c r="C33" s="20"/>
      <c r="D33" s="20"/>
      <c r="E33" s="20"/>
      <c r="F33" s="21"/>
      <c r="G33" s="22" t="str">
        <f>INDEX(Calendrier!$CA$5:$CA$11,WEEKDAY(H33,2))</f>
        <v>Mer</v>
      </c>
      <c r="H33" s="13">
        <f t="shared" si="1"/>
        <v>43495</v>
      </c>
      <c r="I33" s="25"/>
      <c r="J33" s="23"/>
      <c r="K33" s="23"/>
      <c r="L33" s="24"/>
      <c r="M33" s="15"/>
      <c r="N33" s="13"/>
      <c r="O33" s="16"/>
      <c r="P33" s="16"/>
      <c r="Q33" s="16"/>
      <c r="R33" s="30"/>
      <c r="S33" s="15" t="str">
        <f>INDEX(Calendrier!$CA$5:$CA$11,WEEKDAY(T33,2))</f>
        <v>Sam</v>
      </c>
      <c r="T33" s="13">
        <f t="shared" si="3"/>
        <v>43554</v>
      </c>
      <c r="U33" s="16"/>
      <c r="V33" s="16"/>
      <c r="W33" s="16"/>
      <c r="X33" s="27"/>
      <c r="Y33" s="15" t="str">
        <f>INDEX(Calendrier!$CA$5:$CA$11,WEEKDAY(Z33,2))</f>
        <v>Mar</v>
      </c>
      <c r="Z33" s="13">
        <f t="shared" si="4"/>
        <v>43585</v>
      </c>
      <c r="AA33" s="16"/>
      <c r="AB33" s="16"/>
      <c r="AC33" s="16"/>
      <c r="AD33" s="28"/>
      <c r="AE33" s="15" t="str">
        <f>INDEX(Calendrier!$CA$5:$CA$11,WEEKDAY(AF33,2))</f>
        <v>Jeu</v>
      </c>
      <c r="AF33" s="13">
        <f t="shared" si="5"/>
        <v>43615</v>
      </c>
      <c r="AG33" s="16"/>
      <c r="AH33" s="16"/>
      <c r="AI33" s="16"/>
      <c r="AJ33" s="28"/>
      <c r="AK33" s="15" t="str">
        <f>INDEX(Calendrier!$CA$5:$CA$11,WEEKDAY(AL33,2))</f>
        <v>Dim</v>
      </c>
      <c r="AL33" s="13">
        <f t="shared" si="6"/>
        <v>43646</v>
      </c>
      <c r="AM33" s="16"/>
      <c r="AN33" s="16"/>
      <c r="AO33" s="16"/>
      <c r="AP33" s="29"/>
      <c r="AQ33" s="15" t="str">
        <f>INDEX(Calendrier!$CA$5:$CA$11,WEEKDAY(AR33,2))</f>
        <v>Mar</v>
      </c>
      <c r="AR33" s="13">
        <f t="shared" si="7"/>
        <v>43676</v>
      </c>
      <c r="AS33" s="16"/>
      <c r="AT33" s="16"/>
      <c r="AU33" s="16"/>
      <c r="AV33" s="30"/>
      <c r="AW33" s="15" t="str">
        <f>INDEX(Calendrier!$CA$5:$CA$11,WEEKDAY(AX33,2))</f>
        <v>Ven</v>
      </c>
      <c r="AX33" s="13">
        <f t="shared" si="8"/>
        <v>43707</v>
      </c>
      <c r="AY33" s="16"/>
      <c r="AZ33" s="16"/>
      <c r="BA33" s="16"/>
      <c r="BB33" s="30"/>
      <c r="BC33" s="15" t="str">
        <f>INDEX(Calendrier!$CA$5:$CA$11,WEEKDAY(BD33,2))</f>
        <v>Lun</v>
      </c>
      <c r="BD33" s="13">
        <f t="shared" si="9"/>
        <v>43738</v>
      </c>
      <c r="BE33" s="16"/>
      <c r="BF33" s="16"/>
      <c r="BG33" s="16"/>
      <c r="BH33" s="30"/>
      <c r="BI33" s="15" t="str">
        <f>INDEX(Calendrier!$CA$5:$CA$11,WEEKDAY(BJ33,2))</f>
        <v>Mer</v>
      </c>
      <c r="BJ33" s="13">
        <f t="shared" si="10"/>
        <v>43768</v>
      </c>
      <c r="BK33" s="16"/>
      <c r="BL33" s="16"/>
      <c r="BM33" s="16"/>
      <c r="BN33" s="30"/>
      <c r="BO33" s="15" t="str">
        <f>INDEX(Calendrier!$CA$5:$CA$11,WEEKDAY(BP33,2))</f>
        <v>Sam</v>
      </c>
      <c r="BP33" s="13">
        <f t="shared" si="11"/>
        <v>43799</v>
      </c>
      <c r="BQ33" s="16"/>
      <c r="BR33" s="16"/>
      <c r="BS33" s="16"/>
      <c r="BT33" s="30"/>
      <c r="BU33" s="15" t="str">
        <f>INDEX(Calendrier!$CA$5:$CA$11,WEEKDAY(BV33,2))</f>
        <v>Lun</v>
      </c>
      <c r="BV33" s="13">
        <f t="shared" si="12"/>
        <v>43829</v>
      </c>
      <c r="BW33" s="17"/>
      <c r="BX33" s="17"/>
      <c r="BY33" s="17"/>
      <c r="BZ33" s="27"/>
      <c r="CA33" s="18"/>
      <c r="CB33" s="18"/>
      <c r="CC33" s="18"/>
      <c r="CD33" s="18"/>
      <c r="CE33" s="18"/>
      <c r="CF33" s="18"/>
      <c r="CG33" s="18"/>
      <c r="CH33" s="18"/>
      <c r="CI33" s="12"/>
    </row>
    <row r="34" spans="1:87" ht="21.75" thickBot="1" x14ac:dyDescent="0.35">
      <c r="A34" s="39" t="str">
        <f>INDEX(Calendrier!$CA$5:$CA$11,WEEKDAY(B34,2))</f>
        <v>Lun</v>
      </c>
      <c r="B34" s="40">
        <f t="shared" si="0"/>
        <v>43465</v>
      </c>
      <c r="C34" s="41"/>
      <c r="D34" s="41"/>
      <c r="E34" s="41"/>
      <c r="F34" s="42"/>
      <c r="G34" s="43" t="str">
        <f>INDEX(Calendrier!$CA$5:$CA$11,WEEKDAY(H34,2))</f>
        <v>Jeu</v>
      </c>
      <c r="H34" s="40">
        <f t="shared" si="1"/>
        <v>43496</v>
      </c>
      <c r="I34" s="133"/>
      <c r="J34" s="44"/>
      <c r="K34" s="44"/>
      <c r="L34" s="45"/>
      <c r="M34" s="46"/>
      <c r="N34" s="40"/>
      <c r="O34" s="47"/>
      <c r="P34" s="47"/>
      <c r="Q34" s="47"/>
      <c r="R34" s="48"/>
      <c r="S34" s="46" t="str">
        <f>INDEX(Calendrier!$CA$5:$CA$11,WEEKDAY(T34,2))</f>
        <v>Dim</v>
      </c>
      <c r="T34" s="40">
        <f t="shared" si="3"/>
        <v>43555</v>
      </c>
      <c r="U34" s="47"/>
      <c r="V34" s="16"/>
      <c r="W34" s="84"/>
      <c r="X34" s="49"/>
      <c r="Y34" s="46"/>
      <c r="Z34" s="50"/>
      <c r="AA34" s="16"/>
      <c r="AB34" s="16"/>
      <c r="AC34" s="16"/>
      <c r="AD34" s="28"/>
      <c r="AE34" s="51" t="str">
        <f>INDEX(Calendrier!$CA$5:$CA$11,WEEKDAY(AF34,2))</f>
        <v>Ven</v>
      </c>
      <c r="AF34" s="13">
        <f t="shared" si="5"/>
        <v>43616</v>
      </c>
      <c r="AG34" s="16"/>
      <c r="AH34" s="16"/>
      <c r="AI34" s="16"/>
      <c r="AJ34" s="28"/>
      <c r="AK34" s="51"/>
      <c r="AL34" s="13"/>
      <c r="AM34" s="16"/>
      <c r="AN34" s="16"/>
      <c r="AO34" s="16"/>
      <c r="AP34" s="30"/>
      <c r="AQ34" s="51" t="str">
        <f>INDEX(Calendrier!$CA$5:$CA$11,WEEKDAY(AR34,2))</f>
        <v>Mer</v>
      </c>
      <c r="AR34" s="13">
        <f t="shared" si="7"/>
        <v>43677</v>
      </c>
      <c r="AS34" s="16"/>
      <c r="AT34" s="16"/>
      <c r="AU34" s="16"/>
      <c r="AV34" s="30"/>
      <c r="AW34" s="51" t="str">
        <f>INDEX(Calendrier!$CA$5:$CA$11,WEEKDAY(AX34,2))</f>
        <v>Sam</v>
      </c>
      <c r="AX34" s="13">
        <f t="shared" si="8"/>
        <v>43708</v>
      </c>
      <c r="AY34" s="16"/>
      <c r="AZ34" s="16"/>
      <c r="BA34" s="16"/>
      <c r="BB34" s="30"/>
      <c r="BC34" s="51"/>
      <c r="BD34" s="13"/>
      <c r="BE34" s="16"/>
      <c r="BF34" s="16"/>
      <c r="BG34" s="16"/>
      <c r="BH34" s="30"/>
      <c r="BI34" s="51" t="str">
        <f>INDEX(Calendrier!$CA$5:$CA$11,WEEKDAY(BJ34,2))</f>
        <v>Jeu</v>
      </c>
      <c r="BJ34" s="13">
        <f t="shared" si="10"/>
        <v>43769</v>
      </c>
      <c r="BK34" s="16"/>
      <c r="BL34" s="16"/>
      <c r="BM34" s="16"/>
      <c r="BN34" s="30"/>
      <c r="BO34" s="51"/>
      <c r="BP34" s="13"/>
      <c r="BQ34" s="16"/>
      <c r="BR34" s="16"/>
      <c r="BS34" s="16"/>
      <c r="BT34" s="30"/>
      <c r="BU34" s="51" t="str">
        <f>INDEX(Calendrier!$CA$5:$CA$11,WEEKDAY(BV34,2))</f>
        <v>Mar</v>
      </c>
      <c r="BV34" s="13">
        <f t="shared" si="12"/>
        <v>43830</v>
      </c>
      <c r="BW34" s="17"/>
      <c r="BX34" s="17"/>
      <c r="BY34" s="17"/>
      <c r="BZ34" s="27"/>
      <c r="CA34" s="18"/>
      <c r="CB34" s="18"/>
      <c r="CC34" s="18"/>
      <c r="CD34" s="18"/>
      <c r="CE34" s="18"/>
      <c r="CF34" s="18"/>
      <c r="CG34" s="18"/>
      <c r="CH34" s="18"/>
      <c r="CI34" s="12"/>
    </row>
    <row r="35" spans="1:87" ht="18.75" x14ac:dyDescent="0.3">
      <c r="A35" s="1"/>
      <c r="B35" s="2"/>
      <c r="C35" s="1"/>
      <c r="D35" s="1"/>
      <c r="E35" s="1"/>
      <c r="F35" s="1"/>
      <c r="G35" s="1"/>
      <c r="H35" s="3"/>
      <c r="I35" s="1"/>
      <c r="J35" s="4"/>
      <c r="K35" s="4"/>
      <c r="L35" s="52"/>
      <c r="M35" s="1"/>
      <c r="N35" s="3"/>
      <c r="O35" s="1"/>
      <c r="P35" s="4"/>
      <c r="Q35" s="4"/>
      <c r="R35" s="52"/>
      <c r="S35" s="1"/>
      <c r="T35" s="1"/>
      <c r="U35" s="1"/>
      <c r="V35" s="53"/>
      <c r="W35" s="1"/>
      <c r="X35" s="52"/>
      <c r="Y35" s="1"/>
      <c r="Z35" s="53"/>
      <c r="AA35" s="53"/>
      <c r="AB35" s="53"/>
      <c r="AC35" s="53"/>
      <c r="AD35" s="54"/>
      <c r="AE35" s="1"/>
      <c r="AF35" s="55"/>
      <c r="AG35" s="53"/>
      <c r="AH35" s="53"/>
      <c r="AI35" s="53"/>
      <c r="AJ35" s="54"/>
      <c r="AK35" s="1"/>
      <c r="AL35" s="55"/>
      <c r="AM35" s="53"/>
      <c r="AN35" s="53"/>
      <c r="AO35" s="53"/>
      <c r="AP35" s="54"/>
      <c r="AQ35" s="1"/>
      <c r="AR35" s="55"/>
      <c r="AS35" s="53"/>
      <c r="AT35" s="53"/>
      <c r="AU35" s="53"/>
      <c r="AV35" s="54"/>
      <c r="AW35" s="1"/>
      <c r="AX35" s="55"/>
      <c r="AY35" s="53"/>
      <c r="AZ35" s="53"/>
      <c r="BA35" s="53"/>
      <c r="BB35" s="54"/>
      <c r="BC35" s="1"/>
      <c r="BD35" s="55"/>
      <c r="BE35" s="53"/>
      <c r="BF35" s="53"/>
      <c r="BG35" s="53"/>
      <c r="BH35" s="54"/>
      <c r="BI35" s="1"/>
      <c r="BJ35" s="55"/>
      <c r="BK35" s="53"/>
      <c r="BL35" s="53"/>
      <c r="BM35" s="53"/>
      <c r="BN35" s="54"/>
      <c r="BO35" s="1"/>
      <c r="BP35" s="55"/>
      <c r="BQ35" s="53"/>
      <c r="BR35" s="53"/>
      <c r="BS35" s="53"/>
      <c r="BT35" s="54"/>
      <c r="BU35" s="1"/>
      <c r="BV35" s="55"/>
      <c r="BW35" s="53"/>
      <c r="BX35" s="53"/>
      <c r="BY35" s="53"/>
      <c r="BZ35" s="54"/>
      <c r="CA35" s="7"/>
      <c r="CB35" s="7"/>
      <c r="CC35" s="7"/>
      <c r="CD35" s="7"/>
      <c r="CE35" s="7"/>
      <c r="CF35" s="7"/>
      <c r="CG35" s="7"/>
      <c r="CH35" s="7"/>
      <c r="CI35" s="1"/>
    </row>
    <row r="36" spans="1:87" ht="18.75" x14ac:dyDescent="0.3">
      <c r="A36" s="1"/>
      <c r="B36" s="2"/>
      <c r="C36" s="1"/>
      <c r="D36" s="1"/>
      <c r="E36" s="1"/>
      <c r="F36" s="1"/>
      <c r="G36" s="56"/>
      <c r="H36" s="3"/>
      <c r="I36" s="1"/>
      <c r="J36" s="57"/>
      <c r="K36" s="57"/>
      <c r="L36" s="52"/>
      <c r="M36" s="56"/>
      <c r="N36" s="3"/>
      <c r="O36" s="1"/>
      <c r="P36" s="57"/>
      <c r="Q36" s="57"/>
      <c r="R36" s="52"/>
      <c r="S36" s="56"/>
      <c r="T36" s="1"/>
      <c r="U36" s="1"/>
      <c r="V36" s="1"/>
      <c r="W36" s="1"/>
      <c r="X36" s="52"/>
      <c r="Y36" s="56"/>
      <c r="Z36" s="1"/>
      <c r="AA36" s="1"/>
      <c r="AB36" s="1"/>
      <c r="AC36" s="1"/>
      <c r="AD36" s="58"/>
      <c r="AE36" s="56"/>
      <c r="AF36" s="1"/>
      <c r="AG36" s="1"/>
      <c r="AH36" s="1"/>
      <c r="AI36" s="1"/>
      <c r="AJ36" s="58"/>
      <c r="AK36" s="56"/>
      <c r="AL36" s="1"/>
      <c r="AM36" s="1"/>
      <c r="AN36" s="1"/>
      <c r="AO36" s="1"/>
      <c r="AP36" s="58"/>
      <c r="AQ36" s="56"/>
      <c r="AR36" s="1"/>
      <c r="AS36" s="1"/>
      <c r="AT36" s="1"/>
      <c r="AU36" s="1"/>
      <c r="AV36" s="58"/>
      <c r="AW36" s="56"/>
      <c r="AX36" s="1"/>
      <c r="AY36" s="1"/>
      <c r="AZ36" s="1"/>
      <c r="BA36" s="1"/>
      <c r="BB36" s="58"/>
      <c r="BC36" s="56"/>
      <c r="BD36" s="3"/>
      <c r="BE36" s="1"/>
      <c r="BF36" s="1"/>
      <c r="BG36" s="1"/>
      <c r="BH36" s="52"/>
      <c r="BI36" s="56"/>
      <c r="BJ36" s="3"/>
      <c r="BK36" s="1"/>
      <c r="BL36" s="1"/>
      <c r="BM36" s="1"/>
      <c r="BN36" s="52"/>
      <c r="BO36" s="56"/>
      <c r="BP36" s="3"/>
      <c r="BQ36" s="1"/>
      <c r="BR36" s="1"/>
      <c r="BS36" s="1"/>
      <c r="BT36" s="52"/>
      <c r="BU36" s="56"/>
      <c r="BV36" s="3"/>
      <c r="BW36" s="1"/>
      <c r="BX36" s="1"/>
      <c r="BY36" s="1"/>
      <c r="BZ36" s="52"/>
      <c r="CA36" s="1"/>
      <c r="CB36" s="1"/>
      <c r="CC36" s="1"/>
      <c r="CD36" s="1"/>
      <c r="CE36" s="1"/>
      <c r="CF36" s="1"/>
      <c r="CG36" s="1"/>
      <c r="CH36" s="1"/>
      <c r="CI36" s="1"/>
    </row>
    <row r="37" spans="1:87" ht="18.75" x14ac:dyDescent="0.3">
      <c r="A37" s="1"/>
      <c r="B37" s="2"/>
      <c r="C37" s="1"/>
      <c r="D37" s="1"/>
      <c r="E37" s="1"/>
      <c r="F37" s="1"/>
      <c r="G37" s="1"/>
      <c r="H37" s="3"/>
      <c r="I37" s="1"/>
      <c r="J37" s="4"/>
      <c r="K37" s="4"/>
      <c r="L37" s="52"/>
      <c r="M37" s="1"/>
      <c r="N37" s="3"/>
      <c r="O37" s="1"/>
      <c r="P37" s="4"/>
      <c r="Q37" s="4"/>
      <c r="R37" s="52"/>
      <c r="S37" s="1"/>
      <c r="T37" s="1"/>
      <c r="U37" s="1"/>
      <c r="V37" s="1"/>
      <c r="W37" s="1"/>
      <c r="X37" s="52"/>
      <c r="Y37" s="1"/>
      <c r="Z37" s="1"/>
      <c r="AA37" s="1"/>
      <c r="AB37" s="1"/>
      <c r="AC37" s="1"/>
      <c r="AD37" s="52"/>
      <c r="AE37" s="1"/>
      <c r="AF37" s="3"/>
      <c r="AG37" s="1"/>
      <c r="AH37" s="1"/>
      <c r="AI37" s="1"/>
      <c r="AJ37" s="52"/>
      <c r="AK37" s="1"/>
      <c r="AL37" s="3"/>
      <c r="AM37" s="1"/>
      <c r="AN37" s="1"/>
      <c r="AO37" s="1"/>
      <c r="AP37" s="52"/>
      <c r="AQ37" s="1"/>
      <c r="AR37" s="1"/>
      <c r="AS37" s="1"/>
      <c r="AT37" s="1"/>
      <c r="AU37" s="1"/>
      <c r="AV37" s="58"/>
      <c r="AW37" s="1"/>
      <c r="AX37" s="1"/>
      <c r="AY37" s="1"/>
      <c r="AZ37" s="1"/>
      <c r="BA37" s="1"/>
      <c r="BB37" s="52"/>
      <c r="BC37" s="1"/>
      <c r="BD37" s="3"/>
      <c r="BE37" s="1"/>
      <c r="BF37" s="1"/>
      <c r="BG37" s="1"/>
      <c r="BH37" s="52"/>
      <c r="BI37" s="1"/>
      <c r="BJ37" s="3"/>
      <c r="BK37" s="1"/>
      <c r="BL37" s="1"/>
      <c r="BM37" s="1"/>
      <c r="BN37" s="52"/>
      <c r="BO37" s="1"/>
      <c r="BP37" s="3"/>
      <c r="BQ37" s="1"/>
      <c r="BR37" s="1"/>
      <c r="BS37" s="1"/>
      <c r="BT37" s="52"/>
      <c r="BU37" s="1"/>
      <c r="BV37" s="3"/>
      <c r="BW37" s="1"/>
      <c r="BX37" s="1"/>
      <c r="BY37" s="1"/>
      <c r="BZ37" s="52"/>
      <c r="CA37" s="1"/>
      <c r="CB37" s="1"/>
      <c r="CC37" s="1"/>
      <c r="CD37" s="1"/>
      <c r="CE37" s="1"/>
      <c r="CF37" s="1"/>
      <c r="CG37" s="1"/>
      <c r="CH37" s="1"/>
      <c r="CI37" s="1"/>
    </row>
    <row r="38" spans="1:87" ht="18.75" x14ac:dyDescent="0.3">
      <c r="A38" s="1"/>
      <c r="B38" s="2"/>
      <c r="C38" s="1"/>
      <c r="D38" s="1"/>
      <c r="E38" s="1"/>
      <c r="F38" s="1"/>
      <c r="G38" s="1"/>
      <c r="H38" s="3"/>
      <c r="I38" s="1"/>
      <c r="J38" s="4"/>
      <c r="K38" s="4"/>
      <c r="L38" s="52"/>
      <c r="M38" s="1"/>
      <c r="N38" s="3"/>
      <c r="O38" s="1"/>
      <c r="P38" s="4"/>
      <c r="Q38" s="4"/>
      <c r="R38" s="52"/>
      <c r="S38" s="1"/>
      <c r="T38" s="1"/>
      <c r="U38" s="1"/>
      <c r="V38" s="1"/>
      <c r="W38" s="1"/>
      <c r="X38" s="59"/>
      <c r="Y38" s="1"/>
      <c r="Z38" s="1"/>
      <c r="AA38" s="1"/>
      <c r="AB38" s="1"/>
      <c r="AC38" s="1"/>
      <c r="AD38" s="52"/>
      <c r="AE38" s="1"/>
      <c r="AF38" s="3"/>
      <c r="AG38" s="1"/>
      <c r="AH38" s="1"/>
      <c r="AI38" s="1"/>
      <c r="AJ38" s="52"/>
      <c r="AK38" s="1"/>
      <c r="AL38" s="3"/>
      <c r="AM38" s="1"/>
      <c r="AN38" s="1"/>
      <c r="AO38" s="1"/>
      <c r="AP38" s="52"/>
      <c r="AQ38" s="1"/>
      <c r="AR38" s="3"/>
      <c r="AS38" s="1"/>
      <c r="AT38" s="1"/>
      <c r="AU38" s="1"/>
      <c r="AV38" s="52"/>
      <c r="AW38" s="1"/>
      <c r="AX38" s="3"/>
      <c r="AY38" s="1"/>
      <c r="AZ38" s="1"/>
      <c r="BA38" s="1"/>
      <c r="BB38" s="52"/>
      <c r="BC38" s="1"/>
      <c r="BD38" s="3"/>
      <c r="BE38" s="1"/>
      <c r="BF38" s="1"/>
      <c r="BG38" s="1"/>
      <c r="BH38" s="52"/>
      <c r="BI38" s="1"/>
      <c r="BJ38" s="3"/>
      <c r="BK38" s="1"/>
      <c r="BL38" s="1"/>
      <c r="BM38" s="1"/>
      <c r="BN38" s="52"/>
      <c r="BO38" s="1"/>
      <c r="BP38" s="3"/>
      <c r="BQ38" s="1"/>
      <c r="BR38" s="1"/>
      <c r="BS38" s="1"/>
      <c r="BT38" s="52"/>
      <c r="BU38" s="1"/>
      <c r="BV38" s="3"/>
      <c r="BW38" s="1"/>
      <c r="BX38" s="1"/>
      <c r="BY38" s="1"/>
      <c r="BZ38" s="52"/>
      <c r="CA38" s="1"/>
      <c r="CB38" s="1"/>
      <c r="CC38" s="1"/>
      <c r="CD38" s="1"/>
      <c r="CE38" s="1"/>
      <c r="CF38" s="1"/>
      <c r="CG38" s="1"/>
      <c r="CH38" s="1"/>
      <c r="CI38" s="1"/>
    </row>
    <row r="39" spans="1:87" ht="18.75" x14ac:dyDescent="0.3">
      <c r="A39" s="1"/>
      <c r="B39" s="2"/>
      <c r="C39" s="1"/>
      <c r="D39" s="1"/>
      <c r="E39" s="1"/>
      <c r="F39" s="1"/>
      <c r="G39" s="1"/>
      <c r="H39" s="3"/>
      <c r="I39" s="1"/>
      <c r="J39" s="4"/>
      <c r="K39" s="4"/>
      <c r="L39" s="52"/>
      <c r="M39" s="1"/>
      <c r="N39" s="3"/>
      <c r="O39" s="1"/>
      <c r="P39" s="4"/>
      <c r="Q39" s="4"/>
      <c r="R39" s="52"/>
      <c r="S39" s="1"/>
      <c r="T39" s="1"/>
      <c r="U39" s="1"/>
      <c r="V39" s="1"/>
      <c r="W39" s="1"/>
      <c r="X39" s="59"/>
      <c r="Y39" s="1"/>
      <c r="Z39" s="1"/>
      <c r="AA39" s="1"/>
      <c r="AB39" s="1"/>
      <c r="AC39" s="1"/>
      <c r="AD39" s="52"/>
      <c r="AE39" s="1"/>
      <c r="AF39" s="3"/>
      <c r="AG39" s="1"/>
      <c r="AH39" s="1"/>
      <c r="AI39" s="1"/>
      <c r="AJ39" s="52"/>
      <c r="AK39" s="1"/>
      <c r="AL39" s="3"/>
      <c r="AM39" s="1"/>
      <c r="AN39" s="1"/>
      <c r="AO39" s="1"/>
      <c r="AP39" s="52"/>
      <c r="AQ39" s="1"/>
      <c r="AR39" s="3"/>
      <c r="AS39" s="1"/>
      <c r="AT39" s="1"/>
      <c r="AU39" s="1"/>
      <c r="AV39" s="52"/>
      <c r="AW39" s="1"/>
      <c r="AX39" s="3"/>
      <c r="AY39" s="1"/>
      <c r="AZ39" s="1"/>
      <c r="BA39" s="1"/>
      <c r="BB39" s="52"/>
      <c r="BC39" s="1"/>
      <c r="BD39" s="3"/>
      <c r="BE39" s="1"/>
      <c r="BF39" s="1"/>
      <c r="BG39" s="1"/>
      <c r="BH39" s="52"/>
      <c r="BI39" s="1"/>
      <c r="BJ39" s="3"/>
      <c r="BK39" s="1"/>
      <c r="BL39" s="1"/>
      <c r="BM39" s="1"/>
      <c r="BN39" s="52"/>
      <c r="BO39" s="1"/>
      <c r="BP39" s="3"/>
      <c r="BQ39" s="1"/>
      <c r="BR39" s="1"/>
      <c r="BS39" s="1"/>
      <c r="BT39" s="52"/>
      <c r="BU39" s="1"/>
      <c r="BV39" s="3"/>
      <c r="BW39" s="1"/>
      <c r="BX39" s="1"/>
      <c r="BY39" s="1"/>
      <c r="BZ39" s="52"/>
      <c r="CA39" s="1"/>
      <c r="CB39" s="1"/>
      <c r="CC39" s="1"/>
      <c r="CD39" s="1"/>
      <c r="CE39" s="1"/>
      <c r="CF39" s="1"/>
      <c r="CG39" s="1"/>
      <c r="CH39" s="1"/>
      <c r="CI39" s="1"/>
    </row>
    <row r="40" spans="1:87" ht="21" x14ac:dyDescent="0.3">
      <c r="A40" s="1"/>
      <c r="B40" s="2"/>
      <c r="C40" s="1"/>
      <c r="D40" s="1"/>
      <c r="E40" s="1"/>
      <c r="F40" s="1"/>
      <c r="G40" s="1"/>
      <c r="H40" s="3"/>
      <c r="I40" s="36"/>
      <c r="J40" s="6"/>
      <c r="K40" s="6"/>
      <c r="L40" s="5"/>
      <c r="M40" s="6"/>
      <c r="N40" s="36"/>
      <c r="O40" s="1"/>
      <c r="P40" s="1"/>
      <c r="Q40" s="1"/>
      <c r="R40" s="5"/>
      <c r="S40" s="1"/>
      <c r="T40" s="1"/>
      <c r="U40" s="1"/>
      <c r="V40" s="1"/>
      <c r="W40" s="1"/>
      <c r="X40" s="5"/>
      <c r="Y40" s="1"/>
      <c r="Z40" s="1"/>
      <c r="AA40" s="1"/>
      <c r="AB40" s="1"/>
      <c r="AC40" s="1"/>
      <c r="AD40" s="5"/>
      <c r="AE40" s="1"/>
      <c r="AF40" s="3"/>
      <c r="AG40" s="1"/>
      <c r="AH40" s="1"/>
      <c r="AI40" s="1"/>
      <c r="AJ40" s="5"/>
      <c r="AK40" s="1"/>
      <c r="AL40" s="3"/>
      <c r="AM40" s="1"/>
      <c r="AN40" s="1"/>
      <c r="AO40" s="1"/>
      <c r="AP40" s="5"/>
      <c r="AQ40" s="1"/>
      <c r="AR40" s="3"/>
      <c r="AS40" s="1"/>
      <c r="AT40" s="1"/>
      <c r="AU40" s="1"/>
      <c r="AV40" s="5"/>
      <c r="AW40" s="1"/>
      <c r="AX40" s="3"/>
      <c r="AY40" s="1"/>
      <c r="AZ40" s="1"/>
      <c r="BA40" s="1"/>
      <c r="BB40" s="5"/>
      <c r="BC40" s="1"/>
      <c r="BD40" s="3"/>
      <c r="BE40" s="1"/>
      <c r="BF40" s="1"/>
      <c r="BG40" s="1"/>
      <c r="BH40" s="5"/>
      <c r="BI40" s="1"/>
      <c r="BJ40" s="3"/>
      <c r="BK40" s="1"/>
      <c r="BL40" s="1"/>
      <c r="BM40" s="1"/>
      <c r="BN40" s="5"/>
      <c r="BO40" s="1"/>
      <c r="BP40" s="3"/>
      <c r="BQ40" s="1"/>
      <c r="BR40" s="1"/>
      <c r="BS40" s="1"/>
      <c r="BT40" s="5"/>
      <c r="BU40" s="1"/>
      <c r="BV40" s="3"/>
      <c r="BW40" s="1"/>
      <c r="BX40" s="1"/>
      <c r="BY40" s="1"/>
      <c r="BZ40" s="6"/>
      <c r="CA40" s="1"/>
      <c r="CB40" s="1"/>
      <c r="CC40" s="1"/>
      <c r="CD40" s="1"/>
      <c r="CE40" s="1"/>
      <c r="CF40" s="1"/>
      <c r="CG40" s="1"/>
      <c r="CH40" s="1"/>
      <c r="CI40" s="1"/>
    </row>
    <row r="41" spans="1:87" ht="21" x14ac:dyDescent="0.3">
      <c r="A41" s="1"/>
      <c r="B41" s="2"/>
      <c r="C41" s="1"/>
      <c r="D41" s="1"/>
      <c r="E41" s="1"/>
      <c r="F41" s="1"/>
      <c r="G41" s="1"/>
      <c r="H41" s="5"/>
      <c r="I41" s="1"/>
      <c r="J41" s="1"/>
      <c r="K41" s="1"/>
      <c r="L41" s="1"/>
      <c r="M41" s="1"/>
      <c r="N41" s="1"/>
      <c r="O41" s="1"/>
      <c r="P41" s="1"/>
      <c r="Q41" s="1"/>
      <c r="R41" s="5"/>
      <c r="S41" s="1"/>
      <c r="T41" s="1"/>
      <c r="U41" s="1"/>
      <c r="V41" s="1"/>
      <c r="W41" s="1"/>
      <c r="X41" s="5"/>
      <c r="Y41" s="1"/>
      <c r="Z41" s="1"/>
      <c r="AA41" s="1"/>
      <c r="AB41" s="1"/>
      <c r="AC41" s="1"/>
      <c r="AD41" s="5"/>
      <c r="AE41" s="1"/>
      <c r="AF41" s="3"/>
      <c r="AG41" s="1"/>
      <c r="AH41" s="1"/>
      <c r="AI41" s="1"/>
      <c r="AJ41" s="5"/>
      <c r="AK41" s="1"/>
      <c r="AL41" s="3"/>
      <c r="AM41" s="1"/>
      <c r="AN41" s="1"/>
      <c r="AO41" s="1"/>
      <c r="AP41" s="5"/>
      <c r="AQ41" s="1"/>
      <c r="AR41" s="3"/>
      <c r="AS41" s="1"/>
      <c r="AT41" s="1"/>
      <c r="AU41" s="1"/>
      <c r="AV41" s="5"/>
      <c r="AW41" s="1"/>
      <c r="AX41" s="3"/>
      <c r="AY41" s="1"/>
      <c r="AZ41" s="1"/>
      <c r="BA41" s="1"/>
      <c r="BB41" s="5"/>
      <c r="BC41" s="1"/>
      <c r="BD41" s="3"/>
      <c r="BE41" s="1"/>
      <c r="BF41" s="1"/>
      <c r="BG41" s="1"/>
      <c r="BH41" s="5"/>
      <c r="BI41" s="1"/>
      <c r="BJ41" s="3"/>
      <c r="BK41" s="1"/>
      <c r="BL41" s="1"/>
      <c r="BM41" s="1"/>
      <c r="BN41" s="5"/>
      <c r="BO41" s="1"/>
      <c r="BP41" s="3"/>
      <c r="BQ41" s="1"/>
      <c r="BR41" s="1"/>
      <c r="BS41" s="1"/>
      <c r="BT41" s="5"/>
      <c r="BU41" s="1"/>
      <c r="BV41" s="3"/>
      <c r="BW41" s="1"/>
      <c r="BX41" s="1"/>
      <c r="BY41" s="1"/>
      <c r="BZ41" s="6"/>
      <c r="CA41" s="1"/>
      <c r="CB41" s="1"/>
      <c r="CC41" s="1"/>
      <c r="CD41" s="1"/>
      <c r="CE41" s="1"/>
      <c r="CF41" s="1"/>
      <c r="CG41" s="1"/>
      <c r="CH41" s="1"/>
      <c r="CI41" s="1"/>
    </row>
    <row r="42" spans="1:87" ht="21" x14ac:dyDescent="0.3">
      <c r="A42" s="1"/>
      <c r="B42" s="2"/>
      <c r="C42" s="1"/>
      <c r="D42" s="1"/>
      <c r="E42" s="1"/>
      <c r="F42" s="60"/>
      <c r="G42" s="1"/>
      <c r="H42" s="56"/>
      <c r="I42" s="1"/>
      <c r="J42" s="4"/>
      <c r="K42" s="4"/>
      <c r="L42" s="52"/>
      <c r="M42" s="4"/>
      <c r="N42" s="1"/>
      <c r="O42" s="1"/>
      <c r="P42" s="1"/>
      <c r="Q42" s="1"/>
      <c r="R42" s="5"/>
      <c r="S42" s="1"/>
      <c r="T42" s="1"/>
      <c r="U42" s="1"/>
      <c r="V42" s="1"/>
      <c r="W42" s="1"/>
      <c r="X42" s="5"/>
      <c r="Y42" s="1"/>
      <c r="Z42" s="1"/>
      <c r="AA42" s="1"/>
      <c r="AB42" s="1"/>
      <c r="AC42" s="1"/>
      <c r="AD42" s="5"/>
      <c r="AE42" s="1"/>
      <c r="AF42" s="3"/>
      <c r="AG42" s="1"/>
      <c r="AH42" s="1"/>
      <c r="AI42" s="1"/>
      <c r="AJ42" s="5"/>
      <c r="AK42" s="1"/>
      <c r="AL42" s="3"/>
      <c r="AM42" s="1"/>
      <c r="AN42" s="1"/>
      <c r="AO42" s="1"/>
      <c r="AP42" s="5"/>
      <c r="AQ42" s="1"/>
      <c r="AR42" s="3"/>
      <c r="AS42" s="1"/>
      <c r="AT42" s="1"/>
      <c r="AU42" s="1"/>
      <c r="AV42" s="5"/>
      <c r="AW42" s="1"/>
      <c r="AX42" s="3"/>
      <c r="AY42" s="1"/>
      <c r="AZ42" s="1"/>
      <c r="BA42" s="1"/>
      <c r="BB42" s="5"/>
      <c r="BC42" s="1"/>
      <c r="BD42" s="3"/>
      <c r="BE42" s="1"/>
      <c r="BF42" s="1"/>
      <c r="BG42" s="1"/>
      <c r="BH42" s="5"/>
      <c r="BI42" s="1"/>
      <c r="BJ42" s="3"/>
      <c r="BK42" s="1"/>
      <c r="BL42" s="1"/>
      <c r="BM42" s="1"/>
      <c r="BN42" s="5"/>
      <c r="BO42" s="1"/>
      <c r="BP42" s="3"/>
      <c r="BQ42" s="1"/>
      <c r="BR42" s="1"/>
      <c r="BS42" s="1"/>
      <c r="BT42" s="5"/>
      <c r="BU42" s="1"/>
      <c r="BV42" s="3"/>
      <c r="BW42" s="1"/>
      <c r="BX42" s="1"/>
      <c r="BY42" s="1"/>
      <c r="BZ42" s="6"/>
      <c r="CA42" s="1"/>
      <c r="CB42" s="1"/>
      <c r="CC42" s="1"/>
      <c r="CD42" s="1"/>
      <c r="CE42" s="1"/>
      <c r="CF42" s="1"/>
      <c r="CG42" s="1"/>
      <c r="CH42" s="1"/>
      <c r="CI42" s="1"/>
    </row>
    <row r="43" spans="1:87" ht="21" x14ac:dyDescent="0.3">
      <c r="A43" s="1"/>
      <c r="B43" s="2"/>
      <c r="C43" s="1"/>
      <c r="D43" s="1"/>
      <c r="E43" s="1"/>
      <c r="F43" s="36"/>
      <c r="G43" s="1"/>
      <c r="H43" s="56"/>
      <c r="I43" s="1"/>
      <c r="J43" s="4"/>
      <c r="K43" s="4"/>
      <c r="L43" s="52"/>
      <c r="M43" s="4"/>
      <c r="N43" s="1"/>
      <c r="O43" s="1"/>
      <c r="P43" s="1"/>
      <c r="Q43" s="1"/>
      <c r="R43" s="5"/>
      <c r="S43" s="1"/>
      <c r="T43" s="1"/>
      <c r="U43" s="1"/>
      <c r="V43" s="1"/>
      <c r="W43" s="1"/>
      <c r="X43" s="5"/>
      <c r="Y43" s="1"/>
      <c r="Z43" s="1"/>
      <c r="AA43" s="1"/>
      <c r="AB43" s="1"/>
      <c r="AC43" s="1"/>
      <c r="AD43" s="5"/>
      <c r="AE43" s="1"/>
      <c r="AF43" s="3"/>
      <c r="AG43" s="1"/>
      <c r="AH43" s="1"/>
      <c r="AI43" s="1"/>
      <c r="AJ43" s="5"/>
      <c r="AK43" s="1"/>
      <c r="AL43" s="3"/>
      <c r="AM43" s="1"/>
      <c r="AN43" s="1"/>
      <c r="AO43" s="1"/>
      <c r="AP43" s="5"/>
      <c r="AQ43" s="1"/>
      <c r="AR43" s="3"/>
      <c r="AS43" s="1"/>
      <c r="AT43" s="1"/>
      <c r="AU43" s="1"/>
      <c r="AV43" s="5"/>
      <c r="AW43" s="1"/>
      <c r="AX43" s="3"/>
      <c r="AY43" s="1"/>
      <c r="AZ43" s="1"/>
      <c r="BA43" s="1"/>
      <c r="BB43" s="5"/>
      <c r="BC43" s="1"/>
      <c r="BD43" s="3"/>
      <c r="BE43" s="1"/>
      <c r="BF43" s="1"/>
      <c r="BG43" s="1"/>
      <c r="BH43" s="5"/>
      <c r="BI43" s="1"/>
      <c r="BJ43" s="3"/>
      <c r="BK43" s="1"/>
      <c r="BL43" s="1"/>
      <c r="BM43" s="1"/>
      <c r="BN43" s="5"/>
      <c r="BO43" s="1"/>
      <c r="BP43" s="3"/>
      <c r="BQ43" s="1"/>
      <c r="BR43" s="1"/>
      <c r="BS43" s="1"/>
      <c r="BT43" s="5"/>
      <c r="BU43" s="1"/>
      <c r="BV43" s="3"/>
      <c r="BW43" s="1"/>
      <c r="BX43" s="1"/>
      <c r="BY43" s="1"/>
      <c r="BZ43" s="6"/>
      <c r="CA43" s="1"/>
      <c r="CB43" s="1"/>
      <c r="CC43" s="1"/>
      <c r="CD43" s="1"/>
      <c r="CE43" s="1"/>
      <c r="CF43" s="1"/>
      <c r="CG43" s="1"/>
      <c r="CH43" s="1"/>
      <c r="CI43" s="1"/>
    </row>
    <row r="44" spans="1:87" ht="21" x14ac:dyDescent="0.3">
      <c r="A44" s="1"/>
      <c r="B44" s="2"/>
      <c r="C44" s="1"/>
      <c r="D44" s="1"/>
      <c r="E44" s="1"/>
      <c r="F44" s="36"/>
      <c r="G44" s="1"/>
      <c r="H44" s="56"/>
      <c r="I44" s="1"/>
      <c r="J44" s="4"/>
      <c r="K44" s="4"/>
      <c r="L44" s="1"/>
      <c r="M44" s="1"/>
      <c r="N44" s="1"/>
      <c r="O44" s="1"/>
      <c r="P44" s="1"/>
      <c r="Q44" s="1"/>
      <c r="R44" s="5"/>
      <c r="S44" s="1"/>
      <c r="T44" s="1"/>
      <c r="U44" s="1"/>
      <c r="V44" s="1"/>
      <c r="W44" s="1"/>
      <c r="X44" s="5"/>
      <c r="Y44" s="1"/>
      <c r="Z44" s="1"/>
      <c r="AA44" s="1"/>
      <c r="AB44" s="1"/>
      <c r="AC44" s="1"/>
      <c r="AD44" s="5"/>
      <c r="AE44" s="1"/>
      <c r="AF44" s="3"/>
      <c r="AG44" s="1"/>
      <c r="AH44" s="1"/>
      <c r="AI44" s="1"/>
      <c r="AJ44" s="5"/>
      <c r="AK44" s="1"/>
      <c r="AL44" s="3"/>
      <c r="AM44" s="1"/>
      <c r="AN44" s="1"/>
      <c r="AO44" s="1"/>
      <c r="AP44" s="5"/>
      <c r="AQ44" s="1"/>
      <c r="AR44" s="3"/>
      <c r="AS44" s="1"/>
      <c r="AT44" s="1"/>
      <c r="AU44" s="1"/>
      <c r="AV44" s="5"/>
      <c r="AW44" s="1"/>
      <c r="AX44" s="3"/>
      <c r="AY44" s="1"/>
      <c r="AZ44" s="1"/>
      <c r="BA44" s="1"/>
      <c r="BB44" s="5"/>
      <c r="BC44" s="1"/>
      <c r="BD44" s="3"/>
      <c r="BE44" s="1"/>
      <c r="BF44" s="1"/>
      <c r="BG44" s="1"/>
      <c r="BH44" s="5"/>
      <c r="BI44" s="1"/>
      <c r="BJ44" s="3"/>
      <c r="BK44" s="1"/>
      <c r="BL44" s="1"/>
      <c r="BM44" s="1"/>
      <c r="BN44" s="5"/>
      <c r="BO44" s="1"/>
      <c r="BP44" s="3"/>
      <c r="BQ44" s="1"/>
      <c r="BR44" s="1"/>
      <c r="BS44" s="1"/>
      <c r="BT44" s="5"/>
      <c r="BU44" s="1"/>
      <c r="BV44" s="3"/>
      <c r="BW44" s="1"/>
      <c r="BX44" s="1"/>
      <c r="BY44" s="1"/>
      <c r="BZ44" s="6"/>
      <c r="CA44" s="1"/>
      <c r="CB44" s="1"/>
      <c r="CC44" s="1"/>
      <c r="CD44" s="1"/>
      <c r="CE44" s="1"/>
      <c r="CF44" s="1"/>
      <c r="CG44" s="1"/>
      <c r="CH44" s="1"/>
      <c r="CI44" s="1"/>
    </row>
    <row r="45" spans="1:87" ht="21" x14ac:dyDescent="0.3">
      <c r="A45" s="1"/>
      <c r="B45" s="2"/>
      <c r="C45" s="1"/>
      <c r="D45" s="1"/>
      <c r="E45" s="1"/>
      <c r="F45" s="1"/>
      <c r="G45" s="1"/>
      <c r="H45" s="5"/>
      <c r="I45" s="1"/>
      <c r="J45" s="1"/>
      <c r="K45" s="1"/>
      <c r="L45" s="1"/>
      <c r="M45" s="1"/>
      <c r="N45" s="1"/>
      <c r="O45" s="1"/>
      <c r="P45" s="1"/>
      <c r="Q45" s="1"/>
      <c r="R45" s="5"/>
      <c r="S45" s="1"/>
      <c r="T45" s="1"/>
      <c r="U45" s="1"/>
      <c r="V45" s="1"/>
      <c r="W45" s="1"/>
      <c r="X45" s="5"/>
      <c r="Y45" s="1"/>
      <c r="Z45" s="1"/>
      <c r="AA45" s="1"/>
      <c r="AB45" s="1"/>
      <c r="AC45" s="1"/>
      <c r="AD45" s="5"/>
      <c r="AE45" s="1"/>
      <c r="AF45" s="3"/>
      <c r="AG45" s="1"/>
      <c r="AH45" s="1"/>
      <c r="AI45" s="1"/>
      <c r="AJ45" s="5"/>
      <c r="AK45" s="1"/>
      <c r="AL45" s="3"/>
      <c r="AM45" s="1"/>
      <c r="AN45" s="1"/>
      <c r="AO45" s="1"/>
      <c r="AP45" s="5"/>
      <c r="AQ45" s="1"/>
      <c r="AR45" s="3"/>
      <c r="AS45" s="1"/>
      <c r="AT45" s="1"/>
      <c r="AU45" s="1"/>
      <c r="AV45" s="5"/>
      <c r="AW45" s="1"/>
      <c r="AX45" s="3"/>
      <c r="AY45" s="1"/>
      <c r="AZ45" s="1"/>
      <c r="BA45" s="1"/>
      <c r="BB45" s="5"/>
      <c r="BC45" s="1"/>
      <c r="BD45" s="3"/>
      <c r="BE45" s="1"/>
      <c r="BF45" s="1"/>
      <c r="BG45" s="1"/>
      <c r="BH45" s="5"/>
      <c r="BI45" s="1"/>
      <c r="BJ45" s="3"/>
      <c r="BK45" s="1"/>
      <c r="BL45" s="1"/>
      <c r="BM45" s="1"/>
      <c r="BN45" s="5"/>
      <c r="BO45" s="1"/>
      <c r="BP45" s="3"/>
      <c r="BQ45" s="1"/>
      <c r="BR45" s="1"/>
      <c r="BS45" s="1"/>
      <c r="BT45" s="5"/>
      <c r="BU45" s="1"/>
      <c r="BV45" s="3"/>
      <c r="BW45" s="1"/>
      <c r="BX45" s="1"/>
      <c r="BY45" s="1"/>
      <c r="BZ45" s="6"/>
      <c r="CA45" s="1"/>
      <c r="CB45" s="1"/>
      <c r="CC45" s="1"/>
      <c r="CD45" s="1"/>
      <c r="CE45" s="1"/>
      <c r="CF45" s="1"/>
      <c r="CG45" s="1"/>
      <c r="CH45" s="1"/>
      <c r="CI45" s="1"/>
    </row>
    <row r="46" spans="1:87" ht="21" x14ac:dyDescent="0.3">
      <c r="A46" s="1"/>
      <c r="B46" s="2"/>
      <c r="C46" s="1"/>
      <c r="D46" s="1"/>
      <c r="E46" s="1"/>
      <c r="F46" s="1"/>
      <c r="G46" s="1"/>
      <c r="H46" s="3"/>
      <c r="I46" s="1"/>
      <c r="J46" s="4"/>
      <c r="K46" s="4"/>
      <c r="L46" s="5"/>
      <c r="M46" s="4"/>
      <c r="N46" s="1"/>
      <c r="O46" s="1"/>
      <c r="P46" s="1"/>
      <c r="Q46" s="1"/>
      <c r="R46" s="5"/>
      <c r="S46" s="1"/>
      <c r="T46" s="1"/>
      <c r="U46" s="1"/>
      <c r="V46" s="1"/>
      <c r="W46" s="1"/>
      <c r="X46" s="5"/>
      <c r="Y46" s="1"/>
      <c r="Z46" s="1"/>
      <c r="AA46" s="1"/>
      <c r="AB46" s="1"/>
      <c r="AC46" s="1"/>
      <c r="AD46" s="5"/>
      <c r="AE46" s="1"/>
      <c r="AF46" s="3"/>
      <c r="AG46" s="1"/>
      <c r="AH46" s="1"/>
      <c r="AI46" s="1"/>
      <c r="AJ46" s="5"/>
      <c r="AK46" s="1"/>
      <c r="AL46" s="3"/>
      <c r="AM46" s="1"/>
      <c r="AN46" s="1"/>
      <c r="AO46" s="1"/>
      <c r="AP46" s="5"/>
      <c r="AQ46" s="1"/>
      <c r="AR46" s="3"/>
      <c r="AS46" s="1"/>
      <c r="AT46" s="1"/>
      <c r="AU46" s="1"/>
      <c r="AV46" s="5"/>
      <c r="AW46" s="1"/>
      <c r="AX46" s="3"/>
      <c r="AY46" s="1"/>
      <c r="AZ46" s="1"/>
      <c r="BA46" s="1"/>
      <c r="BB46" s="5"/>
      <c r="BC46" s="1"/>
      <c r="BD46" s="3"/>
      <c r="BE46" s="1"/>
      <c r="BF46" s="1"/>
      <c r="BG46" s="1"/>
      <c r="BH46" s="5"/>
      <c r="BI46" s="1"/>
      <c r="BJ46" s="3"/>
      <c r="BK46" s="1"/>
      <c r="BL46" s="1"/>
      <c r="BM46" s="1"/>
      <c r="BN46" s="5"/>
      <c r="BO46" s="1"/>
      <c r="BP46" s="3"/>
      <c r="BQ46" s="1"/>
      <c r="BR46" s="1"/>
      <c r="BS46" s="1"/>
      <c r="BT46" s="5"/>
      <c r="BU46" s="1"/>
      <c r="BV46" s="3"/>
      <c r="BW46" s="1"/>
      <c r="BX46" s="1"/>
      <c r="BY46" s="1"/>
      <c r="BZ46" s="6"/>
      <c r="CA46" s="1"/>
      <c r="CB46" s="1"/>
      <c r="CC46" s="1"/>
      <c r="CD46" s="1"/>
      <c r="CE46" s="1"/>
      <c r="CF46" s="1"/>
      <c r="CG46" s="1"/>
      <c r="CH46" s="1"/>
      <c r="CI46" s="1"/>
    </row>
  </sheetData>
  <mergeCells count="25">
    <mergeCell ref="E2:F2"/>
    <mergeCell ref="A2:D2"/>
    <mergeCell ref="CA18:CB18"/>
    <mergeCell ref="G2:L2"/>
    <mergeCell ref="CB20:CG20"/>
    <mergeCell ref="A1:BZ1"/>
    <mergeCell ref="M2:R2"/>
    <mergeCell ref="S2:X2"/>
    <mergeCell ref="Y2:AD2"/>
    <mergeCell ref="AE2:AJ2"/>
    <mergeCell ref="AK2:AP2"/>
    <mergeCell ref="AQ2:AV2"/>
    <mergeCell ref="BC2:BH2"/>
    <mergeCell ref="CA13:CB13"/>
    <mergeCell ref="CA14:CB14"/>
    <mergeCell ref="CA15:CB15"/>
    <mergeCell ref="CA16:CB16"/>
    <mergeCell ref="CB22:CF22"/>
    <mergeCell ref="CB24:CE24"/>
    <mergeCell ref="CF24:CI24"/>
    <mergeCell ref="CA17:CB17"/>
    <mergeCell ref="BI2:BN2"/>
    <mergeCell ref="BO2:BT2"/>
    <mergeCell ref="BU2:BZ2"/>
    <mergeCell ref="CB21:CF21"/>
  </mergeCells>
  <conditionalFormatting sqref="A4:F34">
    <cfRule type="expression" dxfId="2" priority="8">
      <formula>AND(WEEKDAY(B4,2)&gt;5,B4&lt;&gt;"")</formula>
    </cfRule>
  </conditionalFormatting>
  <conditionalFormatting sqref="N4:N31 T4:T34 Z4:Z33 AF4:AF34 AL4:AL33 AR4:AR34 AX4:AX34 BD4:BD33 BJ4:BJ34 BP4:BP33 BV4:BV34 H4:H34">
    <cfRule type="expression" dxfId="1" priority="4">
      <formula>COUNTIF(Fériés,H4)</formula>
    </cfRule>
  </conditionalFormatting>
  <conditionalFormatting sqref="G4:BV34">
    <cfRule type="expression" dxfId="0" priority="1">
      <formula>AND(WEEKDAY(H4,2)&gt;5,H4&lt;&gt;"")</formula>
    </cfRule>
  </conditionalFormatting>
  <dataValidations count="1">
    <dataValidation type="list" allowBlank="1" showInputMessage="1" showErrorMessage="1" sqref="CA15:CB15">
      <formula1>"2matin2apresmidi,1matin3apresmidi,1matin4apresmidi,2matin3apresmidi,2matin4apresmidi"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I16" sqref="I16:J16"/>
    </sheetView>
  </sheetViews>
  <sheetFormatPr baseColWidth="10" defaultRowHeight="15" x14ac:dyDescent="0.25"/>
  <cols>
    <col min="1" max="1" width="14.7109375" customWidth="1"/>
    <col min="2" max="2" width="22.85546875" customWidth="1"/>
    <col min="5" max="5" width="19.42578125" customWidth="1"/>
    <col min="6" max="6" width="16.5703125" customWidth="1"/>
    <col min="7" max="7" width="14.28515625" customWidth="1"/>
  </cols>
  <sheetData>
    <row r="1" spans="1:8" ht="20.25" x14ac:dyDescent="0.25">
      <c r="A1" s="74">
        <v>2019</v>
      </c>
      <c r="B1" s="64"/>
      <c r="C1" s="64"/>
      <c r="D1" s="116"/>
      <c r="E1" s="117"/>
      <c r="F1" s="117"/>
      <c r="G1" s="117"/>
      <c r="H1" s="108"/>
    </row>
    <row r="2" spans="1:8" ht="21" x14ac:dyDescent="0.35">
      <c r="A2" s="105" t="s">
        <v>19</v>
      </c>
      <c r="B2" s="106"/>
      <c r="C2" s="65"/>
      <c r="D2" s="116"/>
      <c r="E2" s="118"/>
      <c r="F2" s="119"/>
      <c r="G2" s="120"/>
      <c r="H2" s="108"/>
    </row>
    <row r="3" spans="1:8" x14ac:dyDescent="0.25">
      <c r="A3" s="72">
        <f>DATE(A1,1,1)</f>
        <v>43466</v>
      </c>
      <c r="B3" s="73" t="s">
        <v>20</v>
      </c>
      <c r="C3" s="64"/>
      <c r="D3" s="116"/>
      <c r="E3" s="121"/>
      <c r="F3" s="122"/>
      <c r="G3" s="122"/>
      <c r="H3" s="108"/>
    </row>
    <row r="4" spans="1:8" x14ac:dyDescent="0.25">
      <c r="A4" s="72">
        <f>ROUND(DATE(A1,4,MOD(234-11*MOD(A1,19),30))/7,)*7-6</f>
        <v>43576</v>
      </c>
      <c r="B4" s="73" t="s">
        <v>21</v>
      </c>
      <c r="C4" s="64"/>
      <c r="D4" s="116"/>
      <c r="E4" s="121"/>
      <c r="F4" s="123"/>
      <c r="G4" s="123"/>
      <c r="H4" s="108"/>
    </row>
    <row r="5" spans="1:8" x14ac:dyDescent="0.25">
      <c r="A5" s="72">
        <f>A4+1</f>
        <v>43577</v>
      </c>
      <c r="B5" s="73" t="s">
        <v>22</v>
      </c>
      <c r="C5" s="64"/>
      <c r="D5" s="116"/>
      <c r="E5" s="121"/>
      <c r="F5" s="123"/>
      <c r="G5" s="123"/>
      <c r="H5" s="108"/>
    </row>
    <row r="6" spans="1:8" x14ac:dyDescent="0.25">
      <c r="A6" s="72">
        <f>DATE(A1,5,1)</f>
        <v>43586</v>
      </c>
      <c r="B6" s="73" t="s">
        <v>23</v>
      </c>
      <c r="C6" s="64"/>
      <c r="D6" s="116"/>
      <c r="E6" s="121"/>
      <c r="F6" s="123"/>
      <c r="G6" s="123"/>
      <c r="H6" s="108"/>
    </row>
    <row r="7" spans="1:8" x14ac:dyDescent="0.25">
      <c r="A7" s="72">
        <f>DATE(A1,5,8)</f>
        <v>43593</v>
      </c>
      <c r="B7" s="73" t="s">
        <v>24</v>
      </c>
      <c r="C7" s="64"/>
      <c r="D7" s="116"/>
      <c r="E7" s="121"/>
      <c r="F7" s="123"/>
      <c r="G7" s="123"/>
      <c r="H7" s="108"/>
    </row>
    <row r="8" spans="1:8" x14ac:dyDescent="0.25">
      <c r="A8" s="72">
        <f>A4+39</f>
        <v>43615</v>
      </c>
      <c r="B8" s="73" t="s">
        <v>25</v>
      </c>
      <c r="C8" s="64"/>
      <c r="D8" s="116"/>
      <c r="E8" s="121"/>
      <c r="F8" s="123"/>
      <c r="G8" s="123"/>
      <c r="H8" s="108"/>
    </row>
    <row r="9" spans="1:8" x14ac:dyDescent="0.25">
      <c r="A9" s="72">
        <f>A4+50</f>
        <v>43626</v>
      </c>
      <c r="B9" s="73" t="s">
        <v>26</v>
      </c>
      <c r="C9" s="64"/>
      <c r="D9" s="116"/>
      <c r="E9" s="121"/>
      <c r="F9" s="123"/>
      <c r="G9" s="123"/>
      <c r="H9" s="108"/>
    </row>
    <row r="10" spans="1:8" x14ac:dyDescent="0.25">
      <c r="A10" s="72">
        <f>DATE(A1,7,14)</f>
        <v>43660</v>
      </c>
      <c r="B10" s="73" t="s">
        <v>27</v>
      </c>
      <c r="C10" s="64"/>
      <c r="D10" s="116"/>
      <c r="E10" s="121"/>
      <c r="F10" s="123"/>
      <c r="G10" s="123"/>
      <c r="H10" s="108"/>
    </row>
    <row r="11" spans="1:8" x14ac:dyDescent="0.25">
      <c r="A11" s="72">
        <f>DATE(A1,8,15)</f>
        <v>43692</v>
      </c>
      <c r="B11" s="73" t="s">
        <v>28</v>
      </c>
      <c r="C11" s="64"/>
      <c r="D11" s="116"/>
      <c r="E11" s="121"/>
      <c r="F11" s="123"/>
      <c r="G11" s="123"/>
      <c r="H11" s="108"/>
    </row>
    <row r="12" spans="1:8" x14ac:dyDescent="0.25">
      <c r="A12" s="72">
        <f>DATE(A1,11,1)</f>
        <v>43770</v>
      </c>
      <c r="B12" s="73" t="s">
        <v>29</v>
      </c>
      <c r="C12" s="64"/>
      <c r="D12" s="116"/>
      <c r="E12" s="121"/>
      <c r="F12" s="123"/>
      <c r="G12" s="123"/>
      <c r="H12" s="108"/>
    </row>
    <row r="13" spans="1:8" x14ac:dyDescent="0.25">
      <c r="A13" s="72">
        <f>DATE(A1,11,11)</f>
        <v>43780</v>
      </c>
      <c r="B13" s="73" t="s">
        <v>30</v>
      </c>
      <c r="C13" s="64"/>
      <c r="D13" s="116"/>
      <c r="E13" s="121"/>
      <c r="F13" s="123"/>
      <c r="G13" s="123"/>
      <c r="H13" s="108"/>
    </row>
    <row r="14" spans="1:8" x14ac:dyDescent="0.25">
      <c r="A14" s="72">
        <f>DATE(A1,12,25)</f>
        <v>43824</v>
      </c>
      <c r="B14" s="73" t="s">
        <v>31</v>
      </c>
      <c r="C14" s="64"/>
      <c r="D14" s="116"/>
      <c r="E14" s="121"/>
      <c r="F14" s="123"/>
      <c r="G14" s="123"/>
      <c r="H14" s="108"/>
    </row>
    <row r="15" spans="1:8" x14ac:dyDescent="0.25">
      <c r="A15" s="64"/>
      <c r="B15" s="64"/>
      <c r="C15" s="64"/>
      <c r="D15" s="64"/>
      <c r="E15" s="63"/>
      <c r="F15" s="63"/>
      <c r="G15" s="63"/>
    </row>
    <row r="16" spans="1:8" ht="21" x14ac:dyDescent="0.25">
      <c r="A16" s="118"/>
      <c r="B16" s="119"/>
      <c r="C16" s="120"/>
      <c r="D16" s="116"/>
      <c r="E16" s="124"/>
      <c r="F16" s="124"/>
      <c r="G16" s="63"/>
    </row>
    <row r="17" spans="1:7" x14ac:dyDescent="0.25">
      <c r="A17" s="125"/>
      <c r="B17" s="126"/>
      <c r="C17" s="127"/>
      <c r="D17" s="128"/>
      <c r="E17" s="104"/>
      <c r="F17" s="101"/>
      <c r="G17" s="63"/>
    </row>
    <row r="18" spans="1:7" x14ac:dyDescent="0.25">
      <c r="A18" s="129"/>
      <c r="B18" s="130"/>
      <c r="C18" s="131"/>
      <c r="D18" s="116"/>
      <c r="E18" s="104"/>
      <c r="F18" s="101"/>
      <c r="G18" s="63"/>
    </row>
    <row r="19" spans="1:7" x14ac:dyDescent="0.25">
      <c r="A19" s="125"/>
      <c r="B19" s="126"/>
      <c r="C19" s="127"/>
      <c r="D19" s="116"/>
      <c r="E19" s="104"/>
      <c r="F19" s="101"/>
      <c r="G19" s="64"/>
    </row>
    <row r="20" spans="1:7" x14ac:dyDescent="0.25">
      <c r="A20" s="129"/>
      <c r="B20" s="130"/>
      <c r="C20" s="131"/>
      <c r="D20" s="116"/>
      <c r="E20" s="104"/>
      <c r="F20" s="101"/>
      <c r="G20" s="64"/>
    </row>
    <row r="21" spans="1:7" x14ac:dyDescent="0.25">
      <c r="A21" s="125"/>
      <c r="B21" s="126"/>
      <c r="C21" s="127"/>
      <c r="D21" s="116"/>
      <c r="E21" s="62"/>
      <c r="F21" s="70"/>
      <c r="G21" s="64"/>
    </row>
    <row r="22" spans="1:7" x14ac:dyDescent="0.25">
      <c r="A22" s="129"/>
      <c r="B22" s="130"/>
      <c r="C22" s="131"/>
      <c r="D22" s="116"/>
      <c r="E22" s="102"/>
      <c r="F22" s="103"/>
      <c r="G22" s="64"/>
    </row>
    <row r="23" spans="1:7" x14ac:dyDescent="0.25">
      <c r="A23" s="125"/>
      <c r="B23" s="126"/>
      <c r="C23" s="127"/>
      <c r="D23" s="116"/>
      <c r="E23" s="102"/>
      <c r="F23" s="103"/>
      <c r="G23" s="64"/>
    </row>
    <row r="24" spans="1:7" x14ac:dyDescent="0.25">
      <c r="A24" s="129"/>
      <c r="B24" s="130"/>
      <c r="C24" s="131"/>
      <c r="D24" s="116"/>
      <c r="E24" s="71"/>
      <c r="F24" s="70"/>
      <c r="G24" s="64" t="s">
        <v>32</v>
      </c>
    </row>
    <row r="25" spans="1:7" x14ac:dyDescent="0.25">
      <c r="A25" s="125"/>
      <c r="B25" s="126"/>
      <c r="C25" s="127"/>
      <c r="D25" s="116"/>
      <c r="E25" s="71"/>
      <c r="F25" s="70"/>
      <c r="G25" s="64"/>
    </row>
    <row r="26" spans="1:7" x14ac:dyDescent="0.25">
      <c r="A26" s="129"/>
      <c r="B26" s="130"/>
      <c r="C26" s="131"/>
      <c r="D26" s="116"/>
      <c r="E26" s="71"/>
      <c r="F26" s="70"/>
      <c r="G26" s="64"/>
    </row>
    <row r="27" spans="1:7" x14ac:dyDescent="0.25">
      <c r="A27" s="125"/>
      <c r="B27" s="126"/>
      <c r="C27" s="127"/>
      <c r="D27" s="116"/>
      <c r="E27" s="71"/>
      <c r="F27" s="70"/>
      <c r="G27" s="64"/>
    </row>
    <row r="28" spans="1:7" x14ac:dyDescent="0.25">
      <c r="A28" s="129"/>
      <c r="B28" s="130"/>
      <c r="C28" s="131"/>
      <c r="D28" s="116"/>
      <c r="E28" s="71"/>
      <c r="F28" s="70"/>
      <c r="G28" s="64"/>
    </row>
    <row r="29" spans="1:7" x14ac:dyDescent="0.25">
      <c r="A29" s="125"/>
      <c r="B29" s="126"/>
      <c r="C29" s="127"/>
      <c r="D29" s="116"/>
      <c r="E29" s="132"/>
      <c r="F29" s="132"/>
      <c r="G29" s="64"/>
    </row>
    <row r="30" spans="1:7" x14ac:dyDescent="0.25">
      <c r="A30" s="129"/>
      <c r="B30" s="130"/>
      <c r="C30" s="131"/>
      <c r="D30" s="116"/>
      <c r="E30" s="116"/>
      <c r="F30" s="116"/>
      <c r="G30" s="64"/>
    </row>
    <row r="31" spans="1:7" x14ac:dyDescent="0.25">
      <c r="A31" s="125"/>
      <c r="B31" s="126"/>
      <c r="C31" s="127"/>
      <c r="D31" s="116"/>
      <c r="E31" s="116"/>
      <c r="F31" s="116"/>
      <c r="G31" s="64"/>
    </row>
    <row r="32" spans="1:7" x14ac:dyDescent="0.25">
      <c r="A32" s="129"/>
      <c r="B32" s="130"/>
      <c r="C32" s="131"/>
      <c r="D32" s="116"/>
      <c r="E32" s="116"/>
      <c r="F32" s="116"/>
      <c r="G32" s="64"/>
    </row>
    <row r="33" spans="1:7" x14ac:dyDescent="0.25">
      <c r="A33" s="125"/>
      <c r="B33" s="126"/>
      <c r="C33" s="127"/>
      <c r="D33" s="116"/>
      <c r="E33" s="116"/>
      <c r="F33" s="116"/>
      <c r="G33" s="64"/>
    </row>
    <row r="34" spans="1:7" x14ac:dyDescent="0.25">
      <c r="A34" s="129"/>
      <c r="B34" s="130"/>
      <c r="C34" s="131"/>
      <c r="D34" s="116"/>
      <c r="E34" s="116"/>
      <c r="F34" s="116"/>
      <c r="G34" s="64"/>
    </row>
    <row r="35" spans="1:7" x14ac:dyDescent="0.25">
      <c r="A35" s="125"/>
      <c r="B35" s="126"/>
      <c r="C35" s="127"/>
      <c r="D35" s="116"/>
      <c r="E35" s="116"/>
      <c r="F35" s="116"/>
      <c r="G35" s="64"/>
    </row>
    <row r="36" spans="1:7" x14ac:dyDescent="0.25">
      <c r="A36" s="129"/>
      <c r="B36" s="130"/>
      <c r="C36" s="131"/>
      <c r="D36" s="116"/>
      <c r="E36" s="116"/>
      <c r="F36" s="116"/>
      <c r="G36" s="64"/>
    </row>
    <row r="37" spans="1:7" x14ac:dyDescent="0.25">
      <c r="A37" s="125"/>
      <c r="B37" s="126"/>
      <c r="C37" s="127"/>
      <c r="D37" s="116"/>
      <c r="E37" s="116"/>
      <c r="F37" s="116"/>
      <c r="G37" s="64"/>
    </row>
    <row r="38" spans="1:7" x14ac:dyDescent="0.25">
      <c r="A38" s="129"/>
      <c r="B38" s="130"/>
      <c r="C38" s="131"/>
      <c r="D38" s="116"/>
      <c r="E38" s="116"/>
      <c r="F38" s="116"/>
      <c r="G38" s="64"/>
    </row>
    <row r="39" spans="1:7" x14ac:dyDescent="0.25">
      <c r="A39" s="99"/>
      <c r="B39" s="66"/>
      <c r="C39" s="67"/>
      <c r="D39" s="64"/>
      <c r="E39" s="64"/>
      <c r="F39" s="64"/>
      <c r="G39" s="64"/>
    </row>
    <row r="40" spans="1:7" x14ac:dyDescent="0.25">
      <c r="A40" s="100"/>
      <c r="B40" s="68"/>
      <c r="C40" s="69"/>
      <c r="D40" s="64"/>
      <c r="E40" s="64"/>
      <c r="F40" s="64"/>
      <c r="G40" s="64"/>
    </row>
  </sheetData>
  <mergeCells count="22">
    <mergeCell ref="A2:B2"/>
    <mergeCell ref="E2:G2"/>
    <mergeCell ref="A16:C16"/>
    <mergeCell ref="E16:F16"/>
    <mergeCell ref="A17:A18"/>
    <mergeCell ref="E17:E18"/>
    <mergeCell ref="F17:F18"/>
    <mergeCell ref="F19:F20"/>
    <mergeCell ref="A21:A22"/>
    <mergeCell ref="E22:E23"/>
    <mergeCell ref="F22:F23"/>
    <mergeCell ref="A23:A24"/>
    <mergeCell ref="A19:A20"/>
    <mergeCell ref="E19:E20"/>
    <mergeCell ref="A37:A38"/>
    <mergeCell ref="A39:A40"/>
    <mergeCell ref="A25:A26"/>
    <mergeCell ref="A27:A28"/>
    <mergeCell ref="A29:A30"/>
    <mergeCell ref="A31:A32"/>
    <mergeCell ref="A33:A34"/>
    <mergeCell ref="A35:A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Paramètres</vt:lpstr>
      <vt:lpstr>Feuil3</vt:lpstr>
      <vt:lpstr>Fériés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Ced-moi</dc:creator>
  <cp:lastModifiedBy>moi</cp:lastModifiedBy>
  <dcterms:created xsi:type="dcterms:W3CDTF">2017-05-10T16:35:11Z</dcterms:created>
  <dcterms:modified xsi:type="dcterms:W3CDTF">2018-12-23T19:15:41Z</dcterms:modified>
</cp:coreProperties>
</file>