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S:\calcul\Nathalie G\Tx Excel\"/>
    </mc:Choice>
  </mc:AlternateContent>
  <bookViews>
    <workbookView xWindow="0" yWindow="0" windowWidth="18870" windowHeight="7515"/>
  </bookViews>
  <sheets>
    <sheet name="Feuil1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F5" i="1" l="1"/>
  <c r="D14" i="1"/>
  <c r="B14" i="1"/>
  <c r="E3" i="1"/>
  <c r="B13" i="1"/>
  <c r="C7" i="1"/>
  <c r="C8" i="1" s="1"/>
  <c r="C9" i="1" s="1"/>
  <c r="D5" i="1"/>
  <c r="E5" i="1"/>
  <c r="E7" i="1" s="1"/>
  <c r="B7" i="1"/>
  <c r="B9" i="1" s="1"/>
  <c r="C3" i="1" s="1"/>
  <c r="C11" i="1"/>
  <c r="D11" i="1"/>
  <c r="E11" i="1"/>
  <c r="B11" i="1"/>
  <c r="D3" i="1" l="1"/>
  <c r="E9" i="1"/>
  <c r="C13" i="1" s="1"/>
  <c r="D7" i="1"/>
  <c r="D8" i="1" s="1"/>
  <c r="F3" i="1" l="1"/>
  <c r="C14" i="1"/>
  <c r="D9" i="1"/>
</calcChain>
</file>

<file path=xl/sharedStrings.xml><?xml version="1.0" encoding="utf-8"?>
<sst xmlns="http://schemas.openxmlformats.org/spreadsheetml/2006/main" count="12" uniqueCount="12">
  <si>
    <t>années</t>
  </si>
  <si>
    <t>Versements</t>
  </si>
  <si>
    <t>Frais de fonctionnement 5%</t>
  </si>
  <si>
    <t>Dépenses selon prise en charge</t>
  </si>
  <si>
    <t>Reprise du solde précédent en cas de dépense importante</t>
  </si>
  <si>
    <t>Annee de reprise</t>
  </si>
  <si>
    <t>Ancien Solde</t>
  </si>
  <si>
    <t>Solde de l'année</t>
  </si>
  <si>
    <t>disponible de l'année pendant 5 ans</t>
  </si>
  <si>
    <t>Indication de la Date limite d'utilisation</t>
  </si>
  <si>
    <t>Montant de la reprise</t>
  </si>
  <si>
    <t>Reste de l'année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</si>
</sst>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5" formatCode="yyyy"/>
  </numFmts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numFmtId="0" fontId="0" fillId="0" borderId="0" xfId="0"/>
    <xf numFmtId="14" fontId="0" fillId="0" borderId="0" xfId="0" applyNumberFormat="1"/>
    <xf numFmtId="165" fontId="0" fillId="0" borderId="0" xfId="0" applyNumberFormat="1"/>
    <xf numFmtId="4" fontId="0" fillId="0" borderId="0" xfId="0" applyNumberForma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14"/>
  <sheetViews>
    <sheetView tabSelected="1" workbookViewId="0">
      <selection activeCell="C12" sqref="C12"/>
    </sheetView>
  </sheetViews>
  <sheetFormatPr baseColWidth="10" defaultRowHeight="15" x14ac:dyDescent="0.25"/>
  <cols>
    <col min="1" max="1" width="57.5703125" bestFit="1" customWidth="1"/>
  </cols>
  <sheetData>
    <row r="1" spans="1:6" x14ac:dyDescent="0.25">
      <c r="B1" t="s">
        <v>0</v>
      </c>
    </row>
    <row r="2" spans="1:6" x14ac:dyDescent="0.25">
      <c r="B2" s="2">
        <v>42004</v>
      </c>
      <c r="C2" s="2">
        <v>42369</v>
      </c>
      <c r="D2" s="2">
        <v>42735</v>
      </c>
      <c r="E2" s="2">
        <v>43100</v>
      </c>
      <c r="F2" s="2">
        <v>43465</v>
      </c>
    </row>
    <row r="3" spans="1:6" x14ac:dyDescent="0.25">
      <c r="A3" t="s">
        <v>6</v>
      </c>
      <c r="B3" s="3">
        <v>121.73</v>
      </c>
      <c r="C3" s="3">
        <f>B9-B8</f>
        <v>121.73</v>
      </c>
      <c r="D3" s="3">
        <f>C9-C8+C3</f>
        <v>1874.1299999999997</v>
      </c>
      <c r="E3" s="3">
        <f>SUM(B9:D9)</f>
        <v>3747.4299999999994</v>
      </c>
      <c r="F3" s="3">
        <f>SUM(B7:D7)-SUM(B13:D13)</f>
        <v>2498.829999999999</v>
      </c>
    </row>
    <row r="4" spans="1:6" x14ac:dyDescent="0.25">
      <c r="A4" t="s">
        <v>1</v>
      </c>
      <c r="B4" s="3"/>
      <c r="C4" s="3">
        <v>6053.4</v>
      </c>
      <c r="D4" s="3">
        <v>6053.4</v>
      </c>
      <c r="E4" s="3">
        <v>6053.4</v>
      </c>
      <c r="F4" s="3">
        <v>6053.4</v>
      </c>
    </row>
    <row r="5" spans="1:6" x14ac:dyDescent="0.25">
      <c r="A5" t="s">
        <v>2</v>
      </c>
      <c r="B5" s="3"/>
      <c r="C5" s="3">
        <v>0</v>
      </c>
      <c r="D5" s="3">
        <f t="shared" ref="D5:F5" si="0">ROUNDDOWN(D4*5%,0)</f>
        <v>302</v>
      </c>
      <c r="E5" s="3">
        <f t="shared" si="0"/>
        <v>302</v>
      </c>
      <c r="F5" s="3">
        <f t="shared" si="0"/>
        <v>302</v>
      </c>
    </row>
    <row r="6" spans="1:6" x14ac:dyDescent="0.25">
      <c r="A6" t="s">
        <v>3</v>
      </c>
      <c r="B6" s="3"/>
      <c r="C6" s="3">
        <v>4301</v>
      </c>
      <c r="D6" s="3">
        <v>3878.1</v>
      </c>
      <c r="E6" s="3">
        <v>7000</v>
      </c>
      <c r="F6" s="3">
        <v>6053.4</v>
      </c>
    </row>
    <row r="7" spans="1:6" x14ac:dyDescent="0.25">
      <c r="A7" t="s">
        <v>7</v>
      </c>
      <c r="B7" s="3">
        <f>B3+B4-B5-B6</f>
        <v>121.73</v>
      </c>
      <c r="C7" s="3">
        <f>C4-C5-C6</f>
        <v>1752.3999999999996</v>
      </c>
      <c r="D7" s="3">
        <f t="shared" ref="D7:E7" si="1">D4-D5-D6</f>
        <v>1873.2999999999997</v>
      </c>
      <c r="E7" s="3">
        <f t="shared" si="1"/>
        <v>-1248.6000000000004</v>
      </c>
    </row>
    <row r="8" spans="1:6" x14ac:dyDescent="0.25">
      <c r="A8" t="s">
        <v>4</v>
      </c>
      <c r="B8" s="3">
        <v>0</v>
      </c>
      <c r="C8" s="3">
        <f>IF(C7&gt;0,0,C7-C3)</f>
        <v>0</v>
      </c>
      <c r="D8" s="3">
        <f>IF(D7&gt;0,0,D7-D3)</f>
        <v>0</v>
      </c>
      <c r="E8" s="3">
        <v>0</v>
      </c>
    </row>
    <row r="9" spans="1:6" x14ac:dyDescent="0.25">
      <c r="A9" t="s">
        <v>8</v>
      </c>
      <c r="B9" s="3">
        <f>B7</f>
        <v>121.73</v>
      </c>
      <c r="C9" s="3">
        <f>C7-C8</f>
        <v>1752.3999999999996</v>
      </c>
      <c r="D9" s="3">
        <f t="shared" ref="C9:E9" si="2">D7</f>
        <v>1873.2999999999997</v>
      </c>
      <c r="E9" s="3">
        <f t="shared" si="2"/>
        <v>-1248.6000000000004</v>
      </c>
    </row>
    <row r="11" spans="1:6" x14ac:dyDescent="0.25">
      <c r="A11" t="s">
        <v>9</v>
      </c>
      <c r="B11" s="1">
        <f>EDATE(B2,48)</f>
        <v>43465</v>
      </c>
      <c r="C11" s="1">
        <f t="shared" ref="C11:E11" si="3">EDATE(C2,48)</f>
        <v>43830</v>
      </c>
      <c r="D11" s="1">
        <f t="shared" si="3"/>
        <v>44196</v>
      </c>
      <c r="E11" s="1">
        <f t="shared" si="3"/>
        <v>44561</v>
      </c>
    </row>
    <row r="12" spans="1:6" x14ac:dyDescent="0.25">
      <c r="A12" t="s">
        <v>5</v>
      </c>
      <c r="B12" s="2">
        <v>42736</v>
      </c>
      <c r="C12" s="2">
        <v>42736</v>
      </c>
      <c r="D12" s="2"/>
      <c r="E12" s="2"/>
    </row>
    <row r="13" spans="1:6" x14ac:dyDescent="0.25">
      <c r="A13" t="s">
        <v>10</v>
      </c>
      <c r="B13" s="3">
        <f>B9</f>
        <v>121.73</v>
      </c>
      <c r="C13" s="3">
        <f>ABS(E9)-B13</f>
        <v>1126.8700000000003</v>
      </c>
    </row>
    <row r="14" spans="1:6" x14ac:dyDescent="0.25">
      <c r="A14" t="s">
        <v>11</v>
      </c>
      <c r="B14" s="3">
        <f>B9-B13</f>
        <v>0</v>
      </c>
      <c r="C14" s="3">
        <f>C9-C13</f>
        <v>625.52999999999929</v>
      </c>
      <c r="D14" s="3">
        <f>D9-D13</f>
        <v>1873.2999999999997</v>
      </c>
    </row>
  </sheetData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nathalie gourbat</dc:creator>
  <cp:lastModifiedBy>nathalie gourbat</cp:lastModifiedBy>
  <dcterms:created xsi:type="dcterms:W3CDTF">2017-01-17T12:51:09Z</dcterms:created>
  <dcterms:modified xsi:type="dcterms:W3CDTF">2017-01-17T14:47:19Z</dcterms:modified>
</cp:coreProperties>
</file>