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28515" windowHeight="13095"/>
  </bookViews>
  <sheets>
    <sheet name="Feuil1" sheetId="1" r:id="rId1"/>
    <sheet name="Feuil2" sheetId="2" r:id="rId2"/>
    <sheet name="Données" sheetId="3" r:id="rId3"/>
  </sheets>
  <definedNames>
    <definedName name="Classement">Tableau1[Classement2]</definedName>
    <definedName name="Identification">Tableau1[Nom]</definedName>
  </definedNames>
  <calcPr calcId="125725"/>
</workbook>
</file>

<file path=xl/calcChain.xml><?xml version="1.0" encoding="utf-8"?>
<calcChain xmlns="http://schemas.openxmlformats.org/spreadsheetml/2006/main">
  <c r="K2" i="1"/>
  <c r="M22"/>
  <c r="K4"/>
  <c r="K5"/>
  <c r="K6"/>
  <c r="K7"/>
  <c r="K8"/>
  <c r="K9"/>
  <c r="K10"/>
  <c r="K11"/>
  <c r="K12"/>
  <c r="K13"/>
  <c r="K14"/>
  <c r="K15"/>
  <c r="K16"/>
  <c r="I3"/>
  <c r="K3" s="1"/>
  <c r="I4"/>
  <c r="I5"/>
  <c r="I6"/>
  <c r="I7"/>
  <c r="I8"/>
  <c r="I9"/>
  <c r="I10"/>
  <c r="I11"/>
  <c r="I12"/>
  <c r="I13"/>
  <c r="I14"/>
  <c r="I15"/>
  <c r="I16"/>
  <c r="I2"/>
</calcChain>
</file>

<file path=xl/sharedStrings.xml><?xml version="1.0" encoding="utf-8"?>
<sst xmlns="http://schemas.openxmlformats.org/spreadsheetml/2006/main" count="57" uniqueCount="52">
  <si>
    <t>Classement</t>
  </si>
  <si>
    <t>Nom</t>
  </si>
  <si>
    <t>3B2</t>
  </si>
  <si>
    <t>Occupation du domaine</t>
  </si>
  <si>
    <t>3B3</t>
  </si>
  <si>
    <t>Affichage</t>
  </si>
  <si>
    <t>3B4</t>
  </si>
  <si>
    <t>Manifestations</t>
  </si>
  <si>
    <t>3B5</t>
  </si>
  <si>
    <t>Voirie</t>
  </si>
  <si>
    <t>3B7</t>
  </si>
  <si>
    <t>Divers</t>
  </si>
  <si>
    <t>3C2</t>
  </si>
  <si>
    <t>Permis d'urbanisme</t>
  </si>
  <si>
    <t>3G3</t>
  </si>
  <si>
    <t>Signalisation Touristique</t>
  </si>
  <si>
    <t>3G4</t>
  </si>
  <si>
    <t>Signalisation de proximité</t>
  </si>
  <si>
    <t>4C2</t>
  </si>
  <si>
    <t>Plaintes</t>
  </si>
  <si>
    <t>4C5</t>
  </si>
  <si>
    <t>Contentieux civils</t>
  </si>
  <si>
    <t>3D4</t>
  </si>
  <si>
    <t>Electricité</t>
  </si>
  <si>
    <t>3D5</t>
  </si>
  <si>
    <t>Eau</t>
  </si>
  <si>
    <t>3D6</t>
  </si>
  <si>
    <t>Gaz</t>
  </si>
  <si>
    <t>3D7</t>
  </si>
  <si>
    <t>Télécom</t>
  </si>
  <si>
    <t>3D8</t>
  </si>
  <si>
    <t>Egouttage</t>
  </si>
  <si>
    <t>3D9</t>
  </si>
  <si>
    <t>Éolienne</t>
  </si>
  <si>
    <t>Prénom</t>
  </si>
  <si>
    <t>Date de référence</t>
  </si>
  <si>
    <t>N° Courrier Web</t>
  </si>
  <si>
    <t>Identification</t>
  </si>
  <si>
    <t>Date réception</t>
  </si>
  <si>
    <t>Date avis</t>
  </si>
  <si>
    <t>Date accusé récpetion</t>
  </si>
  <si>
    <t>N° de dossier</t>
  </si>
  <si>
    <t>Objet</t>
  </si>
  <si>
    <t>Classement2</t>
  </si>
  <si>
    <t>Sinistre R0</t>
  </si>
  <si>
    <t>2018/101869</t>
  </si>
  <si>
    <t>Sinistre R24</t>
  </si>
  <si>
    <t>2018/39009</t>
  </si>
  <si>
    <t>x</t>
  </si>
  <si>
    <t>y</t>
  </si>
  <si>
    <t>z</t>
  </si>
  <si>
    <t>v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</si>
</sst>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1">
    <dxf>
      <numFmt numFmtId="0" formatCode="General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Tableau2" displayName="Tableau2" ref="A1:K5" totalsRowShown="0">
  <autoFilter ref="A1:K5"/>
  <tableColumns count="11">
    <tableColumn id="1" name="Nom"/>
    <tableColumn id="2" name="Prénom"/>
    <tableColumn id="3" name="Objet"/>
    <tableColumn id="4" name="Date de référence"/>
    <tableColumn id="5" name="Date réception"/>
    <tableColumn id="6" name="Date accusé récpetion"/>
    <tableColumn id="7" name="Date avis"/>
    <tableColumn id="8" name="N° Courrier Web"/>
    <tableColumn id="9" name="Classement">
      <calculatedColumnFormula>IF($J2="","",VLOOKUP($J2,Tableau1[],2,FALSE))</calculatedColumnFormula>
    </tableColumn>
    <tableColumn id="10" name="Identification"/>
    <tableColumn id="11" name="N° de dossier" dataDxfId="0">
      <calculatedColumnFormula>IF($C2="","",CONCATENATE(Tableau2[[#This Row],[N° Courrier Web]],"/143.21/",Tableau2[[#This Row],[Classement]],"/"))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2:B18" totalsRowShown="0">
  <autoFilter ref="A2:B18">
    <filterColumn colId="1"/>
  </autoFilter>
  <sortState ref="A3:B18">
    <sortCondition ref="A2:A18"/>
  </sortState>
  <tableColumns count="2">
    <tableColumn id="2" name="Nom"/>
    <tableColumn id="3" name="Classement2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2"/>
  <sheetViews>
    <sheetView tabSelected="1" workbookViewId="0">
      <selection activeCell="K2" sqref="K2"/>
    </sheetView>
  </sheetViews>
  <sheetFormatPr baseColWidth="10" defaultRowHeight="15"/>
  <cols>
    <col min="4" max="4" width="19.140625" customWidth="1"/>
    <col min="5" max="5" width="17.140625" customWidth="1"/>
    <col min="6" max="6" width="22.5703125" customWidth="1"/>
    <col min="7" max="7" width="17.140625" customWidth="1"/>
    <col min="8" max="8" width="17.5703125" customWidth="1"/>
    <col min="9" max="9" width="13.42578125" customWidth="1"/>
    <col min="10" max="10" width="24.42578125" bestFit="1" customWidth="1"/>
    <col min="11" max="11" width="23.42578125" bestFit="1" customWidth="1"/>
  </cols>
  <sheetData>
    <row r="1" spans="1:11">
      <c r="A1" t="s">
        <v>1</v>
      </c>
      <c r="B1" t="s">
        <v>34</v>
      </c>
      <c r="C1" t="s">
        <v>42</v>
      </c>
      <c r="D1" t="s">
        <v>35</v>
      </c>
      <c r="E1" t="s">
        <v>38</v>
      </c>
      <c r="F1" t="s">
        <v>40</v>
      </c>
      <c r="G1" t="s">
        <v>39</v>
      </c>
      <c r="H1" t="s">
        <v>36</v>
      </c>
      <c r="I1" t="s">
        <v>0</v>
      </c>
      <c r="J1" t="s">
        <v>37</v>
      </c>
      <c r="K1" t="s">
        <v>41</v>
      </c>
    </row>
    <row r="2" spans="1:11">
      <c r="A2" t="s">
        <v>48</v>
      </c>
      <c r="B2" t="s">
        <v>50</v>
      </c>
      <c r="C2" t="s">
        <v>44</v>
      </c>
      <c r="D2" s="2">
        <v>43265</v>
      </c>
      <c r="G2" s="2">
        <v>43431</v>
      </c>
      <c r="H2" t="s">
        <v>45</v>
      </c>
      <c r="I2" t="str">
        <f>IF($J2="","",VLOOKUP($J2,Tableau1[],2,FALSE))</f>
        <v>4C2</v>
      </c>
      <c r="J2" t="s">
        <v>19</v>
      </c>
      <c r="K2" s="3" t="str">
        <f>IF($C2="","",CONCATENATE(Tableau2[[#This Row],[N° Courrier Web]],"/143.21/",Tableau2[[#This Row],[Classement]],"/"))</f>
        <v>2018/101869/143.21/4C2/</v>
      </c>
    </row>
    <row r="3" spans="1:11">
      <c r="A3" t="s">
        <v>49</v>
      </c>
      <c r="B3" t="s">
        <v>51</v>
      </c>
      <c r="C3" t="s">
        <v>46</v>
      </c>
      <c r="D3" s="2">
        <v>43175</v>
      </c>
      <c r="G3" s="2">
        <v>43178</v>
      </c>
      <c r="H3" t="s">
        <v>47</v>
      </c>
      <c r="I3" t="str">
        <f>IF($J3="","",VLOOKUP($J3,Tableau1[],2,FALSE))</f>
        <v>3G3</v>
      </c>
      <c r="J3" t="s">
        <v>15</v>
      </c>
      <c r="K3" s="3" t="str">
        <f>IF($C3="","",CONCATENATE(Tableau2[[#This Row],[N° Courrier Web]],"/143.21/",Tableau2[[#This Row],[Classement]],"/"))</f>
        <v>2018/39009/143.21/3G3/</v>
      </c>
    </row>
    <row r="4" spans="1:11">
      <c r="C4">
        <v>56</v>
      </c>
      <c r="I4" t="str">
        <f>IF($J4="","",VLOOKUP($J4,Tableau1[],2,FALSE))</f>
        <v>3B7</v>
      </c>
      <c r="J4" t="s">
        <v>11</v>
      </c>
      <c r="K4" s="3" t="str">
        <f>IF($C4="","",CONCATENATE(Tableau2[[#This Row],[N° Courrier Web]],"/143.21/",Tableau2[[#This Row],[Classement]],"/"))</f>
        <v>/143.21/3B7/</v>
      </c>
    </row>
    <row r="5" spans="1:11">
      <c r="C5">
        <v>1</v>
      </c>
      <c r="I5" t="str">
        <f>IF($J5="","",VLOOKUP($J5,Tableau1[],2,FALSE))</f>
        <v>3D4</v>
      </c>
      <c r="J5" t="s">
        <v>23</v>
      </c>
      <c r="K5" s="3" t="str">
        <f>IF($C5="","",CONCATENATE(Tableau2[[#This Row],[N° Courrier Web]],"/143.21/",Tableau2[[#This Row],[Classement]],"/"))</f>
        <v>/143.21/3D4/</v>
      </c>
    </row>
    <row r="6" spans="1:11">
      <c r="I6" t="str">
        <f>IF($J6="","",VLOOKUP($J6,Tableau1[],2,FALSE))</f>
        <v/>
      </c>
      <c r="K6" s="3" t="str">
        <f>IF($C6="","",CONCATENATE(Tableau2[[#This Row],[N° Courrier Web]],"/143.21/",Tableau2[[#This Row],[Classement]],"/"))</f>
        <v/>
      </c>
    </row>
    <row r="7" spans="1:11">
      <c r="I7" t="str">
        <f>IF($J7="","",VLOOKUP($J7,Tableau1[],2,FALSE))</f>
        <v/>
      </c>
      <c r="K7" s="3" t="str">
        <f>IF($C7="","",CONCATENATE(Tableau2[[#This Row],[N° Courrier Web]],"/143.21/",Tableau2[[#This Row],[Classement]],"/"))</f>
        <v/>
      </c>
    </row>
    <row r="8" spans="1:11">
      <c r="I8" t="str">
        <f>IF($J8="","",VLOOKUP($J8,Tableau1[],2,FALSE))</f>
        <v/>
      </c>
      <c r="K8" s="3" t="str">
        <f>IF($C8="","",CONCATENATE(Tableau2[[#This Row],[N° Courrier Web]],"/143.21/",Tableau2[[#This Row],[Classement]],"/"))</f>
        <v/>
      </c>
    </row>
    <row r="9" spans="1:11">
      <c r="I9" t="str">
        <f>IF($J9="","",VLOOKUP($J9,Tableau1[],2,FALSE))</f>
        <v/>
      </c>
      <c r="K9" s="3" t="str">
        <f>IF($C9="","",CONCATENATE(Tableau2[[#This Row],[N° Courrier Web]],"/143.21/",Tableau2[[#This Row],[Classement]],"/"))</f>
        <v/>
      </c>
    </row>
    <row r="10" spans="1:11">
      <c r="I10" t="str">
        <f>IF($J10="","",VLOOKUP($J10,Tableau1[],2,FALSE))</f>
        <v/>
      </c>
      <c r="K10" s="3" t="str">
        <f>IF($C10="","",CONCATENATE(Tableau2[[#This Row],[N° Courrier Web]],"/143.21/",Tableau2[[#This Row],[Classement]],"/"))</f>
        <v/>
      </c>
    </row>
    <row r="11" spans="1:11">
      <c r="I11" t="str">
        <f>IF($J11="","",VLOOKUP($J11,Tableau1[],2,FALSE))</f>
        <v/>
      </c>
      <c r="K11" s="3" t="str">
        <f>IF($C11="","",CONCATENATE(Tableau2[[#This Row],[N° Courrier Web]],"/143.21/",Tableau2[[#This Row],[Classement]],"/"))</f>
        <v/>
      </c>
    </row>
    <row r="12" spans="1:11">
      <c r="I12" t="str">
        <f>IF($J12="","",VLOOKUP($J12,Tableau1[],2,FALSE))</f>
        <v/>
      </c>
      <c r="K12" s="3" t="str">
        <f>IF($C12="","",CONCATENATE(Tableau2[[#This Row],[N° Courrier Web]],"/143.21/",Tableau2[[#This Row],[Classement]],"/"))</f>
        <v/>
      </c>
    </row>
    <row r="13" spans="1:11">
      <c r="I13" t="str">
        <f>IF($J13="","",VLOOKUP($J13,Tableau1[],2,FALSE))</f>
        <v/>
      </c>
      <c r="K13" s="3" t="str">
        <f>IF($C13="","",CONCATENATE(Tableau2[[#This Row],[N° Courrier Web]],"/143.21/",Tableau2[[#This Row],[Classement]],"/"))</f>
        <v/>
      </c>
    </row>
    <row r="14" spans="1:11">
      <c r="I14" t="str">
        <f>IF($J14="","",VLOOKUP($J14,Tableau1[],2,FALSE))</f>
        <v/>
      </c>
      <c r="K14" s="3" t="str">
        <f>IF($C14="","",CONCATENATE(Tableau2[[#This Row],[N° Courrier Web]],"/143.21/",Tableau2[[#This Row],[Classement]],"/"))</f>
        <v/>
      </c>
    </row>
    <row r="15" spans="1:11">
      <c r="I15" t="str">
        <f>IF($J15="","",VLOOKUP($J15,Tableau1[],2,FALSE))</f>
        <v/>
      </c>
      <c r="K15" s="3" t="str">
        <f>IF($C15="","",CONCATENATE(Tableau2[[#This Row],[N° Courrier Web]],"/143.21/",Tableau2[[#This Row],[Classement]],"/"))</f>
        <v/>
      </c>
    </row>
    <row r="16" spans="1:11">
      <c r="I16" t="str">
        <f>IF($J16="","",VLOOKUP($J16,Tableau1[],2,FALSE))</f>
        <v/>
      </c>
      <c r="K16" s="3" t="str">
        <f>IF($C16="","",CONCATENATE(Tableau2[[#This Row],[N° Courrier Web]],"/143.21/",Tableau2[[#This Row],[Classement]],"/"))</f>
        <v/>
      </c>
    </row>
    <row r="22" spans="13:13">
      <c r="M22" t="str">
        <f t="shared" ref="M13:M22" si="0">VLOOKUP($I12,I:J,1,FALSE)</f>
        <v/>
      </c>
    </row>
  </sheetData>
  <dataValidations count="1">
    <dataValidation type="list" allowBlank="1" showInputMessage="1" showErrorMessage="1" sqref="J2:J35">
      <formula1>Identification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FF0000"/>
  </sheetPr>
  <dimension ref="A1:B18"/>
  <sheetViews>
    <sheetView workbookViewId="0">
      <selection activeCell="A43" sqref="A43"/>
    </sheetView>
  </sheetViews>
  <sheetFormatPr baseColWidth="10" defaultRowHeight="15"/>
  <cols>
    <col min="1" max="1" width="24.42578125" bestFit="1" customWidth="1"/>
    <col min="2" max="2" width="14.5703125" bestFit="1" customWidth="1"/>
  </cols>
  <sheetData>
    <row r="1" spans="1:2">
      <c r="A1" s="1"/>
    </row>
    <row r="2" spans="1:2">
      <c r="A2" t="s">
        <v>1</v>
      </c>
      <c r="B2" t="s">
        <v>43</v>
      </c>
    </row>
    <row r="3" spans="1:2">
      <c r="A3" t="s">
        <v>5</v>
      </c>
      <c r="B3" t="s">
        <v>4</v>
      </c>
    </row>
    <row r="4" spans="1:2">
      <c r="A4" t="s">
        <v>21</v>
      </c>
      <c r="B4" t="s">
        <v>20</v>
      </c>
    </row>
    <row r="5" spans="1:2">
      <c r="A5" t="s">
        <v>11</v>
      </c>
      <c r="B5" t="s">
        <v>10</v>
      </c>
    </row>
    <row r="6" spans="1:2">
      <c r="A6" t="s">
        <v>25</v>
      </c>
      <c r="B6" t="s">
        <v>24</v>
      </c>
    </row>
    <row r="7" spans="1:2">
      <c r="A7" t="s">
        <v>31</v>
      </c>
      <c r="B7" t="s">
        <v>30</v>
      </c>
    </row>
    <row r="8" spans="1:2">
      <c r="A8" t="s">
        <v>23</v>
      </c>
      <c r="B8" t="s">
        <v>22</v>
      </c>
    </row>
    <row r="9" spans="1:2">
      <c r="A9" t="s">
        <v>33</v>
      </c>
      <c r="B9" t="s">
        <v>32</v>
      </c>
    </row>
    <row r="10" spans="1:2">
      <c r="A10" t="s">
        <v>27</v>
      </c>
      <c r="B10" t="s">
        <v>26</v>
      </c>
    </row>
    <row r="11" spans="1:2">
      <c r="A11" t="s">
        <v>7</v>
      </c>
      <c r="B11" t="s">
        <v>6</v>
      </c>
    </row>
    <row r="12" spans="1:2">
      <c r="A12" t="s">
        <v>3</v>
      </c>
      <c r="B12" t="s">
        <v>2</v>
      </c>
    </row>
    <row r="13" spans="1:2">
      <c r="A13" t="s">
        <v>13</v>
      </c>
      <c r="B13" t="s">
        <v>12</v>
      </c>
    </row>
    <row r="14" spans="1:2">
      <c r="A14" t="s">
        <v>19</v>
      </c>
      <c r="B14" t="s">
        <v>18</v>
      </c>
    </row>
    <row r="15" spans="1:2">
      <c r="A15" t="s">
        <v>17</v>
      </c>
      <c r="B15" t="s">
        <v>16</v>
      </c>
    </row>
    <row r="16" spans="1:2">
      <c r="A16" t="s">
        <v>15</v>
      </c>
      <c r="B16" t="s">
        <v>14</v>
      </c>
    </row>
    <row r="17" spans="1:2">
      <c r="A17" t="s">
        <v>29</v>
      </c>
      <c r="B17" t="s">
        <v>28</v>
      </c>
    </row>
    <row r="18" spans="1:2">
      <c r="A18" t="s">
        <v>9</v>
      </c>
      <c r="B18" t="s">
        <v>8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Données</vt:lpstr>
      <vt:lpstr>Classement</vt:lpstr>
      <vt:lpstr>Identification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28032</dc:creator>
  <cp:lastModifiedBy>28032</cp:lastModifiedBy>
  <dcterms:created xsi:type="dcterms:W3CDTF">2019-01-10T09:12:01Z</dcterms:created>
  <dcterms:modified xsi:type="dcterms:W3CDTF">2019-01-10T10:53:28Z</dcterms:modified>
</cp:coreProperties>
</file>