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120" windowHeight="6990" activeTab="1"/>
  </bookViews>
  <sheets>
    <sheet name="Liste déroulante et date" sheetId="3" r:id="rId1"/>
    <sheet name="Formulaire" sheetId="7" r:id="rId2"/>
    <sheet name="Données" sheetId="8" r:id="rId3"/>
    <sheet name="Modèle" sheetId="4" r:id="rId4"/>
  </sheets>
  <externalReferences>
    <externalReference r:id="rId5"/>
  </externalReferences>
  <definedNames>
    <definedName name="Cessation">'Liste déroulante et date'!$B$4:$B$8</definedName>
    <definedName name="Choix">'Liste déroulante et date'!$L$4:$L$5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>Modèle!$A$1:$BD$246</definedName>
    <definedName name="_xlnm.Print_Area" localSheetId="3">Modèle!$AR$2:$AZ$62</definedName>
  </definedNames>
  <calcPr calcId="145621"/>
</workbook>
</file>

<file path=xl/calcChain.xml><?xml version="1.0" encoding="utf-8"?>
<calcChain xmlns="http://schemas.openxmlformats.org/spreadsheetml/2006/main">
  <c r="D2" i="7" l="1"/>
  <c r="C2" i="7"/>
  <c r="B2" i="7"/>
  <c r="A2" i="7" l="1"/>
  <c r="AT8" i="4" l="1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7" i="4"/>
  <c r="AU2" i="4"/>
  <c r="AT2" i="4"/>
  <c r="AZ5" i="4"/>
  <c r="AX5" i="4"/>
  <c r="AY5" i="4"/>
  <c r="AW5" i="4"/>
  <c r="AV5" i="4"/>
  <c r="AU5" i="4"/>
  <c r="AT5" i="4"/>
  <c r="AS5" i="4"/>
  <c r="AT3" i="4"/>
  <c r="AR5" i="4"/>
  <c r="V69" i="4"/>
  <c r="X69" i="4"/>
  <c r="AJ69" i="4"/>
  <c r="Y69" i="4" s="1"/>
  <c r="AK69" i="4"/>
  <c r="AM69" i="4"/>
  <c r="W69" i="4" s="1"/>
  <c r="AL69" i="4" s="1"/>
  <c r="U69" i="4" s="1"/>
  <c r="V70" i="4"/>
  <c r="X70" i="4"/>
  <c r="AJ70" i="4"/>
  <c r="Y70" i="4" s="1"/>
  <c r="AK70" i="4"/>
  <c r="AM70" i="4"/>
  <c r="W70" i="4" s="1"/>
  <c r="AL70" i="4" s="1"/>
  <c r="U70" i="4" s="1"/>
  <c r="V71" i="4"/>
  <c r="X71" i="4"/>
  <c r="AJ71" i="4"/>
  <c r="Y71" i="4" s="1"/>
  <c r="AK71" i="4"/>
  <c r="AM71" i="4"/>
  <c r="W71" i="4" s="1"/>
  <c r="AL71" i="4" s="1"/>
  <c r="U71" i="4" s="1"/>
  <c r="V72" i="4"/>
  <c r="X72" i="4"/>
  <c r="AJ72" i="4"/>
  <c r="Y72" i="4" s="1"/>
  <c r="AK72" i="4"/>
  <c r="AM72" i="4"/>
  <c r="W72" i="4" s="1"/>
  <c r="AL72" i="4" s="1"/>
  <c r="U72" i="4" s="1"/>
  <c r="V73" i="4"/>
  <c r="X73" i="4"/>
  <c r="AJ73" i="4"/>
  <c r="Y73" i="4" s="1"/>
  <c r="AK73" i="4"/>
  <c r="AM73" i="4"/>
  <c r="W73" i="4" s="1"/>
  <c r="AL73" i="4" s="1"/>
  <c r="U73" i="4" s="1"/>
  <c r="V74" i="4"/>
  <c r="X74" i="4"/>
  <c r="AJ74" i="4"/>
  <c r="Y74" i="4" s="1"/>
  <c r="AK74" i="4"/>
  <c r="AM74" i="4"/>
  <c r="W74" i="4" s="1"/>
  <c r="AL74" i="4" s="1"/>
  <c r="U74" i="4" s="1"/>
  <c r="V75" i="4"/>
  <c r="X75" i="4"/>
  <c r="AJ75" i="4"/>
  <c r="Y75" i="4" s="1"/>
  <c r="AK75" i="4"/>
  <c r="AM75" i="4"/>
  <c r="W75" i="4" s="1"/>
  <c r="AL75" i="4" s="1"/>
  <c r="U75" i="4" s="1"/>
  <c r="V76" i="4"/>
  <c r="X76" i="4"/>
  <c r="AJ76" i="4"/>
  <c r="Y76" i="4" s="1"/>
  <c r="AK76" i="4"/>
  <c r="AM76" i="4"/>
  <c r="W76" i="4" s="1"/>
  <c r="AL76" i="4" s="1"/>
  <c r="U76" i="4" s="1"/>
  <c r="V77" i="4"/>
  <c r="X77" i="4"/>
  <c r="AJ77" i="4"/>
  <c r="Y77" i="4" s="1"/>
  <c r="AK77" i="4"/>
  <c r="AM77" i="4"/>
  <c r="W77" i="4" s="1"/>
  <c r="AL77" i="4" s="1"/>
  <c r="U77" i="4" s="1"/>
  <c r="V78" i="4"/>
  <c r="X78" i="4"/>
  <c r="AJ78" i="4"/>
  <c r="Y78" i="4" s="1"/>
  <c r="AK78" i="4"/>
  <c r="AM78" i="4"/>
  <c r="W78" i="4" s="1"/>
  <c r="AL78" i="4" s="1"/>
  <c r="U78" i="4" s="1"/>
  <c r="V79" i="4"/>
  <c r="X79" i="4"/>
  <c r="AJ79" i="4"/>
  <c r="Y79" i="4" s="1"/>
  <c r="AK79" i="4"/>
  <c r="AM79" i="4"/>
  <c r="W79" i="4" s="1"/>
  <c r="AL79" i="4" s="1"/>
  <c r="U79" i="4" s="1"/>
  <c r="V80" i="4"/>
  <c r="X80" i="4"/>
  <c r="AJ80" i="4"/>
  <c r="Y80" i="4" s="1"/>
  <c r="AK80" i="4"/>
  <c r="AM80" i="4"/>
  <c r="W80" i="4" s="1"/>
  <c r="AL80" i="4" s="1"/>
  <c r="U80" i="4" s="1"/>
  <c r="V81" i="4"/>
  <c r="X81" i="4"/>
  <c r="AJ81" i="4"/>
  <c r="Y81" i="4" s="1"/>
  <c r="AK81" i="4"/>
  <c r="AM81" i="4"/>
  <c r="W81" i="4" s="1"/>
  <c r="AL81" i="4" s="1"/>
  <c r="U81" i="4" s="1"/>
  <c r="V82" i="4"/>
  <c r="X82" i="4"/>
  <c r="AJ82" i="4"/>
  <c r="Y82" i="4" s="1"/>
  <c r="AK82" i="4"/>
  <c r="AM82" i="4"/>
  <c r="W82" i="4" s="1"/>
  <c r="AL82" i="4" s="1"/>
  <c r="U82" i="4" s="1"/>
  <c r="V83" i="4"/>
  <c r="X83" i="4"/>
  <c r="AJ83" i="4"/>
  <c r="Y83" i="4" s="1"/>
  <c r="AK83" i="4"/>
  <c r="AM83" i="4"/>
  <c r="W83" i="4" s="1"/>
  <c r="AL83" i="4" s="1"/>
  <c r="U83" i="4" s="1"/>
  <c r="V84" i="4"/>
  <c r="X84" i="4"/>
  <c r="AJ84" i="4"/>
  <c r="Y84" i="4" s="1"/>
  <c r="AK84" i="4"/>
  <c r="AM84" i="4"/>
  <c r="W84" i="4" s="1"/>
  <c r="AL84" i="4" s="1"/>
  <c r="U84" i="4" s="1"/>
  <c r="V85" i="4"/>
  <c r="X85" i="4"/>
  <c r="AJ85" i="4"/>
  <c r="Y85" i="4" s="1"/>
  <c r="AK85" i="4"/>
  <c r="AM85" i="4"/>
  <c r="W85" i="4" s="1"/>
  <c r="AL85" i="4" s="1"/>
  <c r="U85" i="4" s="1"/>
  <c r="V86" i="4"/>
  <c r="X86" i="4"/>
  <c r="AJ86" i="4"/>
  <c r="Y86" i="4" s="1"/>
  <c r="AK86" i="4"/>
  <c r="AM86" i="4"/>
  <c r="W86" i="4" s="1"/>
  <c r="AL86" i="4" s="1"/>
  <c r="U86" i="4" s="1"/>
  <c r="V87" i="4"/>
  <c r="X87" i="4"/>
  <c r="AJ87" i="4"/>
  <c r="Y87" i="4" s="1"/>
  <c r="AK87" i="4"/>
  <c r="AM87" i="4"/>
  <c r="W87" i="4" s="1"/>
  <c r="AL87" i="4" s="1"/>
  <c r="U87" i="4" s="1"/>
  <c r="V88" i="4"/>
  <c r="X88" i="4"/>
  <c r="AJ88" i="4"/>
  <c r="Y88" i="4" s="1"/>
  <c r="AK88" i="4"/>
  <c r="AM88" i="4"/>
  <c r="W88" i="4" s="1"/>
  <c r="AL88" i="4" s="1"/>
  <c r="U88" i="4" s="1"/>
  <c r="V89" i="4"/>
  <c r="X89" i="4"/>
  <c r="AJ89" i="4"/>
  <c r="Y89" i="4" s="1"/>
  <c r="AK89" i="4"/>
  <c r="AM89" i="4"/>
  <c r="W89" i="4" s="1"/>
  <c r="AL89" i="4" s="1"/>
  <c r="U89" i="4" s="1"/>
  <c r="V90" i="4"/>
  <c r="X90" i="4"/>
  <c r="AJ90" i="4"/>
  <c r="Y90" i="4" s="1"/>
  <c r="AK90" i="4"/>
  <c r="AM90" i="4"/>
  <c r="W90" i="4" s="1"/>
  <c r="AL90" i="4" s="1"/>
  <c r="U90" i="4" s="1"/>
  <c r="V91" i="4"/>
  <c r="X91" i="4"/>
  <c r="AJ91" i="4"/>
  <c r="Y91" i="4" s="1"/>
  <c r="AK91" i="4"/>
  <c r="AM91" i="4"/>
  <c r="W91" i="4" s="1"/>
  <c r="AL91" i="4" s="1"/>
  <c r="U91" i="4" s="1"/>
  <c r="V92" i="4"/>
  <c r="X92" i="4"/>
  <c r="AJ92" i="4"/>
  <c r="Y92" i="4" s="1"/>
  <c r="AK92" i="4"/>
  <c r="AM92" i="4"/>
  <c r="W92" i="4" s="1"/>
  <c r="AL92" i="4" s="1"/>
  <c r="U92" i="4" s="1"/>
  <c r="V93" i="4"/>
  <c r="X93" i="4"/>
  <c r="AJ93" i="4"/>
  <c r="Y93" i="4" s="1"/>
  <c r="AK93" i="4"/>
  <c r="AM93" i="4"/>
  <c r="W93" i="4" s="1"/>
  <c r="AL93" i="4" s="1"/>
  <c r="U93" i="4" s="1"/>
  <c r="V94" i="4"/>
  <c r="X94" i="4"/>
  <c r="AJ94" i="4"/>
  <c r="Y94" i="4" s="1"/>
  <c r="AK94" i="4"/>
  <c r="AM94" i="4"/>
  <c r="W94" i="4" s="1"/>
  <c r="AL94" i="4" s="1"/>
  <c r="U94" i="4" s="1"/>
  <c r="V95" i="4"/>
  <c r="X95" i="4"/>
  <c r="AJ95" i="4"/>
  <c r="Y95" i="4" s="1"/>
  <c r="AK95" i="4"/>
  <c r="AM95" i="4"/>
  <c r="W95" i="4" s="1"/>
  <c r="AL95" i="4" s="1"/>
  <c r="U95" i="4" s="1"/>
  <c r="V96" i="4"/>
  <c r="X96" i="4"/>
  <c r="AJ96" i="4"/>
  <c r="Y96" i="4" s="1"/>
  <c r="AK96" i="4"/>
  <c r="AM96" i="4"/>
  <c r="W96" i="4" s="1"/>
  <c r="AL96" i="4" s="1"/>
  <c r="U96" i="4" s="1"/>
  <c r="V97" i="4"/>
  <c r="X97" i="4"/>
  <c r="AJ97" i="4"/>
  <c r="Y97" i="4" s="1"/>
  <c r="AK97" i="4"/>
  <c r="AM97" i="4"/>
  <c r="W97" i="4" s="1"/>
  <c r="AL97" i="4" s="1"/>
  <c r="U97" i="4" s="1"/>
  <c r="V98" i="4"/>
  <c r="X98" i="4"/>
  <c r="AJ98" i="4"/>
  <c r="Y98" i="4" s="1"/>
  <c r="AK98" i="4"/>
  <c r="AM98" i="4"/>
  <c r="W98" i="4" s="1"/>
  <c r="AL98" i="4" s="1"/>
  <c r="U98" i="4" s="1"/>
  <c r="V99" i="4"/>
  <c r="X99" i="4"/>
  <c r="AJ99" i="4"/>
  <c r="Y99" i="4" s="1"/>
  <c r="AK99" i="4"/>
  <c r="AM99" i="4"/>
  <c r="W99" i="4" s="1"/>
  <c r="AL99" i="4" s="1"/>
  <c r="U99" i="4" s="1"/>
  <c r="V100" i="4"/>
  <c r="X100" i="4"/>
  <c r="AJ100" i="4"/>
  <c r="Y100" i="4" s="1"/>
  <c r="AK100" i="4"/>
  <c r="AM100" i="4"/>
  <c r="W100" i="4" s="1"/>
  <c r="AL100" i="4" s="1"/>
  <c r="U100" i="4" s="1"/>
  <c r="V101" i="4"/>
  <c r="X101" i="4"/>
  <c r="AJ101" i="4"/>
  <c r="Y101" i="4" s="1"/>
  <c r="AK101" i="4"/>
  <c r="AM101" i="4"/>
  <c r="W101" i="4" s="1"/>
  <c r="AL101" i="4" s="1"/>
  <c r="U101" i="4" s="1"/>
  <c r="V102" i="4"/>
  <c r="X102" i="4"/>
  <c r="AJ102" i="4"/>
  <c r="Y102" i="4" s="1"/>
  <c r="AK102" i="4"/>
  <c r="AM102" i="4"/>
  <c r="W102" i="4" s="1"/>
  <c r="AL102" i="4" s="1"/>
  <c r="U102" i="4" s="1"/>
  <c r="V103" i="4"/>
  <c r="X103" i="4"/>
  <c r="AJ103" i="4"/>
  <c r="Y103" i="4" s="1"/>
  <c r="AK103" i="4"/>
  <c r="AM103" i="4"/>
  <c r="W103" i="4" s="1"/>
  <c r="AL103" i="4" s="1"/>
  <c r="U103" i="4" s="1"/>
  <c r="V104" i="4"/>
  <c r="X104" i="4"/>
  <c r="AJ104" i="4"/>
  <c r="Y104" i="4" s="1"/>
  <c r="AK104" i="4"/>
  <c r="AM104" i="4"/>
  <c r="W104" i="4" s="1"/>
  <c r="AL104" i="4" s="1"/>
  <c r="U104" i="4" s="1"/>
  <c r="V105" i="4"/>
  <c r="X105" i="4"/>
  <c r="AJ105" i="4"/>
  <c r="Y105" i="4" s="1"/>
  <c r="AK105" i="4"/>
  <c r="AM105" i="4"/>
  <c r="W105" i="4" s="1"/>
  <c r="AL105" i="4" s="1"/>
  <c r="U105" i="4" s="1"/>
  <c r="V106" i="4"/>
  <c r="X106" i="4"/>
  <c r="AJ106" i="4"/>
  <c r="Y106" i="4" s="1"/>
  <c r="AK106" i="4"/>
  <c r="AM106" i="4"/>
  <c r="W106" i="4" s="1"/>
  <c r="AL106" i="4" s="1"/>
  <c r="U106" i="4" s="1"/>
  <c r="V107" i="4"/>
  <c r="X107" i="4"/>
  <c r="AJ107" i="4"/>
  <c r="Y107" i="4" s="1"/>
  <c r="AK107" i="4"/>
  <c r="AM107" i="4"/>
  <c r="W107" i="4" s="1"/>
  <c r="AL107" i="4" s="1"/>
  <c r="U107" i="4" s="1"/>
  <c r="V108" i="4"/>
  <c r="X108" i="4"/>
  <c r="AJ108" i="4"/>
  <c r="Y108" i="4" s="1"/>
  <c r="AK108" i="4"/>
  <c r="AM108" i="4"/>
  <c r="W108" i="4" s="1"/>
  <c r="AL108" i="4" s="1"/>
  <c r="U108" i="4" s="1"/>
  <c r="V109" i="4"/>
  <c r="X109" i="4"/>
  <c r="AJ109" i="4"/>
  <c r="Y109" i="4" s="1"/>
  <c r="AK109" i="4"/>
  <c r="AM109" i="4"/>
  <c r="W109" i="4" s="1"/>
  <c r="AL109" i="4" s="1"/>
  <c r="U109" i="4" s="1"/>
  <c r="V110" i="4"/>
  <c r="X110" i="4"/>
  <c r="AJ110" i="4"/>
  <c r="Y110" i="4" s="1"/>
  <c r="AK110" i="4"/>
  <c r="AM110" i="4"/>
  <c r="W110" i="4" s="1"/>
  <c r="AL110" i="4" s="1"/>
  <c r="U110" i="4" s="1"/>
  <c r="V111" i="4"/>
  <c r="X111" i="4"/>
  <c r="AJ111" i="4"/>
  <c r="Y111" i="4" s="1"/>
  <c r="AK111" i="4"/>
  <c r="AM111" i="4"/>
  <c r="W111" i="4" s="1"/>
  <c r="AL111" i="4" s="1"/>
  <c r="U111" i="4" s="1"/>
  <c r="V112" i="4"/>
  <c r="X112" i="4"/>
  <c r="AJ112" i="4"/>
  <c r="Y112" i="4" s="1"/>
  <c r="AK112" i="4"/>
  <c r="AM112" i="4"/>
  <c r="W112" i="4" s="1"/>
  <c r="AL112" i="4" s="1"/>
  <c r="U112" i="4" s="1"/>
  <c r="V113" i="4"/>
  <c r="X113" i="4"/>
  <c r="AJ113" i="4"/>
  <c r="Y113" i="4" s="1"/>
  <c r="AK113" i="4"/>
  <c r="AM113" i="4"/>
  <c r="W113" i="4" s="1"/>
  <c r="AL113" i="4" s="1"/>
  <c r="U113" i="4" s="1"/>
  <c r="V114" i="4"/>
  <c r="X114" i="4"/>
  <c r="AJ114" i="4"/>
  <c r="Y114" i="4" s="1"/>
  <c r="AK114" i="4"/>
  <c r="AM114" i="4"/>
  <c r="W114" i="4" s="1"/>
  <c r="AL114" i="4" s="1"/>
  <c r="U114" i="4" s="1"/>
  <c r="V115" i="4"/>
  <c r="X115" i="4"/>
  <c r="AJ115" i="4"/>
  <c r="Y115" i="4" s="1"/>
  <c r="AK115" i="4"/>
  <c r="AM115" i="4"/>
  <c r="W115" i="4" s="1"/>
  <c r="AL115" i="4" s="1"/>
  <c r="U115" i="4" s="1"/>
  <c r="V116" i="4"/>
  <c r="X116" i="4"/>
  <c r="AJ116" i="4"/>
  <c r="Y116" i="4" s="1"/>
  <c r="AK116" i="4"/>
  <c r="AM116" i="4"/>
  <c r="W116" i="4" s="1"/>
  <c r="AL116" i="4" s="1"/>
  <c r="U116" i="4" s="1"/>
  <c r="V117" i="4"/>
  <c r="X117" i="4"/>
  <c r="AJ117" i="4"/>
  <c r="Y117" i="4" s="1"/>
  <c r="AK117" i="4"/>
  <c r="AM117" i="4"/>
  <c r="W117" i="4" s="1"/>
  <c r="AL117" i="4" s="1"/>
  <c r="U117" i="4" s="1"/>
  <c r="V118" i="4"/>
  <c r="X118" i="4"/>
  <c r="AJ118" i="4"/>
  <c r="Y118" i="4" s="1"/>
  <c r="AK118" i="4"/>
  <c r="AM118" i="4"/>
  <c r="W118" i="4" s="1"/>
  <c r="AL118" i="4" s="1"/>
  <c r="U118" i="4" s="1"/>
  <c r="V119" i="4"/>
  <c r="X119" i="4"/>
  <c r="AJ119" i="4"/>
  <c r="Y119" i="4" s="1"/>
  <c r="AK119" i="4"/>
  <c r="AM119" i="4"/>
  <c r="W119" i="4" s="1"/>
  <c r="AL119" i="4" s="1"/>
  <c r="U119" i="4" s="1"/>
  <c r="V120" i="4"/>
  <c r="X120" i="4"/>
  <c r="AJ120" i="4"/>
  <c r="Y120" i="4" s="1"/>
  <c r="AK120" i="4"/>
  <c r="AM120" i="4"/>
  <c r="W120" i="4" s="1"/>
  <c r="AL120" i="4" s="1"/>
  <c r="U120" i="4" s="1"/>
  <c r="AM68" i="4"/>
  <c r="W68" i="4" s="1"/>
  <c r="AL68" i="4" s="1"/>
  <c r="U68" i="4" s="1"/>
  <c r="AK68" i="4"/>
  <c r="AJ68" i="4"/>
  <c r="Y68" i="4" s="1"/>
  <c r="X68" i="4"/>
  <c r="V68" i="4"/>
  <c r="R68" i="4"/>
  <c r="AC68" i="4" s="1"/>
  <c r="R69" i="4" s="1"/>
  <c r="AC69" i="4" s="1"/>
  <c r="H68" i="4"/>
  <c r="H69" i="4" s="1"/>
  <c r="H70" i="4" l="1"/>
  <c r="AH69" i="4"/>
  <c r="AH68" i="4"/>
  <c r="AG68" i="4" s="1"/>
  <c r="AI68" i="4" s="1"/>
  <c r="R70" i="4"/>
  <c r="AC70" i="4" s="1"/>
  <c r="X13" i="4"/>
  <c r="AX9" i="4" s="1"/>
  <c r="X14" i="4"/>
  <c r="AX10" i="4" s="1"/>
  <c r="X15" i="4"/>
  <c r="AX11" i="4" s="1"/>
  <c r="X16" i="4"/>
  <c r="AX12" i="4" s="1"/>
  <c r="X17" i="4"/>
  <c r="AX13" i="4" s="1"/>
  <c r="X18" i="4"/>
  <c r="AX14" i="4" s="1"/>
  <c r="X19" i="4"/>
  <c r="AX15" i="4" s="1"/>
  <c r="X20" i="4"/>
  <c r="AX16" i="4" s="1"/>
  <c r="X21" i="4"/>
  <c r="AX17" i="4" s="1"/>
  <c r="X22" i="4"/>
  <c r="AX18" i="4" s="1"/>
  <c r="X23" i="4"/>
  <c r="AX19" i="4" s="1"/>
  <c r="X24" i="4"/>
  <c r="AX20" i="4" s="1"/>
  <c r="X25" i="4"/>
  <c r="AX21" i="4" s="1"/>
  <c r="X26" i="4"/>
  <c r="AX22" i="4" s="1"/>
  <c r="X27" i="4"/>
  <c r="AX23" i="4" s="1"/>
  <c r="X28" i="4"/>
  <c r="AX24" i="4" s="1"/>
  <c r="X29" i="4"/>
  <c r="AX25" i="4" s="1"/>
  <c r="X30" i="4"/>
  <c r="AX26" i="4" s="1"/>
  <c r="X31" i="4"/>
  <c r="AX27" i="4" s="1"/>
  <c r="X32" i="4"/>
  <c r="AX28" i="4" s="1"/>
  <c r="X33" i="4"/>
  <c r="AX29" i="4" s="1"/>
  <c r="X34" i="4"/>
  <c r="AX30" i="4" s="1"/>
  <c r="X35" i="4"/>
  <c r="AX31" i="4" s="1"/>
  <c r="X36" i="4"/>
  <c r="AX32" i="4" s="1"/>
  <c r="X37" i="4"/>
  <c r="AX33" i="4" s="1"/>
  <c r="X38" i="4"/>
  <c r="AX34" i="4" s="1"/>
  <c r="X39" i="4"/>
  <c r="AX35" i="4" s="1"/>
  <c r="X40" i="4"/>
  <c r="AX36" i="4" s="1"/>
  <c r="X41" i="4"/>
  <c r="AX37" i="4" s="1"/>
  <c r="X42" i="4"/>
  <c r="AX38" i="4" s="1"/>
  <c r="X43" i="4"/>
  <c r="AX39" i="4" s="1"/>
  <c r="X44" i="4"/>
  <c r="AX40" i="4" s="1"/>
  <c r="X45" i="4"/>
  <c r="AX41" i="4" s="1"/>
  <c r="X46" i="4"/>
  <c r="AX42" i="4" s="1"/>
  <c r="X47" i="4"/>
  <c r="AX43" i="4" s="1"/>
  <c r="X48" i="4"/>
  <c r="AX44" i="4" s="1"/>
  <c r="X49" i="4"/>
  <c r="AX45" i="4" s="1"/>
  <c r="X50" i="4"/>
  <c r="AX46" i="4" s="1"/>
  <c r="X51" i="4"/>
  <c r="AX47" i="4" s="1"/>
  <c r="X52" i="4"/>
  <c r="AX48" i="4" s="1"/>
  <c r="X53" i="4"/>
  <c r="AX49" i="4" s="1"/>
  <c r="X54" i="4"/>
  <c r="AX50" i="4" s="1"/>
  <c r="X55" i="4"/>
  <c r="AX51" i="4" s="1"/>
  <c r="X56" i="4"/>
  <c r="AX52" i="4" s="1"/>
  <c r="X57" i="4"/>
  <c r="AX53" i="4" s="1"/>
  <c r="X58" i="4"/>
  <c r="AX54" i="4" s="1"/>
  <c r="X59" i="4"/>
  <c r="AX55" i="4" s="1"/>
  <c r="X60" i="4"/>
  <c r="AX56" i="4" s="1"/>
  <c r="X61" i="4"/>
  <c r="AX57" i="4" s="1"/>
  <c r="X62" i="4"/>
  <c r="AX58" i="4" s="1"/>
  <c r="X63" i="4"/>
  <c r="AX59" i="4" s="1"/>
  <c r="X64" i="4"/>
  <c r="AX60" i="4" s="1"/>
  <c r="X65" i="4"/>
  <c r="AX61" i="4" s="1"/>
  <c r="X66" i="4"/>
  <c r="AX62" i="4" s="1"/>
  <c r="X12" i="4"/>
  <c r="AX8" i="4" s="1"/>
  <c r="X11" i="4"/>
  <c r="AX7" i="4" s="1"/>
  <c r="AJ13" i="4"/>
  <c r="Y13" i="4" s="1"/>
  <c r="AY9" i="4" s="1"/>
  <c r="AJ14" i="4"/>
  <c r="Y14" i="4" s="1"/>
  <c r="AY10" i="4" s="1"/>
  <c r="AJ15" i="4"/>
  <c r="Y15" i="4" s="1"/>
  <c r="AY11" i="4" s="1"/>
  <c r="AJ16" i="4"/>
  <c r="Y16" i="4" s="1"/>
  <c r="AY12" i="4" s="1"/>
  <c r="AJ17" i="4"/>
  <c r="Y17" i="4" s="1"/>
  <c r="AY13" i="4" s="1"/>
  <c r="AJ18" i="4"/>
  <c r="Y18" i="4" s="1"/>
  <c r="AY14" i="4" s="1"/>
  <c r="AJ19" i="4"/>
  <c r="Y19" i="4" s="1"/>
  <c r="AY15" i="4" s="1"/>
  <c r="AJ20" i="4"/>
  <c r="Y20" i="4" s="1"/>
  <c r="AY16" i="4" s="1"/>
  <c r="AJ21" i="4"/>
  <c r="Y21" i="4" s="1"/>
  <c r="AY17" i="4" s="1"/>
  <c r="AJ22" i="4"/>
  <c r="Y22" i="4" s="1"/>
  <c r="AY18" i="4" s="1"/>
  <c r="AJ23" i="4"/>
  <c r="Y23" i="4" s="1"/>
  <c r="AY19" i="4" s="1"/>
  <c r="AJ24" i="4"/>
  <c r="Y24" i="4" s="1"/>
  <c r="AY20" i="4" s="1"/>
  <c r="AJ25" i="4"/>
  <c r="Y25" i="4" s="1"/>
  <c r="AY21" i="4" s="1"/>
  <c r="AJ26" i="4"/>
  <c r="Y26" i="4" s="1"/>
  <c r="AY22" i="4" s="1"/>
  <c r="AJ27" i="4"/>
  <c r="Y27" i="4" s="1"/>
  <c r="AY23" i="4" s="1"/>
  <c r="AJ28" i="4"/>
  <c r="Y28" i="4" s="1"/>
  <c r="AY24" i="4" s="1"/>
  <c r="AJ29" i="4"/>
  <c r="Y29" i="4" s="1"/>
  <c r="AY25" i="4" s="1"/>
  <c r="AJ30" i="4"/>
  <c r="Y30" i="4" s="1"/>
  <c r="AY26" i="4" s="1"/>
  <c r="AJ31" i="4"/>
  <c r="Y31" i="4" s="1"/>
  <c r="AY27" i="4" s="1"/>
  <c r="AJ32" i="4"/>
  <c r="Y32" i="4" s="1"/>
  <c r="AY28" i="4" s="1"/>
  <c r="AJ33" i="4"/>
  <c r="Y33" i="4" s="1"/>
  <c r="AY29" i="4" s="1"/>
  <c r="AJ34" i="4"/>
  <c r="Y34" i="4" s="1"/>
  <c r="AY30" i="4" s="1"/>
  <c r="AJ35" i="4"/>
  <c r="Y35" i="4" s="1"/>
  <c r="AY31" i="4" s="1"/>
  <c r="AJ36" i="4"/>
  <c r="Y36" i="4" s="1"/>
  <c r="AY32" i="4" s="1"/>
  <c r="AJ37" i="4"/>
  <c r="Y37" i="4" s="1"/>
  <c r="AY33" i="4" s="1"/>
  <c r="AJ38" i="4"/>
  <c r="Y38" i="4" s="1"/>
  <c r="AY34" i="4" s="1"/>
  <c r="AJ39" i="4"/>
  <c r="Y39" i="4" s="1"/>
  <c r="AY35" i="4" s="1"/>
  <c r="AJ40" i="4"/>
  <c r="Y40" i="4" s="1"/>
  <c r="AY36" i="4" s="1"/>
  <c r="AJ41" i="4"/>
  <c r="Y41" i="4" s="1"/>
  <c r="AY37" i="4" s="1"/>
  <c r="AJ42" i="4"/>
  <c r="Y42" i="4" s="1"/>
  <c r="AY38" i="4" s="1"/>
  <c r="AJ43" i="4"/>
  <c r="Y43" i="4" s="1"/>
  <c r="AY39" i="4" s="1"/>
  <c r="AJ44" i="4"/>
  <c r="Y44" i="4" s="1"/>
  <c r="AY40" i="4" s="1"/>
  <c r="AJ45" i="4"/>
  <c r="Y45" i="4" s="1"/>
  <c r="AY41" i="4" s="1"/>
  <c r="AJ46" i="4"/>
  <c r="Y46" i="4" s="1"/>
  <c r="AY42" i="4" s="1"/>
  <c r="AJ47" i="4"/>
  <c r="Y47" i="4" s="1"/>
  <c r="AY43" i="4" s="1"/>
  <c r="AJ48" i="4"/>
  <c r="Y48" i="4" s="1"/>
  <c r="AY44" i="4" s="1"/>
  <c r="AJ49" i="4"/>
  <c r="Y49" i="4" s="1"/>
  <c r="AY45" i="4" s="1"/>
  <c r="AJ50" i="4"/>
  <c r="Y50" i="4" s="1"/>
  <c r="AY46" i="4" s="1"/>
  <c r="AJ51" i="4"/>
  <c r="Y51" i="4" s="1"/>
  <c r="AY47" i="4" s="1"/>
  <c r="AJ52" i="4"/>
  <c r="Y52" i="4" s="1"/>
  <c r="AY48" i="4" s="1"/>
  <c r="AJ53" i="4"/>
  <c r="Y53" i="4" s="1"/>
  <c r="AY49" i="4" s="1"/>
  <c r="AJ54" i="4"/>
  <c r="Y54" i="4" s="1"/>
  <c r="AY50" i="4" s="1"/>
  <c r="AJ55" i="4"/>
  <c r="Y55" i="4" s="1"/>
  <c r="AY51" i="4" s="1"/>
  <c r="AJ56" i="4"/>
  <c r="Y56" i="4" s="1"/>
  <c r="AY52" i="4" s="1"/>
  <c r="AJ57" i="4"/>
  <c r="Y57" i="4" s="1"/>
  <c r="AY53" i="4" s="1"/>
  <c r="AJ58" i="4"/>
  <c r="Y58" i="4" s="1"/>
  <c r="AY54" i="4" s="1"/>
  <c r="AJ59" i="4"/>
  <c r="Y59" i="4" s="1"/>
  <c r="AY55" i="4" s="1"/>
  <c r="AJ60" i="4"/>
  <c r="Y60" i="4" s="1"/>
  <c r="AY56" i="4" s="1"/>
  <c r="AJ61" i="4"/>
  <c r="Y61" i="4" s="1"/>
  <c r="AY57" i="4" s="1"/>
  <c r="AJ62" i="4"/>
  <c r="Y62" i="4" s="1"/>
  <c r="AY58" i="4" s="1"/>
  <c r="AJ63" i="4"/>
  <c r="Y63" i="4" s="1"/>
  <c r="AY59" i="4" s="1"/>
  <c r="AJ64" i="4"/>
  <c r="Y64" i="4" s="1"/>
  <c r="AY60" i="4" s="1"/>
  <c r="AJ65" i="4"/>
  <c r="Y65" i="4" s="1"/>
  <c r="AY61" i="4" s="1"/>
  <c r="AJ66" i="4"/>
  <c r="Y66" i="4" s="1"/>
  <c r="AY62" i="4" s="1"/>
  <c r="AJ11" i="4"/>
  <c r="Y11" i="4" s="1"/>
  <c r="AY7" i="4" s="1"/>
  <c r="H11" i="4"/>
  <c r="H12" i="4" s="1"/>
  <c r="H13" i="4" s="1"/>
  <c r="V12" i="4"/>
  <c r="AV8" i="4" s="1"/>
  <c r="V13" i="4"/>
  <c r="AV9" i="4" s="1"/>
  <c r="V14" i="4"/>
  <c r="AV10" i="4" s="1"/>
  <c r="V15" i="4"/>
  <c r="AV11" i="4" s="1"/>
  <c r="V16" i="4"/>
  <c r="AV12" i="4" s="1"/>
  <c r="V17" i="4"/>
  <c r="AV13" i="4" s="1"/>
  <c r="V18" i="4"/>
  <c r="AV14" i="4" s="1"/>
  <c r="V19" i="4"/>
  <c r="AV15" i="4" s="1"/>
  <c r="V20" i="4"/>
  <c r="AV16" i="4" s="1"/>
  <c r="V21" i="4"/>
  <c r="AV17" i="4" s="1"/>
  <c r="V22" i="4"/>
  <c r="AV18" i="4" s="1"/>
  <c r="V23" i="4"/>
  <c r="AV19" i="4" s="1"/>
  <c r="V24" i="4"/>
  <c r="AV20" i="4" s="1"/>
  <c r="V25" i="4"/>
  <c r="AV21" i="4" s="1"/>
  <c r="V26" i="4"/>
  <c r="AV22" i="4" s="1"/>
  <c r="V27" i="4"/>
  <c r="AV23" i="4" s="1"/>
  <c r="V28" i="4"/>
  <c r="AV24" i="4" s="1"/>
  <c r="V29" i="4"/>
  <c r="AV25" i="4" s="1"/>
  <c r="V30" i="4"/>
  <c r="AV26" i="4" s="1"/>
  <c r="V31" i="4"/>
  <c r="AV27" i="4" s="1"/>
  <c r="V32" i="4"/>
  <c r="AV28" i="4" s="1"/>
  <c r="V33" i="4"/>
  <c r="AV29" i="4" s="1"/>
  <c r="V34" i="4"/>
  <c r="AV30" i="4" s="1"/>
  <c r="V35" i="4"/>
  <c r="AV31" i="4" s="1"/>
  <c r="V36" i="4"/>
  <c r="AV32" i="4" s="1"/>
  <c r="V37" i="4"/>
  <c r="AV33" i="4" s="1"/>
  <c r="V38" i="4"/>
  <c r="AV34" i="4" s="1"/>
  <c r="V39" i="4"/>
  <c r="AV35" i="4" s="1"/>
  <c r="V40" i="4"/>
  <c r="AV36" i="4" s="1"/>
  <c r="V41" i="4"/>
  <c r="AV37" i="4" s="1"/>
  <c r="V42" i="4"/>
  <c r="AV38" i="4" s="1"/>
  <c r="V43" i="4"/>
  <c r="AV39" i="4" s="1"/>
  <c r="V44" i="4"/>
  <c r="AV40" i="4" s="1"/>
  <c r="V45" i="4"/>
  <c r="AV41" i="4" s="1"/>
  <c r="V46" i="4"/>
  <c r="AV42" i="4" s="1"/>
  <c r="V47" i="4"/>
  <c r="AV43" i="4" s="1"/>
  <c r="V48" i="4"/>
  <c r="AV44" i="4" s="1"/>
  <c r="V49" i="4"/>
  <c r="AV45" i="4" s="1"/>
  <c r="V50" i="4"/>
  <c r="AV46" i="4" s="1"/>
  <c r="V51" i="4"/>
  <c r="AV47" i="4" s="1"/>
  <c r="V52" i="4"/>
  <c r="AV48" i="4" s="1"/>
  <c r="V53" i="4"/>
  <c r="AV49" i="4" s="1"/>
  <c r="V54" i="4"/>
  <c r="AV50" i="4" s="1"/>
  <c r="V55" i="4"/>
  <c r="AV51" i="4" s="1"/>
  <c r="V56" i="4"/>
  <c r="AV52" i="4" s="1"/>
  <c r="V57" i="4"/>
  <c r="AV53" i="4" s="1"/>
  <c r="V58" i="4"/>
  <c r="AV54" i="4" s="1"/>
  <c r="V59" i="4"/>
  <c r="AV55" i="4" s="1"/>
  <c r="V60" i="4"/>
  <c r="AV56" i="4" s="1"/>
  <c r="V61" i="4"/>
  <c r="AV57" i="4" s="1"/>
  <c r="V62" i="4"/>
  <c r="AV58" i="4" s="1"/>
  <c r="V63" i="4"/>
  <c r="AV59" i="4" s="1"/>
  <c r="V64" i="4"/>
  <c r="AV60" i="4" s="1"/>
  <c r="V65" i="4"/>
  <c r="AV61" i="4" s="1"/>
  <c r="V66" i="4"/>
  <c r="AV62" i="4" s="1"/>
  <c r="AM12" i="4"/>
  <c r="W12" i="4" s="1"/>
  <c r="AW8" i="4" s="1"/>
  <c r="AM13" i="4"/>
  <c r="W13" i="4" s="1"/>
  <c r="AW9" i="4" s="1"/>
  <c r="AM14" i="4"/>
  <c r="W14" i="4" s="1"/>
  <c r="AW10" i="4" s="1"/>
  <c r="AM15" i="4"/>
  <c r="W15" i="4" s="1"/>
  <c r="AW11" i="4" s="1"/>
  <c r="AM16" i="4"/>
  <c r="W16" i="4" s="1"/>
  <c r="AW12" i="4" s="1"/>
  <c r="AM17" i="4"/>
  <c r="W17" i="4" s="1"/>
  <c r="AW13" i="4" s="1"/>
  <c r="AM18" i="4"/>
  <c r="W18" i="4" s="1"/>
  <c r="AW14" i="4" s="1"/>
  <c r="AM19" i="4"/>
  <c r="W19" i="4" s="1"/>
  <c r="AW15" i="4" s="1"/>
  <c r="AM20" i="4"/>
  <c r="W20" i="4" s="1"/>
  <c r="AW16" i="4" s="1"/>
  <c r="AM21" i="4"/>
  <c r="W21" i="4" s="1"/>
  <c r="AW17" i="4" s="1"/>
  <c r="AM22" i="4"/>
  <c r="W22" i="4" s="1"/>
  <c r="AW18" i="4" s="1"/>
  <c r="AM23" i="4"/>
  <c r="W23" i="4" s="1"/>
  <c r="AW19" i="4" s="1"/>
  <c r="AM24" i="4"/>
  <c r="W24" i="4" s="1"/>
  <c r="AW20" i="4" s="1"/>
  <c r="AM25" i="4"/>
  <c r="W25" i="4" s="1"/>
  <c r="AW21" i="4" s="1"/>
  <c r="AM26" i="4"/>
  <c r="W26" i="4" s="1"/>
  <c r="AW22" i="4" s="1"/>
  <c r="AM27" i="4"/>
  <c r="W27" i="4" s="1"/>
  <c r="AW23" i="4" s="1"/>
  <c r="AM28" i="4"/>
  <c r="W28" i="4" s="1"/>
  <c r="AW24" i="4" s="1"/>
  <c r="AM29" i="4"/>
  <c r="W29" i="4" s="1"/>
  <c r="AW25" i="4" s="1"/>
  <c r="AM30" i="4"/>
  <c r="W30" i="4" s="1"/>
  <c r="AW26" i="4" s="1"/>
  <c r="AM31" i="4"/>
  <c r="W31" i="4" s="1"/>
  <c r="AW27" i="4" s="1"/>
  <c r="AM32" i="4"/>
  <c r="W32" i="4" s="1"/>
  <c r="AW28" i="4" s="1"/>
  <c r="AM33" i="4"/>
  <c r="W33" i="4" s="1"/>
  <c r="AW29" i="4" s="1"/>
  <c r="AM34" i="4"/>
  <c r="W34" i="4" s="1"/>
  <c r="AW30" i="4" s="1"/>
  <c r="AM35" i="4"/>
  <c r="W35" i="4" s="1"/>
  <c r="AW31" i="4" s="1"/>
  <c r="AM36" i="4"/>
  <c r="W36" i="4" s="1"/>
  <c r="AW32" i="4" s="1"/>
  <c r="AM37" i="4"/>
  <c r="W37" i="4" s="1"/>
  <c r="AW33" i="4" s="1"/>
  <c r="AM38" i="4"/>
  <c r="W38" i="4" s="1"/>
  <c r="AW34" i="4" s="1"/>
  <c r="AM39" i="4"/>
  <c r="W39" i="4" s="1"/>
  <c r="AW35" i="4" s="1"/>
  <c r="AM40" i="4"/>
  <c r="W40" i="4" s="1"/>
  <c r="AW36" i="4" s="1"/>
  <c r="AM41" i="4"/>
  <c r="W41" i="4" s="1"/>
  <c r="AW37" i="4" s="1"/>
  <c r="AM42" i="4"/>
  <c r="W42" i="4" s="1"/>
  <c r="AW38" i="4" s="1"/>
  <c r="AM43" i="4"/>
  <c r="W43" i="4" s="1"/>
  <c r="AW39" i="4" s="1"/>
  <c r="AM44" i="4"/>
  <c r="W44" i="4" s="1"/>
  <c r="AW40" i="4" s="1"/>
  <c r="AM45" i="4"/>
  <c r="W45" i="4" s="1"/>
  <c r="AW41" i="4" s="1"/>
  <c r="AM46" i="4"/>
  <c r="W46" i="4" s="1"/>
  <c r="AW42" i="4" s="1"/>
  <c r="AM47" i="4"/>
  <c r="W47" i="4" s="1"/>
  <c r="AW43" i="4" s="1"/>
  <c r="AM48" i="4"/>
  <c r="W48" i="4" s="1"/>
  <c r="AW44" i="4" s="1"/>
  <c r="AM49" i="4"/>
  <c r="W49" i="4" s="1"/>
  <c r="AW45" i="4" s="1"/>
  <c r="AM50" i="4"/>
  <c r="W50" i="4" s="1"/>
  <c r="AW46" i="4" s="1"/>
  <c r="AM51" i="4"/>
  <c r="W51" i="4" s="1"/>
  <c r="AW47" i="4" s="1"/>
  <c r="AM52" i="4"/>
  <c r="W52" i="4" s="1"/>
  <c r="AW48" i="4" s="1"/>
  <c r="AM53" i="4"/>
  <c r="W53" i="4" s="1"/>
  <c r="AW49" i="4" s="1"/>
  <c r="AM54" i="4"/>
  <c r="W54" i="4" s="1"/>
  <c r="AW50" i="4" s="1"/>
  <c r="AM55" i="4"/>
  <c r="W55" i="4" s="1"/>
  <c r="AW51" i="4" s="1"/>
  <c r="AM56" i="4"/>
  <c r="W56" i="4" s="1"/>
  <c r="AW52" i="4" s="1"/>
  <c r="AM57" i="4"/>
  <c r="W57" i="4" s="1"/>
  <c r="AW53" i="4" s="1"/>
  <c r="AM58" i="4"/>
  <c r="W58" i="4" s="1"/>
  <c r="AW54" i="4" s="1"/>
  <c r="AM59" i="4"/>
  <c r="W59" i="4" s="1"/>
  <c r="AW55" i="4" s="1"/>
  <c r="AM60" i="4"/>
  <c r="W60" i="4" s="1"/>
  <c r="AW56" i="4" s="1"/>
  <c r="AM61" i="4"/>
  <c r="W61" i="4" s="1"/>
  <c r="AW57" i="4" s="1"/>
  <c r="AM62" i="4"/>
  <c r="W62" i="4" s="1"/>
  <c r="AW58" i="4" s="1"/>
  <c r="AM63" i="4"/>
  <c r="W63" i="4" s="1"/>
  <c r="AW59" i="4" s="1"/>
  <c r="AM64" i="4"/>
  <c r="W64" i="4" s="1"/>
  <c r="AW60" i="4" s="1"/>
  <c r="AM65" i="4"/>
  <c r="W65" i="4" s="1"/>
  <c r="AW61" i="4" s="1"/>
  <c r="AM66" i="4"/>
  <c r="W66" i="4" s="1"/>
  <c r="AW62" i="4" s="1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M11" i="4"/>
  <c r="W11" i="4" s="1"/>
  <c r="AW7" i="4" s="1"/>
  <c r="V11" i="4"/>
  <c r="AV7" i="4" s="1"/>
  <c r="AK14" i="4"/>
  <c r="AK18" i="4"/>
  <c r="AK19" i="4"/>
  <c r="AK20" i="4"/>
  <c r="AK21" i="4"/>
  <c r="AK22" i="4"/>
  <c r="AK23" i="4"/>
  <c r="AK24" i="4"/>
  <c r="AK25" i="4"/>
  <c r="AK12" i="4"/>
  <c r="AK13" i="4"/>
  <c r="AK11" i="4"/>
  <c r="R11" i="4" s="1"/>
  <c r="AL62" i="4" l="1"/>
  <c r="U62" i="4" s="1"/>
  <c r="AU58" i="4" s="1"/>
  <c r="AL65" i="4"/>
  <c r="U65" i="4" s="1"/>
  <c r="AU61" i="4" s="1"/>
  <c r="AL61" i="4"/>
  <c r="U61" i="4" s="1"/>
  <c r="AU57" i="4" s="1"/>
  <c r="AL57" i="4"/>
  <c r="U57" i="4" s="1"/>
  <c r="AU53" i="4" s="1"/>
  <c r="AL53" i="4"/>
  <c r="U53" i="4" s="1"/>
  <c r="AU49" i="4" s="1"/>
  <c r="AL49" i="4"/>
  <c r="U49" i="4" s="1"/>
  <c r="AU45" i="4" s="1"/>
  <c r="AL45" i="4"/>
  <c r="U45" i="4" s="1"/>
  <c r="AU41" i="4" s="1"/>
  <c r="AL41" i="4"/>
  <c r="U41" i="4" s="1"/>
  <c r="AU37" i="4" s="1"/>
  <c r="AL37" i="4"/>
  <c r="U37" i="4" s="1"/>
  <c r="AU33" i="4" s="1"/>
  <c r="AL33" i="4"/>
  <c r="U33" i="4" s="1"/>
  <c r="AU29" i="4" s="1"/>
  <c r="AL29" i="4"/>
  <c r="U29" i="4" s="1"/>
  <c r="AU25" i="4" s="1"/>
  <c r="AL25" i="4"/>
  <c r="U25" i="4" s="1"/>
  <c r="AU21" i="4" s="1"/>
  <c r="AL21" i="4"/>
  <c r="U21" i="4" s="1"/>
  <c r="AU17" i="4" s="1"/>
  <c r="AL17" i="4"/>
  <c r="U17" i="4" s="1"/>
  <c r="AU13" i="4" s="1"/>
  <c r="AL13" i="4"/>
  <c r="U13" i="4" s="1"/>
  <c r="AU9" i="4" s="1"/>
  <c r="AH12" i="4"/>
  <c r="AL60" i="4"/>
  <c r="U60" i="4" s="1"/>
  <c r="AU56" i="4" s="1"/>
  <c r="AL52" i="4"/>
  <c r="U52" i="4" s="1"/>
  <c r="AU48" i="4" s="1"/>
  <c r="AL48" i="4"/>
  <c r="U48" i="4" s="1"/>
  <c r="AU44" i="4" s="1"/>
  <c r="AL44" i="4"/>
  <c r="U44" i="4" s="1"/>
  <c r="AU40" i="4" s="1"/>
  <c r="AL40" i="4"/>
  <c r="U40" i="4" s="1"/>
  <c r="AU36" i="4" s="1"/>
  <c r="AL36" i="4"/>
  <c r="U36" i="4" s="1"/>
  <c r="AU32" i="4" s="1"/>
  <c r="AL32" i="4"/>
  <c r="U32" i="4" s="1"/>
  <c r="AU28" i="4" s="1"/>
  <c r="AL28" i="4"/>
  <c r="U28" i="4" s="1"/>
  <c r="AU24" i="4" s="1"/>
  <c r="AL24" i="4"/>
  <c r="U24" i="4" s="1"/>
  <c r="AU20" i="4" s="1"/>
  <c r="AL20" i="4"/>
  <c r="U20" i="4" s="1"/>
  <c r="AU16" i="4" s="1"/>
  <c r="AL16" i="4"/>
  <c r="U16" i="4" s="1"/>
  <c r="AU12" i="4" s="1"/>
  <c r="AH11" i="4"/>
  <c r="AG11" i="4" s="1"/>
  <c r="AI11" i="4" s="1"/>
  <c r="AL64" i="4"/>
  <c r="U64" i="4" s="1"/>
  <c r="AU60" i="4" s="1"/>
  <c r="AL56" i="4"/>
  <c r="U56" i="4" s="1"/>
  <c r="AU52" i="4" s="1"/>
  <c r="AL63" i="4"/>
  <c r="U63" i="4" s="1"/>
  <c r="AU59" i="4" s="1"/>
  <c r="AL59" i="4"/>
  <c r="U59" i="4" s="1"/>
  <c r="AU55" i="4" s="1"/>
  <c r="AL55" i="4"/>
  <c r="U55" i="4" s="1"/>
  <c r="AU51" i="4" s="1"/>
  <c r="AL51" i="4"/>
  <c r="U51" i="4" s="1"/>
  <c r="AU47" i="4" s="1"/>
  <c r="AL47" i="4"/>
  <c r="U47" i="4" s="1"/>
  <c r="AU43" i="4" s="1"/>
  <c r="AL43" i="4"/>
  <c r="U43" i="4" s="1"/>
  <c r="AU39" i="4" s="1"/>
  <c r="AL39" i="4"/>
  <c r="U39" i="4" s="1"/>
  <c r="AU35" i="4" s="1"/>
  <c r="AL35" i="4"/>
  <c r="U35" i="4" s="1"/>
  <c r="AU31" i="4" s="1"/>
  <c r="AL31" i="4"/>
  <c r="U31" i="4" s="1"/>
  <c r="AU27" i="4" s="1"/>
  <c r="AL27" i="4"/>
  <c r="U27" i="4" s="1"/>
  <c r="AU23" i="4" s="1"/>
  <c r="AL23" i="4"/>
  <c r="U23" i="4" s="1"/>
  <c r="AU19" i="4" s="1"/>
  <c r="AL19" i="4"/>
  <c r="U19" i="4" s="1"/>
  <c r="AU15" i="4" s="1"/>
  <c r="AL15" i="4"/>
  <c r="U15" i="4" s="1"/>
  <c r="AU11" i="4" s="1"/>
  <c r="AG69" i="4"/>
  <c r="AI69" i="4" s="1"/>
  <c r="AL66" i="4"/>
  <c r="U66" i="4" s="1"/>
  <c r="AU62" i="4" s="1"/>
  <c r="AL58" i="4"/>
  <c r="U58" i="4" s="1"/>
  <c r="AU54" i="4" s="1"/>
  <c r="AL54" i="4"/>
  <c r="U54" i="4" s="1"/>
  <c r="AU50" i="4" s="1"/>
  <c r="AL50" i="4"/>
  <c r="U50" i="4" s="1"/>
  <c r="AU46" i="4" s="1"/>
  <c r="AL46" i="4"/>
  <c r="U46" i="4" s="1"/>
  <c r="AU42" i="4" s="1"/>
  <c r="AL42" i="4"/>
  <c r="U42" i="4" s="1"/>
  <c r="AU38" i="4" s="1"/>
  <c r="AL38" i="4"/>
  <c r="U38" i="4" s="1"/>
  <c r="AU34" i="4" s="1"/>
  <c r="AL34" i="4"/>
  <c r="U34" i="4" s="1"/>
  <c r="AU30" i="4" s="1"/>
  <c r="AL30" i="4"/>
  <c r="U30" i="4" s="1"/>
  <c r="AU26" i="4" s="1"/>
  <c r="AL26" i="4"/>
  <c r="U26" i="4" s="1"/>
  <c r="AU22" i="4" s="1"/>
  <c r="AL22" i="4"/>
  <c r="U22" i="4" s="1"/>
  <c r="AU18" i="4" s="1"/>
  <c r="AL18" i="4"/>
  <c r="U18" i="4" s="1"/>
  <c r="AU14" i="4" s="1"/>
  <c r="H71" i="4"/>
  <c r="AH70" i="4"/>
  <c r="R71" i="4"/>
  <c r="AC71" i="4" s="1"/>
  <c r="AL14" i="4"/>
  <c r="U14" i="4" s="1"/>
  <c r="AU10" i="4" s="1"/>
  <c r="H14" i="4"/>
  <c r="AH13" i="4"/>
  <c r="AJ12" i="4"/>
  <c r="Y12" i="4" s="1"/>
  <c r="AY8" i="4" s="1"/>
  <c r="AL12" i="4"/>
  <c r="U12" i="4" s="1"/>
  <c r="AU8" i="4" s="1"/>
  <c r="AK16" i="4"/>
  <c r="AL11" i="4"/>
  <c r="U11" i="4" s="1"/>
  <c r="AU7" i="4" s="1"/>
  <c r="P12" i="4"/>
  <c r="AS8" i="4" s="1"/>
  <c r="P13" i="4"/>
  <c r="AS9" i="4" s="1"/>
  <c r="P14" i="4"/>
  <c r="AS10" i="4" s="1"/>
  <c r="P15" i="4"/>
  <c r="AS11" i="4" s="1"/>
  <c r="P16" i="4"/>
  <c r="AS12" i="4" s="1"/>
  <c r="P17" i="4"/>
  <c r="AS13" i="4" s="1"/>
  <c r="P18" i="4"/>
  <c r="AS14" i="4" s="1"/>
  <c r="P19" i="4"/>
  <c r="AS15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1" i="4"/>
  <c r="AS7" i="4" s="1"/>
  <c r="A116" i="4"/>
  <c r="A117" i="4"/>
  <c r="A118" i="4"/>
  <c r="A119" i="4"/>
  <c r="A120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I110" i="3"/>
  <c r="J110" i="3" s="1"/>
  <c r="I111" i="3" s="1"/>
  <c r="J111" i="3" s="1"/>
  <c r="I112" i="3" s="1"/>
  <c r="J112" i="3" s="1"/>
  <c r="I103" i="3"/>
  <c r="J103" i="3" s="1"/>
  <c r="I104" i="3" s="1"/>
  <c r="J104" i="3" s="1"/>
  <c r="I105" i="3" s="1"/>
  <c r="J105" i="3" s="1"/>
  <c r="I106" i="3" s="1"/>
  <c r="J106" i="3" s="1"/>
  <c r="I107" i="3" s="1"/>
  <c r="J107" i="3" s="1"/>
  <c r="I108" i="3" s="1"/>
  <c r="J108" i="3" s="1"/>
  <c r="I109" i="3" s="1"/>
  <c r="J109" i="3" s="1"/>
  <c r="I93" i="3"/>
  <c r="J93" i="3" s="1"/>
  <c r="I94" i="3" s="1"/>
  <c r="J94" i="3" s="1"/>
  <c r="I95" i="3" s="1"/>
  <c r="J95" i="3" s="1"/>
  <c r="I96" i="3" s="1"/>
  <c r="J96" i="3" s="1"/>
  <c r="I97" i="3" s="1"/>
  <c r="J97" i="3" s="1"/>
  <c r="I98" i="3" s="1"/>
  <c r="J98" i="3" s="1"/>
  <c r="I99" i="3" s="1"/>
  <c r="J99" i="3" s="1"/>
  <c r="I100" i="3" s="1"/>
  <c r="J100" i="3" s="1"/>
  <c r="I101" i="3" s="1"/>
  <c r="J101" i="3" s="1"/>
  <c r="I102" i="3" s="1"/>
  <c r="J102" i="3" s="1"/>
  <c r="I75" i="3"/>
  <c r="J75" i="3" s="1"/>
  <c r="I76" i="3" s="1"/>
  <c r="J76" i="3" s="1"/>
  <c r="I77" i="3" s="1"/>
  <c r="J77" i="3" s="1"/>
  <c r="I78" i="3" s="1"/>
  <c r="J78" i="3" s="1"/>
  <c r="I79" i="3" s="1"/>
  <c r="J79" i="3" s="1"/>
  <c r="I80" i="3" s="1"/>
  <c r="J80" i="3" s="1"/>
  <c r="I81" i="3" s="1"/>
  <c r="J81" i="3" s="1"/>
  <c r="I82" i="3" s="1"/>
  <c r="J82" i="3" s="1"/>
  <c r="I83" i="3" s="1"/>
  <c r="J83" i="3" s="1"/>
  <c r="I84" i="3" s="1"/>
  <c r="J84" i="3" s="1"/>
  <c r="I85" i="3" s="1"/>
  <c r="J85" i="3" s="1"/>
  <c r="I86" i="3" s="1"/>
  <c r="J86" i="3" s="1"/>
  <c r="I87" i="3" s="1"/>
  <c r="J87" i="3" s="1"/>
  <c r="I88" i="3" s="1"/>
  <c r="J88" i="3" s="1"/>
  <c r="I89" i="3" s="1"/>
  <c r="J89" i="3" s="1"/>
  <c r="I90" i="3" s="1"/>
  <c r="J90" i="3" s="1"/>
  <c r="I91" i="3" s="1"/>
  <c r="J91" i="3" s="1"/>
  <c r="I92" i="3" s="1"/>
  <c r="J92" i="3" s="1"/>
  <c r="I60" i="3"/>
  <c r="J60" i="3" s="1"/>
  <c r="A66" i="4"/>
  <c r="AR62" i="4" s="1"/>
  <c r="A12" i="4"/>
  <c r="AR8" i="4" s="1"/>
  <c r="A13" i="4"/>
  <c r="AR9" i="4" s="1"/>
  <c r="A14" i="4"/>
  <c r="AR10" i="4" s="1"/>
  <c r="A15" i="4"/>
  <c r="AR11" i="4" s="1"/>
  <c r="A16" i="4"/>
  <c r="AR12" i="4" s="1"/>
  <c r="A17" i="4"/>
  <c r="AR13" i="4" s="1"/>
  <c r="A18" i="4"/>
  <c r="AR14" i="4" s="1"/>
  <c r="A19" i="4"/>
  <c r="AR15" i="4" s="1"/>
  <c r="A20" i="4"/>
  <c r="AR16" i="4" s="1"/>
  <c r="A21" i="4"/>
  <c r="AR17" i="4" s="1"/>
  <c r="A22" i="4"/>
  <c r="AR18" i="4" s="1"/>
  <c r="A23" i="4"/>
  <c r="AR19" i="4" s="1"/>
  <c r="A24" i="4"/>
  <c r="AR20" i="4" s="1"/>
  <c r="A25" i="4"/>
  <c r="AR21" i="4" s="1"/>
  <c r="A26" i="4"/>
  <c r="AR22" i="4" s="1"/>
  <c r="A27" i="4"/>
  <c r="AR23" i="4" s="1"/>
  <c r="A28" i="4"/>
  <c r="AR24" i="4" s="1"/>
  <c r="A29" i="4"/>
  <c r="AR25" i="4" s="1"/>
  <c r="A30" i="4"/>
  <c r="AR26" i="4" s="1"/>
  <c r="A31" i="4"/>
  <c r="AR27" i="4" s="1"/>
  <c r="A32" i="4"/>
  <c r="AR28" i="4" s="1"/>
  <c r="A33" i="4"/>
  <c r="AR29" i="4" s="1"/>
  <c r="A34" i="4"/>
  <c r="AR30" i="4" s="1"/>
  <c r="A35" i="4"/>
  <c r="AR31" i="4" s="1"/>
  <c r="A36" i="4"/>
  <c r="AR32" i="4" s="1"/>
  <c r="A37" i="4"/>
  <c r="AR33" i="4" s="1"/>
  <c r="A38" i="4"/>
  <c r="AR34" i="4" s="1"/>
  <c r="A39" i="4"/>
  <c r="AR35" i="4" s="1"/>
  <c r="A40" i="4"/>
  <c r="AR36" i="4" s="1"/>
  <c r="A41" i="4"/>
  <c r="AR37" i="4" s="1"/>
  <c r="A42" i="4"/>
  <c r="AR38" i="4" s="1"/>
  <c r="A43" i="4"/>
  <c r="AR39" i="4" s="1"/>
  <c r="A44" i="4"/>
  <c r="AR40" i="4" s="1"/>
  <c r="A45" i="4"/>
  <c r="AR41" i="4" s="1"/>
  <c r="A46" i="4"/>
  <c r="AR42" i="4" s="1"/>
  <c r="A47" i="4"/>
  <c r="AR43" i="4" s="1"/>
  <c r="A48" i="4"/>
  <c r="AR44" i="4" s="1"/>
  <c r="A49" i="4"/>
  <c r="AR45" i="4" s="1"/>
  <c r="A50" i="4"/>
  <c r="AR46" i="4" s="1"/>
  <c r="A51" i="4"/>
  <c r="AR47" i="4" s="1"/>
  <c r="A52" i="4"/>
  <c r="AR48" i="4" s="1"/>
  <c r="A53" i="4"/>
  <c r="AR49" i="4" s="1"/>
  <c r="A54" i="4"/>
  <c r="AR50" i="4" s="1"/>
  <c r="A55" i="4"/>
  <c r="AR51" i="4" s="1"/>
  <c r="A56" i="4"/>
  <c r="AR52" i="4" s="1"/>
  <c r="A57" i="4"/>
  <c r="AR53" i="4" s="1"/>
  <c r="A58" i="4"/>
  <c r="AR54" i="4" s="1"/>
  <c r="A59" i="4"/>
  <c r="AR55" i="4" s="1"/>
  <c r="A60" i="4"/>
  <c r="AR56" i="4" s="1"/>
  <c r="A61" i="4"/>
  <c r="AR57" i="4" s="1"/>
  <c r="A62" i="4"/>
  <c r="AR58" i="4" s="1"/>
  <c r="A63" i="4"/>
  <c r="AR59" i="4" s="1"/>
  <c r="A64" i="4"/>
  <c r="AR60" i="4" s="1"/>
  <c r="A65" i="4"/>
  <c r="AR61" i="4" s="1"/>
  <c r="A11" i="4"/>
  <c r="AR7" i="4" s="1"/>
  <c r="H72" i="4" l="1"/>
  <c r="AH71" i="4"/>
  <c r="AG70" i="4"/>
  <c r="AI70" i="4" s="1"/>
  <c r="AG12" i="4"/>
  <c r="AI12" i="4" s="1"/>
  <c r="AK17" i="4"/>
  <c r="R72" i="4"/>
  <c r="AC72" i="4" s="1"/>
  <c r="AH14" i="4"/>
  <c r="H15" i="4"/>
  <c r="AC11" i="4"/>
  <c r="R12" i="4" s="1"/>
  <c r="Z11" i="4"/>
  <c r="AZ7" i="4" s="1"/>
  <c r="AK15" i="4"/>
  <c r="I61" i="3"/>
  <c r="J61" i="3" s="1"/>
  <c r="A68" i="4"/>
  <c r="J4" i="3"/>
  <c r="I5" i="3" s="1"/>
  <c r="J5" i="3" s="1"/>
  <c r="I6" i="3" s="1"/>
  <c r="J6" i="3" s="1"/>
  <c r="I7" i="3" s="1"/>
  <c r="J7" i="3" s="1"/>
  <c r="I8" i="3" s="1"/>
  <c r="J8" i="3" s="1"/>
  <c r="I9" i="3" s="1"/>
  <c r="J9" i="3" s="1"/>
  <c r="I10" i="3" s="1"/>
  <c r="J10" i="3" s="1"/>
  <c r="I11" i="3" s="1"/>
  <c r="J11" i="3" s="1"/>
  <c r="I12" i="3" s="1"/>
  <c r="J12" i="3" s="1"/>
  <c r="I13" i="3" s="1"/>
  <c r="J13" i="3" s="1"/>
  <c r="I14" i="3" s="1"/>
  <c r="J14" i="3" s="1"/>
  <c r="I15" i="3" s="1"/>
  <c r="J15" i="3" s="1"/>
  <c r="I16" i="3" s="1"/>
  <c r="J16" i="3" s="1"/>
  <c r="I17" i="3" s="1"/>
  <c r="J17" i="3" s="1"/>
  <c r="I18" i="3" s="1"/>
  <c r="J18" i="3" s="1"/>
  <c r="I19" i="3" s="1"/>
  <c r="J19" i="3" s="1"/>
  <c r="I20" i="3" s="1"/>
  <c r="J20" i="3" s="1"/>
  <c r="I21" i="3" s="1"/>
  <c r="J21" i="3" s="1"/>
  <c r="I22" i="3" s="1"/>
  <c r="J22" i="3" s="1"/>
  <c r="I23" i="3" s="1"/>
  <c r="J23" i="3" s="1"/>
  <c r="I24" i="3" s="1"/>
  <c r="J24" i="3" s="1"/>
  <c r="I25" i="3" s="1"/>
  <c r="J25" i="3" s="1"/>
  <c r="I26" i="3" s="1"/>
  <c r="J26" i="3" s="1"/>
  <c r="I27" i="3" s="1"/>
  <c r="J27" i="3" s="1"/>
  <c r="I28" i="3" s="1"/>
  <c r="J28" i="3" s="1"/>
  <c r="I29" i="3" s="1"/>
  <c r="J29" i="3" s="1"/>
  <c r="I30" i="3" s="1"/>
  <c r="J30" i="3" s="1"/>
  <c r="I31" i="3" s="1"/>
  <c r="J31" i="3" s="1"/>
  <c r="I32" i="3" s="1"/>
  <c r="J32" i="3" s="1"/>
  <c r="I33" i="3" s="1"/>
  <c r="J33" i="3" s="1"/>
  <c r="I34" i="3" s="1"/>
  <c r="J34" i="3" s="1"/>
  <c r="I35" i="3" s="1"/>
  <c r="J35" i="3" s="1"/>
  <c r="I36" i="3" s="1"/>
  <c r="J36" i="3" s="1"/>
  <c r="I37" i="3" s="1"/>
  <c r="J37" i="3" s="1"/>
  <c r="I38" i="3" s="1"/>
  <c r="J38" i="3" s="1"/>
  <c r="I39" i="3" s="1"/>
  <c r="J39" i="3" s="1"/>
  <c r="I40" i="3" s="1"/>
  <c r="J40" i="3" s="1"/>
  <c r="I41" i="3" s="1"/>
  <c r="J41" i="3" s="1"/>
  <c r="I42" i="3" s="1"/>
  <c r="J42" i="3" s="1"/>
  <c r="I43" i="3" s="1"/>
  <c r="J43" i="3" s="1"/>
  <c r="I44" i="3" s="1"/>
  <c r="J44" i="3" s="1"/>
  <c r="I45" i="3" s="1"/>
  <c r="J45" i="3" s="1"/>
  <c r="I46" i="3" s="1"/>
  <c r="J46" i="3" s="1"/>
  <c r="I47" i="3" s="1"/>
  <c r="J47" i="3" s="1"/>
  <c r="I48" i="3" s="1"/>
  <c r="J48" i="3" s="1"/>
  <c r="I49" i="3" s="1"/>
  <c r="J49" i="3" s="1"/>
  <c r="I50" i="3" s="1"/>
  <c r="J50" i="3" s="1"/>
  <c r="I51" i="3" s="1"/>
  <c r="J51" i="3" s="1"/>
  <c r="I52" i="3" s="1"/>
  <c r="J52" i="3" s="1"/>
  <c r="I53" i="3" s="1"/>
  <c r="J53" i="3" s="1"/>
  <c r="I54" i="3" s="1"/>
  <c r="J54" i="3" s="1"/>
  <c r="I55" i="3" s="1"/>
  <c r="J55" i="3" s="1"/>
  <c r="I56" i="3" s="1"/>
  <c r="J56" i="3" s="1"/>
  <c r="I57" i="3" s="1"/>
  <c r="J57" i="3" s="1"/>
  <c r="I58" i="3" s="1"/>
  <c r="J58" i="3" s="1"/>
  <c r="I59" i="3" s="1"/>
  <c r="J59" i="3" s="1"/>
  <c r="AG13" i="4" l="1"/>
  <c r="AI13" i="4" s="1"/>
  <c r="AG71" i="4"/>
  <c r="AI71" i="4" s="1"/>
  <c r="Z12" i="4"/>
  <c r="AZ8" i="4" s="1"/>
  <c r="H73" i="4"/>
  <c r="AH72" i="4"/>
  <c r="R73" i="4"/>
  <c r="AC73" i="4" s="1"/>
  <c r="H16" i="4"/>
  <c r="AH15" i="4"/>
  <c r="AC12" i="4"/>
  <c r="R13" i="4" s="1"/>
  <c r="I62" i="3"/>
  <c r="J62" i="3" s="1"/>
  <c r="A69" i="4"/>
  <c r="AG72" i="4" l="1"/>
  <c r="AI72" i="4" s="1"/>
  <c r="Z13" i="4"/>
  <c r="AZ9" i="4" s="1"/>
  <c r="H74" i="4"/>
  <c r="AH73" i="4"/>
  <c r="R74" i="4"/>
  <c r="AC74" i="4" s="1"/>
  <c r="H17" i="4"/>
  <c r="AH16" i="4"/>
  <c r="A70" i="4"/>
  <c r="I63" i="3"/>
  <c r="J63" i="3" s="1"/>
  <c r="AG73" i="4" l="1"/>
  <c r="AI73" i="4" s="1"/>
  <c r="H75" i="4"/>
  <c r="AH74" i="4"/>
  <c r="Z14" i="4"/>
  <c r="AZ10" i="4" s="1"/>
  <c r="R75" i="4"/>
  <c r="AC75" i="4" s="1"/>
  <c r="H18" i="4"/>
  <c r="AH17" i="4"/>
  <c r="AC13" i="4"/>
  <c r="R14" i="4" s="1"/>
  <c r="A71" i="4"/>
  <c r="I64" i="3"/>
  <c r="J64" i="3" s="1"/>
  <c r="I65" i="3" s="1"/>
  <c r="J65" i="3" s="1"/>
  <c r="I66" i="3" s="1"/>
  <c r="J66" i="3" s="1"/>
  <c r="I67" i="3" s="1"/>
  <c r="J67" i="3" s="1"/>
  <c r="I68" i="3" s="1"/>
  <c r="J68" i="3" s="1"/>
  <c r="I69" i="3" s="1"/>
  <c r="J69" i="3" s="1"/>
  <c r="I70" i="3" s="1"/>
  <c r="J70" i="3" s="1"/>
  <c r="I71" i="3" s="1"/>
  <c r="J71" i="3" s="1"/>
  <c r="I72" i="3" s="1"/>
  <c r="J72" i="3" s="1"/>
  <c r="I73" i="3" s="1"/>
  <c r="J73" i="3" s="1"/>
  <c r="I74" i="3" s="1"/>
  <c r="J74" i="3" s="1"/>
  <c r="AG74" i="4" l="1"/>
  <c r="AI74" i="4" s="1"/>
  <c r="Z15" i="4"/>
  <c r="AZ11" i="4" s="1"/>
  <c r="H76" i="4"/>
  <c r="AH75" i="4"/>
  <c r="R76" i="4"/>
  <c r="AC76" i="4" s="1"/>
  <c r="H19" i="4"/>
  <c r="AH18" i="4"/>
  <c r="AC14" i="4"/>
  <c r="R15" i="4" s="1"/>
  <c r="AG75" i="4" l="1"/>
  <c r="AI75" i="4" s="1"/>
  <c r="Z16" i="4"/>
  <c r="AZ12" i="4" s="1"/>
  <c r="H77" i="4"/>
  <c r="AH76" i="4"/>
  <c r="R77" i="4"/>
  <c r="AC77" i="4" s="1"/>
  <c r="H20" i="4"/>
  <c r="AH19" i="4"/>
  <c r="AG76" i="4" l="1"/>
  <c r="AI76" i="4" s="1"/>
  <c r="H78" i="4"/>
  <c r="AH77" i="4"/>
  <c r="Z17" i="4"/>
  <c r="AZ13" i="4" s="1"/>
  <c r="R78" i="4"/>
  <c r="AC78" i="4" s="1"/>
  <c r="H21" i="4"/>
  <c r="AH20" i="4"/>
  <c r="AC15" i="4"/>
  <c r="R16" i="4" s="1"/>
  <c r="AG77" i="4" l="1"/>
  <c r="AI77" i="4" s="1"/>
  <c r="Z18" i="4"/>
  <c r="AZ14" i="4" s="1"/>
  <c r="H79" i="4"/>
  <c r="AH78" i="4"/>
  <c r="R79" i="4"/>
  <c r="AC79" i="4" s="1"/>
  <c r="H22" i="4"/>
  <c r="AH21" i="4"/>
  <c r="AC16" i="4"/>
  <c r="R17" i="4" s="1"/>
  <c r="AG78" i="4" l="1"/>
  <c r="AI78" i="4" s="1"/>
  <c r="H80" i="4"/>
  <c r="AH79" i="4"/>
  <c r="Z19" i="4"/>
  <c r="AZ15" i="4" s="1"/>
  <c r="R80" i="4"/>
  <c r="AC80" i="4" s="1"/>
  <c r="H23" i="4"/>
  <c r="AH22" i="4"/>
  <c r="AC17" i="4"/>
  <c r="R18" i="4" s="1"/>
  <c r="AG79" i="4" l="1"/>
  <c r="AI79" i="4" s="1"/>
  <c r="Z20" i="4"/>
  <c r="AZ16" i="4" s="1"/>
  <c r="H81" i="4"/>
  <c r="AH80" i="4"/>
  <c r="R81" i="4"/>
  <c r="AC81" i="4" s="1"/>
  <c r="H24" i="4"/>
  <c r="AH23" i="4"/>
  <c r="AG80" i="4" l="1"/>
  <c r="AI80" i="4" s="1"/>
  <c r="H82" i="4"/>
  <c r="AH81" i="4"/>
  <c r="Z21" i="4"/>
  <c r="AZ17" i="4" s="1"/>
  <c r="R82" i="4"/>
  <c r="AC82" i="4" s="1"/>
  <c r="H25" i="4"/>
  <c r="AH24" i="4"/>
  <c r="AC18" i="4"/>
  <c r="R19" i="4" s="1"/>
  <c r="AG81" i="4" l="1"/>
  <c r="AI81" i="4" s="1"/>
  <c r="Z22" i="4"/>
  <c r="AZ18" i="4" s="1"/>
  <c r="H83" i="4"/>
  <c r="AH82" i="4"/>
  <c r="R83" i="4"/>
  <c r="AC83" i="4" s="1"/>
  <c r="H26" i="4"/>
  <c r="AH25" i="4"/>
  <c r="AC19" i="4"/>
  <c r="R20" i="4" s="1"/>
  <c r="AG82" i="4" l="1"/>
  <c r="AI82" i="4" s="1"/>
  <c r="H84" i="4"/>
  <c r="AH83" i="4"/>
  <c r="Z23" i="4"/>
  <c r="AZ19" i="4" s="1"/>
  <c r="R84" i="4"/>
  <c r="AC84" i="4" s="1"/>
  <c r="H27" i="4"/>
  <c r="AH26" i="4"/>
  <c r="AC20" i="4"/>
  <c r="R21" i="4" s="1"/>
  <c r="AG83" i="4" l="1"/>
  <c r="AI83" i="4" s="1"/>
  <c r="Z24" i="4"/>
  <c r="AZ20" i="4" s="1"/>
  <c r="H85" i="4"/>
  <c r="AH84" i="4"/>
  <c r="R85" i="4"/>
  <c r="AC85" i="4" s="1"/>
  <c r="H28" i="4"/>
  <c r="AH27" i="4"/>
  <c r="AC21" i="4"/>
  <c r="R22" i="4" s="1"/>
  <c r="AG84" i="4" l="1"/>
  <c r="AI84" i="4" s="1"/>
  <c r="H86" i="4"/>
  <c r="AH85" i="4"/>
  <c r="Z25" i="4"/>
  <c r="AZ21" i="4" s="1"/>
  <c r="R86" i="4"/>
  <c r="AC86" i="4" s="1"/>
  <c r="H29" i="4"/>
  <c r="AH28" i="4"/>
  <c r="AC22" i="4"/>
  <c r="R23" i="4" s="1"/>
  <c r="AG85" i="4" l="1"/>
  <c r="AI85" i="4" s="1"/>
  <c r="Z26" i="4"/>
  <c r="AZ22" i="4" s="1"/>
  <c r="H87" i="4"/>
  <c r="AH86" i="4"/>
  <c r="R87" i="4"/>
  <c r="AC87" i="4" s="1"/>
  <c r="H30" i="4"/>
  <c r="AH29" i="4"/>
  <c r="AC23" i="4"/>
  <c r="R24" i="4" s="1"/>
  <c r="AG86" i="4" l="1"/>
  <c r="AI86" i="4" s="1"/>
  <c r="H88" i="4"/>
  <c r="AH87" i="4"/>
  <c r="Z27" i="4"/>
  <c r="AZ23" i="4" s="1"/>
  <c r="R88" i="4"/>
  <c r="AC88" i="4" s="1"/>
  <c r="H31" i="4"/>
  <c r="AH30" i="4"/>
  <c r="AC24" i="4"/>
  <c r="R25" i="4" s="1"/>
  <c r="AG87" i="4" l="1"/>
  <c r="AI87" i="4" s="1"/>
  <c r="Z28" i="4"/>
  <c r="AZ24" i="4" s="1"/>
  <c r="H89" i="4"/>
  <c r="AH88" i="4"/>
  <c r="R89" i="4"/>
  <c r="AC89" i="4" s="1"/>
  <c r="H32" i="4"/>
  <c r="AH31" i="4"/>
  <c r="AC25" i="4"/>
  <c r="R26" i="4" s="1"/>
  <c r="AG88" i="4" l="1"/>
  <c r="AI88" i="4" s="1"/>
  <c r="H90" i="4"/>
  <c r="AH89" i="4"/>
  <c r="Z29" i="4"/>
  <c r="AZ25" i="4" s="1"/>
  <c r="R90" i="4"/>
  <c r="AC90" i="4" s="1"/>
  <c r="H33" i="4"/>
  <c r="AH32" i="4"/>
  <c r="AC26" i="4"/>
  <c r="R27" i="4" s="1"/>
  <c r="AG89" i="4" l="1"/>
  <c r="AI89" i="4" s="1"/>
  <c r="Z30" i="4"/>
  <c r="AZ26" i="4" s="1"/>
  <c r="H91" i="4"/>
  <c r="AH90" i="4"/>
  <c r="R91" i="4"/>
  <c r="AC91" i="4" s="1"/>
  <c r="H34" i="4"/>
  <c r="AH33" i="4"/>
  <c r="AC27" i="4"/>
  <c r="R28" i="4" s="1"/>
  <c r="AG90" i="4" l="1"/>
  <c r="AI90" i="4" s="1"/>
  <c r="H92" i="4"/>
  <c r="AH91" i="4"/>
  <c r="Z31" i="4"/>
  <c r="AZ27" i="4" s="1"/>
  <c r="R92" i="4"/>
  <c r="AC92" i="4" s="1"/>
  <c r="H35" i="4"/>
  <c r="AH34" i="4"/>
  <c r="AC28" i="4"/>
  <c r="R29" i="4" s="1"/>
  <c r="AG91" i="4" l="1"/>
  <c r="AI91" i="4" s="1"/>
  <c r="Z32" i="4"/>
  <c r="AZ28" i="4" s="1"/>
  <c r="H93" i="4"/>
  <c r="AH92" i="4"/>
  <c r="R93" i="4"/>
  <c r="AC93" i="4" s="1"/>
  <c r="H36" i="4"/>
  <c r="AH35" i="4"/>
  <c r="AC29" i="4"/>
  <c r="R30" i="4" s="1"/>
  <c r="AG92" i="4" l="1"/>
  <c r="AI92" i="4" s="1"/>
  <c r="H94" i="4"/>
  <c r="AH93" i="4"/>
  <c r="Z33" i="4"/>
  <c r="AZ29" i="4" s="1"/>
  <c r="R94" i="4"/>
  <c r="AC94" i="4" s="1"/>
  <c r="H37" i="4"/>
  <c r="AH36" i="4"/>
  <c r="AC30" i="4"/>
  <c r="R31" i="4" s="1"/>
  <c r="AG93" i="4" l="1"/>
  <c r="AI93" i="4" s="1"/>
  <c r="Z34" i="4"/>
  <c r="AZ30" i="4" s="1"/>
  <c r="H95" i="4"/>
  <c r="AH94" i="4"/>
  <c r="R95" i="4"/>
  <c r="AC95" i="4" s="1"/>
  <c r="H38" i="4"/>
  <c r="AH37" i="4"/>
  <c r="AC31" i="4"/>
  <c r="R32" i="4" s="1"/>
  <c r="AG94" i="4" l="1"/>
  <c r="AI94" i="4" s="1"/>
  <c r="H96" i="4"/>
  <c r="AH95" i="4"/>
  <c r="Z35" i="4"/>
  <c r="AZ31" i="4" s="1"/>
  <c r="R96" i="4"/>
  <c r="AC96" i="4" s="1"/>
  <c r="H39" i="4"/>
  <c r="AH38" i="4"/>
  <c r="AC32" i="4"/>
  <c r="R33" i="4" s="1"/>
  <c r="AG95" i="4" l="1"/>
  <c r="AI95" i="4" s="1"/>
  <c r="Z36" i="4"/>
  <c r="AZ32" i="4" s="1"/>
  <c r="H97" i="4"/>
  <c r="AH96" i="4"/>
  <c r="R97" i="4"/>
  <c r="AC97" i="4" s="1"/>
  <c r="H40" i="4"/>
  <c r="AH39" i="4"/>
  <c r="AC33" i="4"/>
  <c r="R34" i="4" s="1"/>
  <c r="AG96" i="4" l="1"/>
  <c r="AI96" i="4" s="1"/>
  <c r="H98" i="4"/>
  <c r="AH97" i="4"/>
  <c r="Z37" i="4"/>
  <c r="AZ33" i="4" s="1"/>
  <c r="R98" i="4"/>
  <c r="AC98" i="4" s="1"/>
  <c r="H41" i="4"/>
  <c r="AH40" i="4"/>
  <c r="AC34" i="4"/>
  <c r="R35" i="4" s="1"/>
  <c r="AG97" i="4" l="1"/>
  <c r="AI97" i="4" s="1"/>
  <c r="Z38" i="4"/>
  <c r="AZ34" i="4" s="1"/>
  <c r="H99" i="4"/>
  <c r="AH98" i="4"/>
  <c r="R99" i="4"/>
  <c r="AC99" i="4" s="1"/>
  <c r="H42" i="4"/>
  <c r="AH41" i="4"/>
  <c r="AC35" i="4"/>
  <c r="R36" i="4" s="1"/>
  <c r="AG98" i="4" l="1"/>
  <c r="AI98" i="4" s="1"/>
  <c r="H100" i="4"/>
  <c r="AH99" i="4"/>
  <c r="Z39" i="4"/>
  <c r="AZ35" i="4" s="1"/>
  <c r="R100" i="4"/>
  <c r="AC100" i="4" s="1"/>
  <c r="H43" i="4"/>
  <c r="AH42" i="4"/>
  <c r="AC36" i="4"/>
  <c r="R37" i="4" s="1"/>
  <c r="AG99" i="4" l="1"/>
  <c r="AI99" i="4" s="1"/>
  <c r="Z40" i="4"/>
  <c r="AZ36" i="4" s="1"/>
  <c r="H101" i="4"/>
  <c r="AH100" i="4"/>
  <c r="R101" i="4"/>
  <c r="AC101" i="4" s="1"/>
  <c r="H44" i="4"/>
  <c r="AH43" i="4"/>
  <c r="AC37" i="4"/>
  <c r="R38" i="4" s="1"/>
  <c r="AG100" i="4" l="1"/>
  <c r="AI100" i="4" s="1"/>
  <c r="H102" i="4"/>
  <c r="AH101" i="4"/>
  <c r="Z41" i="4"/>
  <c r="AZ37" i="4" s="1"/>
  <c r="R102" i="4"/>
  <c r="AC102" i="4" s="1"/>
  <c r="H45" i="4"/>
  <c r="AH44" i="4"/>
  <c r="AC38" i="4"/>
  <c r="R39" i="4" s="1"/>
  <c r="AG101" i="4" l="1"/>
  <c r="AI101" i="4" s="1"/>
  <c r="Z42" i="4"/>
  <c r="AZ38" i="4" s="1"/>
  <c r="H103" i="4"/>
  <c r="AH102" i="4"/>
  <c r="R103" i="4"/>
  <c r="AC103" i="4" s="1"/>
  <c r="H46" i="4"/>
  <c r="AH45" i="4"/>
  <c r="AC39" i="4"/>
  <c r="R40" i="4" s="1"/>
  <c r="AG102" i="4" l="1"/>
  <c r="AI102" i="4" s="1"/>
  <c r="H104" i="4"/>
  <c r="AH103" i="4"/>
  <c r="Z43" i="4"/>
  <c r="AZ39" i="4" s="1"/>
  <c r="R104" i="4"/>
  <c r="AC104" i="4" s="1"/>
  <c r="H47" i="4"/>
  <c r="AH46" i="4"/>
  <c r="AC40" i="4"/>
  <c r="R41" i="4" s="1"/>
  <c r="AG103" i="4" l="1"/>
  <c r="AI103" i="4" s="1"/>
  <c r="Z44" i="4"/>
  <c r="AZ40" i="4" s="1"/>
  <c r="H105" i="4"/>
  <c r="AH104" i="4"/>
  <c r="R105" i="4"/>
  <c r="AC105" i="4" s="1"/>
  <c r="H48" i="4"/>
  <c r="AH47" i="4"/>
  <c r="AC41" i="4"/>
  <c r="R42" i="4" s="1"/>
  <c r="AG104" i="4" l="1"/>
  <c r="AI104" i="4" s="1"/>
  <c r="H106" i="4"/>
  <c r="AH105" i="4"/>
  <c r="Z45" i="4"/>
  <c r="AZ41" i="4" s="1"/>
  <c r="R106" i="4"/>
  <c r="AC106" i="4" s="1"/>
  <c r="H49" i="4"/>
  <c r="AH48" i="4"/>
  <c r="AC42" i="4"/>
  <c r="R43" i="4" s="1"/>
  <c r="AG105" i="4" l="1"/>
  <c r="AI105" i="4" s="1"/>
  <c r="Z46" i="4"/>
  <c r="AZ42" i="4" s="1"/>
  <c r="H107" i="4"/>
  <c r="AH106" i="4"/>
  <c r="R107" i="4"/>
  <c r="AC107" i="4" s="1"/>
  <c r="H50" i="4"/>
  <c r="AH49" i="4"/>
  <c r="AC43" i="4"/>
  <c r="R44" i="4" s="1"/>
  <c r="AG106" i="4" l="1"/>
  <c r="AI106" i="4" s="1"/>
  <c r="H108" i="4"/>
  <c r="AH107" i="4"/>
  <c r="Z47" i="4"/>
  <c r="AZ43" i="4" s="1"/>
  <c r="R108" i="4"/>
  <c r="AC108" i="4" s="1"/>
  <c r="H51" i="4"/>
  <c r="AH50" i="4"/>
  <c r="AC44" i="4"/>
  <c r="R45" i="4" s="1"/>
  <c r="AG107" i="4" l="1"/>
  <c r="AI107" i="4" s="1"/>
  <c r="Z48" i="4"/>
  <c r="AZ44" i="4" s="1"/>
  <c r="H109" i="4"/>
  <c r="AH108" i="4"/>
  <c r="R109" i="4"/>
  <c r="AC109" i="4" s="1"/>
  <c r="H52" i="4"/>
  <c r="AH51" i="4"/>
  <c r="AC45" i="4"/>
  <c r="R46" i="4" s="1"/>
  <c r="AG108" i="4" l="1"/>
  <c r="AI108" i="4" s="1"/>
  <c r="H110" i="4"/>
  <c r="AH109" i="4"/>
  <c r="Z49" i="4"/>
  <c r="AZ45" i="4" s="1"/>
  <c r="R110" i="4"/>
  <c r="AC110" i="4" s="1"/>
  <c r="H53" i="4"/>
  <c r="AH52" i="4"/>
  <c r="AC46" i="4"/>
  <c r="R47" i="4" s="1"/>
  <c r="AG109" i="4" l="1"/>
  <c r="AI109" i="4" s="1"/>
  <c r="Z50" i="4"/>
  <c r="AZ46" i="4" s="1"/>
  <c r="H111" i="4"/>
  <c r="AH110" i="4"/>
  <c r="AG110" i="4" s="1"/>
  <c r="AI110" i="4" s="1"/>
  <c r="R111" i="4"/>
  <c r="AC111" i="4" s="1"/>
  <c r="H54" i="4"/>
  <c r="AH53" i="4"/>
  <c r="AC47" i="4"/>
  <c r="R48" i="4" s="1"/>
  <c r="H112" i="4" l="1"/>
  <c r="AH111" i="4"/>
  <c r="AG111" i="4" s="1"/>
  <c r="AI111" i="4" s="1"/>
  <c r="Z51" i="4"/>
  <c r="AZ47" i="4" s="1"/>
  <c r="R112" i="4"/>
  <c r="AC112" i="4" s="1"/>
  <c r="H55" i="4"/>
  <c r="AH54" i="4"/>
  <c r="AC48" i="4"/>
  <c r="R49" i="4" s="1"/>
  <c r="Z52" i="4" l="1"/>
  <c r="AZ48" i="4" s="1"/>
  <c r="H113" i="4"/>
  <c r="AH112" i="4"/>
  <c r="AG112" i="4" s="1"/>
  <c r="AI112" i="4" s="1"/>
  <c r="R113" i="4"/>
  <c r="AC113" i="4" s="1"/>
  <c r="H56" i="4"/>
  <c r="AH55" i="4"/>
  <c r="AC49" i="4"/>
  <c r="R50" i="4" s="1"/>
  <c r="H114" i="4" l="1"/>
  <c r="AH113" i="4"/>
  <c r="AG113" i="4" s="1"/>
  <c r="AI113" i="4" s="1"/>
  <c r="Z53" i="4"/>
  <c r="AZ49" i="4" s="1"/>
  <c r="R114" i="4"/>
  <c r="AC114" i="4" s="1"/>
  <c r="H57" i="4"/>
  <c r="AH56" i="4"/>
  <c r="AC50" i="4"/>
  <c r="R51" i="4" s="1"/>
  <c r="Z54" i="4" l="1"/>
  <c r="AZ50" i="4" s="1"/>
  <c r="H115" i="4"/>
  <c r="AH114" i="4"/>
  <c r="AG114" i="4" s="1"/>
  <c r="AI114" i="4" s="1"/>
  <c r="R115" i="4"/>
  <c r="AC115" i="4" s="1"/>
  <c r="H58" i="4"/>
  <c r="AH57" i="4"/>
  <c r="AC51" i="4"/>
  <c r="R52" i="4" s="1"/>
  <c r="H116" i="4" l="1"/>
  <c r="AH115" i="4"/>
  <c r="AG115" i="4" s="1"/>
  <c r="AI115" i="4" s="1"/>
  <c r="Z55" i="4"/>
  <c r="AZ51" i="4" s="1"/>
  <c r="R116" i="4"/>
  <c r="AC116" i="4" s="1"/>
  <c r="H59" i="4"/>
  <c r="AH58" i="4"/>
  <c r="AC52" i="4"/>
  <c r="R53" i="4" s="1"/>
  <c r="Z56" i="4" l="1"/>
  <c r="AZ52" i="4" s="1"/>
  <c r="H117" i="4"/>
  <c r="AH116" i="4"/>
  <c r="AG116" i="4" s="1"/>
  <c r="AI116" i="4" s="1"/>
  <c r="R117" i="4"/>
  <c r="AC117" i="4" s="1"/>
  <c r="H60" i="4"/>
  <c r="AH59" i="4"/>
  <c r="AC53" i="4"/>
  <c r="R54" i="4" s="1"/>
  <c r="H118" i="4" l="1"/>
  <c r="AH117" i="4"/>
  <c r="AG117" i="4" s="1"/>
  <c r="AI117" i="4" s="1"/>
  <c r="Z57" i="4"/>
  <c r="AZ53" i="4" s="1"/>
  <c r="R118" i="4"/>
  <c r="AC118" i="4" s="1"/>
  <c r="H61" i="4"/>
  <c r="AH60" i="4"/>
  <c r="AC54" i="4"/>
  <c r="R55" i="4" s="1"/>
  <c r="Z58" i="4" l="1"/>
  <c r="AZ54" i="4" s="1"/>
  <c r="H119" i="4"/>
  <c r="AH118" i="4"/>
  <c r="AG118" i="4" s="1"/>
  <c r="AI118" i="4" s="1"/>
  <c r="R119" i="4"/>
  <c r="AC119" i="4" s="1"/>
  <c r="H62" i="4"/>
  <c r="AH61" i="4"/>
  <c r="AC55" i="4"/>
  <c r="R56" i="4" s="1"/>
  <c r="H120" i="4" l="1"/>
  <c r="AH120" i="4" s="1"/>
  <c r="AH119" i="4"/>
  <c r="AG119" i="4" s="1"/>
  <c r="AI119" i="4" s="1"/>
  <c r="Z59" i="4"/>
  <c r="AZ55" i="4" s="1"/>
  <c r="R120" i="4"/>
  <c r="AC120" i="4" s="1"/>
  <c r="H63" i="4"/>
  <c r="AH62" i="4"/>
  <c r="AC56" i="4"/>
  <c r="R57" i="4" s="1"/>
  <c r="AG120" i="4" l="1"/>
  <c r="AI120" i="4" s="1"/>
  <c r="Z60" i="4"/>
  <c r="AZ56" i="4" s="1"/>
  <c r="H64" i="4"/>
  <c r="AH63" i="4"/>
  <c r="AC57" i="4"/>
  <c r="R58" i="4" s="1"/>
  <c r="Z61" i="4" l="1"/>
  <c r="AZ57" i="4" s="1"/>
  <c r="H65" i="4"/>
  <c r="AH64" i="4"/>
  <c r="AC58" i="4"/>
  <c r="R59" i="4" s="1"/>
  <c r="Z62" i="4" l="1"/>
  <c r="AZ58" i="4" s="1"/>
  <c r="H66" i="4"/>
  <c r="AH66" i="4" s="1"/>
  <c r="AH65" i="4"/>
  <c r="AC59" i="4"/>
  <c r="R60" i="4" s="1"/>
  <c r="Z63" i="4" l="1"/>
  <c r="AZ59" i="4" s="1"/>
  <c r="AC60" i="4"/>
  <c r="R61" i="4" s="1"/>
  <c r="Z64" i="4" l="1"/>
  <c r="AZ60" i="4" s="1"/>
  <c r="AC61" i="4"/>
  <c r="R62" i="4" s="1"/>
  <c r="Z65" i="4" l="1"/>
  <c r="AZ61" i="4" s="1"/>
  <c r="AC62" i="4"/>
  <c r="R63" i="4" s="1"/>
  <c r="Z66" i="4" l="1"/>
  <c r="AZ62" i="4" s="1"/>
  <c r="AC63" i="4"/>
  <c r="R64" i="4" s="1"/>
  <c r="Z67" i="4" l="1"/>
  <c r="Z68" i="4" s="1"/>
  <c r="Z69" i="4" s="1"/>
  <c r="Z70" i="4" s="1"/>
  <c r="Z71" i="4" s="1"/>
  <c r="Z72" i="4" s="1"/>
  <c r="Z73" i="4" s="1"/>
  <c r="Z74" i="4" s="1"/>
  <c r="Z75" i="4" s="1"/>
  <c r="Z76" i="4" s="1"/>
  <c r="Z77" i="4" s="1"/>
  <c r="Z78" i="4" s="1"/>
  <c r="Z79" i="4" s="1"/>
  <c r="Z80" i="4" s="1"/>
  <c r="Z81" i="4" s="1"/>
  <c r="Z82" i="4" s="1"/>
  <c r="Z83" i="4" s="1"/>
  <c r="Z84" i="4" s="1"/>
  <c r="Z85" i="4" s="1"/>
  <c r="Z86" i="4" s="1"/>
  <c r="Z87" i="4" s="1"/>
  <c r="Z88" i="4" s="1"/>
  <c r="Z89" i="4" s="1"/>
  <c r="Z90" i="4" s="1"/>
  <c r="Z91" i="4" s="1"/>
  <c r="Z92" i="4" s="1"/>
  <c r="Z93" i="4" s="1"/>
  <c r="Z94" i="4" s="1"/>
  <c r="Z95" i="4" s="1"/>
  <c r="Z96" i="4" s="1"/>
  <c r="Z97" i="4" s="1"/>
  <c r="Z98" i="4" s="1"/>
  <c r="Z99" i="4" s="1"/>
  <c r="Z100" i="4" s="1"/>
  <c r="Z101" i="4" s="1"/>
  <c r="Z102" i="4" s="1"/>
  <c r="Z103" i="4" s="1"/>
  <c r="Z104" i="4" s="1"/>
  <c r="Z105" i="4" s="1"/>
  <c r="Z106" i="4" s="1"/>
  <c r="Z107" i="4" s="1"/>
  <c r="Z108" i="4" s="1"/>
  <c r="Z109" i="4" s="1"/>
  <c r="Z110" i="4" s="1"/>
  <c r="Z111" i="4" s="1"/>
  <c r="Z112" i="4" s="1"/>
  <c r="Z113" i="4" s="1"/>
  <c r="Z114" i="4" s="1"/>
  <c r="Z115" i="4" s="1"/>
  <c r="Z116" i="4" s="1"/>
  <c r="Z117" i="4" s="1"/>
  <c r="Z118" i="4" s="1"/>
  <c r="Z119" i="4" s="1"/>
  <c r="Z120" i="4" s="1"/>
  <c r="AC64" i="4"/>
  <c r="R65" i="4" s="1"/>
  <c r="AC65" i="4" l="1"/>
  <c r="R66" i="4" s="1"/>
  <c r="AC66" i="4" l="1"/>
  <c r="AG14" i="4"/>
  <c r="AI14" i="4" s="1"/>
  <c r="AG15" i="4" l="1"/>
  <c r="AI15" i="4" s="1"/>
  <c r="AG16" i="4" l="1"/>
  <c r="AI16" i="4" s="1"/>
  <c r="AG17" i="4" l="1"/>
  <c r="AI17" i="4" s="1"/>
  <c r="AG18" i="4" l="1"/>
  <c r="AI18" i="4" s="1"/>
  <c r="AG19" i="4" l="1"/>
  <c r="AI19" i="4" s="1"/>
  <c r="AG20" i="4" l="1"/>
  <c r="AI20" i="4" s="1"/>
  <c r="AG21" i="4" l="1"/>
  <c r="AI21" i="4" s="1"/>
  <c r="AG22" i="4" l="1"/>
  <c r="AI22" i="4" s="1"/>
  <c r="AG23" i="4" l="1"/>
  <c r="AI23" i="4" s="1"/>
  <c r="AG24" i="4" l="1"/>
  <c r="AI24" i="4" s="1"/>
  <c r="AG25" i="4" l="1"/>
  <c r="AI25" i="4" s="1"/>
  <c r="AG26" i="4" s="1"/>
  <c r="AI26" i="4" l="1"/>
  <c r="AG27" i="4" l="1"/>
  <c r="AI27" i="4" s="1"/>
  <c r="AG28" i="4" l="1"/>
  <c r="AI28" i="4" s="1"/>
  <c r="AG29" i="4" l="1"/>
  <c r="AI29" i="4" s="1"/>
  <c r="AG30" i="4" l="1"/>
  <c r="AI30" i="4" s="1"/>
  <c r="AG31" i="4" l="1"/>
  <c r="AI31" i="4" s="1"/>
  <c r="AG32" i="4" l="1"/>
  <c r="AI32" i="4" s="1"/>
  <c r="AG33" i="4" l="1"/>
  <c r="AI33" i="4" s="1"/>
  <c r="AG34" i="4" l="1"/>
  <c r="AI34" i="4" s="1"/>
  <c r="AG35" i="4" l="1"/>
  <c r="AI35" i="4" s="1"/>
  <c r="AG36" i="4" l="1"/>
  <c r="AI36" i="4" s="1"/>
  <c r="AG37" i="4" l="1"/>
  <c r="AI37" i="4" s="1"/>
  <c r="AG38" i="4" l="1"/>
  <c r="AI38" i="4" s="1"/>
  <c r="AG39" i="4" l="1"/>
  <c r="AI39" i="4" s="1"/>
  <c r="AG40" i="4" l="1"/>
  <c r="AI40" i="4" s="1"/>
  <c r="AG41" i="4" l="1"/>
  <c r="AI41" i="4" s="1"/>
  <c r="AG42" i="4" l="1"/>
  <c r="AI42" i="4" s="1"/>
  <c r="AG43" i="4" l="1"/>
  <c r="AI43" i="4" s="1"/>
  <c r="AG44" i="4" l="1"/>
  <c r="AI44" i="4" s="1"/>
  <c r="AG45" i="4" l="1"/>
  <c r="AI45" i="4" s="1"/>
  <c r="AG46" i="4" l="1"/>
  <c r="AI46" i="4" s="1"/>
  <c r="AG47" i="4" l="1"/>
  <c r="AI47" i="4" s="1"/>
  <c r="AG48" i="4" l="1"/>
  <c r="AI48" i="4" s="1"/>
  <c r="AG49" i="4" l="1"/>
  <c r="AI49" i="4" s="1"/>
  <c r="AG50" i="4" l="1"/>
  <c r="AI50" i="4" s="1"/>
  <c r="AG51" i="4" l="1"/>
  <c r="AI51" i="4" s="1"/>
  <c r="AG52" i="4" l="1"/>
  <c r="AI52" i="4" s="1"/>
  <c r="AG53" i="4" l="1"/>
  <c r="AI53" i="4" s="1"/>
  <c r="AG54" i="4" l="1"/>
  <c r="AI54" i="4" s="1"/>
  <c r="AG55" i="4" l="1"/>
  <c r="AI55" i="4" s="1"/>
  <c r="AG56" i="4" l="1"/>
  <c r="AI56" i="4" s="1"/>
  <c r="AG57" i="4" l="1"/>
  <c r="AI57" i="4" s="1"/>
  <c r="AG58" i="4" l="1"/>
  <c r="AI58" i="4" s="1"/>
  <c r="AG59" i="4" l="1"/>
  <c r="AI59" i="4" s="1"/>
  <c r="AG60" i="4" l="1"/>
  <c r="AI60" i="4" s="1"/>
  <c r="AG61" i="4" l="1"/>
  <c r="AI61" i="4" s="1"/>
  <c r="AG62" i="4" l="1"/>
  <c r="AI62" i="4" s="1"/>
  <c r="AG63" i="4" l="1"/>
  <c r="AI63" i="4" s="1"/>
  <c r="AG64" i="4" l="1"/>
  <c r="AI64" i="4" s="1"/>
  <c r="AG65" i="4" l="1"/>
  <c r="AI65" i="4" s="1"/>
  <c r="AG66" i="4" l="1"/>
  <c r="AI66" i="4" s="1"/>
</calcChain>
</file>

<file path=xl/comments1.xml><?xml version="1.0" encoding="utf-8"?>
<comments xmlns="http://schemas.openxmlformats.org/spreadsheetml/2006/main">
  <authors>
    <author>utilisateur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Le numéro d'employé ne doit pas s'inscrire automatiquement, car je peux le numéro 1 et le prochain peut-être 80 par exemple. Donc si je met 80 à B5 ici c'est ce chiffre qui doit apparaître à A dans la feuille données.
N.B La feuille Formulaire doit toujours demeurer protéger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A3 ici devra se reporter sur la nouvelle feuille crée à partir du modèle à E2. La nouvelle feuille devra être nommé 80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A3 ici devra se reporter sur la nouvelle feuille crée à partir du modèle à F2.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C3 ici devra se reporter sur la nouvelle feuille crée à partir du modèle à G2.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D3 ici devra se reporter sur la nouvelle feuille crée à partir du modèle à E3.</t>
        </r>
      </text>
    </comment>
  </commentList>
</comments>
</file>

<file path=xl/sharedStrings.xml><?xml version="1.0" encoding="utf-8"?>
<sst xmlns="http://schemas.openxmlformats.org/spreadsheetml/2006/main" count="116" uniqueCount="98">
  <si>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</si>
  <si>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</si>
  <si>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</si>
  <si>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</si>
  <si>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</si>
  <si>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</si>
  <si>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</si>
  <si>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</si>
  <si>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</si>
  <si>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</si>
  <si>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</si>
  <si>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</si>
  <si>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</si>
  <si>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</si>
  <si>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</si>
  <si>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</si>
  <si>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</si>
  <si>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</si>
  <si>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</si>
  <si>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</si>
  <si>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</si>
  <si>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</si>
  <si>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</si>
  <si>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</si>
  <si>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</si>
  <si>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</si>
  <si>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</si>
  <si>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</si>
  <si>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</si>
  <si>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</si>
  <si>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</si>
  <si>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</si>
  <si>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</si>
  <si>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</si>
  <si>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</si>
  <si>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</si>
  <si>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</si>
  <si>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</si>
  <si>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</si>
  <si>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</si>
  <si>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</si>
  <si>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</si>
  <si>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</si>
  <si>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</si>
  <si>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</si>
  <si>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</si>
  <si>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</si>
  <si>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</si>
  <si>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</si>
  <si>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</si>
  <si>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</si>
  <si>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</si>
  <si>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</si>
  <si>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</si>
  <si>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</si>
  <si>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</si>
  <si>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</si>
  <si>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</si>
  <si>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</si>
  <si>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</si>
  <si>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</si>
  <si>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</si>
  <si>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</si>
  <si>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</si>
  <si>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</si>
  <si>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</si>
  <si>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</si>
  <si>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</si>
  <si>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</si>
  <si>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</si>
  <si>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</si>
  <si>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</si>
  <si>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</si>
  <si>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</si>
  <si>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</si>
  <si>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</si>
  <si>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</si>
  <si>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</si>
  <si>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</si>
  <si>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</si>
  <si>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</si>
  <si>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</si>
  <si>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</si>
  <si>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</si>
  <si>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</si>
  <si>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</si>
  <si>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</si>
  <si>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</si>
  <si>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</si>
  <si>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</si>
  <si>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</si>
  <si>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</si>
  <si>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</si>
  <si>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c</t>
  </si>
  <si>
    <t>Formulaire ajout employé</t>
  </si>
  <si>
    <t>Hres cartes punch</t>
  </si>
  <si>
    <t>GM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</si>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</sst>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textRotation="90"/>
    </xf>
    <xf numFmtId="14" fontId="5" fillId="0" borderId="0" xfId="0" applyNumberFormat="1" applyFont="1"/>
    <xf numFmtId="40" fontId="5" fillId="0" borderId="0" xfId="0" applyNumberFormat="1" applyFont="1"/>
    <xf numFmtId="0" fontId="8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8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>
      <protection locked="0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8" fillId="8" borderId="3" xfId="0" applyFont="1" applyFill="1" applyBorder="1"/>
    <xf numFmtId="0" fontId="8" fillId="8" borderId="3" xfId="0" applyFont="1" applyFill="1" applyBorder="1" applyProtection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14" fontId="5" fillId="6" borderId="8" xfId="0" applyNumberFormat="1" applyFont="1" applyFill="1" applyBorder="1"/>
    <xf numFmtId="40" fontId="5" fillId="6" borderId="8" xfId="0" applyNumberFormat="1" applyFont="1" applyFill="1" applyBorder="1"/>
    <xf numFmtId="40" fontId="5" fillId="6" borderId="15" xfId="0" applyNumberFormat="1" applyFont="1" applyFill="1" applyBorder="1"/>
    <xf numFmtId="0" fontId="10" fillId="10" borderId="14" xfId="0" applyFont="1" applyFill="1" applyBorder="1" applyAlignment="1">
      <alignment horizontal="center" textRotation="45"/>
    </xf>
    <xf numFmtId="0" fontId="10" fillId="10" borderId="2" xfId="0" applyFont="1" applyFill="1" applyBorder="1" applyAlignment="1">
      <alignment horizontal="center" textRotation="45"/>
    </xf>
    <xf numFmtId="0" fontId="11" fillId="10" borderId="9" xfId="0" applyFont="1" applyFill="1" applyBorder="1"/>
    <xf numFmtId="0" fontId="11" fillId="10" borderId="10" xfId="0" applyFont="1" applyFill="1" applyBorder="1"/>
    <xf numFmtId="0" fontId="12" fillId="10" borderId="11" xfId="0" applyFont="1" applyFill="1" applyBorder="1"/>
    <xf numFmtId="0" fontId="2" fillId="0" borderId="5" xfId="0" applyFont="1" applyBorder="1" applyProtection="1"/>
    <xf numFmtId="0" fontId="1" fillId="0" borderId="5" xfId="0" applyFont="1" applyBorder="1" applyProtection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10" fillId="10" borderId="5" xfId="0" applyFont="1" applyFill="1" applyBorder="1" applyAlignment="1" applyProtection="1">
      <alignment horizontal="center" textRotation="90"/>
    </xf>
    <xf numFmtId="0" fontId="10" fillId="10" borderId="0" xfId="0" applyFont="1" applyFill="1" applyAlignment="1" applyProtection="1">
      <alignment horizontal="center" textRotation="90"/>
    </xf>
    <xf numFmtId="0" fontId="10" fillId="10" borderId="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13" fillId="8" borderId="0" xfId="0" applyFont="1" applyFill="1" applyBorder="1"/>
    <xf numFmtId="0" fontId="11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2" fillId="0" borderId="10" xfId="0" applyFont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</xf>
  </cellXfs>
  <cellStyles count="2">
    <cellStyle name="Normal" xfId="0" builtinId="0"/>
    <cellStyle name="Normal 3" xfId="1"/>
  </cellStyles>
  <dxfs count="3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9</xdr:row>
          <xdr:rowOff>85725</xdr:rowOff>
        </xdr:from>
        <xdr:to>
          <xdr:col>3</xdr:col>
          <xdr:colOff>1743075</xdr:colOff>
          <xdr:row>11</xdr:row>
          <xdr:rowOff>66675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Test%20fichier%20couleur/vba%20pour%20salaire/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12"/>
  <sheetViews>
    <sheetView workbookViewId="0">
      <selection activeCell="G15" sqref="G15"/>
    </sheetView>
  </sheetViews>
  <sheetFormatPr baseColWidth="10" defaultRowHeight="15" x14ac:dyDescent="0.25"/>
  <cols>
    <col min="2" max="2" width="18.140625" customWidth="1"/>
  </cols>
  <sheetData>
    <row r="1" spans="1:12" x14ac:dyDescent="0.25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43429</v>
      </c>
      <c r="J4" s="7">
        <f>I4+6</f>
        <v>43435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80</v>
      </c>
      <c r="G5" t="s">
        <v>83</v>
      </c>
      <c r="I5" s="7">
        <f>J4+1</f>
        <v>43436</v>
      </c>
      <c r="J5" s="7">
        <f t="shared" ref="J5:J59" si="0">I5+6</f>
        <v>43442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95</v>
      </c>
      <c r="G6" t="s">
        <v>84</v>
      </c>
      <c r="I6" s="7">
        <f t="shared" ref="I6:I59" si="1">J5+1</f>
        <v>43443</v>
      </c>
      <c r="J6" s="7">
        <f t="shared" si="0"/>
        <v>43449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I7" s="7">
        <f t="shared" si="1"/>
        <v>43450</v>
      </c>
      <c r="J7" s="7">
        <f t="shared" si="0"/>
        <v>43456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43457</v>
      </c>
      <c r="J8" s="7">
        <f t="shared" si="0"/>
        <v>43463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43464</v>
      </c>
      <c r="J9" s="7">
        <f t="shared" si="0"/>
        <v>43470</v>
      </c>
    </row>
    <row r="10" spans="1:12" x14ac:dyDescent="0.25">
      <c r="A10" t="s">
        <v>23</v>
      </c>
      <c r="C10" t="s">
        <v>43</v>
      </c>
      <c r="D10" t="s">
        <v>44</v>
      </c>
      <c r="I10" s="7">
        <f t="shared" si="1"/>
        <v>43471</v>
      </c>
      <c r="J10" s="7">
        <f t="shared" si="0"/>
        <v>43477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43478</v>
      </c>
      <c r="J11" s="7">
        <f t="shared" si="0"/>
        <v>43484</v>
      </c>
    </row>
    <row r="12" spans="1:12" x14ac:dyDescent="0.25">
      <c r="C12" t="s">
        <v>47</v>
      </c>
      <c r="D12" t="s">
        <v>48</v>
      </c>
      <c r="I12" s="7">
        <f t="shared" si="1"/>
        <v>43485</v>
      </c>
      <c r="J12" s="7">
        <f t="shared" si="0"/>
        <v>43491</v>
      </c>
    </row>
    <row r="13" spans="1:12" x14ac:dyDescent="0.25">
      <c r="D13" t="s">
        <v>49</v>
      </c>
      <c r="I13" s="7">
        <f t="shared" si="1"/>
        <v>43492</v>
      </c>
      <c r="J13" s="7">
        <f t="shared" si="0"/>
        <v>43498</v>
      </c>
    </row>
    <row r="14" spans="1:12" x14ac:dyDescent="0.25">
      <c r="D14" t="s">
        <v>50</v>
      </c>
      <c r="I14" s="7">
        <f t="shared" si="1"/>
        <v>43499</v>
      </c>
      <c r="J14" s="7">
        <f t="shared" si="0"/>
        <v>43505</v>
      </c>
    </row>
    <row r="15" spans="1:12" x14ac:dyDescent="0.25">
      <c r="D15" t="s">
        <v>16</v>
      </c>
      <c r="I15" s="7">
        <f t="shared" si="1"/>
        <v>43506</v>
      </c>
      <c r="J15" s="7">
        <f t="shared" si="0"/>
        <v>43512</v>
      </c>
    </row>
    <row r="16" spans="1:12" x14ac:dyDescent="0.25">
      <c r="D16" t="s">
        <v>51</v>
      </c>
      <c r="I16" s="7">
        <f t="shared" si="1"/>
        <v>43513</v>
      </c>
      <c r="J16" s="7">
        <f t="shared" si="0"/>
        <v>43519</v>
      </c>
    </row>
    <row r="17" spans="4:10" x14ac:dyDescent="0.25">
      <c r="D17" t="s">
        <v>52</v>
      </c>
      <c r="I17" s="7">
        <f t="shared" si="1"/>
        <v>43520</v>
      </c>
      <c r="J17" s="7">
        <f t="shared" si="0"/>
        <v>43526</v>
      </c>
    </row>
    <row r="18" spans="4:10" x14ac:dyDescent="0.25">
      <c r="D18" t="s">
        <v>53</v>
      </c>
      <c r="I18" s="7">
        <f t="shared" si="1"/>
        <v>43527</v>
      </c>
      <c r="J18" s="7">
        <f t="shared" si="0"/>
        <v>43533</v>
      </c>
    </row>
    <row r="19" spans="4:10" x14ac:dyDescent="0.25">
      <c r="D19" t="s">
        <v>1</v>
      </c>
      <c r="I19" s="7">
        <f t="shared" si="1"/>
        <v>43534</v>
      </c>
      <c r="J19" s="7">
        <f t="shared" si="0"/>
        <v>43540</v>
      </c>
    </row>
    <row r="20" spans="4:10" x14ac:dyDescent="0.25">
      <c r="D20" t="s">
        <v>54</v>
      </c>
      <c r="I20" s="7">
        <f t="shared" si="1"/>
        <v>43541</v>
      </c>
      <c r="J20" s="7">
        <f t="shared" si="0"/>
        <v>43547</v>
      </c>
    </row>
    <row r="21" spans="4:10" x14ac:dyDescent="0.25">
      <c r="D21" t="s">
        <v>55</v>
      </c>
      <c r="I21" s="7">
        <f t="shared" si="1"/>
        <v>43548</v>
      </c>
      <c r="J21" s="7">
        <f t="shared" si="0"/>
        <v>43554</v>
      </c>
    </row>
    <row r="22" spans="4:10" x14ac:dyDescent="0.25">
      <c r="I22" s="7">
        <f t="shared" si="1"/>
        <v>43555</v>
      </c>
      <c r="J22" s="7">
        <f t="shared" si="0"/>
        <v>43561</v>
      </c>
    </row>
    <row r="23" spans="4:10" x14ac:dyDescent="0.25">
      <c r="I23" s="7">
        <f t="shared" si="1"/>
        <v>43562</v>
      </c>
      <c r="J23" s="7">
        <f t="shared" si="0"/>
        <v>43568</v>
      </c>
    </row>
    <row r="24" spans="4:10" x14ac:dyDescent="0.25">
      <c r="I24" s="7">
        <f t="shared" si="1"/>
        <v>43569</v>
      </c>
      <c r="J24" s="7">
        <f t="shared" si="0"/>
        <v>43575</v>
      </c>
    </row>
    <row r="25" spans="4:10" x14ac:dyDescent="0.25">
      <c r="I25" s="7">
        <f t="shared" si="1"/>
        <v>43576</v>
      </c>
      <c r="J25" s="7">
        <f t="shared" si="0"/>
        <v>43582</v>
      </c>
    </row>
    <row r="26" spans="4:10" x14ac:dyDescent="0.25">
      <c r="I26" s="7">
        <f t="shared" si="1"/>
        <v>43583</v>
      </c>
      <c r="J26" s="7">
        <f t="shared" si="0"/>
        <v>43589</v>
      </c>
    </row>
    <row r="27" spans="4:10" x14ac:dyDescent="0.25">
      <c r="I27" s="7">
        <f t="shared" si="1"/>
        <v>43590</v>
      </c>
      <c r="J27" s="7">
        <f t="shared" si="0"/>
        <v>43596</v>
      </c>
    </row>
    <row r="28" spans="4:10" x14ac:dyDescent="0.25">
      <c r="I28" s="7">
        <f t="shared" si="1"/>
        <v>43597</v>
      </c>
      <c r="J28" s="7">
        <f t="shared" si="0"/>
        <v>43603</v>
      </c>
    </row>
    <row r="29" spans="4:10" x14ac:dyDescent="0.25">
      <c r="I29" s="7">
        <f t="shared" si="1"/>
        <v>43604</v>
      </c>
      <c r="J29" s="7">
        <f t="shared" si="0"/>
        <v>43610</v>
      </c>
    </row>
    <row r="30" spans="4:10" x14ac:dyDescent="0.25">
      <c r="I30" s="7">
        <f t="shared" si="1"/>
        <v>43611</v>
      </c>
      <c r="J30" s="7">
        <f t="shared" si="0"/>
        <v>43617</v>
      </c>
    </row>
    <row r="31" spans="4:10" x14ac:dyDescent="0.25">
      <c r="I31" s="7">
        <f t="shared" si="1"/>
        <v>43618</v>
      </c>
      <c r="J31" s="7">
        <f t="shared" si="0"/>
        <v>43624</v>
      </c>
    </row>
    <row r="32" spans="4:10" x14ac:dyDescent="0.25">
      <c r="I32" s="7">
        <f t="shared" si="1"/>
        <v>43625</v>
      </c>
      <c r="J32" s="7">
        <f t="shared" si="0"/>
        <v>43631</v>
      </c>
    </row>
    <row r="33" spans="9:10" x14ac:dyDescent="0.25">
      <c r="I33" s="7">
        <f t="shared" si="1"/>
        <v>43632</v>
      </c>
      <c r="J33" s="7">
        <f t="shared" si="0"/>
        <v>43638</v>
      </c>
    </row>
    <row r="34" spans="9:10" x14ac:dyDescent="0.25">
      <c r="I34" s="7">
        <f t="shared" si="1"/>
        <v>43639</v>
      </c>
      <c r="J34" s="7">
        <f t="shared" si="0"/>
        <v>43645</v>
      </c>
    </row>
    <row r="35" spans="9:10" x14ac:dyDescent="0.25">
      <c r="I35" s="7">
        <f t="shared" si="1"/>
        <v>43646</v>
      </c>
      <c r="J35" s="7">
        <f t="shared" si="0"/>
        <v>43652</v>
      </c>
    </row>
    <row r="36" spans="9:10" x14ac:dyDescent="0.25">
      <c r="I36" s="7">
        <f t="shared" si="1"/>
        <v>43653</v>
      </c>
      <c r="J36" s="7">
        <f t="shared" si="0"/>
        <v>43659</v>
      </c>
    </row>
    <row r="37" spans="9:10" x14ac:dyDescent="0.25">
      <c r="I37" s="7">
        <f t="shared" si="1"/>
        <v>43660</v>
      </c>
      <c r="J37" s="7">
        <f t="shared" si="0"/>
        <v>43666</v>
      </c>
    </row>
    <row r="38" spans="9:10" x14ac:dyDescent="0.25">
      <c r="I38" s="7">
        <f t="shared" si="1"/>
        <v>43667</v>
      </c>
      <c r="J38" s="7">
        <f t="shared" si="0"/>
        <v>43673</v>
      </c>
    </row>
    <row r="39" spans="9:10" x14ac:dyDescent="0.25">
      <c r="I39" s="7">
        <f t="shared" si="1"/>
        <v>43674</v>
      </c>
      <c r="J39" s="7">
        <f t="shared" si="0"/>
        <v>43680</v>
      </c>
    </row>
    <row r="40" spans="9:10" x14ac:dyDescent="0.25">
      <c r="I40" s="7">
        <f t="shared" si="1"/>
        <v>43681</v>
      </c>
      <c r="J40" s="7">
        <f t="shared" si="0"/>
        <v>43687</v>
      </c>
    </row>
    <row r="41" spans="9:10" x14ac:dyDescent="0.25">
      <c r="I41" s="7">
        <f t="shared" si="1"/>
        <v>43688</v>
      </c>
      <c r="J41" s="7">
        <f t="shared" si="0"/>
        <v>43694</v>
      </c>
    </row>
    <row r="42" spans="9:10" x14ac:dyDescent="0.25">
      <c r="I42" s="7">
        <f t="shared" si="1"/>
        <v>43695</v>
      </c>
      <c r="J42" s="7">
        <f t="shared" si="0"/>
        <v>43701</v>
      </c>
    </row>
    <row r="43" spans="9:10" x14ac:dyDescent="0.25">
      <c r="I43" s="7">
        <f t="shared" si="1"/>
        <v>43702</v>
      </c>
      <c r="J43" s="7">
        <f t="shared" si="0"/>
        <v>43708</v>
      </c>
    </row>
    <row r="44" spans="9:10" x14ac:dyDescent="0.25">
      <c r="I44" s="7">
        <f t="shared" si="1"/>
        <v>43709</v>
      </c>
      <c r="J44" s="7">
        <f t="shared" si="0"/>
        <v>43715</v>
      </c>
    </row>
    <row r="45" spans="9:10" x14ac:dyDescent="0.25">
      <c r="I45" s="7">
        <f t="shared" si="1"/>
        <v>43716</v>
      </c>
      <c r="J45" s="7">
        <f t="shared" si="0"/>
        <v>43722</v>
      </c>
    </row>
    <row r="46" spans="9:10" x14ac:dyDescent="0.25">
      <c r="I46" s="7">
        <f t="shared" si="1"/>
        <v>43723</v>
      </c>
      <c r="J46" s="7">
        <f t="shared" si="0"/>
        <v>43729</v>
      </c>
    </row>
    <row r="47" spans="9:10" x14ac:dyDescent="0.25">
      <c r="I47" s="7">
        <f t="shared" si="1"/>
        <v>43730</v>
      </c>
      <c r="J47" s="7">
        <f t="shared" si="0"/>
        <v>43736</v>
      </c>
    </row>
    <row r="48" spans="9:10" x14ac:dyDescent="0.25">
      <c r="I48" s="7">
        <f t="shared" si="1"/>
        <v>43737</v>
      </c>
      <c r="J48" s="7">
        <f t="shared" si="0"/>
        <v>43743</v>
      </c>
    </row>
    <row r="49" spans="9:10" x14ac:dyDescent="0.25">
      <c r="I49" s="7">
        <f t="shared" si="1"/>
        <v>43744</v>
      </c>
      <c r="J49" s="7">
        <f t="shared" si="0"/>
        <v>43750</v>
      </c>
    </row>
    <row r="50" spans="9:10" x14ac:dyDescent="0.25">
      <c r="I50" s="7">
        <f t="shared" si="1"/>
        <v>43751</v>
      </c>
      <c r="J50" s="7">
        <f t="shared" si="0"/>
        <v>43757</v>
      </c>
    </row>
    <row r="51" spans="9:10" x14ac:dyDescent="0.25">
      <c r="I51" s="7">
        <f t="shared" si="1"/>
        <v>43758</v>
      </c>
      <c r="J51" s="7">
        <f t="shared" si="0"/>
        <v>43764</v>
      </c>
    </row>
    <row r="52" spans="9:10" x14ac:dyDescent="0.25">
      <c r="I52" s="7">
        <f t="shared" si="1"/>
        <v>43765</v>
      </c>
      <c r="J52" s="7">
        <f t="shared" si="0"/>
        <v>43771</v>
      </c>
    </row>
    <row r="53" spans="9:10" x14ac:dyDescent="0.25">
      <c r="I53" s="7">
        <f t="shared" si="1"/>
        <v>43772</v>
      </c>
      <c r="J53" s="7">
        <f t="shared" si="0"/>
        <v>43778</v>
      </c>
    </row>
    <row r="54" spans="9:10" x14ac:dyDescent="0.25">
      <c r="I54" s="7">
        <f t="shared" si="1"/>
        <v>43779</v>
      </c>
      <c r="J54" s="7">
        <f t="shared" si="0"/>
        <v>43785</v>
      </c>
    </row>
    <row r="55" spans="9:10" x14ac:dyDescent="0.25">
      <c r="I55" s="7">
        <f t="shared" si="1"/>
        <v>43786</v>
      </c>
      <c r="J55" s="7">
        <f t="shared" si="0"/>
        <v>43792</v>
      </c>
    </row>
    <row r="56" spans="9:10" x14ac:dyDescent="0.25">
      <c r="I56" s="7">
        <f t="shared" si="1"/>
        <v>43793</v>
      </c>
      <c r="J56" s="7">
        <f t="shared" si="0"/>
        <v>43799</v>
      </c>
    </row>
    <row r="57" spans="9:10" x14ac:dyDescent="0.25">
      <c r="I57" s="7">
        <f t="shared" si="1"/>
        <v>43800</v>
      </c>
      <c r="J57" s="7">
        <f t="shared" si="0"/>
        <v>43806</v>
      </c>
    </row>
    <row r="58" spans="9:10" x14ac:dyDescent="0.25">
      <c r="I58" s="7">
        <f t="shared" si="1"/>
        <v>43807</v>
      </c>
      <c r="J58" s="7">
        <f t="shared" si="0"/>
        <v>43813</v>
      </c>
    </row>
    <row r="59" spans="9:10" x14ac:dyDescent="0.25">
      <c r="I59" s="7">
        <f t="shared" si="1"/>
        <v>43814</v>
      </c>
      <c r="J59" s="7">
        <f t="shared" si="0"/>
        <v>43820</v>
      </c>
    </row>
    <row r="60" spans="9:10" x14ac:dyDescent="0.25">
      <c r="I60" s="7">
        <f t="shared" ref="I60:I75" si="2">J59+1</f>
        <v>43821</v>
      </c>
      <c r="J60" s="7">
        <f t="shared" ref="J60:J75" si="3">I60+6</f>
        <v>43827</v>
      </c>
    </row>
    <row r="61" spans="9:10" x14ac:dyDescent="0.25">
      <c r="I61" s="7">
        <f t="shared" si="2"/>
        <v>43828</v>
      </c>
      <c r="J61" s="7">
        <f t="shared" si="3"/>
        <v>43834</v>
      </c>
    </row>
    <row r="62" spans="9:10" x14ac:dyDescent="0.25">
      <c r="I62" s="7">
        <f t="shared" si="2"/>
        <v>43835</v>
      </c>
      <c r="J62" s="7">
        <f t="shared" si="3"/>
        <v>43841</v>
      </c>
    </row>
    <row r="63" spans="9:10" x14ac:dyDescent="0.25">
      <c r="I63" s="7">
        <f t="shared" si="2"/>
        <v>43842</v>
      </c>
      <c r="J63" s="7">
        <f t="shared" si="3"/>
        <v>43848</v>
      </c>
    </row>
    <row r="64" spans="9:10" x14ac:dyDescent="0.25">
      <c r="I64" s="7">
        <f t="shared" si="2"/>
        <v>43849</v>
      </c>
      <c r="J64" s="7">
        <f t="shared" si="3"/>
        <v>43855</v>
      </c>
    </row>
    <row r="65" spans="9:10" x14ac:dyDescent="0.25">
      <c r="I65" s="7">
        <f t="shared" si="2"/>
        <v>43856</v>
      </c>
      <c r="J65" s="7">
        <f t="shared" si="3"/>
        <v>43862</v>
      </c>
    </row>
    <row r="66" spans="9:10" x14ac:dyDescent="0.25">
      <c r="I66" s="7">
        <f t="shared" si="2"/>
        <v>43863</v>
      </c>
      <c r="J66" s="7">
        <f t="shared" si="3"/>
        <v>43869</v>
      </c>
    </row>
    <row r="67" spans="9:10" x14ac:dyDescent="0.25">
      <c r="I67" s="7">
        <f t="shared" si="2"/>
        <v>43870</v>
      </c>
      <c r="J67" s="7">
        <f t="shared" si="3"/>
        <v>43876</v>
      </c>
    </row>
    <row r="68" spans="9:10" x14ac:dyDescent="0.25">
      <c r="I68" s="7">
        <f t="shared" si="2"/>
        <v>43877</v>
      </c>
      <c r="J68" s="7">
        <f t="shared" si="3"/>
        <v>43883</v>
      </c>
    </row>
    <row r="69" spans="9:10" x14ac:dyDescent="0.25">
      <c r="I69" s="7">
        <f t="shared" si="2"/>
        <v>43884</v>
      </c>
      <c r="J69" s="7">
        <f t="shared" si="3"/>
        <v>43890</v>
      </c>
    </row>
    <row r="70" spans="9:10" x14ac:dyDescent="0.25">
      <c r="I70" s="7">
        <f t="shared" si="2"/>
        <v>43891</v>
      </c>
      <c r="J70" s="7">
        <f t="shared" si="3"/>
        <v>43897</v>
      </c>
    </row>
    <row r="71" spans="9:10" x14ac:dyDescent="0.25">
      <c r="I71" s="7">
        <f t="shared" si="2"/>
        <v>43898</v>
      </c>
      <c r="J71" s="7">
        <f t="shared" si="3"/>
        <v>43904</v>
      </c>
    </row>
    <row r="72" spans="9:10" x14ac:dyDescent="0.25">
      <c r="I72" s="7">
        <f t="shared" si="2"/>
        <v>43905</v>
      </c>
      <c r="J72" s="7">
        <f t="shared" si="3"/>
        <v>43911</v>
      </c>
    </row>
    <row r="73" spans="9:10" x14ac:dyDescent="0.25">
      <c r="I73" s="7">
        <f t="shared" si="2"/>
        <v>43912</v>
      </c>
      <c r="J73" s="7">
        <f t="shared" si="3"/>
        <v>43918</v>
      </c>
    </row>
    <row r="74" spans="9:10" x14ac:dyDescent="0.25">
      <c r="I74" s="7">
        <f t="shared" si="2"/>
        <v>43919</v>
      </c>
      <c r="J74" s="7">
        <f t="shared" si="3"/>
        <v>43925</v>
      </c>
    </row>
    <row r="75" spans="9:10" x14ac:dyDescent="0.25">
      <c r="I75" s="7">
        <f t="shared" si="2"/>
        <v>43926</v>
      </c>
      <c r="J75" s="7">
        <f t="shared" si="3"/>
        <v>43932</v>
      </c>
    </row>
    <row r="76" spans="9:10" x14ac:dyDescent="0.25">
      <c r="I76" s="7">
        <f t="shared" ref="I76:I112" si="4">J75+1</f>
        <v>43933</v>
      </c>
      <c r="J76" s="7">
        <f t="shared" ref="J76:J112" si="5">I76+6</f>
        <v>43939</v>
      </c>
    </row>
    <row r="77" spans="9:10" x14ac:dyDescent="0.25">
      <c r="I77" s="7">
        <f t="shared" si="4"/>
        <v>43940</v>
      </c>
      <c r="J77" s="7">
        <f t="shared" si="5"/>
        <v>43946</v>
      </c>
    </row>
    <row r="78" spans="9:10" x14ac:dyDescent="0.25">
      <c r="I78" s="7">
        <f t="shared" si="4"/>
        <v>43947</v>
      </c>
      <c r="J78" s="7">
        <f t="shared" si="5"/>
        <v>43953</v>
      </c>
    </row>
    <row r="79" spans="9:10" x14ac:dyDescent="0.25">
      <c r="I79" s="7">
        <f t="shared" si="4"/>
        <v>43954</v>
      </c>
      <c r="J79" s="7">
        <f t="shared" si="5"/>
        <v>43960</v>
      </c>
    </row>
    <row r="80" spans="9:10" x14ac:dyDescent="0.25">
      <c r="I80" s="7">
        <f t="shared" si="4"/>
        <v>43961</v>
      </c>
      <c r="J80" s="7">
        <f t="shared" si="5"/>
        <v>43967</v>
      </c>
    </row>
    <row r="81" spans="9:10" x14ac:dyDescent="0.25">
      <c r="I81" s="7">
        <f t="shared" si="4"/>
        <v>43968</v>
      </c>
      <c r="J81" s="7">
        <f t="shared" si="5"/>
        <v>43974</v>
      </c>
    </row>
    <row r="82" spans="9:10" x14ac:dyDescent="0.25">
      <c r="I82" s="7">
        <f t="shared" si="4"/>
        <v>43975</v>
      </c>
      <c r="J82" s="7">
        <f t="shared" si="5"/>
        <v>43981</v>
      </c>
    </row>
    <row r="83" spans="9:10" x14ac:dyDescent="0.25">
      <c r="I83" s="7">
        <f t="shared" si="4"/>
        <v>43982</v>
      </c>
      <c r="J83" s="7">
        <f t="shared" si="5"/>
        <v>43988</v>
      </c>
    </row>
    <row r="84" spans="9:10" x14ac:dyDescent="0.25">
      <c r="I84" s="7">
        <f t="shared" si="4"/>
        <v>43989</v>
      </c>
      <c r="J84" s="7">
        <f t="shared" si="5"/>
        <v>43995</v>
      </c>
    </row>
    <row r="85" spans="9:10" x14ac:dyDescent="0.25">
      <c r="I85" s="7">
        <f t="shared" si="4"/>
        <v>43996</v>
      </c>
      <c r="J85" s="7">
        <f t="shared" si="5"/>
        <v>44002</v>
      </c>
    </row>
    <row r="86" spans="9:10" x14ac:dyDescent="0.25">
      <c r="I86" s="7">
        <f t="shared" si="4"/>
        <v>44003</v>
      </c>
      <c r="J86" s="7">
        <f t="shared" si="5"/>
        <v>44009</v>
      </c>
    </row>
    <row r="87" spans="9:10" x14ac:dyDescent="0.25">
      <c r="I87" s="7">
        <f t="shared" si="4"/>
        <v>44010</v>
      </c>
      <c r="J87" s="7">
        <f t="shared" si="5"/>
        <v>44016</v>
      </c>
    </row>
    <row r="88" spans="9:10" x14ac:dyDescent="0.25">
      <c r="I88" s="7">
        <f t="shared" si="4"/>
        <v>44017</v>
      </c>
      <c r="J88" s="7">
        <f t="shared" si="5"/>
        <v>44023</v>
      </c>
    </row>
    <row r="89" spans="9:10" x14ac:dyDescent="0.25">
      <c r="I89" s="7">
        <f t="shared" si="4"/>
        <v>44024</v>
      </c>
      <c r="J89" s="7">
        <f t="shared" si="5"/>
        <v>44030</v>
      </c>
    </row>
    <row r="90" spans="9:10" x14ac:dyDescent="0.25">
      <c r="I90" s="7">
        <f t="shared" si="4"/>
        <v>44031</v>
      </c>
      <c r="J90" s="7">
        <f t="shared" si="5"/>
        <v>44037</v>
      </c>
    </row>
    <row r="91" spans="9:10" x14ac:dyDescent="0.25">
      <c r="I91" s="7">
        <f t="shared" si="4"/>
        <v>44038</v>
      </c>
      <c r="J91" s="7">
        <f t="shared" si="5"/>
        <v>44044</v>
      </c>
    </row>
    <row r="92" spans="9:10" x14ac:dyDescent="0.25">
      <c r="I92" s="7">
        <f t="shared" si="4"/>
        <v>44045</v>
      </c>
      <c r="J92" s="7">
        <f t="shared" si="5"/>
        <v>44051</v>
      </c>
    </row>
    <row r="93" spans="9:10" x14ac:dyDescent="0.25">
      <c r="I93" s="7">
        <f t="shared" si="4"/>
        <v>44052</v>
      </c>
      <c r="J93" s="7">
        <f t="shared" si="5"/>
        <v>44058</v>
      </c>
    </row>
    <row r="94" spans="9:10" x14ac:dyDescent="0.25">
      <c r="I94" s="7">
        <f t="shared" si="4"/>
        <v>44059</v>
      </c>
      <c r="J94" s="7">
        <f t="shared" si="5"/>
        <v>44065</v>
      </c>
    </row>
    <row r="95" spans="9:10" x14ac:dyDescent="0.25">
      <c r="I95" s="7">
        <f t="shared" si="4"/>
        <v>44066</v>
      </c>
      <c r="J95" s="7">
        <f t="shared" si="5"/>
        <v>44072</v>
      </c>
    </row>
    <row r="96" spans="9:10" x14ac:dyDescent="0.25">
      <c r="I96" s="7">
        <f t="shared" si="4"/>
        <v>44073</v>
      </c>
      <c r="J96" s="7">
        <f t="shared" si="5"/>
        <v>44079</v>
      </c>
    </row>
    <row r="97" spans="9:10" x14ac:dyDescent="0.25">
      <c r="I97" s="7">
        <f t="shared" si="4"/>
        <v>44080</v>
      </c>
      <c r="J97" s="7">
        <f t="shared" si="5"/>
        <v>44086</v>
      </c>
    </row>
    <row r="98" spans="9:10" x14ac:dyDescent="0.25">
      <c r="I98" s="7">
        <f t="shared" si="4"/>
        <v>44087</v>
      </c>
      <c r="J98" s="7">
        <f t="shared" si="5"/>
        <v>44093</v>
      </c>
    </row>
    <row r="99" spans="9:10" x14ac:dyDescent="0.25">
      <c r="I99" s="7">
        <f t="shared" si="4"/>
        <v>44094</v>
      </c>
      <c r="J99" s="7">
        <f t="shared" si="5"/>
        <v>44100</v>
      </c>
    </row>
    <row r="100" spans="9:10" x14ac:dyDescent="0.25">
      <c r="I100" s="7">
        <f t="shared" si="4"/>
        <v>44101</v>
      </c>
      <c r="J100" s="7">
        <f t="shared" si="5"/>
        <v>44107</v>
      </c>
    </row>
    <row r="101" spans="9:10" x14ac:dyDescent="0.25">
      <c r="I101" s="7">
        <f t="shared" si="4"/>
        <v>44108</v>
      </c>
      <c r="J101" s="7">
        <f t="shared" si="5"/>
        <v>44114</v>
      </c>
    </row>
    <row r="102" spans="9:10" x14ac:dyDescent="0.25">
      <c r="I102" s="7">
        <f t="shared" si="4"/>
        <v>44115</v>
      </c>
      <c r="J102" s="7">
        <f t="shared" si="5"/>
        <v>44121</v>
      </c>
    </row>
    <row r="103" spans="9:10" x14ac:dyDescent="0.25">
      <c r="I103" s="7">
        <f t="shared" si="4"/>
        <v>44122</v>
      </c>
      <c r="J103" s="7">
        <f t="shared" si="5"/>
        <v>44128</v>
      </c>
    </row>
    <row r="104" spans="9:10" x14ac:dyDescent="0.25">
      <c r="I104" s="7">
        <f t="shared" si="4"/>
        <v>44129</v>
      </c>
      <c r="J104" s="7">
        <f t="shared" si="5"/>
        <v>44135</v>
      </c>
    </row>
    <row r="105" spans="9:10" x14ac:dyDescent="0.25">
      <c r="I105" s="7">
        <f t="shared" si="4"/>
        <v>44136</v>
      </c>
      <c r="J105" s="7">
        <f t="shared" si="5"/>
        <v>44142</v>
      </c>
    </row>
    <row r="106" spans="9:10" x14ac:dyDescent="0.25">
      <c r="I106" s="7">
        <f t="shared" si="4"/>
        <v>44143</v>
      </c>
      <c r="J106" s="7">
        <f t="shared" si="5"/>
        <v>44149</v>
      </c>
    </row>
    <row r="107" spans="9:10" x14ac:dyDescent="0.25">
      <c r="I107" s="7">
        <f t="shared" si="4"/>
        <v>44150</v>
      </c>
      <c r="J107" s="7">
        <f t="shared" si="5"/>
        <v>44156</v>
      </c>
    </row>
    <row r="108" spans="9:10" x14ac:dyDescent="0.25">
      <c r="I108" s="7">
        <f t="shared" si="4"/>
        <v>44157</v>
      </c>
      <c r="J108" s="7">
        <f t="shared" si="5"/>
        <v>44163</v>
      </c>
    </row>
    <row r="109" spans="9:10" x14ac:dyDescent="0.25">
      <c r="I109" s="7">
        <f t="shared" si="4"/>
        <v>44164</v>
      </c>
      <c r="J109" s="7">
        <f t="shared" si="5"/>
        <v>44170</v>
      </c>
    </row>
    <row r="110" spans="9:10" x14ac:dyDescent="0.25">
      <c r="I110" s="7">
        <f t="shared" si="4"/>
        <v>44171</v>
      </c>
      <c r="J110" s="7">
        <f t="shared" si="5"/>
        <v>44177</v>
      </c>
    </row>
    <row r="111" spans="9:10" x14ac:dyDescent="0.25">
      <c r="I111" s="7">
        <f t="shared" si="4"/>
        <v>44178</v>
      </c>
      <c r="J111" s="7">
        <f t="shared" si="5"/>
        <v>44184</v>
      </c>
    </row>
    <row r="112" spans="9:10" x14ac:dyDescent="0.25">
      <c r="I112" s="7">
        <f t="shared" si="4"/>
        <v>44185</v>
      </c>
      <c r="J112" s="7">
        <f t="shared" si="5"/>
        <v>44191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abSelected="1" topLeftCell="A3" workbookViewId="0">
      <selection activeCell="B5" sqref="B5"/>
    </sheetView>
  </sheetViews>
  <sheetFormatPr baseColWidth="10" defaultColWidth="12.42578125" defaultRowHeight="15" x14ac:dyDescent="0.25"/>
  <cols>
    <col min="1" max="1" width="12.42578125" style="29"/>
    <col min="2" max="2" width="29" style="29" customWidth="1"/>
    <col min="3" max="3" width="12.42578125" style="29"/>
    <col min="4" max="4" width="30.28515625" style="29" customWidth="1"/>
    <col min="5" max="16384" width="12.42578125" style="29"/>
  </cols>
  <sheetData>
    <row r="1" spans="1:5" ht="15.75" hidden="1" x14ac:dyDescent="0.25">
      <c r="A1" s="28" t="s">
        <v>89</v>
      </c>
      <c r="B1" s="28" t="s">
        <v>90</v>
      </c>
      <c r="C1" s="28" t="s">
        <v>91</v>
      </c>
      <c r="D1" s="28" t="s">
        <v>92</v>
      </c>
      <c r="E1" s="28"/>
    </row>
    <row r="2" spans="1:5" ht="15.75" hidden="1" thickBot="1" x14ac:dyDescent="0.3">
      <c r="A2" s="30">
        <f>B5</f>
        <v>80</v>
      </c>
      <c r="B2" s="35" t="str">
        <f>B8</f>
        <v>GM</v>
      </c>
      <c r="C2" s="35" t="str">
        <f>B11</f>
        <v>GMB</v>
      </c>
      <c r="D2" s="30" t="str">
        <f>B14</f>
        <v>oui</v>
      </c>
      <c r="E2" s="30"/>
    </row>
    <row r="3" spans="1:5" ht="52.5" customHeight="1" thickBot="1" x14ac:dyDescent="0.3">
      <c r="A3" s="80" t="s">
        <v>94</v>
      </c>
      <c r="B3" s="81"/>
      <c r="C3" s="81"/>
      <c r="D3" s="81"/>
      <c r="E3" s="82"/>
    </row>
    <row r="4" spans="1:5" ht="27.75" customHeight="1" thickBot="1" x14ac:dyDescent="0.3">
      <c r="A4" s="38"/>
      <c r="B4" s="39" t="s">
        <v>89</v>
      </c>
      <c r="C4" s="39"/>
      <c r="D4" s="40"/>
      <c r="E4" s="41"/>
    </row>
    <row r="5" spans="1:5" ht="18.75" customHeight="1" thickBot="1" x14ac:dyDescent="0.3">
      <c r="A5" s="42"/>
      <c r="B5" s="48">
        <v>80</v>
      </c>
      <c r="C5" s="43"/>
      <c r="D5" s="33"/>
      <c r="E5" s="44"/>
    </row>
    <row r="6" spans="1:5" x14ac:dyDescent="0.25">
      <c r="A6" s="42"/>
      <c r="B6" s="43"/>
      <c r="C6" s="43"/>
      <c r="D6" s="34"/>
      <c r="E6" s="44"/>
    </row>
    <row r="7" spans="1:5" ht="16.5" thickBot="1" x14ac:dyDescent="0.3">
      <c r="A7" s="42"/>
      <c r="B7" s="79" t="s">
        <v>90</v>
      </c>
      <c r="C7" s="43"/>
      <c r="D7" s="43"/>
      <c r="E7" s="44"/>
    </row>
    <row r="8" spans="1:5" ht="19.5" customHeight="1" thickBot="1" x14ac:dyDescent="0.3">
      <c r="A8" s="42"/>
      <c r="B8" s="37" t="s">
        <v>96</v>
      </c>
      <c r="C8" s="43"/>
      <c r="D8" s="43"/>
      <c r="E8" s="44"/>
    </row>
    <row r="9" spans="1:5" x14ac:dyDescent="0.25">
      <c r="A9" s="42"/>
      <c r="B9" s="43"/>
      <c r="C9" s="43"/>
      <c r="D9" s="43"/>
      <c r="E9" s="44"/>
    </row>
    <row r="10" spans="1:5" ht="16.5" thickBot="1" x14ac:dyDescent="0.3">
      <c r="A10" s="42"/>
      <c r="B10" s="79" t="s">
        <v>91</v>
      </c>
      <c r="C10" s="43"/>
      <c r="D10" s="43"/>
      <c r="E10" s="44"/>
    </row>
    <row r="11" spans="1:5" ht="21" customHeight="1" thickBot="1" x14ac:dyDescent="0.3">
      <c r="A11" s="42"/>
      <c r="B11" s="36" t="s">
        <v>97</v>
      </c>
      <c r="C11" s="43"/>
      <c r="D11" s="43"/>
      <c r="E11" s="44"/>
    </row>
    <row r="12" spans="1:5" x14ac:dyDescent="0.25">
      <c r="A12" s="42"/>
      <c r="B12" s="43"/>
      <c r="C12" s="43"/>
      <c r="D12" s="43"/>
      <c r="E12" s="44"/>
    </row>
    <row r="13" spans="1:5" ht="16.5" thickBot="1" x14ac:dyDescent="0.3">
      <c r="A13" s="42"/>
      <c r="B13" s="79" t="s">
        <v>92</v>
      </c>
      <c r="C13" s="43"/>
      <c r="D13" s="43"/>
      <c r="E13" s="44"/>
    </row>
    <row r="14" spans="1:5" ht="18.75" customHeight="1" thickBot="1" x14ac:dyDescent="0.3">
      <c r="A14" s="42"/>
      <c r="B14" s="36" t="s">
        <v>63</v>
      </c>
      <c r="C14" s="43"/>
      <c r="D14" s="43"/>
      <c r="E14" s="44"/>
    </row>
    <row r="15" spans="1:5" x14ac:dyDescent="0.25">
      <c r="A15" s="42"/>
      <c r="B15" s="43"/>
      <c r="C15" s="43"/>
      <c r="D15" s="43"/>
      <c r="E15" s="44"/>
    </row>
    <row r="16" spans="1:5" ht="15.75" thickBot="1" x14ac:dyDescent="0.3">
      <c r="A16" s="45"/>
      <c r="B16" s="46"/>
      <c r="C16" s="46"/>
      <c r="D16" s="46"/>
      <c r="E16" s="47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219075</xdr:colOff>
                    <xdr:row>9</xdr:row>
                    <xdr:rowOff>85725</xdr:rowOff>
                  </from>
                  <to>
                    <xdr:col>3</xdr:col>
                    <xdr:colOff>1743075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E3"/>
  <sheetViews>
    <sheetView workbookViewId="0">
      <selection activeCell="E13" sqref="E13"/>
    </sheetView>
  </sheetViews>
  <sheetFormatPr baseColWidth="10" defaultRowHeight="15" x14ac:dyDescent="0.25"/>
  <cols>
    <col min="1" max="1" width="11.42578125" style="2"/>
    <col min="2" max="2" width="24.7109375" style="2" customWidth="1"/>
    <col min="3" max="3" width="17.85546875" style="32" customWidth="1"/>
    <col min="4" max="4" width="13.85546875" style="2" bestFit="1" customWidth="1"/>
    <col min="5" max="5" width="21" style="2" bestFit="1" customWidth="1"/>
  </cols>
  <sheetData>
    <row r="1" spans="1:5" ht="15.75" x14ac:dyDescent="0.25">
      <c r="A1" s="28" t="s">
        <v>89</v>
      </c>
      <c r="B1" s="31" t="s">
        <v>90</v>
      </c>
      <c r="C1" s="28" t="s">
        <v>91</v>
      </c>
      <c r="D1" s="28" t="s">
        <v>92</v>
      </c>
      <c r="E1" s="28"/>
    </row>
    <row r="2" spans="1:5" x14ac:dyDescent="0.25">
      <c r="A2" s="2">
        <v>1</v>
      </c>
      <c r="B2" s="2" t="s">
        <v>93</v>
      </c>
      <c r="C2" s="32" t="s">
        <v>93</v>
      </c>
      <c r="D2" s="2" t="s">
        <v>93</v>
      </c>
    </row>
    <row r="3" spans="1:5" x14ac:dyDescent="0.25">
      <c r="A3" s="2">
        <v>80</v>
      </c>
      <c r="B3" s="2" t="s">
        <v>96</v>
      </c>
      <c r="C3" s="32" t="s">
        <v>97</v>
      </c>
      <c r="D3" s="2" t="s">
        <v>63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29"/>
  <sheetViews>
    <sheetView topLeftCell="B1" zoomScaleNormal="100" workbookViewId="0">
      <selection activeCell="S15" sqref="S15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3" width="6.7109375" customWidth="1"/>
    <col min="24" max="25" width="8.28515625" customWidth="1"/>
    <col min="26" max="26" width="10" customWidth="1"/>
    <col min="27" max="27" width="8.710937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ht="15.75" thickBot="1" x14ac:dyDescent="0.3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59" t="s">
        <v>89</v>
      </c>
      <c r="F2" s="59" t="s">
        <v>90</v>
      </c>
      <c r="G2" s="84" t="s">
        <v>91</v>
      </c>
      <c r="H2" s="85"/>
      <c r="I2" s="85"/>
      <c r="J2" s="8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6" t="str">
        <f>E2</f>
        <v># employé</v>
      </c>
      <c r="AU2" s="57" t="str">
        <f>F2</f>
        <v>Prénom</v>
      </c>
      <c r="AV2" s="58"/>
      <c r="AW2" s="23"/>
      <c r="AX2" s="23"/>
      <c r="AY2" s="23"/>
      <c r="AZ2" s="23"/>
    </row>
    <row r="3" spans="1:52" ht="24" thickBot="1" x14ac:dyDescent="0.4">
      <c r="A3" s="10"/>
      <c r="B3" s="10"/>
      <c r="C3" s="10"/>
      <c r="D3" s="10"/>
      <c r="E3" s="60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4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65" t="s">
        <v>56</v>
      </c>
      <c r="B5" s="65" t="s">
        <v>57</v>
      </c>
      <c r="C5" s="65" t="s">
        <v>58</v>
      </c>
      <c r="D5" s="65" t="s">
        <v>59</v>
      </c>
      <c r="E5" s="65" t="s">
        <v>60</v>
      </c>
      <c r="F5" s="65" t="s">
        <v>3</v>
      </c>
      <c r="G5" s="65" t="s">
        <v>70</v>
      </c>
      <c r="H5" s="66"/>
      <c r="I5" s="67" t="s">
        <v>4</v>
      </c>
      <c r="J5" s="67" t="s">
        <v>5</v>
      </c>
      <c r="K5" s="67" t="s">
        <v>6</v>
      </c>
      <c r="L5" s="67" t="s">
        <v>6</v>
      </c>
      <c r="M5" s="67" t="s">
        <v>7</v>
      </c>
      <c r="N5" s="67" t="s">
        <v>8</v>
      </c>
      <c r="O5" s="67" t="s">
        <v>9</v>
      </c>
      <c r="P5" s="65" t="s">
        <v>95</v>
      </c>
      <c r="Q5" s="65" t="s">
        <v>65</v>
      </c>
      <c r="R5" s="65" t="s">
        <v>76</v>
      </c>
      <c r="S5" s="65" t="s">
        <v>61</v>
      </c>
      <c r="T5" s="65" t="s">
        <v>73</v>
      </c>
      <c r="U5" s="65" t="s">
        <v>87</v>
      </c>
      <c r="V5" s="65" t="s">
        <v>88</v>
      </c>
      <c r="W5" s="65" t="s">
        <v>14</v>
      </c>
      <c r="X5" s="65" t="s">
        <v>85</v>
      </c>
      <c r="Y5" s="65" t="s">
        <v>86</v>
      </c>
      <c r="Z5" s="65" t="s">
        <v>62</v>
      </c>
      <c r="AA5" s="65" t="s">
        <v>10</v>
      </c>
      <c r="AB5" s="65" t="s">
        <v>11</v>
      </c>
      <c r="AC5" s="65" t="s">
        <v>74</v>
      </c>
      <c r="AD5" s="65" t="s">
        <v>71</v>
      </c>
      <c r="AE5" s="65" t="s">
        <v>75</v>
      </c>
      <c r="AF5" s="65" t="s">
        <v>69</v>
      </c>
      <c r="AG5" s="65" t="s">
        <v>79</v>
      </c>
      <c r="AH5" s="68" t="s">
        <v>78</v>
      </c>
      <c r="AI5" s="65" t="s">
        <v>77</v>
      </c>
      <c r="AJ5" s="68" t="s">
        <v>72</v>
      </c>
      <c r="AK5" s="68" t="s">
        <v>66</v>
      </c>
      <c r="AL5" s="68" t="s">
        <v>67</v>
      </c>
      <c r="AM5" s="68" t="s">
        <v>68</v>
      </c>
      <c r="AN5" s="65" t="s">
        <v>80</v>
      </c>
      <c r="AR5" s="54" t="str">
        <f>A5</f>
        <v>Semaine finissant le</v>
      </c>
      <c r="AS5" s="54" t="str">
        <f>P5</f>
        <v>Hres cartes punch</v>
      </c>
      <c r="AT5" s="55" t="str">
        <f>S5</f>
        <v>Heures à payer</v>
      </c>
      <c r="AU5" s="54" t="str">
        <f>U5</f>
        <v xml:space="preserve">Heures payées simple </v>
      </c>
      <c r="AV5" s="54" t="str">
        <f>V5</f>
        <v>Hres payées t. demi</v>
      </c>
      <c r="AW5" s="54" t="str">
        <f>W5</f>
        <v>Congé payé</v>
      </c>
      <c r="AX5" s="54" t="str">
        <f t="shared" ref="AX5:AZ5" si="0">X5</f>
        <v>Mémo débit</v>
      </c>
      <c r="AY5" s="54" t="str">
        <f t="shared" si="0"/>
        <v>Mémo crédit</v>
      </c>
      <c r="AZ5" s="54" t="str">
        <f t="shared" si="0"/>
        <v>Banques d'heures</v>
      </c>
    </row>
    <row r="6" spans="1:52" ht="2.1" customHeight="1" x14ac:dyDescent="0.3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83"/>
      <c r="V6" s="83"/>
      <c r="W6" s="83"/>
      <c r="X6" s="83"/>
      <c r="Y6" s="83"/>
      <c r="Z6" s="10"/>
      <c r="AA6" s="10"/>
      <c r="AB6" s="10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9"/>
      <c r="AS6" s="49"/>
      <c r="AT6" s="49"/>
      <c r="AU6" s="49"/>
      <c r="AV6" s="49"/>
      <c r="AW6" s="49"/>
      <c r="AX6" s="49"/>
      <c r="AY6" s="50"/>
      <c r="AZ6" s="49"/>
    </row>
    <row r="7" spans="1:52" ht="20.100000000000001" customHeight="1" x14ac:dyDescent="0.3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2">
        <v>40</v>
      </c>
      <c r="V7" s="13"/>
      <c r="W7" s="13"/>
      <c r="X7" s="13"/>
      <c r="Y7" s="13"/>
      <c r="Z7" s="10"/>
      <c r="AA7" s="10"/>
      <c r="AB7" s="10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51">
        <f>A11</f>
        <v>43435</v>
      </c>
      <c r="AS7" s="52">
        <f>P11</f>
        <v>0</v>
      </c>
      <c r="AT7" s="52">
        <f>S11</f>
        <v>0</v>
      </c>
      <c r="AU7" s="52">
        <f>U11</f>
        <v>0</v>
      </c>
      <c r="AV7" s="52">
        <f>V11</f>
        <v>0</v>
      </c>
      <c r="AW7" s="52">
        <f t="shared" ref="AW7:AZ7" si="1">W11</f>
        <v>0</v>
      </c>
      <c r="AX7" s="52">
        <f t="shared" si="1"/>
        <v>0</v>
      </c>
      <c r="AY7" s="53">
        <f t="shared" si="1"/>
        <v>0</v>
      </c>
      <c r="AZ7" s="52">
        <f t="shared" si="1"/>
        <v>0</v>
      </c>
    </row>
    <row r="8" spans="1:52" ht="20.100000000000001" customHeight="1" x14ac:dyDescent="0.3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>
        <v>40</v>
      </c>
      <c r="V8" s="13"/>
      <c r="W8" s="13"/>
      <c r="X8" s="13"/>
      <c r="Y8" s="13"/>
      <c r="Z8" s="10"/>
      <c r="AA8" s="10"/>
      <c r="AB8" s="10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51">
        <f t="shared" ref="AR8:AR62" si="2">A12</f>
        <v>43442</v>
      </c>
      <c r="AS8" s="52">
        <f t="shared" ref="AS8:AS62" si="3">P12</f>
        <v>0</v>
      </c>
      <c r="AT8" s="52">
        <f t="shared" ref="AT8:AT62" si="4">S12</f>
        <v>0</v>
      </c>
      <c r="AU8" s="52">
        <f t="shared" ref="AU8:AV8" si="5">U12</f>
        <v>0</v>
      </c>
      <c r="AV8" s="52">
        <f t="shared" si="5"/>
        <v>0</v>
      </c>
      <c r="AW8" s="52">
        <f t="shared" ref="AW8:AW62" si="6">W12</f>
        <v>0</v>
      </c>
      <c r="AX8" s="52">
        <f t="shared" ref="AX8:AX62" si="7">X12</f>
        <v>0</v>
      </c>
      <c r="AY8" s="53">
        <f t="shared" ref="AY8:AY62" si="8">Y12</f>
        <v>0</v>
      </c>
      <c r="AZ8" s="52">
        <f t="shared" ref="AZ8:AZ62" si="9">Z12</f>
        <v>0</v>
      </c>
    </row>
    <row r="9" spans="1:52" ht="20.100000000000001" customHeight="1" x14ac:dyDescent="0.3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6">
        <v>40</v>
      </c>
      <c r="V9" s="10"/>
      <c r="W9" s="10"/>
      <c r="X9" s="10"/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51">
        <f t="shared" si="2"/>
        <v>43449</v>
      </c>
      <c r="AS9" s="52">
        <f t="shared" si="3"/>
        <v>0</v>
      </c>
      <c r="AT9" s="52">
        <f t="shared" si="4"/>
        <v>0</v>
      </c>
      <c r="AU9" s="52">
        <f t="shared" ref="AU9:AV9" si="10">U13</f>
        <v>0</v>
      </c>
      <c r="AV9" s="52">
        <f t="shared" si="10"/>
        <v>0</v>
      </c>
      <c r="AW9" s="52">
        <f t="shared" si="6"/>
        <v>0</v>
      </c>
      <c r="AX9" s="52">
        <f t="shared" si="7"/>
        <v>0</v>
      </c>
      <c r="AY9" s="53">
        <f t="shared" si="8"/>
        <v>0</v>
      </c>
      <c r="AZ9" s="52">
        <f t="shared" si="9"/>
        <v>0</v>
      </c>
    </row>
    <row r="10" spans="1:52" ht="23.25" customHeight="1" x14ac:dyDescent="0.35">
      <c r="A10" s="10"/>
      <c r="B10" s="10"/>
      <c r="C10" s="10"/>
      <c r="D10" s="10"/>
      <c r="E10" s="10"/>
      <c r="F10" s="10"/>
      <c r="G10" s="10"/>
      <c r="H10" s="15">
        <v>20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6">
        <v>40</v>
      </c>
      <c r="V10" s="10"/>
      <c r="W10" s="10"/>
      <c r="X10" s="10"/>
      <c r="Y10" s="10"/>
      <c r="Z10" s="14">
        <v>0</v>
      </c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51">
        <f t="shared" si="2"/>
        <v>43456</v>
      </c>
      <c r="AS10" s="52">
        <f t="shared" si="3"/>
        <v>0</v>
      </c>
      <c r="AT10" s="52">
        <f t="shared" si="4"/>
        <v>0</v>
      </c>
      <c r="AU10" s="52">
        <f t="shared" ref="AU10:AV10" si="11">U14</f>
        <v>0</v>
      </c>
      <c r="AV10" s="52">
        <f t="shared" si="11"/>
        <v>0</v>
      </c>
      <c r="AW10" s="52">
        <f t="shared" si="6"/>
        <v>0</v>
      </c>
      <c r="AX10" s="52">
        <f t="shared" si="7"/>
        <v>0</v>
      </c>
      <c r="AY10" s="53">
        <f t="shared" si="8"/>
        <v>0</v>
      </c>
      <c r="AZ10" s="52">
        <f t="shared" si="9"/>
        <v>0</v>
      </c>
    </row>
    <row r="11" spans="1:52" ht="23.25" customHeight="1" x14ac:dyDescent="0.35">
      <c r="A11" s="61">
        <f>'Liste déroulante et date'!J4</f>
        <v>43435</v>
      </c>
      <c r="B11" s="72"/>
      <c r="C11" s="73"/>
      <c r="D11" s="73"/>
      <c r="E11" s="73"/>
      <c r="F11" s="73"/>
      <c r="G11" s="74"/>
      <c r="H11" s="75">
        <f>IF(G11=0,H10,G11)</f>
        <v>20</v>
      </c>
      <c r="I11" s="76"/>
      <c r="J11" s="76"/>
      <c r="K11" s="76"/>
      <c r="L11" s="76"/>
      <c r="M11" s="76"/>
      <c r="N11" s="76"/>
      <c r="O11" s="76"/>
      <c r="P11" s="62">
        <f>SUM(I11:O11)</f>
        <v>0</v>
      </c>
      <c r="Q11" s="77"/>
      <c r="R11" s="62">
        <f>IF(AC10&lt;=0,0,AK11)</f>
        <v>0</v>
      </c>
      <c r="S11" s="76"/>
      <c r="T11" s="76"/>
      <c r="U11" s="62">
        <f>IF(AL11&gt;=0,AL11,0)</f>
        <v>0</v>
      </c>
      <c r="V11" s="63">
        <f>IF(S11&gt;=40,S11-40,0)</f>
        <v>0</v>
      </c>
      <c r="W11" s="63">
        <f t="shared" ref="W11:W42" si="12">IF(D11=1,0,AM11)</f>
        <v>0</v>
      </c>
      <c r="X11" s="62">
        <f>IF(AE11&lt;0,-AE11,0)</f>
        <v>0</v>
      </c>
      <c r="Y11" s="62">
        <f>IF(AE11&gt;0,AE11+AJ11,0)+IF(AE11&lt;=0,AJ11,0)</f>
        <v>0</v>
      </c>
      <c r="Z11" s="62">
        <f>Z10+P11-U11-V11+X11-Y11</f>
        <v>0</v>
      </c>
      <c r="AA11" s="76"/>
      <c r="AB11" s="76"/>
      <c r="AC11" s="62">
        <f>AC10-R11</f>
        <v>16</v>
      </c>
      <c r="AD11" s="76"/>
      <c r="AE11" s="76"/>
      <c r="AF11" s="76"/>
      <c r="AG11" s="62">
        <f>IF((AI10-AH11)&gt;0,AH11,AI10)</f>
        <v>0</v>
      </c>
      <c r="AH11" s="64">
        <f>IF(S11&gt;40,((3+V11)*H11),IF(S11=0,0,(3*H11)))</f>
        <v>0</v>
      </c>
      <c r="AI11" s="62">
        <f>AI10+AF11-AG11</f>
        <v>0</v>
      </c>
      <c r="AJ11" s="64">
        <f>ROUND(IF(AD11&gt;0,AD11/H11,"0"),0)</f>
        <v>0</v>
      </c>
      <c r="AK11" s="64">
        <f t="shared" ref="AK11:AK25" si="13">ROUND(IF(Q11="oui",(U7+U8+U9+U10)/20,0),0)</f>
        <v>0</v>
      </c>
      <c r="AL11" s="64">
        <f>IF(S11&lt;=40,S11-W11,S11-V11-W11)</f>
        <v>0</v>
      </c>
      <c r="AM11" s="64">
        <f t="shared" ref="AM11:AM42" si="14">ROUND(IF(C11=1,(U10+U9+U8+U7+W10+T10+T9+T8+T7)/20,0),0)+(ROUND(IF(C11=2,(U10+U9+U8+U7+W10+T10+T9+T8+T7)/20)*2,0))</f>
        <v>0</v>
      </c>
      <c r="AN11" s="78"/>
      <c r="AR11" s="69">
        <f t="shared" si="2"/>
        <v>43463</v>
      </c>
      <c r="AS11" s="70">
        <f t="shared" si="3"/>
        <v>0</v>
      </c>
      <c r="AT11" s="70">
        <f t="shared" si="4"/>
        <v>0</v>
      </c>
      <c r="AU11" s="70">
        <f t="shared" ref="AU11:AV11" si="15">U15</f>
        <v>0</v>
      </c>
      <c r="AV11" s="70">
        <f t="shared" si="15"/>
        <v>0</v>
      </c>
      <c r="AW11" s="70">
        <f t="shared" si="6"/>
        <v>0</v>
      </c>
      <c r="AX11" s="70">
        <f t="shared" si="7"/>
        <v>0</v>
      </c>
      <c r="AY11" s="71">
        <f t="shared" si="8"/>
        <v>0</v>
      </c>
      <c r="AZ11" s="70">
        <f t="shared" si="9"/>
        <v>0</v>
      </c>
    </row>
    <row r="12" spans="1:52" ht="23.25" x14ac:dyDescent="0.35">
      <c r="A12" s="61">
        <f>'Liste déroulante et date'!J5</f>
        <v>43442</v>
      </c>
      <c r="B12" s="72"/>
      <c r="C12" s="73"/>
      <c r="D12" s="73"/>
      <c r="E12" s="73"/>
      <c r="F12" s="73"/>
      <c r="G12" s="74"/>
      <c r="H12" s="75">
        <f t="shared" ref="H12:H66" si="16">IF(G12=0,H11,G12)</f>
        <v>20</v>
      </c>
      <c r="I12" s="76"/>
      <c r="J12" s="76"/>
      <c r="K12" s="76"/>
      <c r="L12" s="76"/>
      <c r="M12" s="76"/>
      <c r="N12" s="76"/>
      <c r="O12" s="76"/>
      <c r="P12" s="62">
        <f t="shared" ref="P12:P76" si="17">SUM(I12:O12)</f>
        <v>0</v>
      </c>
      <c r="Q12" s="77"/>
      <c r="R12" s="62">
        <f t="shared" ref="R12:R75" si="18">IF(AC11&lt;=0,0,AK12)</f>
        <v>0</v>
      </c>
      <c r="S12" s="76"/>
      <c r="T12" s="76"/>
      <c r="U12" s="62">
        <f t="shared" ref="U12:U66" si="19">IF(AL12&gt;=0,AL12,0)</f>
        <v>0</v>
      </c>
      <c r="V12" s="63">
        <f t="shared" ref="V12:V66" si="20">IF(S12&gt;=40,S12-40,0)</f>
        <v>0</v>
      </c>
      <c r="W12" s="63">
        <f t="shared" si="12"/>
        <v>0</v>
      </c>
      <c r="X12" s="62">
        <f t="shared" ref="X12" si="21">IF(AE12&lt;0,-AE12,0)</f>
        <v>0</v>
      </c>
      <c r="Y12" s="62">
        <f>IF(AE12&gt;0,AE12+AJ12,0)+IF(AE12&lt;=0,AJ12,0)</f>
        <v>0</v>
      </c>
      <c r="Z12" s="62">
        <f t="shared" ref="Z12:Z66" si="22">Z11+P12-U12-V12+X12-Y12</f>
        <v>0</v>
      </c>
      <c r="AA12" s="76"/>
      <c r="AB12" s="76"/>
      <c r="AC12" s="62">
        <f>AC11-R12</f>
        <v>16</v>
      </c>
      <c r="AD12" s="76"/>
      <c r="AE12" s="76"/>
      <c r="AF12" s="76"/>
      <c r="AG12" s="62">
        <f t="shared" ref="AG12:AG66" si="23">IF((AI11-AH12)&gt;0,AH12,AI11)</f>
        <v>0</v>
      </c>
      <c r="AH12" s="64">
        <f t="shared" ref="AH12:AH15" si="24">IF(S12&gt;40,((3+V12)*H12),IF(S12=0,0,(3*H12)))</f>
        <v>0</v>
      </c>
      <c r="AI12" s="62">
        <f t="shared" ref="AI12:AI66" si="25">AI11+AF12-AG12</f>
        <v>0</v>
      </c>
      <c r="AJ12" s="64">
        <f t="shared" ref="AJ12:AJ66" si="26">ROUND(IF(AD12&gt;0,AD12/H12,"0"),0)</f>
        <v>0</v>
      </c>
      <c r="AK12" s="64">
        <f t="shared" si="13"/>
        <v>0</v>
      </c>
      <c r="AL12" s="64">
        <f t="shared" ref="AL12:AL66" si="27">IF(S12&lt;=40,S12-W12,S12-V12-W12)</f>
        <v>0</v>
      </c>
      <c r="AM12" s="64">
        <f t="shared" si="14"/>
        <v>0</v>
      </c>
      <c r="AN12" s="78"/>
      <c r="AR12" s="69">
        <f t="shared" si="2"/>
        <v>43470</v>
      </c>
      <c r="AS12" s="70">
        <f t="shared" si="3"/>
        <v>0</v>
      </c>
      <c r="AT12" s="70">
        <f t="shared" si="4"/>
        <v>0</v>
      </c>
      <c r="AU12" s="70">
        <f t="shared" ref="AU12:AV12" si="28">U16</f>
        <v>0</v>
      </c>
      <c r="AV12" s="70">
        <f t="shared" si="28"/>
        <v>0</v>
      </c>
      <c r="AW12" s="70">
        <f t="shared" si="6"/>
        <v>0</v>
      </c>
      <c r="AX12" s="70">
        <f t="shared" si="7"/>
        <v>0</v>
      </c>
      <c r="AY12" s="71">
        <f t="shared" si="8"/>
        <v>0</v>
      </c>
      <c r="AZ12" s="70">
        <f t="shared" si="9"/>
        <v>0</v>
      </c>
    </row>
    <row r="13" spans="1:52" ht="23.25" x14ac:dyDescent="0.35">
      <c r="A13" s="61">
        <f>'Liste déroulante et date'!J6</f>
        <v>43449</v>
      </c>
      <c r="B13" s="72"/>
      <c r="C13" s="73"/>
      <c r="D13" s="73"/>
      <c r="E13" s="73"/>
      <c r="F13" s="73"/>
      <c r="G13" s="74"/>
      <c r="H13" s="75">
        <f t="shared" si="16"/>
        <v>20</v>
      </c>
      <c r="I13" s="76"/>
      <c r="J13" s="76"/>
      <c r="K13" s="76"/>
      <c r="L13" s="76"/>
      <c r="M13" s="76"/>
      <c r="N13" s="76"/>
      <c r="O13" s="76"/>
      <c r="P13" s="62">
        <f t="shared" si="17"/>
        <v>0</v>
      </c>
      <c r="Q13" s="77"/>
      <c r="R13" s="62">
        <f t="shared" si="18"/>
        <v>0</v>
      </c>
      <c r="S13" s="76"/>
      <c r="T13" s="76"/>
      <c r="U13" s="62">
        <f t="shared" si="19"/>
        <v>0</v>
      </c>
      <c r="V13" s="63">
        <f t="shared" si="20"/>
        <v>0</v>
      </c>
      <c r="W13" s="63">
        <f t="shared" si="12"/>
        <v>0</v>
      </c>
      <c r="X13" s="62">
        <f t="shared" ref="X13:X66" si="29">IF(AE13&lt;0,-AE13,0)</f>
        <v>0</v>
      </c>
      <c r="Y13" s="62">
        <f t="shared" ref="Y13:Y66" si="30">IF(AE13&gt;0,AE13+AJ13,0)+IF(AE13&lt;=0,AJ13,0)</f>
        <v>0</v>
      </c>
      <c r="Z13" s="62">
        <f t="shared" si="22"/>
        <v>0</v>
      </c>
      <c r="AA13" s="76"/>
      <c r="AB13" s="76"/>
      <c r="AC13" s="62">
        <f t="shared" ref="AC13:AC66" si="31">AC12-R13</f>
        <v>16</v>
      </c>
      <c r="AD13" s="76"/>
      <c r="AE13" s="76"/>
      <c r="AF13" s="76"/>
      <c r="AG13" s="62">
        <f t="shared" si="23"/>
        <v>0</v>
      </c>
      <c r="AH13" s="64">
        <f t="shared" si="24"/>
        <v>0</v>
      </c>
      <c r="AI13" s="62">
        <f t="shared" si="25"/>
        <v>0</v>
      </c>
      <c r="AJ13" s="64">
        <f t="shared" si="26"/>
        <v>0</v>
      </c>
      <c r="AK13" s="64">
        <f t="shared" si="13"/>
        <v>0</v>
      </c>
      <c r="AL13" s="64">
        <f t="shared" si="27"/>
        <v>0</v>
      </c>
      <c r="AM13" s="64">
        <f t="shared" si="14"/>
        <v>0</v>
      </c>
      <c r="AN13" s="78"/>
      <c r="AR13" s="69">
        <f t="shared" si="2"/>
        <v>43477</v>
      </c>
      <c r="AS13" s="70">
        <f t="shared" si="3"/>
        <v>0</v>
      </c>
      <c r="AT13" s="70">
        <f t="shared" si="4"/>
        <v>0</v>
      </c>
      <c r="AU13" s="70">
        <f t="shared" ref="AU13:AV13" si="32">U17</f>
        <v>0</v>
      </c>
      <c r="AV13" s="70">
        <f t="shared" si="32"/>
        <v>0</v>
      </c>
      <c r="AW13" s="70">
        <f t="shared" si="6"/>
        <v>0</v>
      </c>
      <c r="AX13" s="70">
        <f t="shared" si="7"/>
        <v>0</v>
      </c>
      <c r="AY13" s="71">
        <f t="shared" si="8"/>
        <v>0</v>
      </c>
      <c r="AZ13" s="70">
        <f t="shared" si="9"/>
        <v>0</v>
      </c>
    </row>
    <row r="14" spans="1:52" ht="23.25" x14ac:dyDescent="0.35">
      <c r="A14" s="61">
        <f>'Liste déroulante et date'!J7</f>
        <v>43456</v>
      </c>
      <c r="B14" s="72"/>
      <c r="C14" s="73"/>
      <c r="D14" s="73"/>
      <c r="E14" s="73"/>
      <c r="F14" s="73"/>
      <c r="G14" s="74"/>
      <c r="H14" s="75">
        <f t="shared" si="16"/>
        <v>20</v>
      </c>
      <c r="I14" s="76"/>
      <c r="J14" s="76"/>
      <c r="K14" s="76"/>
      <c r="L14" s="76"/>
      <c r="M14" s="76"/>
      <c r="N14" s="76"/>
      <c r="O14" s="76"/>
      <c r="P14" s="62">
        <f t="shared" si="17"/>
        <v>0</v>
      </c>
      <c r="Q14" s="77"/>
      <c r="R14" s="62">
        <f t="shared" si="18"/>
        <v>0</v>
      </c>
      <c r="S14" s="76"/>
      <c r="T14" s="76"/>
      <c r="U14" s="62">
        <f t="shared" si="19"/>
        <v>0</v>
      </c>
      <c r="V14" s="63">
        <f t="shared" si="20"/>
        <v>0</v>
      </c>
      <c r="W14" s="63">
        <f t="shared" si="12"/>
        <v>0</v>
      </c>
      <c r="X14" s="62">
        <f t="shared" si="29"/>
        <v>0</v>
      </c>
      <c r="Y14" s="62">
        <f t="shared" si="30"/>
        <v>0</v>
      </c>
      <c r="Z14" s="62">
        <f t="shared" si="22"/>
        <v>0</v>
      </c>
      <c r="AA14" s="76"/>
      <c r="AB14" s="76"/>
      <c r="AC14" s="62">
        <f t="shared" si="31"/>
        <v>16</v>
      </c>
      <c r="AD14" s="76"/>
      <c r="AE14" s="76"/>
      <c r="AF14" s="76"/>
      <c r="AG14" s="62">
        <f t="shared" si="23"/>
        <v>0</v>
      </c>
      <c r="AH14" s="64">
        <f t="shared" si="24"/>
        <v>0</v>
      </c>
      <c r="AI14" s="62">
        <f t="shared" si="25"/>
        <v>0</v>
      </c>
      <c r="AJ14" s="64">
        <f t="shared" si="26"/>
        <v>0</v>
      </c>
      <c r="AK14" s="64">
        <f t="shared" si="13"/>
        <v>0</v>
      </c>
      <c r="AL14" s="64">
        <f t="shared" si="27"/>
        <v>0</v>
      </c>
      <c r="AM14" s="64">
        <f t="shared" si="14"/>
        <v>0</v>
      </c>
      <c r="AN14" s="78"/>
      <c r="AR14" s="69">
        <f t="shared" si="2"/>
        <v>43484</v>
      </c>
      <c r="AS14" s="70">
        <f t="shared" si="3"/>
        <v>0</v>
      </c>
      <c r="AT14" s="70">
        <f t="shared" si="4"/>
        <v>0</v>
      </c>
      <c r="AU14" s="70">
        <f t="shared" ref="AU14:AV14" si="33">U18</f>
        <v>0</v>
      </c>
      <c r="AV14" s="70">
        <f t="shared" si="33"/>
        <v>0</v>
      </c>
      <c r="AW14" s="70">
        <f t="shared" si="6"/>
        <v>0</v>
      </c>
      <c r="AX14" s="70">
        <f t="shared" si="7"/>
        <v>0</v>
      </c>
      <c r="AY14" s="71">
        <f t="shared" si="8"/>
        <v>0</v>
      </c>
      <c r="AZ14" s="70">
        <f t="shared" si="9"/>
        <v>0</v>
      </c>
    </row>
    <row r="15" spans="1:52" ht="23.25" x14ac:dyDescent="0.35">
      <c r="A15" s="61">
        <f>'Liste déroulante et date'!J8</f>
        <v>43463</v>
      </c>
      <c r="B15" s="72"/>
      <c r="C15" s="73"/>
      <c r="D15" s="73"/>
      <c r="E15" s="73"/>
      <c r="F15" s="73"/>
      <c r="G15" s="74"/>
      <c r="H15" s="75">
        <f t="shared" si="16"/>
        <v>20</v>
      </c>
      <c r="I15" s="76"/>
      <c r="J15" s="76"/>
      <c r="K15" s="76"/>
      <c r="L15" s="76"/>
      <c r="M15" s="76"/>
      <c r="N15" s="76"/>
      <c r="O15" s="76"/>
      <c r="P15" s="62">
        <f t="shared" si="17"/>
        <v>0</v>
      </c>
      <c r="Q15" s="77"/>
      <c r="R15" s="62">
        <f t="shared" si="18"/>
        <v>0</v>
      </c>
      <c r="S15" s="76"/>
      <c r="T15" s="76"/>
      <c r="U15" s="62">
        <f t="shared" si="19"/>
        <v>0</v>
      </c>
      <c r="V15" s="63">
        <f t="shared" si="20"/>
        <v>0</v>
      </c>
      <c r="W15" s="63">
        <f t="shared" si="12"/>
        <v>0</v>
      </c>
      <c r="X15" s="62">
        <f t="shared" si="29"/>
        <v>0</v>
      </c>
      <c r="Y15" s="62">
        <f t="shared" si="30"/>
        <v>0</v>
      </c>
      <c r="Z15" s="62">
        <f t="shared" si="22"/>
        <v>0</v>
      </c>
      <c r="AA15" s="76"/>
      <c r="AB15" s="76"/>
      <c r="AC15" s="62">
        <f t="shared" si="31"/>
        <v>16</v>
      </c>
      <c r="AD15" s="76"/>
      <c r="AE15" s="76"/>
      <c r="AF15" s="76"/>
      <c r="AG15" s="62">
        <f t="shared" si="23"/>
        <v>0</v>
      </c>
      <c r="AH15" s="64">
        <f t="shared" si="24"/>
        <v>0</v>
      </c>
      <c r="AI15" s="62">
        <f t="shared" si="25"/>
        <v>0</v>
      </c>
      <c r="AJ15" s="64">
        <f t="shared" si="26"/>
        <v>0</v>
      </c>
      <c r="AK15" s="64">
        <f t="shared" si="13"/>
        <v>0</v>
      </c>
      <c r="AL15" s="64">
        <f t="shared" si="27"/>
        <v>0</v>
      </c>
      <c r="AM15" s="64">
        <f t="shared" si="14"/>
        <v>0</v>
      </c>
      <c r="AN15" s="78"/>
      <c r="AR15" s="69">
        <f t="shared" si="2"/>
        <v>43491</v>
      </c>
      <c r="AS15" s="70">
        <f t="shared" si="3"/>
        <v>0</v>
      </c>
      <c r="AT15" s="70">
        <f t="shared" si="4"/>
        <v>0</v>
      </c>
      <c r="AU15" s="70">
        <f t="shared" ref="AU15:AV15" si="34">U19</f>
        <v>0</v>
      </c>
      <c r="AV15" s="70">
        <f t="shared" si="34"/>
        <v>0</v>
      </c>
      <c r="AW15" s="70">
        <f t="shared" si="6"/>
        <v>0</v>
      </c>
      <c r="AX15" s="70">
        <f t="shared" si="7"/>
        <v>0</v>
      </c>
      <c r="AY15" s="71">
        <f t="shared" si="8"/>
        <v>0</v>
      </c>
      <c r="AZ15" s="70">
        <f t="shared" si="9"/>
        <v>0</v>
      </c>
    </row>
    <row r="16" spans="1:52" ht="23.25" x14ac:dyDescent="0.35">
      <c r="A16" s="61">
        <f>'Liste déroulante et date'!J9</f>
        <v>43470</v>
      </c>
      <c r="B16" s="72"/>
      <c r="C16" s="73"/>
      <c r="D16" s="73"/>
      <c r="E16" s="73"/>
      <c r="F16" s="73"/>
      <c r="G16" s="74"/>
      <c r="H16" s="75">
        <f t="shared" si="16"/>
        <v>20</v>
      </c>
      <c r="I16" s="76"/>
      <c r="J16" s="76"/>
      <c r="K16" s="76"/>
      <c r="L16" s="76"/>
      <c r="M16" s="76"/>
      <c r="N16" s="76"/>
      <c r="O16" s="76"/>
      <c r="P16" s="62">
        <f t="shared" si="17"/>
        <v>0</v>
      </c>
      <c r="Q16" s="77"/>
      <c r="R16" s="62">
        <f t="shared" si="18"/>
        <v>0</v>
      </c>
      <c r="S16" s="76"/>
      <c r="T16" s="76"/>
      <c r="U16" s="62">
        <f t="shared" si="19"/>
        <v>0</v>
      </c>
      <c r="V16" s="63">
        <f t="shared" si="20"/>
        <v>0</v>
      </c>
      <c r="W16" s="63">
        <f t="shared" si="12"/>
        <v>0</v>
      </c>
      <c r="X16" s="62">
        <f t="shared" si="29"/>
        <v>0</v>
      </c>
      <c r="Y16" s="62">
        <f t="shared" si="30"/>
        <v>0</v>
      </c>
      <c r="Z16" s="62">
        <f t="shared" si="22"/>
        <v>0</v>
      </c>
      <c r="AA16" s="76"/>
      <c r="AB16" s="76"/>
      <c r="AC16" s="62">
        <f t="shared" si="31"/>
        <v>16</v>
      </c>
      <c r="AD16" s="76"/>
      <c r="AE16" s="76"/>
      <c r="AF16" s="76"/>
      <c r="AG16" s="62">
        <f t="shared" si="23"/>
        <v>0</v>
      </c>
      <c r="AH16" s="64">
        <f t="shared" ref="AH16:AH66" si="35">IF(S16&gt;40,((3+V16)*H16),IF(S16=0,0,(3*H16)))</f>
        <v>0</v>
      </c>
      <c r="AI16" s="62">
        <f t="shared" si="25"/>
        <v>0</v>
      </c>
      <c r="AJ16" s="64">
        <f t="shared" si="26"/>
        <v>0</v>
      </c>
      <c r="AK16" s="64">
        <f t="shared" si="13"/>
        <v>0</v>
      </c>
      <c r="AL16" s="64">
        <f t="shared" si="27"/>
        <v>0</v>
      </c>
      <c r="AM16" s="64">
        <f t="shared" si="14"/>
        <v>0</v>
      </c>
      <c r="AN16" s="78"/>
      <c r="AR16" s="69">
        <f t="shared" si="2"/>
        <v>43498</v>
      </c>
      <c r="AS16" s="70">
        <f t="shared" si="3"/>
        <v>0</v>
      </c>
      <c r="AT16" s="70">
        <f t="shared" si="4"/>
        <v>0</v>
      </c>
      <c r="AU16" s="70">
        <f t="shared" ref="AU16:AV16" si="36">U20</f>
        <v>0</v>
      </c>
      <c r="AV16" s="70">
        <f t="shared" si="36"/>
        <v>0</v>
      </c>
      <c r="AW16" s="70">
        <f t="shared" si="6"/>
        <v>0</v>
      </c>
      <c r="AX16" s="70">
        <f t="shared" si="7"/>
        <v>0</v>
      </c>
      <c r="AY16" s="71">
        <f t="shared" si="8"/>
        <v>0</v>
      </c>
      <c r="AZ16" s="70">
        <f t="shared" si="9"/>
        <v>0</v>
      </c>
    </row>
    <row r="17" spans="1:52" ht="23.25" x14ac:dyDescent="0.35">
      <c r="A17" s="61">
        <f>'Liste déroulante et date'!J10</f>
        <v>43477</v>
      </c>
      <c r="B17" s="72"/>
      <c r="C17" s="73"/>
      <c r="D17" s="73"/>
      <c r="E17" s="73"/>
      <c r="F17" s="73"/>
      <c r="G17" s="74"/>
      <c r="H17" s="75">
        <f t="shared" si="16"/>
        <v>20</v>
      </c>
      <c r="I17" s="76"/>
      <c r="J17" s="76"/>
      <c r="K17" s="76"/>
      <c r="L17" s="76"/>
      <c r="M17" s="76"/>
      <c r="N17" s="76"/>
      <c r="O17" s="76"/>
      <c r="P17" s="62">
        <f t="shared" si="17"/>
        <v>0</v>
      </c>
      <c r="Q17" s="77"/>
      <c r="R17" s="62">
        <f t="shared" si="18"/>
        <v>0</v>
      </c>
      <c r="S17" s="76"/>
      <c r="T17" s="76"/>
      <c r="U17" s="62">
        <f t="shared" si="19"/>
        <v>0</v>
      </c>
      <c r="V17" s="63">
        <f t="shared" si="20"/>
        <v>0</v>
      </c>
      <c r="W17" s="63">
        <f t="shared" si="12"/>
        <v>0</v>
      </c>
      <c r="X17" s="62">
        <f t="shared" si="29"/>
        <v>0</v>
      </c>
      <c r="Y17" s="62">
        <f t="shared" si="30"/>
        <v>0</v>
      </c>
      <c r="Z17" s="62">
        <f t="shared" si="22"/>
        <v>0</v>
      </c>
      <c r="AA17" s="76"/>
      <c r="AB17" s="76"/>
      <c r="AC17" s="62">
        <f t="shared" si="31"/>
        <v>16</v>
      </c>
      <c r="AD17" s="76"/>
      <c r="AE17" s="76"/>
      <c r="AF17" s="76"/>
      <c r="AG17" s="62">
        <f t="shared" si="23"/>
        <v>0</v>
      </c>
      <c r="AH17" s="64">
        <f t="shared" si="35"/>
        <v>0</v>
      </c>
      <c r="AI17" s="62">
        <f t="shared" si="25"/>
        <v>0</v>
      </c>
      <c r="AJ17" s="64">
        <f t="shared" si="26"/>
        <v>0</v>
      </c>
      <c r="AK17" s="64">
        <f t="shared" si="13"/>
        <v>0</v>
      </c>
      <c r="AL17" s="64">
        <f t="shared" si="27"/>
        <v>0</v>
      </c>
      <c r="AM17" s="64">
        <f t="shared" si="14"/>
        <v>0</v>
      </c>
      <c r="AN17" s="78"/>
      <c r="AR17" s="69">
        <f t="shared" si="2"/>
        <v>43505</v>
      </c>
      <c r="AS17" s="70">
        <f t="shared" si="3"/>
        <v>0</v>
      </c>
      <c r="AT17" s="70">
        <f t="shared" si="4"/>
        <v>0</v>
      </c>
      <c r="AU17" s="70">
        <f t="shared" ref="AU17:AV17" si="37">U21</f>
        <v>0</v>
      </c>
      <c r="AV17" s="70">
        <f t="shared" si="37"/>
        <v>0</v>
      </c>
      <c r="AW17" s="70">
        <f t="shared" si="6"/>
        <v>0</v>
      </c>
      <c r="AX17" s="70">
        <f t="shared" si="7"/>
        <v>0</v>
      </c>
      <c r="AY17" s="71">
        <f t="shared" si="8"/>
        <v>0</v>
      </c>
      <c r="AZ17" s="70">
        <f t="shared" si="9"/>
        <v>0</v>
      </c>
    </row>
    <row r="18" spans="1:52" ht="23.25" x14ac:dyDescent="0.35">
      <c r="A18" s="61">
        <f>'Liste déroulante et date'!J11</f>
        <v>43484</v>
      </c>
      <c r="B18" s="72"/>
      <c r="C18" s="73"/>
      <c r="D18" s="73"/>
      <c r="E18" s="73"/>
      <c r="F18" s="73"/>
      <c r="G18" s="74"/>
      <c r="H18" s="75">
        <f t="shared" si="16"/>
        <v>20</v>
      </c>
      <c r="I18" s="76"/>
      <c r="J18" s="76"/>
      <c r="K18" s="76"/>
      <c r="L18" s="76"/>
      <c r="M18" s="76"/>
      <c r="N18" s="76"/>
      <c r="O18" s="76"/>
      <c r="P18" s="62">
        <f t="shared" si="17"/>
        <v>0</v>
      </c>
      <c r="Q18" s="77"/>
      <c r="R18" s="62">
        <f t="shared" si="18"/>
        <v>0</v>
      </c>
      <c r="S18" s="76"/>
      <c r="T18" s="76"/>
      <c r="U18" s="62">
        <f t="shared" si="19"/>
        <v>0</v>
      </c>
      <c r="V18" s="63">
        <f t="shared" si="20"/>
        <v>0</v>
      </c>
      <c r="W18" s="63">
        <f t="shared" si="12"/>
        <v>0</v>
      </c>
      <c r="X18" s="62">
        <f t="shared" si="29"/>
        <v>0</v>
      </c>
      <c r="Y18" s="62">
        <f t="shared" si="30"/>
        <v>0</v>
      </c>
      <c r="Z18" s="62">
        <f t="shared" si="22"/>
        <v>0</v>
      </c>
      <c r="AA18" s="76"/>
      <c r="AB18" s="76"/>
      <c r="AC18" s="62">
        <f t="shared" si="31"/>
        <v>16</v>
      </c>
      <c r="AD18" s="76"/>
      <c r="AE18" s="76"/>
      <c r="AF18" s="76"/>
      <c r="AG18" s="62">
        <f t="shared" si="23"/>
        <v>0</v>
      </c>
      <c r="AH18" s="64">
        <f t="shared" si="35"/>
        <v>0</v>
      </c>
      <c r="AI18" s="62">
        <f t="shared" si="25"/>
        <v>0</v>
      </c>
      <c r="AJ18" s="64">
        <f t="shared" si="26"/>
        <v>0</v>
      </c>
      <c r="AK18" s="64">
        <f t="shared" si="13"/>
        <v>0</v>
      </c>
      <c r="AL18" s="64">
        <f t="shared" si="27"/>
        <v>0</v>
      </c>
      <c r="AM18" s="64">
        <f t="shared" si="14"/>
        <v>0</v>
      </c>
      <c r="AN18" s="78"/>
      <c r="AR18" s="69">
        <f t="shared" si="2"/>
        <v>43512</v>
      </c>
      <c r="AS18" s="70">
        <f t="shared" si="3"/>
        <v>0</v>
      </c>
      <c r="AT18" s="70">
        <f t="shared" si="4"/>
        <v>0</v>
      </c>
      <c r="AU18" s="70">
        <f t="shared" ref="AU18:AV18" si="38">U22</f>
        <v>0</v>
      </c>
      <c r="AV18" s="70">
        <f t="shared" si="38"/>
        <v>0</v>
      </c>
      <c r="AW18" s="70">
        <f t="shared" si="6"/>
        <v>0</v>
      </c>
      <c r="AX18" s="70">
        <f t="shared" si="7"/>
        <v>0</v>
      </c>
      <c r="AY18" s="71">
        <f t="shared" si="8"/>
        <v>0</v>
      </c>
      <c r="AZ18" s="70">
        <f t="shared" si="9"/>
        <v>0</v>
      </c>
    </row>
    <row r="19" spans="1:52" ht="23.25" x14ac:dyDescent="0.35">
      <c r="A19" s="61">
        <f>'Liste déroulante et date'!J12</f>
        <v>43491</v>
      </c>
      <c r="B19" s="72"/>
      <c r="C19" s="73"/>
      <c r="D19" s="73"/>
      <c r="E19" s="73"/>
      <c r="F19" s="73"/>
      <c r="G19" s="74"/>
      <c r="H19" s="75">
        <f t="shared" si="16"/>
        <v>20</v>
      </c>
      <c r="I19" s="76"/>
      <c r="J19" s="76"/>
      <c r="K19" s="76"/>
      <c r="L19" s="76"/>
      <c r="M19" s="76"/>
      <c r="N19" s="76"/>
      <c r="O19" s="76"/>
      <c r="P19" s="62">
        <f t="shared" si="17"/>
        <v>0</v>
      </c>
      <c r="Q19" s="77"/>
      <c r="R19" s="62">
        <f t="shared" si="18"/>
        <v>0</v>
      </c>
      <c r="S19" s="76"/>
      <c r="T19" s="76"/>
      <c r="U19" s="62">
        <f t="shared" si="19"/>
        <v>0</v>
      </c>
      <c r="V19" s="63">
        <f t="shared" si="20"/>
        <v>0</v>
      </c>
      <c r="W19" s="63">
        <f t="shared" si="12"/>
        <v>0</v>
      </c>
      <c r="X19" s="62">
        <f t="shared" si="29"/>
        <v>0</v>
      </c>
      <c r="Y19" s="62">
        <f t="shared" si="30"/>
        <v>0</v>
      </c>
      <c r="Z19" s="62">
        <f t="shared" si="22"/>
        <v>0</v>
      </c>
      <c r="AA19" s="76"/>
      <c r="AB19" s="76"/>
      <c r="AC19" s="62">
        <f t="shared" si="31"/>
        <v>16</v>
      </c>
      <c r="AD19" s="76"/>
      <c r="AE19" s="76"/>
      <c r="AF19" s="76"/>
      <c r="AG19" s="62">
        <f t="shared" si="23"/>
        <v>0</v>
      </c>
      <c r="AH19" s="64">
        <f t="shared" si="35"/>
        <v>0</v>
      </c>
      <c r="AI19" s="62">
        <f t="shared" si="25"/>
        <v>0</v>
      </c>
      <c r="AJ19" s="64">
        <f t="shared" si="26"/>
        <v>0</v>
      </c>
      <c r="AK19" s="64">
        <f t="shared" si="13"/>
        <v>0</v>
      </c>
      <c r="AL19" s="64">
        <f t="shared" si="27"/>
        <v>0</v>
      </c>
      <c r="AM19" s="64">
        <f t="shared" si="14"/>
        <v>0</v>
      </c>
      <c r="AN19" s="78"/>
      <c r="AR19" s="69">
        <f t="shared" si="2"/>
        <v>43519</v>
      </c>
      <c r="AS19" s="70">
        <f t="shared" si="3"/>
        <v>0</v>
      </c>
      <c r="AT19" s="70">
        <f t="shared" si="4"/>
        <v>0</v>
      </c>
      <c r="AU19" s="70">
        <f t="shared" ref="AU19:AV19" si="39">U23</f>
        <v>0</v>
      </c>
      <c r="AV19" s="70">
        <f t="shared" si="39"/>
        <v>0</v>
      </c>
      <c r="AW19" s="70">
        <f t="shared" si="6"/>
        <v>0</v>
      </c>
      <c r="AX19" s="70">
        <f t="shared" si="7"/>
        <v>0</v>
      </c>
      <c r="AY19" s="71">
        <f t="shared" si="8"/>
        <v>0</v>
      </c>
      <c r="AZ19" s="70">
        <f t="shared" si="9"/>
        <v>0</v>
      </c>
    </row>
    <row r="20" spans="1:52" ht="23.25" x14ac:dyDescent="0.35">
      <c r="A20" s="61">
        <f>'Liste déroulante et date'!J13</f>
        <v>43498</v>
      </c>
      <c r="B20" s="72"/>
      <c r="C20" s="73"/>
      <c r="D20" s="73"/>
      <c r="E20" s="73"/>
      <c r="F20" s="73"/>
      <c r="G20" s="74"/>
      <c r="H20" s="75">
        <f t="shared" si="16"/>
        <v>20</v>
      </c>
      <c r="I20" s="76"/>
      <c r="J20" s="76"/>
      <c r="K20" s="76"/>
      <c r="L20" s="76"/>
      <c r="M20" s="76"/>
      <c r="N20" s="76"/>
      <c r="O20" s="76"/>
      <c r="P20" s="62">
        <f t="shared" si="17"/>
        <v>0</v>
      </c>
      <c r="Q20" s="77"/>
      <c r="R20" s="62">
        <f t="shared" si="18"/>
        <v>0</v>
      </c>
      <c r="S20" s="76"/>
      <c r="T20" s="76"/>
      <c r="U20" s="62">
        <f t="shared" si="19"/>
        <v>0</v>
      </c>
      <c r="V20" s="63">
        <f t="shared" si="20"/>
        <v>0</v>
      </c>
      <c r="W20" s="63">
        <f t="shared" si="12"/>
        <v>0</v>
      </c>
      <c r="X20" s="62">
        <f t="shared" si="29"/>
        <v>0</v>
      </c>
      <c r="Y20" s="62">
        <f t="shared" si="30"/>
        <v>0</v>
      </c>
      <c r="Z20" s="62">
        <f t="shared" si="22"/>
        <v>0</v>
      </c>
      <c r="AA20" s="76"/>
      <c r="AB20" s="76"/>
      <c r="AC20" s="62">
        <f t="shared" si="31"/>
        <v>16</v>
      </c>
      <c r="AD20" s="76"/>
      <c r="AE20" s="76"/>
      <c r="AF20" s="76"/>
      <c r="AG20" s="62">
        <f t="shared" si="23"/>
        <v>0</v>
      </c>
      <c r="AH20" s="64">
        <f t="shared" si="35"/>
        <v>0</v>
      </c>
      <c r="AI20" s="62">
        <f t="shared" si="25"/>
        <v>0</v>
      </c>
      <c r="AJ20" s="64">
        <f t="shared" si="26"/>
        <v>0</v>
      </c>
      <c r="AK20" s="64">
        <f t="shared" si="13"/>
        <v>0</v>
      </c>
      <c r="AL20" s="64">
        <f t="shared" si="27"/>
        <v>0</v>
      </c>
      <c r="AM20" s="64">
        <f t="shared" si="14"/>
        <v>0</v>
      </c>
      <c r="AN20" s="78"/>
      <c r="AR20" s="69">
        <f t="shared" si="2"/>
        <v>43526</v>
      </c>
      <c r="AS20" s="70">
        <f t="shared" si="3"/>
        <v>0</v>
      </c>
      <c r="AT20" s="70">
        <f t="shared" si="4"/>
        <v>0</v>
      </c>
      <c r="AU20" s="70">
        <f t="shared" ref="AU20:AV20" si="40">U24</f>
        <v>0</v>
      </c>
      <c r="AV20" s="70">
        <f t="shared" si="40"/>
        <v>0</v>
      </c>
      <c r="AW20" s="70">
        <f t="shared" si="6"/>
        <v>0</v>
      </c>
      <c r="AX20" s="70">
        <f t="shared" si="7"/>
        <v>0</v>
      </c>
      <c r="AY20" s="71">
        <f t="shared" si="8"/>
        <v>0</v>
      </c>
      <c r="AZ20" s="70">
        <f t="shared" si="9"/>
        <v>0</v>
      </c>
    </row>
    <row r="21" spans="1:52" ht="23.25" x14ac:dyDescent="0.35">
      <c r="A21" s="61">
        <f>'Liste déroulante et date'!J14</f>
        <v>43505</v>
      </c>
      <c r="B21" s="72"/>
      <c r="C21" s="73"/>
      <c r="D21" s="73"/>
      <c r="E21" s="73"/>
      <c r="F21" s="73"/>
      <c r="G21" s="74"/>
      <c r="H21" s="75">
        <f t="shared" si="16"/>
        <v>20</v>
      </c>
      <c r="I21" s="76"/>
      <c r="J21" s="76"/>
      <c r="K21" s="76"/>
      <c r="L21" s="76"/>
      <c r="M21" s="76"/>
      <c r="N21" s="76"/>
      <c r="O21" s="76"/>
      <c r="P21" s="62">
        <f t="shared" si="17"/>
        <v>0</v>
      </c>
      <c r="Q21" s="77"/>
      <c r="R21" s="62">
        <f t="shared" si="18"/>
        <v>0</v>
      </c>
      <c r="S21" s="76"/>
      <c r="T21" s="76"/>
      <c r="U21" s="62">
        <f t="shared" si="19"/>
        <v>0</v>
      </c>
      <c r="V21" s="63">
        <f t="shared" si="20"/>
        <v>0</v>
      </c>
      <c r="W21" s="63">
        <f t="shared" si="12"/>
        <v>0</v>
      </c>
      <c r="X21" s="62">
        <f t="shared" si="29"/>
        <v>0</v>
      </c>
      <c r="Y21" s="62">
        <f t="shared" si="30"/>
        <v>0</v>
      </c>
      <c r="Z21" s="62">
        <f t="shared" si="22"/>
        <v>0</v>
      </c>
      <c r="AA21" s="76"/>
      <c r="AB21" s="76"/>
      <c r="AC21" s="62">
        <f t="shared" si="31"/>
        <v>16</v>
      </c>
      <c r="AD21" s="76"/>
      <c r="AE21" s="76"/>
      <c r="AF21" s="76"/>
      <c r="AG21" s="62">
        <f t="shared" si="23"/>
        <v>0</v>
      </c>
      <c r="AH21" s="64">
        <f t="shared" si="35"/>
        <v>0</v>
      </c>
      <c r="AI21" s="62">
        <f t="shared" si="25"/>
        <v>0</v>
      </c>
      <c r="AJ21" s="64">
        <f t="shared" si="26"/>
        <v>0</v>
      </c>
      <c r="AK21" s="64">
        <f t="shared" si="13"/>
        <v>0</v>
      </c>
      <c r="AL21" s="64">
        <f t="shared" si="27"/>
        <v>0</v>
      </c>
      <c r="AM21" s="64">
        <f t="shared" si="14"/>
        <v>0</v>
      </c>
      <c r="AN21" s="78"/>
      <c r="AR21" s="69">
        <f t="shared" si="2"/>
        <v>43533</v>
      </c>
      <c r="AS21" s="70">
        <f t="shared" si="3"/>
        <v>0</v>
      </c>
      <c r="AT21" s="70">
        <f t="shared" si="4"/>
        <v>0</v>
      </c>
      <c r="AU21" s="70">
        <f t="shared" ref="AU21:AV21" si="41">U25</f>
        <v>0</v>
      </c>
      <c r="AV21" s="70">
        <f t="shared" si="41"/>
        <v>0</v>
      </c>
      <c r="AW21" s="70">
        <f t="shared" si="6"/>
        <v>0</v>
      </c>
      <c r="AX21" s="70">
        <f t="shared" si="7"/>
        <v>0</v>
      </c>
      <c r="AY21" s="71">
        <f t="shared" si="8"/>
        <v>0</v>
      </c>
      <c r="AZ21" s="70">
        <f t="shared" si="9"/>
        <v>0</v>
      </c>
    </row>
    <row r="22" spans="1:52" ht="23.25" x14ac:dyDescent="0.35">
      <c r="A22" s="61">
        <f>'Liste déroulante et date'!J15</f>
        <v>43512</v>
      </c>
      <c r="B22" s="72"/>
      <c r="C22" s="73"/>
      <c r="D22" s="73"/>
      <c r="E22" s="73"/>
      <c r="F22" s="73"/>
      <c r="G22" s="74"/>
      <c r="H22" s="75">
        <f t="shared" si="16"/>
        <v>20</v>
      </c>
      <c r="I22" s="76"/>
      <c r="J22" s="76"/>
      <c r="K22" s="76"/>
      <c r="L22" s="76"/>
      <c r="M22" s="76"/>
      <c r="N22" s="76"/>
      <c r="O22" s="76"/>
      <c r="P22" s="62">
        <f t="shared" si="17"/>
        <v>0</v>
      </c>
      <c r="Q22" s="77"/>
      <c r="R22" s="62">
        <f t="shared" si="18"/>
        <v>0</v>
      </c>
      <c r="S22" s="76"/>
      <c r="T22" s="76"/>
      <c r="U22" s="62">
        <f t="shared" si="19"/>
        <v>0</v>
      </c>
      <c r="V22" s="63">
        <f t="shared" si="20"/>
        <v>0</v>
      </c>
      <c r="W22" s="63">
        <f t="shared" si="12"/>
        <v>0</v>
      </c>
      <c r="X22" s="62">
        <f t="shared" si="29"/>
        <v>0</v>
      </c>
      <c r="Y22" s="62">
        <f t="shared" si="30"/>
        <v>0</v>
      </c>
      <c r="Z22" s="62">
        <f t="shared" si="22"/>
        <v>0</v>
      </c>
      <c r="AA22" s="76"/>
      <c r="AB22" s="76"/>
      <c r="AC22" s="62">
        <f t="shared" si="31"/>
        <v>16</v>
      </c>
      <c r="AD22" s="76"/>
      <c r="AE22" s="76"/>
      <c r="AF22" s="76"/>
      <c r="AG22" s="62">
        <f t="shared" si="23"/>
        <v>0</v>
      </c>
      <c r="AH22" s="64">
        <f t="shared" si="35"/>
        <v>0</v>
      </c>
      <c r="AI22" s="62">
        <f t="shared" si="25"/>
        <v>0</v>
      </c>
      <c r="AJ22" s="64">
        <f t="shared" si="26"/>
        <v>0</v>
      </c>
      <c r="AK22" s="64">
        <f t="shared" si="13"/>
        <v>0</v>
      </c>
      <c r="AL22" s="64">
        <f t="shared" si="27"/>
        <v>0</v>
      </c>
      <c r="AM22" s="64">
        <f t="shared" si="14"/>
        <v>0</v>
      </c>
      <c r="AN22" s="78"/>
      <c r="AR22" s="69">
        <f t="shared" si="2"/>
        <v>43540</v>
      </c>
      <c r="AS22" s="70">
        <f t="shared" si="3"/>
        <v>0</v>
      </c>
      <c r="AT22" s="70">
        <f t="shared" si="4"/>
        <v>0</v>
      </c>
      <c r="AU22" s="70">
        <f t="shared" ref="AU22:AV22" si="42">U26</f>
        <v>0</v>
      </c>
      <c r="AV22" s="70">
        <f t="shared" si="42"/>
        <v>0</v>
      </c>
      <c r="AW22" s="70">
        <f t="shared" si="6"/>
        <v>0</v>
      </c>
      <c r="AX22" s="70">
        <f t="shared" si="7"/>
        <v>0</v>
      </c>
      <c r="AY22" s="71">
        <f t="shared" si="8"/>
        <v>0</v>
      </c>
      <c r="AZ22" s="70">
        <f t="shared" si="9"/>
        <v>0</v>
      </c>
    </row>
    <row r="23" spans="1:52" ht="23.25" x14ac:dyDescent="0.35">
      <c r="A23" s="61">
        <f>'Liste déroulante et date'!J16</f>
        <v>43519</v>
      </c>
      <c r="B23" s="72"/>
      <c r="C23" s="73"/>
      <c r="D23" s="73"/>
      <c r="E23" s="73"/>
      <c r="F23" s="73"/>
      <c r="G23" s="74"/>
      <c r="H23" s="75">
        <f t="shared" si="16"/>
        <v>20</v>
      </c>
      <c r="I23" s="76"/>
      <c r="J23" s="76"/>
      <c r="K23" s="76"/>
      <c r="L23" s="76"/>
      <c r="M23" s="76"/>
      <c r="N23" s="76"/>
      <c r="O23" s="76"/>
      <c r="P23" s="62">
        <f t="shared" si="17"/>
        <v>0</v>
      </c>
      <c r="Q23" s="77"/>
      <c r="R23" s="62">
        <f t="shared" si="18"/>
        <v>0</v>
      </c>
      <c r="S23" s="76"/>
      <c r="T23" s="76"/>
      <c r="U23" s="62">
        <f t="shared" si="19"/>
        <v>0</v>
      </c>
      <c r="V23" s="63">
        <f t="shared" si="20"/>
        <v>0</v>
      </c>
      <c r="W23" s="63">
        <f t="shared" si="12"/>
        <v>0</v>
      </c>
      <c r="X23" s="62">
        <f t="shared" si="29"/>
        <v>0</v>
      </c>
      <c r="Y23" s="62">
        <f t="shared" si="30"/>
        <v>0</v>
      </c>
      <c r="Z23" s="62">
        <f t="shared" si="22"/>
        <v>0</v>
      </c>
      <c r="AA23" s="76"/>
      <c r="AB23" s="76"/>
      <c r="AC23" s="62">
        <f t="shared" si="31"/>
        <v>16</v>
      </c>
      <c r="AD23" s="76"/>
      <c r="AE23" s="76"/>
      <c r="AF23" s="76"/>
      <c r="AG23" s="62">
        <f t="shared" si="23"/>
        <v>0</v>
      </c>
      <c r="AH23" s="64">
        <f t="shared" si="35"/>
        <v>0</v>
      </c>
      <c r="AI23" s="62">
        <f t="shared" si="25"/>
        <v>0</v>
      </c>
      <c r="AJ23" s="64">
        <f t="shared" si="26"/>
        <v>0</v>
      </c>
      <c r="AK23" s="64">
        <f t="shared" si="13"/>
        <v>0</v>
      </c>
      <c r="AL23" s="64">
        <f t="shared" si="27"/>
        <v>0</v>
      </c>
      <c r="AM23" s="64">
        <f t="shared" si="14"/>
        <v>0</v>
      </c>
      <c r="AN23" s="78"/>
      <c r="AR23" s="69">
        <f t="shared" si="2"/>
        <v>43547</v>
      </c>
      <c r="AS23" s="70">
        <f t="shared" si="3"/>
        <v>0</v>
      </c>
      <c r="AT23" s="70">
        <f t="shared" si="4"/>
        <v>0</v>
      </c>
      <c r="AU23" s="70">
        <f t="shared" ref="AU23:AV23" si="43">U27</f>
        <v>0</v>
      </c>
      <c r="AV23" s="70">
        <f t="shared" si="43"/>
        <v>0</v>
      </c>
      <c r="AW23" s="70">
        <f t="shared" si="6"/>
        <v>0</v>
      </c>
      <c r="AX23" s="70">
        <f t="shared" si="7"/>
        <v>0</v>
      </c>
      <c r="AY23" s="71">
        <f t="shared" si="8"/>
        <v>0</v>
      </c>
      <c r="AZ23" s="70">
        <f t="shared" si="9"/>
        <v>0</v>
      </c>
    </row>
    <row r="24" spans="1:52" ht="23.25" x14ac:dyDescent="0.35">
      <c r="A24" s="61">
        <f>'Liste déroulante et date'!J17</f>
        <v>43526</v>
      </c>
      <c r="B24" s="72"/>
      <c r="C24" s="73"/>
      <c r="D24" s="73"/>
      <c r="E24" s="73"/>
      <c r="F24" s="73"/>
      <c r="G24" s="74"/>
      <c r="H24" s="75">
        <f t="shared" si="16"/>
        <v>20</v>
      </c>
      <c r="I24" s="76"/>
      <c r="J24" s="76"/>
      <c r="K24" s="76"/>
      <c r="L24" s="76"/>
      <c r="M24" s="76"/>
      <c r="N24" s="76"/>
      <c r="O24" s="76"/>
      <c r="P24" s="62">
        <f t="shared" si="17"/>
        <v>0</v>
      </c>
      <c r="Q24" s="77"/>
      <c r="R24" s="62">
        <f t="shared" si="18"/>
        <v>0</v>
      </c>
      <c r="S24" s="76"/>
      <c r="T24" s="76"/>
      <c r="U24" s="62">
        <f t="shared" si="19"/>
        <v>0</v>
      </c>
      <c r="V24" s="63">
        <f t="shared" si="20"/>
        <v>0</v>
      </c>
      <c r="W24" s="63">
        <f t="shared" si="12"/>
        <v>0</v>
      </c>
      <c r="X24" s="62">
        <f t="shared" si="29"/>
        <v>0</v>
      </c>
      <c r="Y24" s="62">
        <f t="shared" si="30"/>
        <v>0</v>
      </c>
      <c r="Z24" s="62">
        <f t="shared" si="22"/>
        <v>0</v>
      </c>
      <c r="AA24" s="76"/>
      <c r="AB24" s="76"/>
      <c r="AC24" s="62">
        <f t="shared" si="31"/>
        <v>16</v>
      </c>
      <c r="AD24" s="76"/>
      <c r="AE24" s="76"/>
      <c r="AF24" s="76"/>
      <c r="AG24" s="62">
        <f t="shared" si="23"/>
        <v>0</v>
      </c>
      <c r="AH24" s="64">
        <f t="shared" si="35"/>
        <v>0</v>
      </c>
      <c r="AI24" s="62">
        <f t="shared" si="25"/>
        <v>0</v>
      </c>
      <c r="AJ24" s="64">
        <f t="shared" si="26"/>
        <v>0</v>
      </c>
      <c r="AK24" s="64">
        <f t="shared" si="13"/>
        <v>0</v>
      </c>
      <c r="AL24" s="64">
        <f t="shared" si="27"/>
        <v>0</v>
      </c>
      <c r="AM24" s="64">
        <f t="shared" si="14"/>
        <v>0</v>
      </c>
      <c r="AN24" s="78"/>
      <c r="AR24" s="69">
        <f t="shared" si="2"/>
        <v>43554</v>
      </c>
      <c r="AS24" s="70">
        <f t="shared" si="3"/>
        <v>0</v>
      </c>
      <c r="AT24" s="70">
        <f t="shared" si="4"/>
        <v>0</v>
      </c>
      <c r="AU24" s="70">
        <f t="shared" ref="AU24:AV24" si="44">U28</f>
        <v>0</v>
      </c>
      <c r="AV24" s="70">
        <f t="shared" si="44"/>
        <v>0</v>
      </c>
      <c r="AW24" s="70">
        <f t="shared" si="6"/>
        <v>0</v>
      </c>
      <c r="AX24" s="70">
        <f t="shared" si="7"/>
        <v>0</v>
      </c>
      <c r="AY24" s="71">
        <f t="shared" si="8"/>
        <v>0</v>
      </c>
      <c r="AZ24" s="70">
        <f t="shared" si="9"/>
        <v>0</v>
      </c>
    </row>
    <row r="25" spans="1:52" ht="23.25" x14ac:dyDescent="0.35">
      <c r="A25" s="61">
        <f>'Liste déroulante et date'!J18</f>
        <v>43533</v>
      </c>
      <c r="B25" s="72"/>
      <c r="C25" s="73"/>
      <c r="D25" s="73"/>
      <c r="E25" s="73"/>
      <c r="F25" s="73"/>
      <c r="G25" s="74"/>
      <c r="H25" s="75">
        <f t="shared" si="16"/>
        <v>20</v>
      </c>
      <c r="I25" s="76"/>
      <c r="J25" s="76"/>
      <c r="K25" s="76"/>
      <c r="L25" s="76"/>
      <c r="M25" s="76"/>
      <c r="N25" s="76"/>
      <c r="O25" s="76"/>
      <c r="P25" s="62">
        <f t="shared" si="17"/>
        <v>0</v>
      </c>
      <c r="Q25" s="77"/>
      <c r="R25" s="62">
        <f t="shared" si="18"/>
        <v>0</v>
      </c>
      <c r="S25" s="76"/>
      <c r="T25" s="76"/>
      <c r="U25" s="62">
        <f t="shared" si="19"/>
        <v>0</v>
      </c>
      <c r="V25" s="63">
        <f t="shared" si="20"/>
        <v>0</v>
      </c>
      <c r="W25" s="63">
        <f t="shared" si="12"/>
        <v>0</v>
      </c>
      <c r="X25" s="62">
        <f t="shared" si="29"/>
        <v>0</v>
      </c>
      <c r="Y25" s="62">
        <f t="shared" si="30"/>
        <v>0</v>
      </c>
      <c r="Z25" s="62">
        <f t="shared" si="22"/>
        <v>0</v>
      </c>
      <c r="AA25" s="76"/>
      <c r="AB25" s="76"/>
      <c r="AC25" s="62">
        <f t="shared" si="31"/>
        <v>16</v>
      </c>
      <c r="AD25" s="76"/>
      <c r="AE25" s="76"/>
      <c r="AF25" s="76"/>
      <c r="AG25" s="62">
        <f t="shared" si="23"/>
        <v>0</v>
      </c>
      <c r="AH25" s="64">
        <f t="shared" si="35"/>
        <v>0</v>
      </c>
      <c r="AI25" s="62">
        <f t="shared" si="25"/>
        <v>0</v>
      </c>
      <c r="AJ25" s="64">
        <f t="shared" si="26"/>
        <v>0</v>
      </c>
      <c r="AK25" s="64">
        <f t="shared" si="13"/>
        <v>0</v>
      </c>
      <c r="AL25" s="64">
        <f t="shared" si="27"/>
        <v>0</v>
      </c>
      <c r="AM25" s="64">
        <f t="shared" si="14"/>
        <v>0</v>
      </c>
      <c r="AN25" s="78"/>
      <c r="AR25" s="69">
        <f t="shared" si="2"/>
        <v>43561</v>
      </c>
      <c r="AS25" s="70">
        <f t="shared" si="3"/>
        <v>0</v>
      </c>
      <c r="AT25" s="70">
        <f t="shared" si="4"/>
        <v>0</v>
      </c>
      <c r="AU25" s="70">
        <f t="shared" ref="AU25:AV25" si="45">U29</f>
        <v>0</v>
      </c>
      <c r="AV25" s="70">
        <f t="shared" si="45"/>
        <v>0</v>
      </c>
      <c r="AW25" s="70">
        <f t="shared" si="6"/>
        <v>0</v>
      </c>
      <c r="AX25" s="70">
        <f t="shared" si="7"/>
        <v>0</v>
      </c>
      <c r="AY25" s="71">
        <f t="shared" si="8"/>
        <v>0</v>
      </c>
      <c r="AZ25" s="70">
        <f t="shared" si="9"/>
        <v>0</v>
      </c>
    </row>
    <row r="26" spans="1:52" ht="23.25" x14ac:dyDescent="0.35">
      <c r="A26" s="61">
        <f>'Liste déroulante et date'!J19</f>
        <v>43540</v>
      </c>
      <c r="B26" s="72"/>
      <c r="C26" s="73"/>
      <c r="D26" s="73"/>
      <c r="E26" s="73"/>
      <c r="F26" s="73"/>
      <c r="G26" s="74"/>
      <c r="H26" s="75">
        <f t="shared" si="16"/>
        <v>20</v>
      </c>
      <c r="I26" s="76"/>
      <c r="J26" s="76"/>
      <c r="K26" s="76"/>
      <c r="L26" s="76"/>
      <c r="M26" s="76"/>
      <c r="N26" s="76"/>
      <c r="O26" s="76"/>
      <c r="P26" s="62">
        <f t="shared" si="17"/>
        <v>0</v>
      </c>
      <c r="Q26" s="77"/>
      <c r="R26" s="62">
        <f t="shared" si="18"/>
        <v>0</v>
      </c>
      <c r="S26" s="76"/>
      <c r="T26" s="76"/>
      <c r="U26" s="62">
        <f t="shared" si="19"/>
        <v>0</v>
      </c>
      <c r="V26" s="63">
        <f t="shared" si="20"/>
        <v>0</v>
      </c>
      <c r="W26" s="63">
        <f t="shared" si="12"/>
        <v>0</v>
      </c>
      <c r="X26" s="62">
        <f t="shared" si="29"/>
        <v>0</v>
      </c>
      <c r="Y26" s="62">
        <f t="shared" si="30"/>
        <v>0</v>
      </c>
      <c r="Z26" s="62">
        <f t="shared" si="22"/>
        <v>0</v>
      </c>
      <c r="AA26" s="76"/>
      <c r="AB26" s="76"/>
      <c r="AC26" s="62">
        <f t="shared" si="31"/>
        <v>16</v>
      </c>
      <c r="AD26" s="76"/>
      <c r="AE26" s="76"/>
      <c r="AF26" s="76"/>
      <c r="AG26" s="62">
        <f t="shared" si="23"/>
        <v>0</v>
      </c>
      <c r="AH26" s="64">
        <f t="shared" si="35"/>
        <v>0</v>
      </c>
      <c r="AI26" s="62">
        <f t="shared" si="25"/>
        <v>0</v>
      </c>
      <c r="AJ26" s="64">
        <f t="shared" si="26"/>
        <v>0</v>
      </c>
      <c r="AK26" s="64">
        <f t="shared" ref="AK26:AK66" si="46">ROUND(IF(Q26="oui",(U22+U23+U24+U25)/20,0),0)</f>
        <v>0</v>
      </c>
      <c r="AL26" s="64">
        <f t="shared" si="27"/>
        <v>0</v>
      </c>
      <c r="AM26" s="64">
        <f t="shared" si="14"/>
        <v>0</v>
      </c>
      <c r="AN26" s="78"/>
      <c r="AR26" s="69">
        <f t="shared" si="2"/>
        <v>43568</v>
      </c>
      <c r="AS26" s="70">
        <f t="shared" si="3"/>
        <v>0</v>
      </c>
      <c r="AT26" s="70">
        <f t="shared" si="4"/>
        <v>0</v>
      </c>
      <c r="AU26" s="70">
        <f t="shared" ref="AU26:AV26" si="47">U30</f>
        <v>0</v>
      </c>
      <c r="AV26" s="70">
        <f t="shared" si="47"/>
        <v>0</v>
      </c>
      <c r="AW26" s="70">
        <f t="shared" si="6"/>
        <v>0</v>
      </c>
      <c r="AX26" s="70">
        <f t="shared" si="7"/>
        <v>0</v>
      </c>
      <c r="AY26" s="71">
        <f t="shared" si="8"/>
        <v>0</v>
      </c>
      <c r="AZ26" s="70">
        <f t="shared" si="9"/>
        <v>0</v>
      </c>
    </row>
    <row r="27" spans="1:52" ht="23.25" x14ac:dyDescent="0.35">
      <c r="A27" s="61">
        <f>'Liste déroulante et date'!J20</f>
        <v>43547</v>
      </c>
      <c r="B27" s="72"/>
      <c r="C27" s="73"/>
      <c r="D27" s="73"/>
      <c r="E27" s="73"/>
      <c r="F27" s="73"/>
      <c r="G27" s="74"/>
      <c r="H27" s="75">
        <f t="shared" si="16"/>
        <v>20</v>
      </c>
      <c r="I27" s="76"/>
      <c r="J27" s="76"/>
      <c r="K27" s="76"/>
      <c r="L27" s="76"/>
      <c r="M27" s="76"/>
      <c r="N27" s="76"/>
      <c r="O27" s="76"/>
      <c r="P27" s="62">
        <f t="shared" si="17"/>
        <v>0</v>
      </c>
      <c r="Q27" s="77"/>
      <c r="R27" s="62">
        <f t="shared" si="18"/>
        <v>0</v>
      </c>
      <c r="S27" s="76"/>
      <c r="T27" s="76"/>
      <c r="U27" s="62">
        <f t="shared" si="19"/>
        <v>0</v>
      </c>
      <c r="V27" s="63">
        <f t="shared" si="20"/>
        <v>0</v>
      </c>
      <c r="W27" s="63">
        <f t="shared" si="12"/>
        <v>0</v>
      </c>
      <c r="X27" s="62">
        <f t="shared" si="29"/>
        <v>0</v>
      </c>
      <c r="Y27" s="62">
        <f t="shared" si="30"/>
        <v>0</v>
      </c>
      <c r="Z27" s="62">
        <f t="shared" si="22"/>
        <v>0</v>
      </c>
      <c r="AA27" s="76"/>
      <c r="AB27" s="76"/>
      <c r="AC27" s="62">
        <f t="shared" si="31"/>
        <v>16</v>
      </c>
      <c r="AD27" s="76"/>
      <c r="AE27" s="76"/>
      <c r="AF27" s="76"/>
      <c r="AG27" s="62">
        <f t="shared" si="23"/>
        <v>0</v>
      </c>
      <c r="AH27" s="64">
        <f t="shared" si="35"/>
        <v>0</v>
      </c>
      <c r="AI27" s="62">
        <f t="shared" si="25"/>
        <v>0</v>
      </c>
      <c r="AJ27" s="64">
        <f t="shared" si="26"/>
        <v>0</v>
      </c>
      <c r="AK27" s="64">
        <f t="shared" si="46"/>
        <v>0</v>
      </c>
      <c r="AL27" s="64">
        <f t="shared" si="27"/>
        <v>0</v>
      </c>
      <c r="AM27" s="64">
        <f t="shared" si="14"/>
        <v>0</v>
      </c>
      <c r="AN27" s="78"/>
      <c r="AR27" s="69">
        <f t="shared" si="2"/>
        <v>43575</v>
      </c>
      <c r="AS27" s="70">
        <f t="shared" si="3"/>
        <v>0</v>
      </c>
      <c r="AT27" s="70">
        <f t="shared" si="4"/>
        <v>0</v>
      </c>
      <c r="AU27" s="70">
        <f t="shared" ref="AU27:AV27" si="48">U31</f>
        <v>0</v>
      </c>
      <c r="AV27" s="70">
        <f t="shared" si="48"/>
        <v>0</v>
      </c>
      <c r="AW27" s="70">
        <f t="shared" si="6"/>
        <v>0</v>
      </c>
      <c r="AX27" s="70">
        <f t="shared" si="7"/>
        <v>0</v>
      </c>
      <c r="AY27" s="71">
        <f t="shared" si="8"/>
        <v>0</v>
      </c>
      <c r="AZ27" s="70">
        <f t="shared" si="9"/>
        <v>0</v>
      </c>
    </row>
    <row r="28" spans="1:52" ht="23.25" x14ac:dyDescent="0.35">
      <c r="A28" s="61">
        <f>'Liste déroulante et date'!J21</f>
        <v>43554</v>
      </c>
      <c r="B28" s="72"/>
      <c r="C28" s="73"/>
      <c r="D28" s="73"/>
      <c r="E28" s="73"/>
      <c r="F28" s="73"/>
      <c r="G28" s="74"/>
      <c r="H28" s="75">
        <f t="shared" si="16"/>
        <v>20</v>
      </c>
      <c r="I28" s="76"/>
      <c r="J28" s="76"/>
      <c r="K28" s="76"/>
      <c r="L28" s="76"/>
      <c r="M28" s="76"/>
      <c r="N28" s="76"/>
      <c r="O28" s="76"/>
      <c r="P28" s="62">
        <f t="shared" si="17"/>
        <v>0</v>
      </c>
      <c r="Q28" s="77"/>
      <c r="R28" s="62">
        <f t="shared" si="18"/>
        <v>0</v>
      </c>
      <c r="S28" s="76"/>
      <c r="T28" s="76"/>
      <c r="U28" s="62">
        <f t="shared" si="19"/>
        <v>0</v>
      </c>
      <c r="V28" s="63">
        <f t="shared" si="20"/>
        <v>0</v>
      </c>
      <c r="W28" s="63">
        <f t="shared" si="12"/>
        <v>0</v>
      </c>
      <c r="X28" s="62">
        <f t="shared" si="29"/>
        <v>0</v>
      </c>
      <c r="Y28" s="62">
        <f t="shared" si="30"/>
        <v>0</v>
      </c>
      <c r="Z28" s="62">
        <f t="shared" si="22"/>
        <v>0</v>
      </c>
      <c r="AA28" s="76"/>
      <c r="AB28" s="76"/>
      <c r="AC28" s="62">
        <f t="shared" si="31"/>
        <v>16</v>
      </c>
      <c r="AD28" s="76"/>
      <c r="AE28" s="76"/>
      <c r="AF28" s="76"/>
      <c r="AG28" s="62">
        <f t="shared" si="23"/>
        <v>0</v>
      </c>
      <c r="AH28" s="64">
        <f t="shared" si="35"/>
        <v>0</v>
      </c>
      <c r="AI28" s="62">
        <f t="shared" si="25"/>
        <v>0</v>
      </c>
      <c r="AJ28" s="64">
        <f t="shared" si="26"/>
        <v>0</v>
      </c>
      <c r="AK28" s="64">
        <f t="shared" si="46"/>
        <v>0</v>
      </c>
      <c r="AL28" s="64">
        <f t="shared" si="27"/>
        <v>0</v>
      </c>
      <c r="AM28" s="64">
        <f t="shared" si="14"/>
        <v>0</v>
      </c>
      <c r="AN28" s="78"/>
      <c r="AR28" s="69">
        <f t="shared" si="2"/>
        <v>43582</v>
      </c>
      <c r="AS28" s="70">
        <f t="shared" si="3"/>
        <v>0</v>
      </c>
      <c r="AT28" s="70">
        <f t="shared" si="4"/>
        <v>0</v>
      </c>
      <c r="AU28" s="70">
        <f t="shared" ref="AU28:AV28" si="49">U32</f>
        <v>0</v>
      </c>
      <c r="AV28" s="70">
        <f t="shared" si="49"/>
        <v>0</v>
      </c>
      <c r="AW28" s="70">
        <f t="shared" si="6"/>
        <v>0</v>
      </c>
      <c r="AX28" s="70">
        <f t="shared" si="7"/>
        <v>0</v>
      </c>
      <c r="AY28" s="71">
        <f t="shared" si="8"/>
        <v>0</v>
      </c>
      <c r="AZ28" s="70">
        <f t="shared" si="9"/>
        <v>0</v>
      </c>
    </row>
    <row r="29" spans="1:52" ht="23.25" x14ac:dyDescent="0.35">
      <c r="A29" s="61">
        <f>'Liste déroulante et date'!J22</f>
        <v>43561</v>
      </c>
      <c r="B29" s="72"/>
      <c r="C29" s="73"/>
      <c r="D29" s="73"/>
      <c r="E29" s="73"/>
      <c r="F29" s="73"/>
      <c r="G29" s="74"/>
      <c r="H29" s="75">
        <f t="shared" si="16"/>
        <v>20</v>
      </c>
      <c r="I29" s="76"/>
      <c r="J29" s="76"/>
      <c r="K29" s="76"/>
      <c r="L29" s="76"/>
      <c r="M29" s="76"/>
      <c r="N29" s="76"/>
      <c r="O29" s="76"/>
      <c r="P29" s="62">
        <f t="shared" si="17"/>
        <v>0</v>
      </c>
      <c r="Q29" s="77"/>
      <c r="R29" s="62">
        <f t="shared" si="18"/>
        <v>0</v>
      </c>
      <c r="S29" s="76"/>
      <c r="T29" s="76"/>
      <c r="U29" s="62">
        <f t="shared" si="19"/>
        <v>0</v>
      </c>
      <c r="V29" s="63">
        <f t="shared" si="20"/>
        <v>0</v>
      </c>
      <c r="W29" s="63">
        <f t="shared" si="12"/>
        <v>0</v>
      </c>
      <c r="X29" s="62">
        <f t="shared" si="29"/>
        <v>0</v>
      </c>
      <c r="Y29" s="62">
        <f t="shared" si="30"/>
        <v>0</v>
      </c>
      <c r="Z29" s="62">
        <f t="shared" si="22"/>
        <v>0</v>
      </c>
      <c r="AA29" s="76"/>
      <c r="AB29" s="76"/>
      <c r="AC29" s="62">
        <f t="shared" si="31"/>
        <v>16</v>
      </c>
      <c r="AD29" s="76"/>
      <c r="AE29" s="76"/>
      <c r="AF29" s="76"/>
      <c r="AG29" s="62">
        <f t="shared" si="23"/>
        <v>0</v>
      </c>
      <c r="AH29" s="64">
        <f t="shared" si="35"/>
        <v>0</v>
      </c>
      <c r="AI29" s="62">
        <f t="shared" si="25"/>
        <v>0</v>
      </c>
      <c r="AJ29" s="64">
        <f t="shared" si="26"/>
        <v>0</v>
      </c>
      <c r="AK29" s="64">
        <f t="shared" si="46"/>
        <v>0</v>
      </c>
      <c r="AL29" s="64">
        <f t="shared" si="27"/>
        <v>0</v>
      </c>
      <c r="AM29" s="64">
        <f t="shared" si="14"/>
        <v>0</v>
      </c>
      <c r="AN29" s="78"/>
      <c r="AR29" s="69">
        <f t="shared" si="2"/>
        <v>43589</v>
      </c>
      <c r="AS29" s="70">
        <f t="shared" si="3"/>
        <v>0</v>
      </c>
      <c r="AT29" s="70">
        <f t="shared" si="4"/>
        <v>0</v>
      </c>
      <c r="AU29" s="70">
        <f t="shared" ref="AU29:AV29" si="50">U33</f>
        <v>0</v>
      </c>
      <c r="AV29" s="70">
        <f t="shared" si="50"/>
        <v>0</v>
      </c>
      <c r="AW29" s="70">
        <f t="shared" si="6"/>
        <v>0</v>
      </c>
      <c r="AX29" s="70">
        <f t="shared" si="7"/>
        <v>0</v>
      </c>
      <c r="AY29" s="71">
        <f t="shared" si="8"/>
        <v>0</v>
      </c>
      <c r="AZ29" s="70">
        <f t="shared" si="9"/>
        <v>0</v>
      </c>
    </row>
    <row r="30" spans="1:52" ht="23.25" x14ac:dyDescent="0.35">
      <c r="A30" s="61">
        <f>'Liste déroulante et date'!J23</f>
        <v>43568</v>
      </c>
      <c r="B30" s="72"/>
      <c r="C30" s="73"/>
      <c r="D30" s="73"/>
      <c r="E30" s="73"/>
      <c r="F30" s="73"/>
      <c r="G30" s="74"/>
      <c r="H30" s="75">
        <f t="shared" si="16"/>
        <v>20</v>
      </c>
      <c r="I30" s="76"/>
      <c r="J30" s="76"/>
      <c r="K30" s="76"/>
      <c r="L30" s="76"/>
      <c r="M30" s="76"/>
      <c r="N30" s="76"/>
      <c r="O30" s="76"/>
      <c r="P30" s="62">
        <f t="shared" si="17"/>
        <v>0</v>
      </c>
      <c r="Q30" s="77"/>
      <c r="R30" s="62">
        <f t="shared" si="18"/>
        <v>0</v>
      </c>
      <c r="S30" s="76"/>
      <c r="T30" s="76"/>
      <c r="U30" s="62">
        <f t="shared" si="19"/>
        <v>0</v>
      </c>
      <c r="V30" s="63">
        <f t="shared" si="20"/>
        <v>0</v>
      </c>
      <c r="W30" s="63">
        <f t="shared" si="12"/>
        <v>0</v>
      </c>
      <c r="X30" s="62">
        <f t="shared" si="29"/>
        <v>0</v>
      </c>
      <c r="Y30" s="62">
        <f t="shared" si="30"/>
        <v>0</v>
      </c>
      <c r="Z30" s="62">
        <f t="shared" si="22"/>
        <v>0</v>
      </c>
      <c r="AA30" s="76"/>
      <c r="AB30" s="76"/>
      <c r="AC30" s="62">
        <f t="shared" si="31"/>
        <v>16</v>
      </c>
      <c r="AD30" s="76"/>
      <c r="AE30" s="76"/>
      <c r="AF30" s="76"/>
      <c r="AG30" s="62">
        <f t="shared" si="23"/>
        <v>0</v>
      </c>
      <c r="AH30" s="64">
        <f t="shared" si="35"/>
        <v>0</v>
      </c>
      <c r="AI30" s="62">
        <f t="shared" si="25"/>
        <v>0</v>
      </c>
      <c r="AJ30" s="64">
        <f t="shared" si="26"/>
        <v>0</v>
      </c>
      <c r="AK30" s="64">
        <f t="shared" si="46"/>
        <v>0</v>
      </c>
      <c r="AL30" s="64">
        <f t="shared" si="27"/>
        <v>0</v>
      </c>
      <c r="AM30" s="64">
        <f t="shared" si="14"/>
        <v>0</v>
      </c>
      <c r="AN30" s="78"/>
      <c r="AR30" s="69">
        <f t="shared" si="2"/>
        <v>43596</v>
      </c>
      <c r="AS30" s="70">
        <f t="shared" si="3"/>
        <v>0</v>
      </c>
      <c r="AT30" s="70">
        <f t="shared" si="4"/>
        <v>0</v>
      </c>
      <c r="AU30" s="70">
        <f t="shared" ref="AU30:AV30" si="51">U34</f>
        <v>0</v>
      </c>
      <c r="AV30" s="70">
        <f t="shared" si="51"/>
        <v>0</v>
      </c>
      <c r="AW30" s="70">
        <f t="shared" si="6"/>
        <v>0</v>
      </c>
      <c r="AX30" s="70">
        <f t="shared" si="7"/>
        <v>0</v>
      </c>
      <c r="AY30" s="71">
        <f t="shared" si="8"/>
        <v>0</v>
      </c>
      <c r="AZ30" s="70">
        <f t="shared" si="9"/>
        <v>0</v>
      </c>
    </row>
    <row r="31" spans="1:52" ht="23.25" x14ac:dyDescent="0.35">
      <c r="A31" s="61">
        <f>'Liste déroulante et date'!J24</f>
        <v>43575</v>
      </c>
      <c r="B31" s="72"/>
      <c r="C31" s="73"/>
      <c r="D31" s="73"/>
      <c r="E31" s="73"/>
      <c r="F31" s="73"/>
      <c r="G31" s="74"/>
      <c r="H31" s="75">
        <f t="shared" si="16"/>
        <v>20</v>
      </c>
      <c r="I31" s="76"/>
      <c r="J31" s="76"/>
      <c r="K31" s="76"/>
      <c r="L31" s="76"/>
      <c r="M31" s="76"/>
      <c r="N31" s="76"/>
      <c r="O31" s="76"/>
      <c r="P31" s="62">
        <f t="shared" si="17"/>
        <v>0</v>
      </c>
      <c r="Q31" s="77"/>
      <c r="R31" s="62">
        <f t="shared" si="18"/>
        <v>0</v>
      </c>
      <c r="S31" s="76"/>
      <c r="T31" s="76"/>
      <c r="U31" s="62">
        <f t="shared" si="19"/>
        <v>0</v>
      </c>
      <c r="V31" s="63">
        <f t="shared" si="20"/>
        <v>0</v>
      </c>
      <c r="W31" s="63">
        <f t="shared" si="12"/>
        <v>0</v>
      </c>
      <c r="X31" s="62">
        <f t="shared" si="29"/>
        <v>0</v>
      </c>
      <c r="Y31" s="62">
        <f t="shared" si="30"/>
        <v>0</v>
      </c>
      <c r="Z31" s="62">
        <f t="shared" si="22"/>
        <v>0</v>
      </c>
      <c r="AA31" s="76"/>
      <c r="AB31" s="76"/>
      <c r="AC31" s="62">
        <f t="shared" si="31"/>
        <v>16</v>
      </c>
      <c r="AD31" s="76"/>
      <c r="AE31" s="76"/>
      <c r="AF31" s="76"/>
      <c r="AG31" s="62">
        <f t="shared" si="23"/>
        <v>0</v>
      </c>
      <c r="AH31" s="64">
        <f t="shared" si="35"/>
        <v>0</v>
      </c>
      <c r="AI31" s="62">
        <f t="shared" si="25"/>
        <v>0</v>
      </c>
      <c r="AJ31" s="64">
        <f t="shared" si="26"/>
        <v>0</v>
      </c>
      <c r="AK31" s="64">
        <f t="shared" si="46"/>
        <v>0</v>
      </c>
      <c r="AL31" s="64">
        <f t="shared" si="27"/>
        <v>0</v>
      </c>
      <c r="AM31" s="64">
        <f t="shared" si="14"/>
        <v>0</v>
      </c>
      <c r="AN31" s="78"/>
      <c r="AR31" s="69">
        <f t="shared" si="2"/>
        <v>43603</v>
      </c>
      <c r="AS31" s="70">
        <f t="shared" si="3"/>
        <v>0</v>
      </c>
      <c r="AT31" s="70">
        <f t="shared" si="4"/>
        <v>0</v>
      </c>
      <c r="AU31" s="70">
        <f t="shared" ref="AU31:AV31" si="52">U35</f>
        <v>0</v>
      </c>
      <c r="AV31" s="70">
        <f t="shared" si="52"/>
        <v>0</v>
      </c>
      <c r="AW31" s="70">
        <f t="shared" si="6"/>
        <v>0</v>
      </c>
      <c r="AX31" s="70">
        <f t="shared" si="7"/>
        <v>0</v>
      </c>
      <c r="AY31" s="71">
        <f t="shared" si="8"/>
        <v>0</v>
      </c>
      <c r="AZ31" s="70">
        <f t="shared" si="9"/>
        <v>0</v>
      </c>
    </row>
    <row r="32" spans="1:52" ht="23.25" x14ac:dyDescent="0.35">
      <c r="A32" s="61">
        <f>'Liste déroulante et date'!J25</f>
        <v>43582</v>
      </c>
      <c r="B32" s="72"/>
      <c r="C32" s="73"/>
      <c r="D32" s="73"/>
      <c r="E32" s="73"/>
      <c r="F32" s="73"/>
      <c r="G32" s="74"/>
      <c r="H32" s="75">
        <f t="shared" si="16"/>
        <v>20</v>
      </c>
      <c r="I32" s="76"/>
      <c r="J32" s="76"/>
      <c r="K32" s="76"/>
      <c r="L32" s="76"/>
      <c r="M32" s="76"/>
      <c r="N32" s="76"/>
      <c r="O32" s="76"/>
      <c r="P32" s="62">
        <f t="shared" si="17"/>
        <v>0</v>
      </c>
      <c r="Q32" s="77"/>
      <c r="R32" s="62">
        <f t="shared" si="18"/>
        <v>0</v>
      </c>
      <c r="S32" s="76"/>
      <c r="T32" s="76"/>
      <c r="U32" s="62">
        <f t="shared" si="19"/>
        <v>0</v>
      </c>
      <c r="V32" s="63">
        <f t="shared" si="20"/>
        <v>0</v>
      </c>
      <c r="W32" s="63">
        <f t="shared" si="12"/>
        <v>0</v>
      </c>
      <c r="X32" s="62">
        <f t="shared" si="29"/>
        <v>0</v>
      </c>
      <c r="Y32" s="62">
        <f t="shared" si="30"/>
        <v>0</v>
      </c>
      <c r="Z32" s="62">
        <f t="shared" si="22"/>
        <v>0</v>
      </c>
      <c r="AA32" s="76"/>
      <c r="AB32" s="76"/>
      <c r="AC32" s="62">
        <f t="shared" si="31"/>
        <v>16</v>
      </c>
      <c r="AD32" s="76"/>
      <c r="AE32" s="76"/>
      <c r="AF32" s="76"/>
      <c r="AG32" s="62">
        <f t="shared" si="23"/>
        <v>0</v>
      </c>
      <c r="AH32" s="64">
        <f t="shared" si="35"/>
        <v>0</v>
      </c>
      <c r="AI32" s="62">
        <f t="shared" si="25"/>
        <v>0</v>
      </c>
      <c r="AJ32" s="64">
        <f t="shared" si="26"/>
        <v>0</v>
      </c>
      <c r="AK32" s="64">
        <f t="shared" si="46"/>
        <v>0</v>
      </c>
      <c r="AL32" s="64">
        <f t="shared" si="27"/>
        <v>0</v>
      </c>
      <c r="AM32" s="64">
        <f t="shared" si="14"/>
        <v>0</v>
      </c>
      <c r="AN32" s="78"/>
      <c r="AR32" s="69">
        <f t="shared" si="2"/>
        <v>43610</v>
      </c>
      <c r="AS32" s="70">
        <f t="shared" si="3"/>
        <v>0</v>
      </c>
      <c r="AT32" s="70">
        <f t="shared" si="4"/>
        <v>0</v>
      </c>
      <c r="AU32" s="70">
        <f t="shared" ref="AU32:AV32" si="53">U36</f>
        <v>0</v>
      </c>
      <c r="AV32" s="70">
        <f t="shared" si="53"/>
        <v>0</v>
      </c>
      <c r="AW32" s="70">
        <f t="shared" si="6"/>
        <v>0</v>
      </c>
      <c r="AX32" s="70">
        <f t="shared" si="7"/>
        <v>0</v>
      </c>
      <c r="AY32" s="71">
        <f t="shared" si="8"/>
        <v>0</v>
      </c>
      <c r="AZ32" s="70">
        <f t="shared" si="9"/>
        <v>0</v>
      </c>
    </row>
    <row r="33" spans="1:52" ht="23.25" x14ac:dyDescent="0.35">
      <c r="A33" s="61">
        <f>'Liste déroulante et date'!J26</f>
        <v>43589</v>
      </c>
      <c r="B33" s="72"/>
      <c r="C33" s="73"/>
      <c r="D33" s="73"/>
      <c r="E33" s="73"/>
      <c r="F33" s="73"/>
      <c r="G33" s="74"/>
      <c r="H33" s="75">
        <f t="shared" si="16"/>
        <v>20</v>
      </c>
      <c r="I33" s="76"/>
      <c r="J33" s="76"/>
      <c r="K33" s="76"/>
      <c r="L33" s="76"/>
      <c r="M33" s="76"/>
      <c r="N33" s="76"/>
      <c r="O33" s="76"/>
      <c r="P33" s="62">
        <f t="shared" si="17"/>
        <v>0</v>
      </c>
      <c r="Q33" s="77"/>
      <c r="R33" s="62">
        <f t="shared" si="18"/>
        <v>0</v>
      </c>
      <c r="S33" s="76"/>
      <c r="T33" s="76"/>
      <c r="U33" s="62">
        <f t="shared" si="19"/>
        <v>0</v>
      </c>
      <c r="V33" s="63">
        <f t="shared" si="20"/>
        <v>0</v>
      </c>
      <c r="W33" s="63">
        <f t="shared" si="12"/>
        <v>0</v>
      </c>
      <c r="X33" s="62">
        <f t="shared" si="29"/>
        <v>0</v>
      </c>
      <c r="Y33" s="62">
        <f t="shared" si="30"/>
        <v>0</v>
      </c>
      <c r="Z33" s="62">
        <f t="shared" si="22"/>
        <v>0</v>
      </c>
      <c r="AA33" s="76"/>
      <c r="AB33" s="76"/>
      <c r="AC33" s="62">
        <f t="shared" si="31"/>
        <v>16</v>
      </c>
      <c r="AD33" s="76"/>
      <c r="AE33" s="76"/>
      <c r="AF33" s="76"/>
      <c r="AG33" s="62">
        <f t="shared" si="23"/>
        <v>0</v>
      </c>
      <c r="AH33" s="64">
        <f t="shared" si="35"/>
        <v>0</v>
      </c>
      <c r="AI33" s="62">
        <f t="shared" si="25"/>
        <v>0</v>
      </c>
      <c r="AJ33" s="64">
        <f t="shared" si="26"/>
        <v>0</v>
      </c>
      <c r="AK33" s="64">
        <f t="shared" si="46"/>
        <v>0</v>
      </c>
      <c r="AL33" s="64">
        <f t="shared" si="27"/>
        <v>0</v>
      </c>
      <c r="AM33" s="64">
        <f t="shared" si="14"/>
        <v>0</v>
      </c>
      <c r="AN33" s="78"/>
      <c r="AR33" s="69">
        <f t="shared" si="2"/>
        <v>43617</v>
      </c>
      <c r="AS33" s="70">
        <f t="shared" si="3"/>
        <v>0</v>
      </c>
      <c r="AT33" s="70">
        <f t="shared" si="4"/>
        <v>0</v>
      </c>
      <c r="AU33" s="70">
        <f t="shared" ref="AU33:AV33" si="54">U37</f>
        <v>0</v>
      </c>
      <c r="AV33" s="70">
        <f t="shared" si="54"/>
        <v>0</v>
      </c>
      <c r="AW33" s="70">
        <f t="shared" si="6"/>
        <v>0</v>
      </c>
      <c r="AX33" s="70">
        <f t="shared" si="7"/>
        <v>0</v>
      </c>
      <c r="AY33" s="71">
        <f t="shared" si="8"/>
        <v>0</v>
      </c>
      <c r="AZ33" s="70">
        <f t="shared" si="9"/>
        <v>0</v>
      </c>
    </row>
    <row r="34" spans="1:52" ht="23.25" x14ac:dyDescent="0.35">
      <c r="A34" s="61">
        <f>'Liste déroulante et date'!J27</f>
        <v>43596</v>
      </c>
      <c r="B34" s="72"/>
      <c r="C34" s="73"/>
      <c r="D34" s="73"/>
      <c r="E34" s="73"/>
      <c r="F34" s="73"/>
      <c r="G34" s="74"/>
      <c r="H34" s="75">
        <f t="shared" si="16"/>
        <v>20</v>
      </c>
      <c r="I34" s="76"/>
      <c r="J34" s="76"/>
      <c r="K34" s="76"/>
      <c r="L34" s="76"/>
      <c r="M34" s="76"/>
      <c r="N34" s="76"/>
      <c r="O34" s="76"/>
      <c r="P34" s="62">
        <f t="shared" si="17"/>
        <v>0</v>
      </c>
      <c r="Q34" s="77"/>
      <c r="R34" s="62">
        <f t="shared" si="18"/>
        <v>0</v>
      </c>
      <c r="S34" s="76"/>
      <c r="T34" s="76"/>
      <c r="U34" s="62">
        <f t="shared" si="19"/>
        <v>0</v>
      </c>
      <c r="V34" s="63">
        <f t="shared" si="20"/>
        <v>0</v>
      </c>
      <c r="W34" s="63">
        <f t="shared" si="12"/>
        <v>0</v>
      </c>
      <c r="X34" s="62">
        <f t="shared" si="29"/>
        <v>0</v>
      </c>
      <c r="Y34" s="62">
        <f t="shared" si="30"/>
        <v>0</v>
      </c>
      <c r="Z34" s="62">
        <f t="shared" si="22"/>
        <v>0</v>
      </c>
      <c r="AA34" s="76"/>
      <c r="AB34" s="76"/>
      <c r="AC34" s="62">
        <f t="shared" si="31"/>
        <v>16</v>
      </c>
      <c r="AD34" s="76"/>
      <c r="AE34" s="76"/>
      <c r="AF34" s="76"/>
      <c r="AG34" s="62">
        <f t="shared" si="23"/>
        <v>0</v>
      </c>
      <c r="AH34" s="64">
        <f t="shared" si="35"/>
        <v>0</v>
      </c>
      <c r="AI34" s="62">
        <f t="shared" si="25"/>
        <v>0</v>
      </c>
      <c r="AJ34" s="64">
        <f t="shared" si="26"/>
        <v>0</v>
      </c>
      <c r="AK34" s="64">
        <f t="shared" si="46"/>
        <v>0</v>
      </c>
      <c r="AL34" s="64">
        <f t="shared" si="27"/>
        <v>0</v>
      </c>
      <c r="AM34" s="64">
        <f t="shared" si="14"/>
        <v>0</v>
      </c>
      <c r="AN34" s="78"/>
      <c r="AR34" s="69">
        <f t="shared" si="2"/>
        <v>43624</v>
      </c>
      <c r="AS34" s="70">
        <f t="shared" si="3"/>
        <v>0</v>
      </c>
      <c r="AT34" s="70">
        <f t="shared" si="4"/>
        <v>0</v>
      </c>
      <c r="AU34" s="70">
        <f t="shared" ref="AU34:AV34" si="55">U38</f>
        <v>0</v>
      </c>
      <c r="AV34" s="70">
        <f t="shared" si="55"/>
        <v>0</v>
      </c>
      <c r="AW34" s="70">
        <f t="shared" si="6"/>
        <v>0</v>
      </c>
      <c r="AX34" s="70">
        <f t="shared" si="7"/>
        <v>0</v>
      </c>
      <c r="AY34" s="71">
        <f t="shared" si="8"/>
        <v>0</v>
      </c>
      <c r="AZ34" s="70">
        <f t="shared" si="9"/>
        <v>0</v>
      </c>
    </row>
    <row r="35" spans="1:52" ht="23.25" x14ac:dyDescent="0.35">
      <c r="A35" s="61">
        <f>'Liste déroulante et date'!J28</f>
        <v>43603</v>
      </c>
      <c r="B35" s="72"/>
      <c r="C35" s="73"/>
      <c r="D35" s="73"/>
      <c r="E35" s="73"/>
      <c r="F35" s="73"/>
      <c r="G35" s="74"/>
      <c r="H35" s="75">
        <f t="shared" si="16"/>
        <v>20</v>
      </c>
      <c r="I35" s="76"/>
      <c r="J35" s="76"/>
      <c r="K35" s="76"/>
      <c r="L35" s="76"/>
      <c r="M35" s="76"/>
      <c r="N35" s="76"/>
      <c r="O35" s="76"/>
      <c r="P35" s="62">
        <f t="shared" si="17"/>
        <v>0</v>
      </c>
      <c r="Q35" s="77"/>
      <c r="R35" s="62">
        <f t="shared" si="18"/>
        <v>0</v>
      </c>
      <c r="S35" s="76"/>
      <c r="T35" s="76"/>
      <c r="U35" s="62">
        <f t="shared" si="19"/>
        <v>0</v>
      </c>
      <c r="V35" s="63">
        <f t="shared" si="20"/>
        <v>0</v>
      </c>
      <c r="W35" s="63">
        <f t="shared" si="12"/>
        <v>0</v>
      </c>
      <c r="X35" s="62">
        <f t="shared" si="29"/>
        <v>0</v>
      </c>
      <c r="Y35" s="62">
        <f t="shared" si="30"/>
        <v>0</v>
      </c>
      <c r="Z35" s="62">
        <f t="shared" si="22"/>
        <v>0</v>
      </c>
      <c r="AA35" s="76"/>
      <c r="AB35" s="76"/>
      <c r="AC35" s="62">
        <f t="shared" si="31"/>
        <v>16</v>
      </c>
      <c r="AD35" s="76"/>
      <c r="AE35" s="76"/>
      <c r="AF35" s="76"/>
      <c r="AG35" s="62">
        <f t="shared" si="23"/>
        <v>0</v>
      </c>
      <c r="AH35" s="64">
        <f t="shared" si="35"/>
        <v>0</v>
      </c>
      <c r="AI35" s="62">
        <f t="shared" si="25"/>
        <v>0</v>
      </c>
      <c r="AJ35" s="64">
        <f t="shared" si="26"/>
        <v>0</v>
      </c>
      <c r="AK35" s="64">
        <f t="shared" si="46"/>
        <v>0</v>
      </c>
      <c r="AL35" s="64">
        <f t="shared" si="27"/>
        <v>0</v>
      </c>
      <c r="AM35" s="64">
        <f t="shared" si="14"/>
        <v>0</v>
      </c>
      <c r="AN35" s="78"/>
      <c r="AR35" s="69">
        <f t="shared" si="2"/>
        <v>43631</v>
      </c>
      <c r="AS35" s="70">
        <f t="shared" si="3"/>
        <v>0</v>
      </c>
      <c r="AT35" s="70">
        <f t="shared" si="4"/>
        <v>0</v>
      </c>
      <c r="AU35" s="70">
        <f t="shared" ref="AU35:AV35" si="56">U39</f>
        <v>0</v>
      </c>
      <c r="AV35" s="70">
        <f t="shared" si="56"/>
        <v>0</v>
      </c>
      <c r="AW35" s="70">
        <f t="shared" si="6"/>
        <v>0</v>
      </c>
      <c r="AX35" s="70">
        <f t="shared" si="7"/>
        <v>0</v>
      </c>
      <c r="AY35" s="71">
        <f t="shared" si="8"/>
        <v>0</v>
      </c>
      <c r="AZ35" s="70">
        <f t="shared" si="9"/>
        <v>0</v>
      </c>
    </row>
    <row r="36" spans="1:52" ht="23.25" x14ac:dyDescent="0.35">
      <c r="A36" s="61">
        <f>'Liste déroulante et date'!J29</f>
        <v>43610</v>
      </c>
      <c r="B36" s="72"/>
      <c r="C36" s="73"/>
      <c r="D36" s="73"/>
      <c r="E36" s="73"/>
      <c r="F36" s="73"/>
      <c r="G36" s="74"/>
      <c r="H36" s="75">
        <f t="shared" si="16"/>
        <v>20</v>
      </c>
      <c r="I36" s="76"/>
      <c r="J36" s="76"/>
      <c r="K36" s="76"/>
      <c r="L36" s="76"/>
      <c r="M36" s="76"/>
      <c r="N36" s="76"/>
      <c r="O36" s="76"/>
      <c r="P36" s="62">
        <f t="shared" si="17"/>
        <v>0</v>
      </c>
      <c r="Q36" s="77"/>
      <c r="R36" s="62">
        <f t="shared" si="18"/>
        <v>0</v>
      </c>
      <c r="S36" s="76"/>
      <c r="T36" s="76"/>
      <c r="U36" s="62">
        <f t="shared" si="19"/>
        <v>0</v>
      </c>
      <c r="V36" s="63">
        <f t="shared" si="20"/>
        <v>0</v>
      </c>
      <c r="W36" s="63">
        <f t="shared" si="12"/>
        <v>0</v>
      </c>
      <c r="X36" s="62">
        <f t="shared" si="29"/>
        <v>0</v>
      </c>
      <c r="Y36" s="62">
        <f t="shared" si="30"/>
        <v>0</v>
      </c>
      <c r="Z36" s="62">
        <f t="shared" si="22"/>
        <v>0</v>
      </c>
      <c r="AA36" s="76"/>
      <c r="AB36" s="76"/>
      <c r="AC36" s="62">
        <f t="shared" si="31"/>
        <v>16</v>
      </c>
      <c r="AD36" s="76"/>
      <c r="AE36" s="76"/>
      <c r="AF36" s="76"/>
      <c r="AG36" s="62">
        <f t="shared" si="23"/>
        <v>0</v>
      </c>
      <c r="AH36" s="64">
        <f t="shared" si="35"/>
        <v>0</v>
      </c>
      <c r="AI36" s="62">
        <f t="shared" si="25"/>
        <v>0</v>
      </c>
      <c r="AJ36" s="64">
        <f t="shared" si="26"/>
        <v>0</v>
      </c>
      <c r="AK36" s="64">
        <f t="shared" si="46"/>
        <v>0</v>
      </c>
      <c r="AL36" s="64">
        <f t="shared" si="27"/>
        <v>0</v>
      </c>
      <c r="AM36" s="64">
        <f t="shared" si="14"/>
        <v>0</v>
      </c>
      <c r="AN36" s="78"/>
      <c r="AR36" s="69">
        <f t="shared" si="2"/>
        <v>43638</v>
      </c>
      <c r="AS36" s="70">
        <f t="shared" si="3"/>
        <v>0</v>
      </c>
      <c r="AT36" s="70">
        <f t="shared" si="4"/>
        <v>0</v>
      </c>
      <c r="AU36" s="70">
        <f t="shared" ref="AU36:AV36" si="57">U40</f>
        <v>0</v>
      </c>
      <c r="AV36" s="70">
        <f t="shared" si="57"/>
        <v>0</v>
      </c>
      <c r="AW36" s="70">
        <f t="shared" si="6"/>
        <v>0</v>
      </c>
      <c r="AX36" s="70">
        <f t="shared" si="7"/>
        <v>0</v>
      </c>
      <c r="AY36" s="71">
        <f t="shared" si="8"/>
        <v>0</v>
      </c>
      <c r="AZ36" s="70">
        <f t="shared" si="9"/>
        <v>0</v>
      </c>
    </row>
    <row r="37" spans="1:52" ht="23.25" x14ac:dyDescent="0.35">
      <c r="A37" s="61">
        <f>'Liste déroulante et date'!J30</f>
        <v>43617</v>
      </c>
      <c r="B37" s="72"/>
      <c r="C37" s="73"/>
      <c r="D37" s="73"/>
      <c r="E37" s="73"/>
      <c r="F37" s="73"/>
      <c r="G37" s="74"/>
      <c r="H37" s="75">
        <f t="shared" si="16"/>
        <v>20</v>
      </c>
      <c r="I37" s="76"/>
      <c r="J37" s="76"/>
      <c r="K37" s="76"/>
      <c r="L37" s="76"/>
      <c r="M37" s="76"/>
      <c r="N37" s="76"/>
      <c r="O37" s="76"/>
      <c r="P37" s="62">
        <f t="shared" si="17"/>
        <v>0</v>
      </c>
      <c r="Q37" s="77"/>
      <c r="R37" s="62">
        <f t="shared" si="18"/>
        <v>0</v>
      </c>
      <c r="S37" s="76"/>
      <c r="T37" s="76"/>
      <c r="U37" s="62">
        <f t="shared" si="19"/>
        <v>0</v>
      </c>
      <c r="V37" s="63">
        <f t="shared" si="20"/>
        <v>0</v>
      </c>
      <c r="W37" s="63">
        <f t="shared" si="12"/>
        <v>0</v>
      </c>
      <c r="X37" s="62">
        <f t="shared" si="29"/>
        <v>0</v>
      </c>
      <c r="Y37" s="62">
        <f t="shared" si="30"/>
        <v>0</v>
      </c>
      <c r="Z37" s="62">
        <f t="shared" si="22"/>
        <v>0</v>
      </c>
      <c r="AA37" s="76"/>
      <c r="AB37" s="76"/>
      <c r="AC37" s="62">
        <f t="shared" si="31"/>
        <v>16</v>
      </c>
      <c r="AD37" s="76"/>
      <c r="AE37" s="76"/>
      <c r="AF37" s="76"/>
      <c r="AG37" s="62">
        <f t="shared" si="23"/>
        <v>0</v>
      </c>
      <c r="AH37" s="64">
        <f t="shared" si="35"/>
        <v>0</v>
      </c>
      <c r="AI37" s="62">
        <f t="shared" si="25"/>
        <v>0</v>
      </c>
      <c r="AJ37" s="64">
        <f t="shared" si="26"/>
        <v>0</v>
      </c>
      <c r="AK37" s="64">
        <f t="shared" si="46"/>
        <v>0</v>
      </c>
      <c r="AL37" s="64">
        <f t="shared" si="27"/>
        <v>0</v>
      </c>
      <c r="AM37" s="64">
        <f t="shared" si="14"/>
        <v>0</v>
      </c>
      <c r="AN37" s="78"/>
      <c r="AR37" s="69">
        <f t="shared" si="2"/>
        <v>43645</v>
      </c>
      <c r="AS37" s="70">
        <f t="shared" si="3"/>
        <v>0</v>
      </c>
      <c r="AT37" s="70">
        <f t="shared" si="4"/>
        <v>0</v>
      </c>
      <c r="AU37" s="70">
        <f t="shared" ref="AU37:AV37" si="58">U41</f>
        <v>0</v>
      </c>
      <c r="AV37" s="70">
        <f t="shared" si="58"/>
        <v>0</v>
      </c>
      <c r="AW37" s="70">
        <f t="shared" si="6"/>
        <v>0</v>
      </c>
      <c r="AX37" s="70">
        <f t="shared" si="7"/>
        <v>0</v>
      </c>
      <c r="AY37" s="71">
        <f t="shared" si="8"/>
        <v>0</v>
      </c>
      <c r="AZ37" s="70">
        <f t="shared" si="9"/>
        <v>0</v>
      </c>
    </row>
    <row r="38" spans="1:52" ht="23.25" x14ac:dyDescent="0.35">
      <c r="A38" s="61">
        <f>'Liste déroulante et date'!J31</f>
        <v>43624</v>
      </c>
      <c r="B38" s="72"/>
      <c r="C38" s="73"/>
      <c r="D38" s="73"/>
      <c r="E38" s="73"/>
      <c r="F38" s="73"/>
      <c r="G38" s="74"/>
      <c r="H38" s="75">
        <f t="shared" si="16"/>
        <v>20</v>
      </c>
      <c r="I38" s="76"/>
      <c r="J38" s="76"/>
      <c r="K38" s="76"/>
      <c r="L38" s="76"/>
      <c r="M38" s="76"/>
      <c r="N38" s="76"/>
      <c r="O38" s="76"/>
      <c r="P38" s="62">
        <f t="shared" si="17"/>
        <v>0</v>
      </c>
      <c r="Q38" s="77"/>
      <c r="R38" s="62">
        <f t="shared" si="18"/>
        <v>0</v>
      </c>
      <c r="S38" s="76"/>
      <c r="T38" s="76"/>
      <c r="U38" s="62">
        <f t="shared" si="19"/>
        <v>0</v>
      </c>
      <c r="V38" s="63">
        <f t="shared" si="20"/>
        <v>0</v>
      </c>
      <c r="W38" s="63">
        <f t="shared" si="12"/>
        <v>0</v>
      </c>
      <c r="X38" s="62">
        <f t="shared" si="29"/>
        <v>0</v>
      </c>
      <c r="Y38" s="62">
        <f t="shared" si="30"/>
        <v>0</v>
      </c>
      <c r="Z38" s="62">
        <f t="shared" si="22"/>
        <v>0</v>
      </c>
      <c r="AA38" s="76"/>
      <c r="AB38" s="76"/>
      <c r="AC38" s="62">
        <f t="shared" si="31"/>
        <v>16</v>
      </c>
      <c r="AD38" s="76"/>
      <c r="AE38" s="76"/>
      <c r="AF38" s="76"/>
      <c r="AG38" s="62">
        <f t="shared" si="23"/>
        <v>0</v>
      </c>
      <c r="AH38" s="64">
        <f t="shared" si="35"/>
        <v>0</v>
      </c>
      <c r="AI38" s="62">
        <f t="shared" si="25"/>
        <v>0</v>
      </c>
      <c r="AJ38" s="64">
        <f t="shared" si="26"/>
        <v>0</v>
      </c>
      <c r="AK38" s="64">
        <f t="shared" si="46"/>
        <v>0</v>
      </c>
      <c r="AL38" s="64">
        <f t="shared" si="27"/>
        <v>0</v>
      </c>
      <c r="AM38" s="64">
        <f t="shared" si="14"/>
        <v>0</v>
      </c>
      <c r="AN38" s="78"/>
      <c r="AR38" s="69">
        <f t="shared" si="2"/>
        <v>43652</v>
      </c>
      <c r="AS38" s="70">
        <f t="shared" si="3"/>
        <v>0</v>
      </c>
      <c r="AT38" s="70">
        <f t="shared" si="4"/>
        <v>0</v>
      </c>
      <c r="AU38" s="70">
        <f t="shared" ref="AU38:AV38" si="59">U42</f>
        <v>0</v>
      </c>
      <c r="AV38" s="70">
        <f t="shared" si="59"/>
        <v>0</v>
      </c>
      <c r="AW38" s="70">
        <f t="shared" si="6"/>
        <v>0</v>
      </c>
      <c r="AX38" s="70">
        <f t="shared" si="7"/>
        <v>0</v>
      </c>
      <c r="AY38" s="71">
        <f t="shared" si="8"/>
        <v>0</v>
      </c>
      <c r="AZ38" s="70">
        <f t="shared" si="9"/>
        <v>0</v>
      </c>
    </row>
    <row r="39" spans="1:52" ht="23.25" x14ac:dyDescent="0.35">
      <c r="A39" s="61">
        <f>'Liste déroulante et date'!J32</f>
        <v>43631</v>
      </c>
      <c r="B39" s="72"/>
      <c r="C39" s="73"/>
      <c r="D39" s="73"/>
      <c r="E39" s="73"/>
      <c r="F39" s="73"/>
      <c r="G39" s="74"/>
      <c r="H39" s="75">
        <f t="shared" si="16"/>
        <v>20</v>
      </c>
      <c r="I39" s="76"/>
      <c r="J39" s="76"/>
      <c r="K39" s="76"/>
      <c r="L39" s="76"/>
      <c r="M39" s="76"/>
      <c r="N39" s="76"/>
      <c r="O39" s="76"/>
      <c r="P39" s="62">
        <f t="shared" si="17"/>
        <v>0</v>
      </c>
      <c r="Q39" s="77"/>
      <c r="R39" s="62">
        <f t="shared" si="18"/>
        <v>0</v>
      </c>
      <c r="S39" s="76"/>
      <c r="T39" s="76"/>
      <c r="U39" s="62">
        <f t="shared" si="19"/>
        <v>0</v>
      </c>
      <c r="V39" s="63">
        <f t="shared" si="20"/>
        <v>0</v>
      </c>
      <c r="W39" s="63">
        <f t="shared" si="12"/>
        <v>0</v>
      </c>
      <c r="X39" s="62">
        <f t="shared" si="29"/>
        <v>0</v>
      </c>
      <c r="Y39" s="62">
        <f t="shared" si="30"/>
        <v>0</v>
      </c>
      <c r="Z39" s="62">
        <f t="shared" si="22"/>
        <v>0</v>
      </c>
      <c r="AA39" s="76"/>
      <c r="AB39" s="76"/>
      <c r="AC39" s="62">
        <f t="shared" si="31"/>
        <v>16</v>
      </c>
      <c r="AD39" s="76"/>
      <c r="AE39" s="76"/>
      <c r="AF39" s="76"/>
      <c r="AG39" s="62">
        <f t="shared" si="23"/>
        <v>0</v>
      </c>
      <c r="AH39" s="64">
        <f t="shared" si="35"/>
        <v>0</v>
      </c>
      <c r="AI39" s="62">
        <f t="shared" si="25"/>
        <v>0</v>
      </c>
      <c r="AJ39" s="64">
        <f t="shared" si="26"/>
        <v>0</v>
      </c>
      <c r="AK39" s="64">
        <f t="shared" si="46"/>
        <v>0</v>
      </c>
      <c r="AL39" s="64">
        <f t="shared" si="27"/>
        <v>0</v>
      </c>
      <c r="AM39" s="64">
        <f t="shared" si="14"/>
        <v>0</v>
      </c>
      <c r="AN39" s="78"/>
      <c r="AR39" s="69">
        <f t="shared" si="2"/>
        <v>43659</v>
      </c>
      <c r="AS39" s="70">
        <f t="shared" si="3"/>
        <v>0</v>
      </c>
      <c r="AT39" s="70">
        <f t="shared" si="4"/>
        <v>0</v>
      </c>
      <c r="AU39" s="70">
        <f t="shared" ref="AU39:AV39" si="60">U43</f>
        <v>0</v>
      </c>
      <c r="AV39" s="70">
        <f t="shared" si="60"/>
        <v>0</v>
      </c>
      <c r="AW39" s="70">
        <f t="shared" si="6"/>
        <v>0</v>
      </c>
      <c r="AX39" s="70">
        <f t="shared" si="7"/>
        <v>0</v>
      </c>
      <c r="AY39" s="71">
        <f t="shared" si="8"/>
        <v>0</v>
      </c>
      <c r="AZ39" s="70">
        <f t="shared" si="9"/>
        <v>0</v>
      </c>
    </row>
    <row r="40" spans="1:52" ht="23.25" x14ac:dyDescent="0.35">
      <c r="A40" s="61">
        <f>'Liste déroulante et date'!J33</f>
        <v>43638</v>
      </c>
      <c r="B40" s="72"/>
      <c r="C40" s="73"/>
      <c r="D40" s="73"/>
      <c r="E40" s="73"/>
      <c r="F40" s="73"/>
      <c r="G40" s="74"/>
      <c r="H40" s="75">
        <f t="shared" si="16"/>
        <v>20</v>
      </c>
      <c r="I40" s="76"/>
      <c r="J40" s="76"/>
      <c r="K40" s="76"/>
      <c r="L40" s="76"/>
      <c r="M40" s="76"/>
      <c r="N40" s="76"/>
      <c r="O40" s="76"/>
      <c r="P40" s="62">
        <f t="shared" si="17"/>
        <v>0</v>
      </c>
      <c r="Q40" s="77"/>
      <c r="R40" s="62">
        <f t="shared" si="18"/>
        <v>0</v>
      </c>
      <c r="S40" s="76"/>
      <c r="T40" s="76"/>
      <c r="U40" s="62">
        <f t="shared" si="19"/>
        <v>0</v>
      </c>
      <c r="V40" s="63">
        <f t="shared" si="20"/>
        <v>0</v>
      </c>
      <c r="W40" s="63">
        <f t="shared" si="12"/>
        <v>0</v>
      </c>
      <c r="X40" s="62">
        <f t="shared" si="29"/>
        <v>0</v>
      </c>
      <c r="Y40" s="62">
        <f t="shared" si="30"/>
        <v>0</v>
      </c>
      <c r="Z40" s="62">
        <f t="shared" si="22"/>
        <v>0</v>
      </c>
      <c r="AA40" s="76"/>
      <c r="AB40" s="76"/>
      <c r="AC40" s="62">
        <f t="shared" si="31"/>
        <v>16</v>
      </c>
      <c r="AD40" s="76"/>
      <c r="AE40" s="76"/>
      <c r="AF40" s="76"/>
      <c r="AG40" s="62">
        <f t="shared" si="23"/>
        <v>0</v>
      </c>
      <c r="AH40" s="64">
        <f t="shared" si="35"/>
        <v>0</v>
      </c>
      <c r="AI40" s="62">
        <f t="shared" si="25"/>
        <v>0</v>
      </c>
      <c r="AJ40" s="64">
        <f t="shared" si="26"/>
        <v>0</v>
      </c>
      <c r="AK40" s="64">
        <f t="shared" si="46"/>
        <v>0</v>
      </c>
      <c r="AL40" s="64">
        <f t="shared" si="27"/>
        <v>0</v>
      </c>
      <c r="AM40" s="64">
        <f t="shared" si="14"/>
        <v>0</v>
      </c>
      <c r="AN40" s="78"/>
      <c r="AR40" s="69">
        <f t="shared" si="2"/>
        <v>43666</v>
      </c>
      <c r="AS40" s="70">
        <f t="shared" si="3"/>
        <v>0</v>
      </c>
      <c r="AT40" s="70">
        <f t="shared" si="4"/>
        <v>0</v>
      </c>
      <c r="AU40" s="70">
        <f t="shared" ref="AU40:AV40" si="61">U44</f>
        <v>0</v>
      </c>
      <c r="AV40" s="70">
        <f t="shared" si="61"/>
        <v>0</v>
      </c>
      <c r="AW40" s="70">
        <f t="shared" si="6"/>
        <v>0</v>
      </c>
      <c r="AX40" s="70">
        <f t="shared" si="7"/>
        <v>0</v>
      </c>
      <c r="AY40" s="71">
        <f t="shared" si="8"/>
        <v>0</v>
      </c>
      <c r="AZ40" s="70">
        <f t="shared" si="9"/>
        <v>0</v>
      </c>
    </row>
    <row r="41" spans="1:52" ht="23.25" x14ac:dyDescent="0.35">
      <c r="A41" s="61">
        <f>'Liste déroulante et date'!J34</f>
        <v>43645</v>
      </c>
      <c r="B41" s="72"/>
      <c r="C41" s="73"/>
      <c r="D41" s="73"/>
      <c r="E41" s="73"/>
      <c r="F41" s="73"/>
      <c r="G41" s="74"/>
      <c r="H41" s="75">
        <f t="shared" si="16"/>
        <v>20</v>
      </c>
      <c r="I41" s="76"/>
      <c r="J41" s="76"/>
      <c r="K41" s="76"/>
      <c r="L41" s="76"/>
      <c r="M41" s="76"/>
      <c r="N41" s="76"/>
      <c r="O41" s="76"/>
      <c r="P41" s="62">
        <f t="shared" si="17"/>
        <v>0</v>
      </c>
      <c r="Q41" s="77"/>
      <c r="R41" s="62">
        <f t="shared" si="18"/>
        <v>0</v>
      </c>
      <c r="S41" s="76"/>
      <c r="T41" s="76"/>
      <c r="U41" s="62">
        <f t="shared" si="19"/>
        <v>0</v>
      </c>
      <c r="V41" s="63">
        <f t="shared" si="20"/>
        <v>0</v>
      </c>
      <c r="W41" s="63">
        <f t="shared" si="12"/>
        <v>0</v>
      </c>
      <c r="X41" s="62">
        <f t="shared" si="29"/>
        <v>0</v>
      </c>
      <c r="Y41" s="62">
        <f t="shared" si="30"/>
        <v>0</v>
      </c>
      <c r="Z41" s="62">
        <f t="shared" si="22"/>
        <v>0</v>
      </c>
      <c r="AA41" s="76"/>
      <c r="AB41" s="76"/>
      <c r="AC41" s="62">
        <f t="shared" si="31"/>
        <v>16</v>
      </c>
      <c r="AD41" s="76"/>
      <c r="AE41" s="76"/>
      <c r="AF41" s="76"/>
      <c r="AG41" s="62">
        <f t="shared" si="23"/>
        <v>0</v>
      </c>
      <c r="AH41" s="64">
        <f t="shared" si="35"/>
        <v>0</v>
      </c>
      <c r="AI41" s="62">
        <f t="shared" si="25"/>
        <v>0</v>
      </c>
      <c r="AJ41" s="64">
        <f t="shared" si="26"/>
        <v>0</v>
      </c>
      <c r="AK41" s="64">
        <f t="shared" si="46"/>
        <v>0</v>
      </c>
      <c r="AL41" s="64">
        <f t="shared" si="27"/>
        <v>0</v>
      </c>
      <c r="AM41" s="64">
        <f t="shared" si="14"/>
        <v>0</v>
      </c>
      <c r="AN41" s="78"/>
      <c r="AR41" s="69">
        <f t="shared" si="2"/>
        <v>43673</v>
      </c>
      <c r="AS41" s="70">
        <f t="shared" si="3"/>
        <v>0</v>
      </c>
      <c r="AT41" s="70">
        <f t="shared" si="4"/>
        <v>0</v>
      </c>
      <c r="AU41" s="70">
        <f t="shared" ref="AU41:AV41" si="62">U45</f>
        <v>0</v>
      </c>
      <c r="AV41" s="70">
        <f t="shared" si="62"/>
        <v>0</v>
      </c>
      <c r="AW41" s="70">
        <f t="shared" si="6"/>
        <v>0</v>
      </c>
      <c r="AX41" s="70">
        <f t="shared" si="7"/>
        <v>0</v>
      </c>
      <c r="AY41" s="71">
        <f t="shared" si="8"/>
        <v>0</v>
      </c>
      <c r="AZ41" s="70">
        <f t="shared" si="9"/>
        <v>0</v>
      </c>
    </row>
    <row r="42" spans="1:52" ht="23.25" x14ac:dyDescent="0.35">
      <c r="A42" s="61">
        <f>'Liste déroulante et date'!J35</f>
        <v>43652</v>
      </c>
      <c r="B42" s="72"/>
      <c r="C42" s="73"/>
      <c r="D42" s="73"/>
      <c r="E42" s="73"/>
      <c r="F42" s="73"/>
      <c r="G42" s="74"/>
      <c r="H42" s="75">
        <f t="shared" si="16"/>
        <v>20</v>
      </c>
      <c r="I42" s="76"/>
      <c r="J42" s="76"/>
      <c r="K42" s="76"/>
      <c r="L42" s="76"/>
      <c r="M42" s="76"/>
      <c r="N42" s="76"/>
      <c r="O42" s="76"/>
      <c r="P42" s="62">
        <f t="shared" si="17"/>
        <v>0</v>
      </c>
      <c r="Q42" s="77"/>
      <c r="R42" s="62">
        <f t="shared" si="18"/>
        <v>0</v>
      </c>
      <c r="S42" s="76"/>
      <c r="T42" s="76"/>
      <c r="U42" s="62">
        <f t="shared" si="19"/>
        <v>0</v>
      </c>
      <c r="V42" s="63">
        <f t="shared" si="20"/>
        <v>0</v>
      </c>
      <c r="W42" s="63">
        <f t="shared" si="12"/>
        <v>0</v>
      </c>
      <c r="X42" s="62">
        <f t="shared" si="29"/>
        <v>0</v>
      </c>
      <c r="Y42" s="62">
        <f t="shared" si="30"/>
        <v>0</v>
      </c>
      <c r="Z42" s="62">
        <f t="shared" si="22"/>
        <v>0</v>
      </c>
      <c r="AA42" s="76"/>
      <c r="AB42" s="76"/>
      <c r="AC42" s="62">
        <f t="shared" si="31"/>
        <v>16</v>
      </c>
      <c r="AD42" s="76"/>
      <c r="AE42" s="76"/>
      <c r="AF42" s="76"/>
      <c r="AG42" s="62">
        <f t="shared" si="23"/>
        <v>0</v>
      </c>
      <c r="AH42" s="64">
        <f t="shared" si="35"/>
        <v>0</v>
      </c>
      <c r="AI42" s="62">
        <f t="shared" si="25"/>
        <v>0</v>
      </c>
      <c r="AJ42" s="64">
        <f t="shared" si="26"/>
        <v>0</v>
      </c>
      <c r="AK42" s="64">
        <f t="shared" si="46"/>
        <v>0</v>
      </c>
      <c r="AL42" s="64">
        <f t="shared" si="27"/>
        <v>0</v>
      </c>
      <c r="AM42" s="64">
        <f t="shared" si="14"/>
        <v>0</v>
      </c>
      <c r="AN42" s="78"/>
      <c r="AR42" s="69">
        <f t="shared" si="2"/>
        <v>43680</v>
      </c>
      <c r="AS42" s="70">
        <f t="shared" si="3"/>
        <v>0</v>
      </c>
      <c r="AT42" s="70">
        <f t="shared" si="4"/>
        <v>0</v>
      </c>
      <c r="AU42" s="70">
        <f t="shared" ref="AU42:AV42" si="63">U46</f>
        <v>0</v>
      </c>
      <c r="AV42" s="70">
        <f t="shared" si="63"/>
        <v>0</v>
      </c>
      <c r="AW42" s="70">
        <f t="shared" si="6"/>
        <v>0</v>
      </c>
      <c r="AX42" s="70">
        <f t="shared" si="7"/>
        <v>0</v>
      </c>
      <c r="AY42" s="71">
        <f t="shared" si="8"/>
        <v>0</v>
      </c>
      <c r="AZ42" s="70">
        <f t="shared" si="9"/>
        <v>0</v>
      </c>
    </row>
    <row r="43" spans="1:52" ht="23.25" x14ac:dyDescent="0.35">
      <c r="A43" s="61">
        <f>'Liste déroulante et date'!J36</f>
        <v>43659</v>
      </c>
      <c r="B43" s="72"/>
      <c r="C43" s="73"/>
      <c r="D43" s="73"/>
      <c r="E43" s="73"/>
      <c r="F43" s="73"/>
      <c r="G43" s="74"/>
      <c r="H43" s="75">
        <f t="shared" si="16"/>
        <v>20</v>
      </c>
      <c r="I43" s="76"/>
      <c r="J43" s="76"/>
      <c r="K43" s="76"/>
      <c r="L43" s="76"/>
      <c r="M43" s="76"/>
      <c r="N43" s="76"/>
      <c r="O43" s="76"/>
      <c r="P43" s="62">
        <f t="shared" si="17"/>
        <v>0</v>
      </c>
      <c r="Q43" s="77"/>
      <c r="R43" s="62">
        <f t="shared" si="18"/>
        <v>0</v>
      </c>
      <c r="S43" s="76"/>
      <c r="T43" s="76"/>
      <c r="U43" s="62">
        <f t="shared" si="19"/>
        <v>0</v>
      </c>
      <c r="V43" s="63">
        <f t="shared" si="20"/>
        <v>0</v>
      </c>
      <c r="W43" s="63">
        <f t="shared" ref="W43:W66" si="64">IF(D43=1,0,AM43)</f>
        <v>0</v>
      </c>
      <c r="X43" s="62">
        <f t="shared" si="29"/>
        <v>0</v>
      </c>
      <c r="Y43" s="62">
        <f t="shared" si="30"/>
        <v>0</v>
      </c>
      <c r="Z43" s="62">
        <f t="shared" si="22"/>
        <v>0</v>
      </c>
      <c r="AA43" s="76"/>
      <c r="AB43" s="76"/>
      <c r="AC43" s="62">
        <f t="shared" si="31"/>
        <v>16</v>
      </c>
      <c r="AD43" s="76"/>
      <c r="AE43" s="76"/>
      <c r="AF43" s="76"/>
      <c r="AG43" s="62">
        <f t="shared" si="23"/>
        <v>0</v>
      </c>
      <c r="AH43" s="64">
        <f t="shared" si="35"/>
        <v>0</v>
      </c>
      <c r="AI43" s="62">
        <f t="shared" si="25"/>
        <v>0</v>
      </c>
      <c r="AJ43" s="64">
        <f t="shared" si="26"/>
        <v>0</v>
      </c>
      <c r="AK43" s="64">
        <f t="shared" si="46"/>
        <v>0</v>
      </c>
      <c r="AL43" s="64">
        <f t="shared" si="27"/>
        <v>0</v>
      </c>
      <c r="AM43" s="64">
        <f t="shared" ref="AM43:AM66" si="65">ROUND(IF(C43=1,(U42+U41+U40+U39+W42+T42+T41+T40+T39)/20,0),0)+(ROUND(IF(C43=2,(U42+U41+U40+U39+W42+T42+T41+T40+T39)/20)*2,0))</f>
        <v>0</v>
      </c>
      <c r="AN43" s="78"/>
      <c r="AR43" s="69">
        <f t="shared" si="2"/>
        <v>43687</v>
      </c>
      <c r="AS43" s="70">
        <f t="shared" si="3"/>
        <v>0</v>
      </c>
      <c r="AT43" s="70">
        <f t="shared" si="4"/>
        <v>0</v>
      </c>
      <c r="AU43" s="70">
        <f t="shared" ref="AU43:AV43" si="66">U47</f>
        <v>0</v>
      </c>
      <c r="AV43" s="70">
        <f t="shared" si="66"/>
        <v>0</v>
      </c>
      <c r="AW43" s="70">
        <f t="shared" si="6"/>
        <v>0</v>
      </c>
      <c r="AX43" s="70">
        <f t="shared" si="7"/>
        <v>0</v>
      </c>
      <c r="AY43" s="71">
        <f t="shared" si="8"/>
        <v>0</v>
      </c>
      <c r="AZ43" s="70">
        <f t="shared" si="9"/>
        <v>0</v>
      </c>
    </row>
    <row r="44" spans="1:52" ht="23.25" x14ac:dyDescent="0.35">
      <c r="A44" s="61">
        <f>'Liste déroulante et date'!J37</f>
        <v>43666</v>
      </c>
      <c r="B44" s="72"/>
      <c r="C44" s="73"/>
      <c r="D44" s="73"/>
      <c r="E44" s="73"/>
      <c r="F44" s="73"/>
      <c r="G44" s="74"/>
      <c r="H44" s="75">
        <f t="shared" si="16"/>
        <v>20</v>
      </c>
      <c r="I44" s="76"/>
      <c r="J44" s="76"/>
      <c r="K44" s="76"/>
      <c r="L44" s="76"/>
      <c r="M44" s="76"/>
      <c r="N44" s="76"/>
      <c r="O44" s="76"/>
      <c r="P44" s="62">
        <f t="shared" si="17"/>
        <v>0</v>
      </c>
      <c r="Q44" s="77"/>
      <c r="R44" s="62">
        <f t="shared" si="18"/>
        <v>0</v>
      </c>
      <c r="S44" s="76"/>
      <c r="T44" s="76"/>
      <c r="U44" s="62">
        <f t="shared" si="19"/>
        <v>0</v>
      </c>
      <c r="V44" s="63">
        <f t="shared" si="20"/>
        <v>0</v>
      </c>
      <c r="W44" s="63">
        <f t="shared" si="64"/>
        <v>0</v>
      </c>
      <c r="X44" s="62">
        <f t="shared" si="29"/>
        <v>0</v>
      </c>
      <c r="Y44" s="62">
        <f t="shared" si="30"/>
        <v>0</v>
      </c>
      <c r="Z44" s="62">
        <f t="shared" si="22"/>
        <v>0</v>
      </c>
      <c r="AA44" s="76"/>
      <c r="AB44" s="76"/>
      <c r="AC44" s="62">
        <f t="shared" si="31"/>
        <v>16</v>
      </c>
      <c r="AD44" s="76"/>
      <c r="AE44" s="76"/>
      <c r="AF44" s="76"/>
      <c r="AG44" s="62">
        <f t="shared" si="23"/>
        <v>0</v>
      </c>
      <c r="AH44" s="64">
        <f t="shared" si="35"/>
        <v>0</v>
      </c>
      <c r="AI44" s="62">
        <f t="shared" si="25"/>
        <v>0</v>
      </c>
      <c r="AJ44" s="64">
        <f t="shared" si="26"/>
        <v>0</v>
      </c>
      <c r="AK44" s="64">
        <f t="shared" si="46"/>
        <v>0</v>
      </c>
      <c r="AL44" s="64">
        <f t="shared" si="27"/>
        <v>0</v>
      </c>
      <c r="AM44" s="64">
        <f t="shared" si="65"/>
        <v>0</v>
      </c>
      <c r="AN44" s="78"/>
      <c r="AR44" s="69">
        <f t="shared" si="2"/>
        <v>43694</v>
      </c>
      <c r="AS44" s="70">
        <f t="shared" si="3"/>
        <v>0</v>
      </c>
      <c r="AT44" s="70">
        <f t="shared" si="4"/>
        <v>0</v>
      </c>
      <c r="AU44" s="70">
        <f t="shared" ref="AU44:AV44" si="67">U48</f>
        <v>0</v>
      </c>
      <c r="AV44" s="70">
        <f t="shared" si="67"/>
        <v>0</v>
      </c>
      <c r="AW44" s="70">
        <f t="shared" si="6"/>
        <v>0</v>
      </c>
      <c r="AX44" s="70">
        <f t="shared" si="7"/>
        <v>0</v>
      </c>
      <c r="AY44" s="71">
        <f t="shared" si="8"/>
        <v>0</v>
      </c>
      <c r="AZ44" s="70">
        <f t="shared" si="9"/>
        <v>0</v>
      </c>
    </row>
    <row r="45" spans="1:52" ht="23.25" x14ac:dyDescent="0.35">
      <c r="A45" s="61">
        <f>'Liste déroulante et date'!J38</f>
        <v>43673</v>
      </c>
      <c r="B45" s="72"/>
      <c r="C45" s="73"/>
      <c r="D45" s="73"/>
      <c r="E45" s="73"/>
      <c r="F45" s="73"/>
      <c r="G45" s="74"/>
      <c r="H45" s="75">
        <f t="shared" si="16"/>
        <v>20</v>
      </c>
      <c r="I45" s="76"/>
      <c r="J45" s="76"/>
      <c r="K45" s="76"/>
      <c r="L45" s="76"/>
      <c r="M45" s="76"/>
      <c r="N45" s="76"/>
      <c r="O45" s="76"/>
      <c r="P45" s="62">
        <f t="shared" si="17"/>
        <v>0</v>
      </c>
      <c r="Q45" s="77"/>
      <c r="R45" s="62">
        <f t="shared" si="18"/>
        <v>0</v>
      </c>
      <c r="S45" s="76"/>
      <c r="T45" s="76"/>
      <c r="U45" s="62">
        <f t="shared" si="19"/>
        <v>0</v>
      </c>
      <c r="V45" s="63">
        <f t="shared" si="20"/>
        <v>0</v>
      </c>
      <c r="W45" s="63">
        <f t="shared" si="64"/>
        <v>0</v>
      </c>
      <c r="X45" s="62">
        <f t="shared" si="29"/>
        <v>0</v>
      </c>
      <c r="Y45" s="62">
        <f t="shared" si="30"/>
        <v>0</v>
      </c>
      <c r="Z45" s="62">
        <f t="shared" si="22"/>
        <v>0</v>
      </c>
      <c r="AA45" s="76"/>
      <c r="AB45" s="76"/>
      <c r="AC45" s="62">
        <f t="shared" si="31"/>
        <v>16</v>
      </c>
      <c r="AD45" s="76"/>
      <c r="AE45" s="76"/>
      <c r="AF45" s="76"/>
      <c r="AG45" s="62">
        <f t="shared" si="23"/>
        <v>0</v>
      </c>
      <c r="AH45" s="64">
        <f t="shared" si="35"/>
        <v>0</v>
      </c>
      <c r="AI45" s="62">
        <f t="shared" si="25"/>
        <v>0</v>
      </c>
      <c r="AJ45" s="64">
        <f t="shared" si="26"/>
        <v>0</v>
      </c>
      <c r="AK45" s="64">
        <f t="shared" si="46"/>
        <v>0</v>
      </c>
      <c r="AL45" s="64">
        <f t="shared" si="27"/>
        <v>0</v>
      </c>
      <c r="AM45" s="64">
        <f t="shared" si="65"/>
        <v>0</v>
      </c>
      <c r="AN45" s="78"/>
      <c r="AR45" s="69">
        <f t="shared" si="2"/>
        <v>43701</v>
      </c>
      <c r="AS45" s="70">
        <f t="shared" si="3"/>
        <v>0</v>
      </c>
      <c r="AT45" s="70">
        <f t="shared" si="4"/>
        <v>0</v>
      </c>
      <c r="AU45" s="70">
        <f t="shared" ref="AU45:AV45" si="68">U49</f>
        <v>0</v>
      </c>
      <c r="AV45" s="70">
        <f t="shared" si="68"/>
        <v>0</v>
      </c>
      <c r="AW45" s="70">
        <f t="shared" si="6"/>
        <v>0</v>
      </c>
      <c r="AX45" s="70">
        <f t="shared" si="7"/>
        <v>0</v>
      </c>
      <c r="AY45" s="71">
        <f t="shared" si="8"/>
        <v>0</v>
      </c>
      <c r="AZ45" s="70">
        <f t="shared" si="9"/>
        <v>0</v>
      </c>
    </row>
    <row r="46" spans="1:52" ht="23.25" x14ac:dyDescent="0.35">
      <c r="A46" s="61">
        <f>'Liste déroulante et date'!J39</f>
        <v>43680</v>
      </c>
      <c r="B46" s="72"/>
      <c r="C46" s="73"/>
      <c r="D46" s="73"/>
      <c r="E46" s="73"/>
      <c r="F46" s="73"/>
      <c r="G46" s="74"/>
      <c r="H46" s="75">
        <f t="shared" si="16"/>
        <v>20</v>
      </c>
      <c r="I46" s="76"/>
      <c r="J46" s="76"/>
      <c r="K46" s="76"/>
      <c r="L46" s="76"/>
      <c r="M46" s="76"/>
      <c r="N46" s="76"/>
      <c r="O46" s="76"/>
      <c r="P46" s="62">
        <f t="shared" si="17"/>
        <v>0</v>
      </c>
      <c r="Q46" s="77"/>
      <c r="R46" s="62">
        <f t="shared" si="18"/>
        <v>0</v>
      </c>
      <c r="S46" s="76"/>
      <c r="T46" s="76"/>
      <c r="U46" s="62">
        <f t="shared" si="19"/>
        <v>0</v>
      </c>
      <c r="V46" s="63">
        <f t="shared" si="20"/>
        <v>0</v>
      </c>
      <c r="W46" s="63">
        <f t="shared" si="64"/>
        <v>0</v>
      </c>
      <c r="X46" s="62">
        <f t="shared" si="29"/>
        <v>0</v>
      </c>
      <c r="Y46" s="62">
        <f t="shared" si="30"/>
        <v>0</v>
      </c>
      <c r="Z46" s="62">
        <f t="shared" si="22"/>
        <v>0</v>
      </c>
      <c r="AA46" s="76"/>
      <c r="AB46" s="76"/>
      <c r="AC46" s="62">
        <f t="shared" si="31"/>
        <v>16</v>
      </c>
      <c r="AD46" s="76"/>
      <c r="AE46" s="76"/>
      <c r="AF46" s="76"/>
      <c r="AG46" s="62">
        <f t="shared" si="23"/>
        <v>0</v>
      </c>
      <c r="AH46" s="64">
        <f t="shared" si="35"/>
        <v>0</v>
      </c>
      <c r="AI46" s="62">
        <f t="shared" si="25"/>
        <v>0</v>
      </c>
      <c r="AJ46" s="64">
        <f t="shared" si="26"/>
        <v>0</v>
      </c>
      <c r="AK46" s="64">
        <f t="shared" si="46"/>
        <v>0</v>
      </c>
      <c r="AL46" s="64">
        <f t="shared" si="27"/>
        <v>0</v>
      </c>
      <c r="AM46" s="64">
        <f t="shared" si="65"/>
        <v>0</v>
      </c>
      <c r="AN46" s="78"/>
      <c r="AR46" s="69">
        <f t="shared" si="2"/>
        <v>43708</v>
      </c>
      <c r="AS46" s="70">
        <f t="shared" si="3"/>
        <v>0</v>
      </c>
      <c r="AT46" s="70">
        <f t="shared" si="4"/>
        <v>0</v>
      </c>
      <c r="AU46" s="70">
        <f t="shared" ref="AU46:AV46" si="69">U50</f>
        <v>0</v>
      </c>
      <c r="AV46" s="70">
        <f t="shared" si="69"/>
        <v>0</v>
      </c>
      <c r="AW46" s="70">
        <f t="shared" si="6"/>
        <v>0</v>
      </c>
      <c r="AX46" s="70">
        <f t="shared" si="7"/>
        <v>0</v>
      </c>
      <c r="AY46" s="71">
        <f t="shared" si="8"/>
        <v>0</v>
      </c>
      <c r="AZ46" s="70">
        <f t="shared" si="9"/>
        <v>0</v>
      </c>
    </row>
    <row r="47" spans="1:52" ht="23.25" x14ac:dyDescent="0.35">
      <c r="A47" s="61">
        <f>'Liste déroulante et date'!J40</f>
        <v>43687</v>
      </c>
      <c r="B47" s="72"/>
      <c r="C47" s="73"/>
      <c r="D47" s="73"/>
      <c r="E47" s="73"/>
      <c r="F47" s="73"/>
      <c r="G47" s="74"/>
      <c r="H47" s="75">
        <f t="shared" si="16"/>
        <v>20</v>
      </c>
      <c r="I47" s="76"/>
      <c r="J47" s="76"/>
      <c r="K47" s="76"/>
      <c r="L47" s="76"/>
      <c r="M47" s="76"/>
      <c r="N47" s="76"/>
      <c r="O47" s="76"/>
      <c r="P47" s="62">
        <f t="shared" si="17"/>
        <v>0</v>
      </c>
      <c r="Q47" s="77"/>
      <c r="R47" s="62">
        <f t="shared" si="18"/>
        <v>0</v>
      </c>
      <c r="S47" s="76"/>
      <c r="T47" s="76"/>
      <c r="U47" s="62">
        <f t="shared" si="19"/>
        <v>0</v>
      </c>
      <c r="V47" s="63">
        <f t="shared" si="20"/>
        <v>0</v>
      </c>
      <c r="W47" s="63">
        <f t="shared" si="64"/>
        <v>0</v>
      </c>
      <c r="X47" s="62">
        <f t="shared" si="29"/>
        <v>0</v>
      </c>
      <c r="Y47" s="62">
        <f t="shared" si="30"/>
        <v>0</v>
      </c>
      <c r="Z47" s="62">
        <f t="shared" si="22"/>
        <v>0</v>
      </c>
      <c r="AA47" s="76"/>
      <c r="AB47" s="76"/>
      <c r="AC47" s="62">
        <f t="shared" si="31"/>
        <v>16</v>
      </c>
      <c r="AD47" s="76"/>
      <c r="AE47" s="76"/>
      <c r="AF47" s="76"/>
      <c r="AG47" s="62">
        <f t="shared" si="23"/>
        <v>0</v>
      </c>
      <c r="AH47" s="64">
        <f t="shared" si="35"/>
        <v>0</v>
      </c>
      <c r="AI47" s="62">
        <f t="shared" si="25"/>
        <v>0</v>
      </c>
      <c r="AJ47" s="64">
        <f t="shared" si="26"/>
        <v>0</v>
      </c>
      <c r="AK47" s="64">
        <f t="shared" si="46"/>
        <v>0</v>
      </c>
      <c r="AL47" s="64">
        <f t="shared" si="27"/>
        <v>0</v>
      </c>
      <c r="AM47" s="64">
        <f t="shared" si="65"/>
        <v>0</v>
      </c>
      <c r="AN47" s="78"/>
      <c r="AR47" s="69">
        <f t="shared" si="2"/>
        <v>43715</v>
      </c>
      <c r="AS47" s="70">
        <f t="shared" si="3"/>
        <v>0</v>
      </c>
      <c r="AT47" s="70">
        <f t="shared" si="4"/>
        <v>0</v>
      </c>
      <c r="AU47" s="70">
        <f t="shared" ref="AU47:AV47" si="70">U51</f>
        <v>0</v>
      </c>
      <c r="AV47" s="70">
        <f t="shared" si="70"/>
        <v>0</v>
      </c>
      <c r="AW47" s="70">
        <f t="shared" si="6"/>
        <v>0</v>
      </c>
      <c r="AX47" s="70">
        <f t="shared" si="7"/>
        <v>0</v>
      </c>
      <c r="AY47" s="71">
        <f t="shared" si="8"/>
        <v>0</v>
      </c>
      <c r="AZ47" s="70">
        <f t="shared" si="9"/>
        <v>0</v>
      </c>
    </row>
    <row r="48" spans="1:52" ht="23.25" x14ac:dyDescent="0.35">
      <c r="A48" s="61">
        <f>'Liste déroulante et date'!J41</f>
        <v>43694</v>
      </c>
      <c r="B48" s="72"/>
      <c r="C48" s="73"/>
      <c r="D48" s="73"/>
      <c r="E48" s="73"/>
      <c r="F48" s="73"/>
      <c r="G48" s="74"/>
      <c r="H48" s="75">
        <f t="shared" si="16"/>
        <v>20</v>
      </c>
      <c r="I48" s="76"/>
      <c r="J48" s="76"/>
      <c r="K48" s="76"/>
      <c r="L48" s="76"/>
      <c r="M48" s="76"/>
      <c r="N48" s="76"/>
      <c r="O48" s="76"/>
      <c r="P48" s="62">
        <f t="shared" si="17"/>
        <v>0</v>
      </c>
      <c r="Q48" s="77"/>
      <c r="R48" s="62">
        <f t="shared" si="18"/>
        <v>0</v>
      </c>
      <c r="S48" s="76"/>
      <c r="T48" s="76"/>
      <c r="U48" s="62">
        <f t="shared" si="19"/>
        <v>0</v>
      </c>
      <c r="V48" s="63">
        <f t="shared" si="20"/>
        <v>0</v>
      </c>
      <c r="W48" s="63">
        <f t="shared" si="64"/>
        <v>0</v>
      </c>
      <c r="X48" s="62">
        <f t="shared" si="29"/>
        <v>0</v>
      </c>
      <c r="Y48" s="62">
        <f t="shared" si="30"/>
        <v>0</v>
      </c>
      <c r="Z48" s="62">
        <f t="shared" si="22"/>
        <v>0</v>
      </c>
      <c r="AA48" s="76"/>
      <c r="AB48" s="76"/>
      <c r="AC48" s="62">
        <f t="shared" si="31"/>
        <v>16</v>
      </c>
      <c r="AD48" s="76"/>
      <c r="AE48" s="76"/>
      <c r="AF48" s="76"/>
      <c r="AG48" s="62">
        <f t="shared" si="23"/>
        <v>0</v>
      </c>
      <c r="AH48" s="64">
        <f t="shared" si="35"/>
        <v>0</v>
      </c>
      <c r="AI48" s="62">
        <f t="shared" si="25"/>
        <v>0</v>
      </c>
      <c r="AJ48" s="64">
        <f t="shared" si="26"/>
        <v>0</v>
      </c>
      <c r="AK48" s="64">
        <f t="shared" si="46"/>
        <v>0</v>
      </c>
      <c r="AL48" s="64">
        <f t="shared" si="27"/>
        <v>0</v>
      </c>
      <c r="AM48" s="64">
        <f t="shared" si="65"/>
        <v>0</v>
      </c>
      <c r="AN48" s="78"/>
      <c r="AR48" s="69">
        <f t="shared" si="2"/>
        <v>43722</v>
      </c>
      <c r="AS48" s="70">
        <f t="shared" si="3"/>
        <v>0</v>
      </c>
      <c r="AT48" s="70">
        <f t="shared" si="4"/>
        <v>0</v>
      </c>
      <c r="AU48" s="70">
        <f t="shared" ref="AU48:AV48" si="71">U52</f>
        <v>0</v>
      </c>
      <c r="AV48" s="70">
        <f t="shared" si="71"/>
        <v>0</v>
      </c>
      <c r="AW48" s="70">
        <f t="shared" si="6"/>
        <v>0</v>
      </c>
      <c r="AX48" s="70">
        <f t="shared" si="7"/>
        <v>0</v>
      </c>
      <c r="AY48" s="71">
        <f t="shared" si="8"/>
        <v>0</v>
      </c>
      <c r="AZ48" s="70">
        <f t="shared" si="9"/>
        <v>0</v>
      </c>
    </row>
    <row r="49" spans="1:52" ht="23.25" x14ac:dyDescent="0.35">
      <c r="A49" s="61">
        <f>'Liste déroulante et date'!J42</f>
        <v>43701</v>
      </c>
      <c r="B49" s="72"/>
      <c r="C49" s="73"/>
      <c r="D49" s="73"/>
      <c r="E49" s="73"/>
      <c r="F49" s="73"/>
      <c r="G49" s="74"/>
      <c r="H49" s="75">
        <f t="shared" si="16"/>
        <v>20</v>
      </c>
      <c r="I49" s="76"/>
      <c r="J49" s="76"/>
      <c r="K49" s="76"/>
      <c r="L49" s="76"/>
      <c r="M49" s="76"/>
      <c r="N49" s="76"/>
      <c r="O49" s="76"/>
      <c r="P49" s="62">
        <f t="shared" si="17"/>
        <v>0</v>
      </c>
      <c r="Q49" s="77"/>
      <c r="R49" s="62">
        <f t="shared" si="18"/>
        <v>0</v>
      </c>
      <c r="S49" s="76"/>
      <c r="T49" s="76"/>
      <c r="U49" s="62">
        <f t="shared" si="19"/>
        <v>0</v>
      </c>
      <c r="V49" s="63">
        <f t="shared" si="20"/>
        <v>0</v>
      </c>
      <c r="W49" s="63">
        <f t="shared" si="64"/>
        <v>0</v>
      </c>
      <c r="X49" s="62">
        <f t="shared" si="29"/>
        <v>0</v>
      </c>
      <c r="Y49" s="62">
        <f t="shared" si="30"/>
        <v>0</v>
      </c>
      <c r="Z49" s="62">
        <f t="shared" si="22"/>
        <v>0</v>
      </c>
      <c r="AA49" s="76"/>
      <c r="AB49" s="76"/>
      <c r="AC49" s="62">
        <f t="shared" si="31"/>
        <v>16</v>
      </c>
      <c r="AD49" s="76"/>
      <c r="AE49" s="76"/>
      <c r="AF49" s="76"/>
      <c r="AG49" s="62">
        <f t="shared" si="23"/>
        <v>0</v>
      </c>
      <c r="AH49" s="64">
        <f t="shared" si="35"/>
        <v>0</v>
      </c>
      <c r="AI49" s="62">
        <f t="shared" si="25"/>
        <v>0</v>
      </c>
      <c r="AJ49" s="64">
        <f t="shared" si="26"/>
        <v>0</v>
      </c>
      <c r="AK49" s="64">
        <f t="shared" si="46"/>
        <v>0</v>
      </c>
      <c r="AL49" s="64">
        <f t="shared" si="27"/>
        <v>0</v>
      </c>
      <c r="AM49" s="64">
        <f t="shared" si="65"/>
        <v>0</v>
      </c>
      <c r="AN49" s="78"/>
      <c r="AR49" s="69">
        <f t="shared" si="2"/>
        <v>43729</v>
      </c>
      <c r="AS49" s="70">
        <f t="shared" si="3"/>
        <v>0</v>
      </c>
      <c r="AT49" s="70">
        <f t="shared" si="4"/>
        <v>0</v>
      </c>
      <c r="AU49" s="70">
        <f t="shared" ref="AU49:AV49" si="72">U53</f>
        <v>0</v>
      </c>
      <c r="AV49" s="70">
        <f t="shared" si="72"/>
        <v>0</v>
      </c>
      <c r="AW49" s="70">
        <f t="shared" si="6"/>
        <v>0</v>
      </c>
      <c r="AX49" s="70">
        <f t="shared" si="7"/>
        <v>0</v>
      </c>
      <c r="AY49" s="71">
        <f t="shared" si="8"/>
        <v>0</v>
      </c>
      <c r="AZ49" s="70">
        <f t="shared" si="9"/>
        <v>0</v>
      </c>
    </row>
    <row r="50" spans="1:52" ht="23.25" x14ac:dyDescent="0.35">
      <c r="A50" s="61">
        <f>'Liste déroulante et date'!J43</f>
        <v>43708</v>
      </c>
      <c r="B50" s="72"/>
      <c r="C50" s="73"/>
      <c r="D50" s="73"/>
      <c r="E50" s="73"/>
      <c r="F50" s="73"/>
      <c r="G50" s="74"/>
      <c r="H50" s="75">
        <f t="shared" si="16"/>
        <v>20</v>
      </c>
      <c r="I50" s="76"/>
      <c r="J50" s="76"/>
      <c r="K50" s="76"/>
      <c r="L50" s="76"/>
      <c r="M50" s="76"/>
      <c r="N50" s="76"/>
      <c r="O50" s="76"/>
      <c r="P50" s="62">
        <f t="shared" si="17"/>
        <v>0</v>
      </c>
      <c r="Q50" s="77"/>
      <c r="R50" s="62">
        <f t="shared" si="18"/>
        <v>0</v>
      </c>
      <c r="S50" s="76"/>
      <c r="T50" s="76"/>
      <c r="U50" s="62">
        <f t="shared" si="19"/>
        <v>0</v>
      </c>
      <c r="V50" s="63">
        <f t="shared" si="20"/>
        <v>0</v>
      </c>
      <c r="W50" s="63">
        <f t="shared" si="64"/>
        <v>0</v>
      </c>
      <c r="X50" s="62">
        <f t="shared" si="29"/>
        <v>0</v>
      </c>
      <c r="Y50" s="62">
        <f t="shared" si="30"/>
        <v>0</v>
      </c>
      <c r="Z50" s="62">
        <f t="shared" si="22"/>
        <v>0</v>
      </c>
      <c r="AA50" s="76"/>
      <c r="AB50" s="76"/>
      <c r="AC50" s="62">
        <f t="shared" si="31"/>
        <v>16</v>
      </c>
      <c r="AD50" s="76"/>
      <c r="AE50" s="76"/>
      <c r="AF50" s="76"/>
      <c r="AG50" s="62">
        <f t="shared" si="23"/>
        <v>0</v>
      </c>
      <c r="AH50" s="64">
        <f t="shared" si="35"/>
        <v>0</v>
      </c>
      <c r="AI50" s="62">
        <f t="shared" si="25"/>
        <v>0</v>
      </c>
      <c r="AJ50" s="64">
        <f t="shared" si="26"/>
        <v>0</v>
      </c>
      <c r="AK50" s="64">
        <f t="shared" si="46"/>
        <v>0</v>
      </c>
      <c r="AL50" s="64">
        <f t="shared" si="27"/>
        <v>0</v>
      </c>
      <c r="AM50" s="64">
        <f t="shared" si="65"/>
        <v>0</v>
      </c>
      <c r="AN50" s="78"/>
      <c r="AR50" s="69">
        <f t="shared" si="2"/>
        <v>43736</v>
      </c>
      <c r="AS50" s="70">
        <f t="shared" si="3"/>
        <v>0</v>
      </c>
      <c r="AT50" s="70">
        <f t="shared" si="4"/>
        <v>0</v>
      </c>
      <c r="AU50" s="70">
        <f t="shared" ref="AU50:AV50" si="73">U54</f>
        <v>0</v>
      </c>
      <c r="AV50" s="70">
        <f t="shared" si="73"/>
        <v>0</v>
      </c>
      <c r="AW50" s="70">
        <f t="shared" si="6"/>
        <v>0</v>
      </c>
      <c r="AX50" s="70">
        <f t="shared" si="7"/>
        <v>0</v>
      </c>
      <c r="AY50" s="71">
        <f t="shared" si="8"/>
        <v>0</v>
      </c>
      <c r="AZ50" s="70">
        <f t="shared" si="9"/>
        <v>0</v>
      </c>
    </row>
    <row r="51" spans="1:52" ht="23.25" x14ac:dyDescent="0.35">
      <c r="A51" s="61">
        <f>'Liste déroulante et date'!J44</f>
        <v>43715</v>
      </c>
      <c r="B51" s="72"/>
      <c r="C51" s="73"/>
      <c r="D51" s="73"/>
      <c r="E51" s="73"/>
      <c r="F51" s="73"/>
      <c r="G51" s="74"/>
      <c r="H51" s="75">
        <f t="shared" si="16"/>
        <v>20</v>
      </c>
      <c r="I51" s="76"/>
      <c r="J51" s="76"/>
      <c r="K51" s="76"/>
      <c r="L51" s="76"/>
      <c r="M51" s="76"/>
      <c r="N51" s="76"/>
      <c r="O51" s="76"/>
      <c r="P51" s="62">
        <f t="shared" si="17"/>
        <v>0</v>
      </c>
      <c r="Q51" s="77"/>
      <c r="R51" s="62">
        <f t="shared" si="18"/>
        <v>0</v>
      </c>
      <c r="S51" s="76"/>
      <c r="T51" s="76"/>
      <c r="U51" s="62">
        <f t="shared" si="19"/>
        <v>0</v>
      </c>
      <c r="V51" s="63">
        <f t="shared" si="20"/>
        <v>0</v>
      </c>
      <c r="W51" s="63">
        <f t="shared" si="64"/>
        <v>0</v>
      </c>
      <c r="X51" s="62">
        <f t="shared" si="29"/>
        <v>0</v>
      </c>
      <c r="Y51" s="62">
        <f t="shared" si="30"/>
        <v>0</v>
      </c>
      <c r="Z51" s="62">
        <f t="shared" si="22"/>
        <v>0</v>
      </c>
      <c r="AA51" s="76"/>
      <c r="AB51" s="76"/>
      <c r="AC51" s="62">
        <f t="shared" si="31"/>
        <v>16</v>
      </c>
      <c r="AD51" s="76"/>
      <c r="AE51" s="76"/>
      <c r="AF51" s="76"/>
      <c r="AG51" s="62">
        <f t="shared" si="23"/>
        <v>0</v>
      </c>
      <c r="AH51" s="64">
        <f t="shared" si="35"/>
        <v>0</v>
      </c>
      <c r="AI51" s="62">
        <f t="shared" si="25"/>
        <v>0</v>
      </c>
      <c r="AJ51" s="64">
        <f t="shared" si="26"/>
        <v>0</v>
      </c>
      <c r="AK51" s="64">
        <f t="shared" si="46"/>
        <v>0</v>
      </c>
      <c r="AL51" s="64">
        <f t="shared" si="27"/>
        <v>0</v>
      </c>
      <c r="AM51" s="64">
        <f t="shared" si="65"/>
        <v>0</v>
      </c>
      <c r="AN51" s="78"/>
      <c r="AR51" s="69">
        <f t="shared" si="2"/>
        <v>43743</v>
      </c>
      <c r="AS51" s="70">
        <f t="shared" si="3"/>
        <v>0</v>
      </c>
      <c r="AT51" s="70">
        <f t="shared" si="4"/>
        <v>0</v>
      </c>
      <c r="AU51" s="70">
        <f t="shared" ref="AU51:AV51" si="74">U55</f>
        <v>0</v>
      </c>
      <c r="AV51" s="70">
        <f t="shared" si="74"/>
        <v>0</v>
      </c>
      <c r="AW51" s="70">
        <f t="shared" si="6"/>
        <v>0</v>
      </c>
      <c r="AX51" s="70">
        <f t="shared" si="7"/>
        <v>0</v>
      </c>
      <c r="AY51" s="71">
        <f t="shared" si="8"/>
        <v>0</v>
      </c>
      <c r="AZ51" s="70">
        <f t="shared" si="9"/>
        <v>0</v>
      </c>
    </row>
    <row r="52" spans="1:52" ht="23.25" x14ac:dyDescent="0.35">
      <c r="A52" s="61">
        <f>'Liste déroulante et date'!J45</f>
        <v>43722</v>
      </c>
      <c r="B52" s="72"/>
      <c r="C52" s="73"/>
      <c r="D52" s="73"/>
      <c r="E52" s="73"/>
      <c r="F52" s="73"/>
      <c r="G52" s="74"/>
      <c r="H52" s="75">
        <f t="shared" si="16"/>
        <v>20</v>
      </c>
      <c r="I52" s="76"/>
      <c r="J52" s="76"/>
      <c r="K52" s="76"/>
      <c r="L52" s="76"/>
      <c r="M52" s="76"/>
      <c r="N52" s="76"/>
      <c r="O52" s="76"/>
      <c r="P52" s="62">
        <f t="shared" si="17"/>
        <v>0</v>
      </c>
      <c r="Q52" s="77"/>
      <c r="R52" s="62">
        <f t="shared" si="18"/>
        <v>0</v>
      </c>
      <c r="S52" s="76"/>
      <c r="T52" s="76"/>
      <c r="U52" s="62">
        <f t="shared" si="19"/>
        <v>0</v>
      </c>
      <c r="V52" s="63">
        <f t="shared" si="20"/>
        <v>0</v>
      </c>
      <c r="W52" s="63">
        <f t="shared" si="64"/>
        <v>0</v>
      </c>
      <c r="X52" s="62">
        <f t="shared" si="29"/>
        <v>0</v>
      </c>
      <c r="Y52" s="62">
        <f t="shared" si="30"/>
        <v>0</v>
      </c>
      <c r="Z52" s="62">
        <f t="shared" si="22"/>
        <v>0</v>
      </c>
      <c r="AA52" s="76"/>
      <c r="AB52" s="76"/>
      <c r="AC52" s="62">
        <f t="shared" si="31"/>
        <v>16</v>
      </c>
      <c r="AD52" s="76"/>
      <c r="AE52" s="76"/>
      <c r="AF52" s="76"/>
      <c r="AG52" s="62">
        <f t="shared" si="23"/>
        <v>0</v>
      </c>
      <c r="AH52" s="64">
        <f t="shared" si="35"/>
        <v>0</v>
      </c>
      <c r="AI52" s="62">
        <f t="shared" si="25"/>
        <v>0</v>
      </c>
      <c r="AJ52" s="64">
        <f t="shared" si="26"/>
        <v>0</v>
      </c>
      <c r="AK52" s="64">
        <f t="shared" si="46"/>
        <v>0</v>
      </c>
      <c r="AL52" s="64">
        <f t="shared" si="27"/>
        <v>0</v>
      </c>
      <c r="AM52" s="64">
        <f t="shared" si="65"/>
        <v>0</v>
      </c>
      <c r="AN52" s="78"/>
      <c r="AR52" s="69">
        <f t="shared" si="2"/>
        <v>43750</v>
      </c>
      <c r="AS52" s="70">
        <f t="shared" si="3"/>
        <v>0</v>
      </c>
      <c r="AT52" s="70">
        <f t="shared" si="4"/>
        <v>0</v>
      </c>
      <c r="AU52" s="70">
        <f t="shared" ref="AU52:AV52" si="75">U56</f>
        <v>0</v>
      </c>
      <c r="AV52" s="70">
        <f t="shared" si="75"/>
        <v>0</v>
      </c>
      <c r="AW52" s="70">
        <f t="shared" si="6"/>
        <v>0</v>
      </c>
      <c r="AX52" s="70">
        <f t="shared" si="7"/>
        <v>0</v>
      </c>
      <c r="AY52" s="71">
        <f t="shared" si="8"/>
        <v>0</v>
      </c>
      <c r="AZ52" s="70">
        <f t="shared" si="9"/>
        <v>0</v>
      </c>
    </row>
    <row r="53" spans="1:52" ht="23.25" x14ac:dyDescent="0.35">
      <c r="A53" s="61">
        <f>'Liste déroulante et date'!J46</f>
        <v>43729</v>
      </c>
      <c r="B53" s="72"/>
      <c r="C53" s="73"/>
      <c r="D53" s="73"/>
      <c r="E53" s="73"/>
      <c r="F53" s="73"/>
      <c r="G53" s="74"/>
      <c r="H53" s="75">
        <f t="shared" si="16"/>
        <v>20</v>
      </c>
      <c r="I53" s="76"/>
      <c r="J53" s="76"/>
      <c r="K53" s="76"/>
      <c r="L53" s="76"/>
      <c r="M53" s="76"/>
      <c r="N53" s="76"/>
      <c r="O53" s="76"/>
      <c r="P53" s="62">
        <f t="shared" si="17"/>
        <v>0</v>
      </c>
      <c r="Q53" s="77"/>
      <c r="R53" s="62">
        <f t="shared" si="18"/>
        <v>0</v>
      </c>
      <c r="S53" s="76"/>
      <c r="T53" s="76"/>
      <c r="U53" s="62">
        <f t="shared" si="19"/>
        <v>0</v>
      </c>
      <c r="V53" s="63">
        <f t="shared" si="20"/>
        <v>0</v>
      </c>
      <c r="W53" s="63">
        <f t="shared" si="64"/>
        <v>0</v>
      </c>
      <c r="X53" s="62">
        <f t="shared" si="29"/>
        <v>0</v>
      </c>
      <c r="Y53" s="62">
        <f t="shared" si="30"/>
        <v>0</v>
      </c>
      <c r="Z53" s="62">
        <f t="shared" si="22"/>
        <v>0</v>
      </c>
      <c r="AA53" s="76"/>
      <c r="AB53" s="76"/>
      <c r="AC53" s="62">
        <f t="shared" si="31"/>
        <v>16</v>
      </c>
      <c r="AD53" s="76"/>
      <c r="AE53" s="76"/>
      <c r="AF53" s="76"/>
      <c r="AG53" s="62">
        <f t="shared" si="23"/>
        <v>0</v>
      </c>
      <c r="AH53" s="64">
        <f t="shared" si="35"/>
        <v>0</v>
      </c>
      <c r="AI53" s="62">
        <f t="shared" si="25"/>
        <v>0</v>
      </c>
      <c r="AJ53" s="64">
        <f t="shared" si="26"/>
        <v>0</v>
      </c>
      <c r="AK53" s="64">
        <f t="shared" si="46"/>
        <v>0</v>
      </c>
      <c r="AL53" s="64">
        <f t="shared" si="27"/>
        <v>0</v>
      </c>
      <c r="AM53" s="64">
        <f t="shared" si="65"/>
        <v>0</v>
      </c>
      <c r="AN53" s="78"/>
      <c r="AR53" s="69">
        <f t="shared" si="2"/>
        <v>43757</v>
      </c>
      <c r="AS53" s="70">
        <f t="shared" si="3"/>
        <v>0</v>
      </c>
      <c r="AT53" s="70">
        <f t="shared" si="4"/>
        <v>0</v>
      </c>
      <c r="AU53" s="70">
        <f t="shared" ref="AU53:AV53" si="76">U57</f>
        <v>0</v>
      </c>
      <c r="AV53" s="70">
        <f t="shared" si="76"/>
        <v>0</v>
      </c>
      <c r="AW53" s="70">
        <f t="shared" si="6"/>
        <v>0</v>
      </c>
      <c r="AX53" s="70">
        <f t="shared" si="7"/>
        <v>0</v>
      </c>
      <c r="AY53" s="71">
        <f t="shared" si="8"/>
        <v>0</v>
      </c>
      <c r="AZ53" s="70">
        <f t="shared" si="9"/>
        <v>0</v>
      </c>
    </row>
    <row r="54" spans="1:52" ht="23.25" x14ac:dyDescent="0.35">
      <c r="A54" s="61">
        <f>'Liste déroulante et date'!J47</f>
        <v>43736</v>
      </c>
      <c r="B54" s="72"/>
      <c r="C54" s="73"/>
      <c r="D54" s="73"/>
      <c r="E54" s="73"/>
      <c r="F54" s="73"/>
      <c r="G54" s="74"/>
      <c r="H54" s="75">
        <f t="shared" si="16"/>
        <v>20</v>
      </c>
      <c r="I54" s="76"/>
      <c r="J54" s="76"/>
      <c r="K54" s="76"/>
      <c r="L54" s="76"/>
      <c r="M54" s="76"/>
      <c r="N54" s="76"/>
      <c r="O54" s="76"/>
      <c r="P54" s="62">
        <f t="shared" si="17"/>
        <v>0</v>
      </c>
      <c r="Q54" s="77"/>
      <c r="R54" s="62">
        <f t="shared" si="18"/>
        <v>0</v>
      </c>
      <c r="S54" s="76"/>
      <c r="T54" s="76"/>
      <c r="U54" s="62">
        <f t="shared" si="19"/>
        <v>0</v>
      </c>
      <c r="V54" s="63">
        <f t="shared" si="20"/>
        <v>0</v>
      </c>
      <c r="W54" s="63">
        <f t="shared" si="64"/>
        <v>0</v>
      </c>
      <c r="X54" s="62">
        <f t="shared" si="29"/>
        <v>0</v>
      </c>
      <c r="Y54" s="62">
        <f t="shared" si="30"/>
        <v>0</v>
      </c>
      <c r="Z54" s="62">
        <f t="shared" si="22"/>
        <v>0</v>
      </c>
      <c r="AA54" s="76"/>
      <c r="AB54" s="76"/>
      <c r="AC54" s="62">
        <f t="shared" si="31"/>
        <v>16</v>
      </c>
      <c r="AD54" s="76"/>
      <c r="AE54" s="76"/>
      <c r="AF54" s="76"/>
      <c r="AG54" s="62">
        <f t="shared" si="23"/>
        <v>0</v>
      </c>
      <c r="AH54" s="64">
        <f t="shared" si="35"/>
        <v>0</v>
      </c>
      <c r="AI54" s="62">
        <f t="shared" si="25"/>
        <v>0</v>
      </c>
      <c r="AJ54" s="64">
        <f t="shared" si="26"/>
        <v>0</v>
      </c>
      <c r="AK54" s="64">
        <f t="shared" si="46"/>
        <v>0</v>
      </c>
      <c r="AL54" s="64">
        <f t="shared" si="27"/>
        <v>0</v>
      </c>
      <c r="AM54" s="64">
        <f t="shared" si="65"/>
        <v>0</v>
      </c>
      <c r="AN54" s="78"/>
      <c r="AR54" s="69">
        <f t="shared" si="2"/>
        <v>43764</v>
      </c>
      <c r="AS54" s="70">
        <f t="shared" si="3"/>
        <v>0</v>
      </c>
      <c r="AT54" s="70">
        <f t="shared" si="4"/>
        <v>0</v>
      </c>
      <c r="AU54" s="70">
        <f t="shared" ref="AU54:AV54" si="77">U58</f>
        <v>0</v>
      </c>
      <c r="AV54" s="70">
        <f t="shared" si="77"/>
        <v>0</v>
      </c>
      <c r="AW54" s="70">
        <f t="shared" si="6"/>
        <v>0</v>
      </c>
      <c r="AX54" s="70">
        <f t="shared" si="7"/>
        <v>0</v>
      </c>
      <c r="AY54" s="71">
        <f t="shared" si="8"/>
        <v>0</v>
      </c>
      <c r="AZ54" s="70">
        <f t="shared" si="9"/>
        <v>0</v>
      </c>
    </row>
    <row r="55" spans="1:52" ht="23.25" x14ac:dyDescent="0.35">
      <c r="A55" s="61">
        <f>'Liste déroulante et date'!J48</f>
        <v>43743</v>
      </c>
      <c r="B55" s="72"/>
      <c r="C55" s="73"/>
      <c r="D55" s="73"/>
      <c r="E55" s="73"/>
      <c r="F55" s="73"/>
      <c r="G55" s="74"/>
      <c r="H55" s="75">
        <f t="shared" si="16"/>
        <v>20</v>
      </c>
      <c r="I55" s="76"/>
      <c r="J55" s="76"/>
      <c r="K55" s="76"/>
      <c r="L55" s="76"/>
      <c r="M55" s="76"/>
      <c r="N55" s="76"/>
      <c r="O55" s="76"/>
      <c r="P55" s="62">
        <f t="shared" si="17"/>
        <v>0</v>
      </c>
      <c r="Q55" s="77"/>
      <c r="R55" s="62">
        <f t="shared" si="18"/>
        <v>0</v>
      </c>
      <c r="S55" s="76"/>
      <c r="T55" s="76"/>
      <c r="U55" s="62">
        <f t="shared" si="19"/>
        <v>0</v>
      </c>
      <c r="V55" s="63">
        <f t="shared" si="20"/>
        <v>0</v>
      </c>
      <c r="W55" s="63">
        <f t="shared" si="64"/>
        <v>0</v>
      </c>
      <c r="X55" s="62">
        <f t="shared" si="29"/>
        <v>0</v>
      </c>
      <c r="Y55" s="62">
        <f t="shared" si="30"/>
        <v>0</v>
      </c>
      <c r="Z55" s="62">
        <f t="shared" si="22"/>
        <v>0</v>
      </c>
      <c r="AA55" s="76"/>
      <c r="AB55" s="76"/>
      <c r="AC55" s="62">
        <f t="shared" si="31"/>
        <v>16</v>
      </c>
      <c r="AD55" s="76"/>
      <c r="AE55" s="76"/>
      <c r="AF55" s="76"/>
      <c r="AG55" s="62">
        <f t="shared" si="23"/>
        <v>0</v>
      </c>
      <c r="AH55" s="64">
        <f t="shared" si="35"/>
        <v>0</v>
      </c>
      <c r="AI55" s="62">
        <f t="shared" si="25"/>
        <v>0</v>
      </c>
      <c r="AJ55" s="64">
        <f t="shared" si="26"/>
        <v>0</v>
      </c>
      <c r="AK55" s="64">
        <f t="shared" si="46"/>
        <v>0</v>
      </c>
      <c r="AL55" s="64">
        <f t="shared" si="27"/>
        <v>0</v>
      </c>
      <c r="AM55" s="64">
        <f t="shared" si="65"/>
        <v>0</v>
      </c>
      <c r="AN55" s="78"/>
      <c r="AR55" s="69">
        <f t="shared" si="2"/>
        <v>43771</v>
      </c>
      <c r="AS55" s="70">
        <f t="shared" si="3"/>
        <v>0</v>
      </c>
      <c r="AT55" s="70">
        <f t="shared" si="4"/>
        <v>0</v>
      </c>
      <c r="AU55" s="70">
        <f t="shared" ref="AU55:AV55" si="78">U59</f>
        <v>0</v>
      </c>
      <c r="AV55" s="70">
        <f t="shared" si="78"/>
        <v>0</v>
      </c>
      <c r="AW55" s="70">
        <f t="shared" si="6"/>
        <v>0</v>
      </c>
      <c r="AX55" s="70">
        <f t="shared" si="7"/>
        <v>0</v>
      </c>
      <c r="AY55" s="71">
        <f t="shared" si="8"/>
        <v>0</v>
      </c>
      <c r="AZ55" s="70">
        <f t="shared" si="9"/>
        <v>0</v>
      </c>
    </row>
    <row r="56" spans="1:52" ht="23.25" x14ac:dyDescent="0.35">
      <c r="A56" s="61">
        <f>'Liste déroulante et date'!J49</f>
        <v>43750</v>
      </c>
      <c r="B56" s="72"/>
      <c r="C56" s="73"/>
      <c r="D56" s="73"/>
      <c r="E56" s="73"/>
      <c r="F56" s="73"/>
      <c r="G56" s="74"/>
      <c r="H56" s="75">
        <f t="shared" si="16"/>
        <v>20</v>
      </c>
      <c r="I56" s="76"/>
      <c r="J56" s="76"/>
      <c r="K56" s="76"/>
      <c r="L56" s="76"/>
      <c r="M56" s="76"/>
      <c r="N56" s="76"/>
      <c r="O56" s="76"/>
      <c r="P56" s="62">
        <f t="shared" si="17"/>
        <v>0</v>
      </c>
      <c r="Q56" s="77"/>
      <c r="R56" s="62">
        <f t="shared" si="18"/>
        <v>0</v>
      </c>
      <c r="S56" s="76"/>
      <c r="T56" s="76"/>
      <c r="U56" s="62">
        <f t="shared" si="19"/>
        <v>0</v>
      </c>
      <c r="V56" s="63">
        <f t="shared" si="20"/>
        <v>0</v>
      </c>
      <c r="W56" s="63">
        <f t="shared" si="64"/>
        <v>0</v>
      </c>
      <c r="X56" s="62">
        <f t="shared" si="29"/>
        <v>0</v>
      </c>
      <c r="Y56" s="62">
        <f t="shared" si="30"/>
        <v>0</v>
      </c>
      <c r="Z56" s="62">
        <f t="shared" si="22"/>
        <v>0</v>
      </c>
      <c r="AA56" s="76"/>
      <c r="AB56" s="76"/>
      <c r="AC56" s="62">
        <f t="shared" si="31"/>
        <v>16</v>
      </c>
      <c r="AD56" s="76"/>
      <c r="AE56" s="76"/>
      <c r="AF56" s="76"/>
      <c r="AG56" s="62">
        <f t="shared" si="23"/>
        <v>0</v>
      </c>
      <c r="AH56" s="64">
        <f t="shared" si="35"/>
        <v>0</v>
      </c>
      <c r="AI56" s="62">
        <f t="shared" si="25"/>
        <v>0</v>
      </c>
      <c r="AJ56" s="64">
        <f t="shared" si="26"/>
        <v>0</v>
      </c>
      <c r="AK56" s="64">
        <f t="shared" si="46"/>
        <v>0</v>
      </c>
      <c r="AL56" s="64">
        <f t="shared" si="27"/>
        <v>0</v>
      </c>
      <c r="AM56" s="64">
        <f t="shared" si="65"/>
        <v>0</v>
      </c>
      <c r="AN56" s="78"/>
      <c r="AR56" s="69">
        <f t="shared" si="2"/>
        <v>43778</v>
      </c>
      <c r="AS56" s="70">
        <f t="shared" si="3"/>
        <v>0</v>
      </c>
      <c r="AT56" s="70">
        <f t="shared" si="4"/>
        <v>0</v>
      </c>
      <c r="AU56" s="70">
        <f t="shared" ref="AU56:AV56" si="79">U60</f>
        <v>0</v>
      </c>
      <c r="AV56" s="70">
        <f t="shared" si="79"/>
        <v>0</v>
      </c>
      <c r="AW56" s="70">
        <f t="shared" si="6"/>
        <v>0</v>
      </c>
      <c r="AX56" s="70">
        <f t="shared" si="7"/>
        <v>0</v>
      </c>
      <c r="AY56" s="71">
        <f t="shared" si="8"/>
        <v>0</v>
      </c>
      <c r="AZ56" s="70">
        <f t="shared" si="9"/>
        <v>0</v>
      </c>
    </row>
    <row r="57" spans="1:52" ht="23.25" x14ac:dyDescent="0.35">
      <c r="A57" s="61">
        <f>'Liste déroulante et date'!J50</f>
        <v>43757</v>
      </c>
      <c r="B57" s="72"/>
      <c r="C57" s="73"/>
      <c r="D57" s="73"/>
      <c r="E57" s="73"/>
      <c r="F57" s="73"/>
      <c r="G57" s="74"/>
      <c r="H57" s="75">
        <f t="shared" si="16"/>
        <v>20</v>
      </c>
      <c r="I57" s="76"/>
      <c r="J57" s="76"/>
      <c r="K57" s="76"/>
      <c r="L57" s="76"/>
      <c r="M57" s="76"/>
      <c r="N57" s="76"/>
      <c r="O57" s="76"/>
      <c r="P57" s="62">
        <f t="shared" si="17"/>
        <v>0</v>
      </c>
      <c r="Q57" s="77"/>
      <c r="R57" s="62">
        <f t="shared" si="18"/>
        <v>0</v>
      </c>
      <c r="S57" s="76"/>
      <c r="T57" s="76"/>
      <c r="U57" s="62">
        <f t="shared" si="19"/>
        <v>0</v>
      </c>
      <c r="V57" s="63">
        <f t="shared" si="20"/>
        <v>0</v>
      </c>
      <c r="W57" s="63">
        <f t="shared" si="64"/>
        <v>0</v>
      </c>
      <c r="X57" s="62">
        <f t="shared" si="29"/>
        <v>0</v>
      </c>
      <c r="Y57" s="62">
        <f t="shared" si="30"/>
        <v>0</v>
      </c>
      <c r="Z57" s="62">
        <f t="shared" si="22"/>
        <v>0</v>
      </c>
      <c r="AA57" s="76"/>
      <c r="AB57" s="76"/>
      <c r="AC57" s="62">
        <f t="shared" si="31"/>
        <v>16</v>
      </c>
      <c r="AD57" s="76"/>
      <c r="AE57" s="76"/>
      <c r="AF57" s="76"/>
      <c r="AG57" s="62">
        <f t="shared" si="23"/>
        <v>0</v>
      </c>
      <c r="AH57" s="64">
        <f t="shared" si="35"/>
        <v>0</v>
      </c>
      <c r="AI57" s="62">
        <f t="shared" si="25"/>
        <v>0</v>
      </c>
      <c r="AJ57" s="64">
        <f t="shared" si="26"/>
        <v>0</v>
      </c>
      <c r="AK57" s="64">
        <f t="shared" si="46"/>
        <v>0</v>
      </c>
      <c r="AL57" s="64">
        <f t="shared" si="27"/>
        <v>0</v>
      </c>
      <c r="AM57" s="64">
        <f t="shared" si="65"/>
        <v>0</v>
      </c>
      <c r="AN57" s="78"/>
      <c r="AR57" s="69">
        <f t="shared" si="2"/>
        <v>43785</v>
      </c>
      <c r="AS57" s="70">
        <f t="shared" si="3"/>
        <v>0</v>
      </c>
      <c r="AT57" s="70">
        <f t="shared" si="4"/>
        <v>0</v>
      </c>
      <c r="AU57" s="70">
        <f t="shared" ref="AU57:AV57" si="80">U61</f>
        <v>0</v>
      </c>
      <c r="AV57" s="70">
        <f t="shared" si="80"/>
        <v>0</v>
      </c>
      <c r="AW57" s="70">
        <f t="shared" si="6"/>
        <v>0</v>
      </c>
      <c r="AX57" s="70">
        <f t="shared" si="7"/>
        <v>0</v>
      </c>
      <c r="AY57" s="71">
        <f t="shared" si="8"/>
        <v>0</v>
      </c>
      <c r="AZ57" s="70">
        <f t="shared" si="9"/>
        <v>0</v>
      </c>
    </row>
    <row r="58" spans="1:52" ht="23.25" x14ac:dyDescent="0.35">
      <c r="A58" s="61">
        <f>'Liste déroulante et date'!J51</f>
        <v>43764</v>
      </c>
      <c r="B58" s="72"/>
      <c r="C58" s="73"/>
      <c r="D58" s="73"/>
      <c r="E58" s="73"/>
      <c r="F58" s="73"/>
      <c r="G58" s="74"/>
      <c r="H58" s="75">
        <f t="shared" si="16"/>
        <v>20</v>
      </c>
      <c r="I58" s="76"/>
      <c r="J58" s="76"/>
      <c r="K58" s="76"/>
      <c r="L58" s="76"/>
      <c r="M58" s="76"/>
      <c r="N58" s="76"/>
      <c r="O58" s="76"/>
      <c r="P58" s="62">
        <f t="shared" si="17"/>
        <v>0</v>
      </c>
      <c r="Q58" s="77"/>
      <c r="R58" s="62">
        <f t="shared" si="18"/>
        <v>0</v>
      </c>
      <c r="S58" s="76"/>
      <c r="T58" s="76"/>
      <c r="U58" s="62">
        <f t="shared" si="19"/>
        <v>0</v>
      </c>
      <c r="V58" s="63">
        <f t="shared" si="20"/>
        <v>0</v>
      </c>
      <c r="W58" s="63">
        <f t="shared" si="64"/>
        <v>0</v>
      </c>
      <c r="X58" s="62">
        <f t="shared" si="29"/>
        <v>0</v>
      </c>
      <c r="Y58" s="62">
        <f t="shared" si="30"/>
        <v>0</v>
      </c>
      <c r="Z58" s="62">
        <f t="shared" si="22"/>
        <v>0</v>
      </c>
      <c r="AA58" s="76"/>
      <c r="AB58" s="76"/>
      <c r="AC58" s="62">
        <f t="shared" si="31"/>
        <v>16</v>
      </c>
      <c r="AD58" s="76"/>
      <c r="AE58" s="76"/>
      <c r="AF58" s="76"/>
      <c r="AG58" s="62">
        <f t="shared" si="23"/>
        <v>0</v>
      </c>
      <c r="AH58" s="64">
        <f t="shared" si="35"/>
        <v>0</v>
      </c>
      <c r="AI58" s="62">
        <f t="shared" si="25"/>
        <v>0</v>
      </c>
      <c r="AJ58" s="64">
        <f t="shared" si="26"/>
        <v>0</v>
      </c>
      <c r="AK58" s="64">
        <f t="shared" si="46"/>
        <v>0</v>
      </c>
      <c r="AL58" s="64">
        <f t="shared" si="27"/>
        <v>0</v>
      </c>
      <c r="AM58" s="64">
        <f t="shared" si="65"/>
        <v>0</v>
      </c>
      <c r="AN58" s="78"/>
      <c r="AR58" s="69">
        <f t="shared" si="2"/>
        <v>43792</v>
      </c>
      <c r="AS58" s="70">
        <f t="shared" si="3"/>
        <v>0</v>
      </c>
      <c r="AT58" s="70">
        <f t="shared" si="4"/>
        <v>0</v>
      </c>
      <c r="AU58" s="70">
        <f t="shared" ref="AU58:AV58" si="81">U62</f>
        <v>0</v>
      </c>
      <c r="AV58" s="70">
        <f t="shared" si="81"/>
        <v>0</v>
      </c>
      <c r="AW58" s="70">
        <f t="shared" si="6"/>
        <v>0</v>
      </c>
      <c r="AX58" s="70">
        <f t="shared" si="7"/>
        <v>0</v>
      </c>
      <c r="AY58" s="71">
        <f t="shared" si="8"/>
        <v>0</v>
      </c>
      <c r="AZ58" s="70">
        <f t="shared" si="9"/>
        <v>0</v>
      </c>
    </row>
    <row r="59" spans="1:52" ht="23.25" x14ac:dyDescent="0.35">
      <c r="A59" s="61">
        <f>'Liste déroulante et date'!J52</f>
        <v>43771</v>
      </c>
      <c r="B59" s="72"/>
      <c r="C59" s="73"/>
      <c r="D59" s="73"/>
      <c r="E59" s="73"/>
      <c r="F59" s="73"/>
      <c r="G59" s="74"/>
      <c r="H59" s="75">
        <f t="shared" si="16"/>
        <v>20</v>
      </c>
      <c r="I59" s="76"/>
      <c r="J59" s="76"/>
      <c r="K59" s="76"/>
      <c r="L59" s="76"/>
      <c r="M59" s="76"/>
      <c r="N59" s="76"/>
      <c r="O59" s="76"/>
      <c r="P59" s="62">
        <f t="shared" si="17"/>
        <v>0</v>
      </c>
      <c r="Q59" s="77"/>
      <c r="R59" s="62">
        <f t="shared" si="18"/>
        <v>0</v>
      </c>
      <c r="S59" s="76"/>
      <c r="T59" s="76"/>
      <c r="U59" s="62">
        <f t="shared" si="19"/>
        <v>0</v>
      </c>
      <c r="V59" s="63">
        <f t="shared" si="20"/>
        <v>0</v>
      </c>
      <c r="W59" s="63">
        <f t="shared" si="64"/>
        <v>0</v>
      </c>
      <c r="X59" s="62">
        <f t="shared" si="29"/>
        <v>0</v>
      </c>
      <c r="Y59" s="62">
        <f t="shared" si="30"/>
        <v>0</v>
      </c>
      <c r="Z59" s="62">
        <f t="shared" si="22"/>
        <v>0</v>
      </c>
      <c r="AA59" s="76"/>
      <c r="AB59" s="76"/>
      <c r="AC59" s="62">
        <f t="shared" si="31"/>
        <v>16</v>
      </c>
      <c r="AD59" s="76"/>
      <c r="AE59" s="76"/>
      <c r="AF59" s="76"/>
      <c r="AG59" s="62">
        <f t="shared" si="23"/>
        <v>0</v>
      </c>
      <c r="AH59" s="64">
        <f t="shared" si="35"/>
        <v>0</v>
      </c>
      <c r="AI59" s="62">
        <f t="shared" si="25"/>
        <v>0</v>
      </c>
      <c r="AJ59" s="64">
        <f t="shared" si="26"/>
        <v>0</v>
      </c>
      <c r="AK59" s="64">
        <f t="shared" si="46"/>
        <v>0</v>
      </c>
      <c r="AL59" s="64">
        <f t="shared" si="27"/>
        <v>0</v>
      </c>
      <c r="AM59" s="64">
        <f t="shared" si="65"/>
        <v>0</v>
      </c>
      <c r="AN59" s="78"/>
      <c r="AR59" s="69">
        <f t="shared" si="2"/>
        <v>43799</v>
      </c>
      <c r="AS59" s="70">
        <f t="shared" si="3"/>
        <v>0</v>
      </c>
      <c r="AT59" s="70">
        <f t="shared" si="4"/>
        <v>0</v>
      </c>
      <c r="AU59" s="70">
        <f t="shared" ref="AU59:AV59" si="82">U63</f>
        <v>0</v>
      </c>
      <c r="AV59" s="70">
        <f t="shared" si="82"/>
        <v>0</v>
      </c>
      <c r="AW59" s="70">
        <f t="shared" si="6"/>
        <v>0</v>
      </c>
      <c r="AX59" s="70">
        <f t="shared" si="7"/>
        <v>0</v>
      </c>
      <c r="AY59" s="71">
        <f t="shared" si="8"/>
        <v>0</v>
      </c>
      <c r="AZ59" s="70">
        <f t="shared" si="9"/>
        <v>0</v>
      </c>
    </row>
    <row r="60" spans="1:52" ht="23.25" x14ac:dyDescent="0.35">
      <c r="A60" s="61">
        <f>'Liste déroulante et date'!J53</f>
        <v>43778</v>
      </c>
      <c r="B60" s="72"/>
      <c r="C60" s="73"/>
      <c r="D60" s="73"/>
      <c r="E60" s="73"/>
      <c r="F60" s="73"/>
      <c r="G60" s="74"/>
      <c r="H60" s="75">
        <f t="shared" si="16"/>
        <v>20</v>
      </c>
      <c r="I60" s="76"/>
      <c r="J60" s="76"/>
      <c r="K60" s="76"/>
      <c r="L60" s="76"/>
      <c r="M60" s="76"/>
      <c r="N60" s="76"/>
      <c r="O60" s="76"/>
      <c r="P60" s="62">
        <f t="shared" si="17"/>
        <v>0</v>
      </c>
      <c r="Q60" s="77"/>
      <c r="R60" s="62">
        <f t="shared" si="18"/>
        <v>0</v>
      </c>
      <c r="S60" s="76"/>
      <c r="T60" s="76"/>
      <c r="U60" s="62">
        <f t="shared" si="19"/>
        <v>0</v>
      </c>
      <c r="V60" s="63">
        <f t="shared" si="20"/>
        <v>0</v>
      </c>
      <c r="W60" s="63">
        <f t="shared" si="64"/>
        <v>0</v>
      </c>
      <c r="X60" s="62">
        <f t="shared" si="29"/>
        <v>0</v>
      </c>
      <c r="Y60" s="62">
        <f t="shared" si="30"/>
        <v>0</v>
      </c>
      <c r="Z60" s="62">
        <f t="shared" si="22"/>
        <v>0</v>
      </c>
      <c r="AA60" s="76"/>
      <c r="AB60" s="76"/>
      <c r="AC60" s="62">
        <f t="shared" si="31"/>
        <v>16</v>
      </c>
      <c r="AD60" s="76"/>
      <c r="AE60" s="76"/>
      <c r="AF60" s="76"/>
      <c r="AG60" s="62">
        <f t="shared" si="23"/>
        <v>0</v>
      </c>
      <c r="AH60" s="64">
        <f t="shared" si="35"/>
        <v>0</v>
      </c>
      <c r="AI60" s="62">
        <f t="shared" si="25"/>
        <v>0</v>
      </c>
      <c r="AJ60" s="64">
        <f t="shared" si="26"/>
        <v>0</v>
      </c>
      <c r="AK60" s="64">
        <f t="shared" si="46"/>
        <v>0</v>
      </c>
      <c r="AL60" s="64">
        <f t="shared" si="27"/>
        <v>0</v>
      </c>
      <c r="AM60" s="64">
        <f t="shared" si="65"/>
        <v>0</v>
      </c>
      <c r="AN60" s="78"/>
      <c r="AR60" s="69">
        <f t="shared" si="2"/>
        <v>43806</v>
      </c>
      <c r="AS60" s="70">
        <f t="shared" si="3"/>
        <v>0</v>
      </c>
      <c r="AT60" s="70">
        <f t="shared" si="4"/>
        <v>0</v>
      </c>
      <c r="AU60" s="70">
        <f t="shared" ref="AU60:AV60" si="83">U64</f>
        <v>0</v>
      </c>
      <c r="AV60" s="70">
        <f t="shared" si="83"/>
        <v>0</v>
      </c>
      <c r="AW60" s="70">
        <f t="shared" si="6"/>
        <v>0</v>
      </c>
      <c r="AX60" s="70">
        <f t="shared" si="7"/>
        <v>0</v>
      </c>
      <c r="AY60" s="71">
        <f t="shared" si="8"/>
        <v>0</v>
      </c>
      <c r="AZ60" s="70">
        <f t="shared" si="9"/>
        <v>0</v>
      </c>
    </row>
    <row r="61" spans="1:52" ht="23.25" x14ac:dyDescent="0.35">
      <c r="A61" s="61">
        <f>'Liste déroulante et date'!J54</f>
        <v>43785</v>
      </c>
      <c r="B61" s="72"/>
      <c r="C61" s="73"/>
      <c r="D61" s="73"/>
      <c r="E61" s="73"/>
      <c r="F61" s="73"/>
      <c r="G61" s="74"/>
      <c r="H61" s="75">
        <f t="shared" si="16"/>
        <v>20</v>
      </c>
      <c r="I61" s="76"/>
      <c r="J61" s="76"/>
      <c r="K61" s="76"/>
      <c r="L61" s="76"/>
      <c r="M61" s="76"/>
      <c r="N61" s="76"/>
      <c r="O61" s="76"/>
      <c r="P61" s="62">
        <f t="shared" si="17"/>
        <v>0</v>
      </c>
      <c r="Q61" s="77"/>
      <c r="R61" s="62">
        <f t="shared" si="18"/>
        <v>0</v>
      </c>
      <c r="S61" s="76"/>
      <c r="T61" s="76"/>
      <c r="U61" s="62">
        <f t="shared" si="19"/>
        <v>0</v>
      </c>
      <c r="V61" s="63">
        <f t="shared" si="20"/>
        <v>0</v>
      </c>
      <c r="W61" s="63">
        <f t="shared" si="64"/>
        <v>0</v>
      </c>
      <c r="X61" s="62">
        <f t="shared" si="29"/>
        <v>0</v>
      </c>
      <c r="Y61" s="62">
        <f t="shared" si="30"/>
        <v>0</v>
      </c>
      <c r="Z61" s="62">
        <f t="shared" si="22"/>
        <v>0</v>
      </c>
      <c r="AA61" s="76"/>
      <c r="AB61" s="76"/>
      <c r="AC61" s="62">
        <f t="shared" si="31"/>
        <v>16</v>
      </c>
      <c r="AD61" s="76"/>
      <c r="AE61" s="76"/>
      <c r="AF61" s="76"/>
      <c r="AG61" s="62">
        <f t="shared" si="23"/>
        <v>0</v>
      </c>
      <c r="AH61" s="64">
        <f t="shared" si="35"/>
        <v>0</v>
      </c>
      <c r="AI61" s="62">
        <f t="shared" si="25"/>
        <v>0</v>
      </c>
      <c r="AJ61" s="64">
        <f t="shared" si="26"/>
        <v>0</v>
      </c>
      <c r="AK61" s="64">
        <f t="shared" si="46"/>
        <v>0</v>
      </c>
      <c r="AL61" s="64">
        <f t="shared" si="27"/>
        <v>0</v>
      </c>
      <c r="AM61" s="64">
        <f t="shared" si="65"/>
        <v>0</v>
      </c>
      <c r="AN61" s="78"/>
      <c r="AR61" s="69">
        <f t="shared" si="2"/>
        <v>43813</v>
      </c>
      <c r="AS61" s="70">
        <f t="shared" si="3"/>
        <v>0</v>
      </c>
      <c r="AT61" s="70">
        <f t="shared" si="4"/>
        <v>0</v>
      </c>
      <c r="AU61" s="70">
        <f t="shared" ref="AU61:AV61" si="84">U65</f>
        <v>0</v>
      </c>
      <c r="AV61" s="70">
        <f t="shared" si="84"/>
        <v>0</v>
      </c>
      <c r="AW61" s="70">
        <f t="shared" si="6"/>
        <v>0</v>
      </c>
      <c r="AX61" s="70">
        <f t="shared" si="7"/>
        <v>0</v>
      </c>
      <c r="AY61" s="71">
        <f t="shared" si="8"/>
        <v>0</v>
      </c>
      <c r="AZ61" s="70">
        <f t="shared" si="9"/>
        <v>0</v>
      </c>
    </row>
    <row r="62" spans="1:52" ht="23.25" x14ac:dyDescent="0.35">
      <c r="A62" s="61">
        <f>'Liste déroulante et date'!J55</f>
        <v>43792</v>
      </c>
      <c r="B62" s="72"/>
      <c r="C62" s="73"/>
      <c r="D62" s="73"/>
      <c r="E62" s="73"/>
      <c r="F62" s="73"/>
      <c r="G62" s="74"/>
      <c r="H62" s="75">
        <f t="shared" si="16"/>
        <v>20</v>
      </c>
      <c r="I62" s="76"/>
      <c r="J62" s="76"/>
      <c r="K62" s="76"/>
      <c r="L62" s="76"/>
      <c r="M62" s="76"/>
      <c r="N62" s="76"/>
      <c r="O62" s="76"/>
      <c r="P62" s="62">
        <f t="shared" si="17"/>
        <v>0</v>
      </c>
      <c r="Q62" s="77"/>
      <c r="R62" s="62">
        <f t="shared" si="18"/>
        <v>0</v>
      </c>
      <c r="S62" s="76"/>
      <c r="T62" s="76"/>
      <c r="U62" s="62">
        <f t="shared" si="19"/>
        <v>0</v>
      </c>
      <c r="V62" s="63">
        <f t="shared" si="20"/>
        <v>0</v>
      </c>
      <c r="W62" s="63">
        <f t="shared" si="64"/>
        <v>0</v>
      </c>
      <c r="X62" s="62">
        <f t="shared" si="29"/>
        <v>0</v>
      </c>
      <c r="Y62" s="62">
        <f t="shared" si="30"/>
        <v>0</v>
      </c>
      <c r="Z62" s="62">
        <f t="shared" si="22"/>
        <v>0</v>
      </c>
      <c r="AA62" s="76"/>
      <c r="AB62" s="76"/>
      <c r="AC62" s="62">
        <f t="shared" si="31"/>
        <v>16</v>
      </c>
      <c r="AD62" s="76"/>
      <c r="AE62" s="76"/>
      <c r="AF62" s="76"/>
      <c r="AG62" s="62">
        <f t="shared" si="23"/>
        <v>0</v>
      </c>
      <c r="AH62" s="64">
        <f t="shared" si="35"/>
        <v>0</v>
      </c>
      <c r="AI62" s="62">
        <f t="shared" si="25"/>
        <v>0</v>
      </c>
      <c r="AJ62" s="64">
        <f t="shared" si="26"/>
        <v>0</v>
      </c>
      <c r="AK62" s="64">
        <f t="shared" si="46"/>
        <v>0</v>
      </c>
      <c r="AL62" s="64">
        <f t="shared" si="27"/>
        <v>0</v>
      </c>
      <c r="AM62" s="64">
        <f t="shared" si="65"/>
        <v>0</v>
      </c>
      <c r="AN62" s="78"/>
      <c r="AR62" s="69">
        <f t="shared" si="2"/>
        <v>43820</v>
      </c>
      <c r="AS62" s="70">
        <f t="shared" si="3"/>
        <v>0</v>
      </c>
      <c r="AT62" s="70">
        <f t="shared" si="4"/>
        <v>0</v>
      </c>
      <c r="AU62" s="70">
        <f t="shared" ref="AU62:AV62" si="85">U66</f>
        <v>0</v>
      </c>
      <c r="AV62" s="70">
        <f t="shared" si="85"/>
        <v>0</v>
      </c>
      <c r="AW62" s="70">
        <f t="shared" si="6"/>
        <v>0</v>
      </c>
      <c r="AX62" s="70">
        <f t="shared" si="7"/>
        <v>0</v>
      </c>
      <c r="AY62" s="71">
        <f t="shared" si="8"/>
        <v>0</v>
      </c>
      <c r="AZ62" s="70">
        <f t="shared" si="9"/>
        <v>0</v>
      </c>
    </row>
    <row r="63" spans="1:52" ht="18.75" x14ac:dyDescent="0.3">
      <c r="A63" s="61">
        <f>'Liste déroulante et date'!J56</f>
        <v>43799</v>
      </c>
      <c r="B63" s="72"/>
      <c r="C63" s="73"/>
      <c r="D63" s="73"/>
      <c r="E63" s="73"/>
      <c r="F63" s="73"/>
      <c r="G63" s="74"/>
      <c r="H63" s="75">
        <f t="shared" si="16"/>
        <v>20</v>
      </c>
      <c r="I63" s="76"/>
      <c r="J63" s="76"/>
      <c r="K63" s="76"/>
      <c r="L63" s="76"/>
      <c r="M63" s="76"/>
      <c r="N63" s="76"/>
      <c r="O63" s="76"/>
      <c r="P63" s="62">
        <f t="shared" si="17"/>
        <v>0</v>
      </c>
      <c r="Q63" s="77"/>
      <c r="R63" s="62">
        <f t="shared" si="18"/>
        <v>0</v>
      </c>
      <c r="S63" s="76"/>
      <c r="T63" s="76"/>
      <c r="U63" s="62">
        <f t="shared" si="19"/>
        <v>0</v>
      </c>
      <c r="V63" s="63">
        <f t="shared" si="20"/>
        <v>0</v>
      </c>
      <c r="W63" s="63">
        <f t="shared" si="64"/>
        <v>0</v>
      </c>
      <c r="X63" s="62">
        <f t="shared" si="29"/>
        <v>0</v>
      </c>
      <c r="Y63" s="62">
        <f t="shared" si="30"/>
        <v>0</v>
      </c>
      <c r="Z63" s="62">
        <f t="shared" si="22"/>
        <v>0</v>
      </c>
      <c r="AA63" s="76"/>
      <c r="AB63" s="76"/>
      <c r="AC63" s="62">
        <f t="shared" si="31"/>
        <v>16</v>
      </c>
      <c r="AD63" s="76"/>
      <c r="AE63" s="76"/>
      <c r="AF63" s="76"/>
      <c r="AG63" s="62">
        <f t="shared" si="23"/>
        <v>0</v>
      </c>
      <c r="AH63" s="64">
        <f t="shared" si="35"/>
        <v>0</v>
      </c>
      <c r="AI63" s="62">
        <f t="shared" si="25"/>
        <v>0</v>
      </c>
      <c r="AJ63" s="64">
        <f t="shared" si="26"/>
        <v>0</v>
      </c>
      <c r="AK63" s="64">
        <f t="shared" si="46"/>
        <v>0</v>
      </c>
      <c r="AL63" s="64">
        <f t="shared" si="27"/>
        <v>0</v>
      </c>
      <c r="AM63" s="64">
        <f t="shared" si="65"/>
        <v>0</v>
      </c>
      <c r="AN63" s="78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61">
        <f>'Liste déroulante et date'!J57</f>
        <v>43806</v>
      </c>
      <c r="B64" s="72"/>
      <c r="C64" s="73"/>
      <c r="D64" s="73"/>
      <c r="E64" s="73"/>
      <c r="F64" s="73"/>
      <c r="G64" s="74"/>
      <c r="H64" s="75">
        <f t="shared" si="16"/>
        <v>20</v>
      </c>
      <c r="I64" s="76"/>
      <c r="J64" s="76"/>
      <c r="K64" s="76"/>
      <c r="L64" s="76"/>
      <c r="M64" s="76"/>
      <c r="N64" s="76"/>
      <c r="O64" s="76"/>
      <c r="P64" s="62">
        <f t="shared" si="17"/>
        <v>0</v>
      </c>
      <c r="Q64" s="77"/>
      <c r="R64" s="62">
        <f t="shared" si="18"/>
        <v>0</v>
      </c>
      <c r="S64" s="76"/>
      <c r="T64" s="76"/>
      <c r="U64" s="62">
        <f t="shared" si="19"/>
        <v>0</v>
      </c>
      <c r="V64" s="63">
        <f t="shared" si="20"/>
        <v>0</v>
      </c>
      <c r="W64" s="63">
        <f t="shared" si="64"/>
        <v>0</v>
      </c>
      <c r="X64" s="62">
        <f t="shared" si="29"/>
        <v>0</v>
      </c>
      <c r="Y64" s="62">
        <f t="shared" si="30"/>
        <v>0</v>
      </c>
      <c r="Z64" s="62">
        <f t="shared" si="22"/>
        <v>0</v>
      </c>
      <c r="AA64" s="76"/>
      <c r="AB64" s="76"/>
      <c r="AC64" s="62">
        <f t="shared" si="31"/>
        <v>16</v>
      </c>
      <c r="AD64" s="76"/>
      <c r="AE64" s="76"/>
      <c r="AF64" s="76"/>
      <c r="AG64" s="62">
        <f t="shared" si="23"/>
        <v>0</v>
      </c>
      <c r="AH64" s="64">
        <f t="shared" si="35"/>
        <v>0</v>
      </c>
      <c r="AI64" s="62">
        <f t="shared" si="25"/>
        <v>0</v>
      </c>
      <c r="AJ64" s="64">
        <f t="shared" si="26"/>
        <v>0</v>
      </c>
      <c r="AK64" s="64">
        <f t="shared" si="46"/>
        <v>0</v>
      </c>
      <c r="AL64" s="64">
        <f t="shared" si="27"/>
        <v>0</v>
      </c>
      <c r="AM64" s="64">
        <f t="shared" si="65"/>
        <v>0</v>
      </c>
      <c r="AN64" s="78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61">
        <f>'Liste déroulante et date'!J58</f>
        <v>43813</v>
      </c>
      <c r="B65" s="72"/>
      <c r="C65" s="73"/>
      <c r="D65" s="73"/>
      <c r="E65" s="73"/>
      <c r="F65" s="73"/>
      <c r="G65" s="74"/>
      <c r="H65" s="75">
        <f t="shared" si="16"/>
        <v>20</v>
      </c>
      <c r="I65" s="76"/>
      <c r="J65" s="76"/>
      <c r="K65" s="76"/>
      <c r="L65" s="76"/>
      <c r="M65" s="76"/>
      <c r="N65" s="76"/>
      <c r="O65" s="76"/>
      <c r="P65" s="62">
        <f t="shared" si="17"/>
        <v>0</v>
      </c>
      <c r="Q65" s="77"/>
      <c r="R65" s="62">
        <f t="shared" si="18"/>
        <v>0</v>
      </c>
      <c r="S65" s="76"/>
      <c r="T65" s="76"/>
      <c r="U65" s="62">
        <f t="shared" si="19"/>
        <v>0</v>
      </c>
      <c r="V65" s="63">
        <f t="shared" si="20"/>
        <v>0</v>
      </c>
      <c r="W65" s="63">
        <f t="shared" si="64"/>
        <v>0</v>
      </c>
      <c r="X65" s="62">
        <f t="shared" si="29"/>
        <v>0</v>
      </c>
      <c r="Y65" s="62">
        <f t="shared" si="30"/>
        <v>0</v>
      </c>
      <c r="Z65" s="62">
        <f t="shared" si="22"/>
        <v>0</v>
      </c>
      <c r="AA65" s="76"/>
      <c r="AB65" s="76"/>
      <c r="AC65" s="62">
        <f t="shared" si="31"/>
        <v>16</v>
      </c>
      <c r="AD65" s="76"/>
      <c r="AE65" s="76"/>
      <c r="AF65" s="76"/>
      <c r="AG65" s="62">
        <f t="shared" si="23"/>
        <v>0</v>
      </c>
      <c r="AH65" s="64">
        <f t="shared" si="35"/>
        <v>0</v>
      </c>
      <c r="AI65" s="62">
        <f t="shared" si="25"/>
        <v>0</v>
      </c>
      <c r="AJ65" s="64">
        <f t="shared" si="26"/>
        <v>0</v>
      </c>
      <c r="AK65" s="64">
        <f t="shared" si="46"/>
        <v>0</v>
      </c>
      <c r="AL65" s="64">
        <f t="shared" si="27"/>
        <v>0</v>
      </c>
      <c r="AM65" s="64">
        <f t="shared" si="65"/>
        <v>0</v>
      </c>
      <c r="AN65" s="78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61">
        <f>'Liste déroulante et date'!J59</f>
        <v>43820</v>
      </c>
      <c r="B66" s="72"/>
      <c r="C66" s="73"/>
      <c r="D66" s="73"/>
      <c r="E66" s="73"/>
      <c r="F66" s="73"/>
      <c r="G66" s="74"/>
      <c r="H66" s="75">
        <f t="shared" si="16"/>
        <v>20</v>
      </c>
      <c r="I66" s="76"/>
      <c r="J66" s="76"/>
      <c r="K66" s="76"/>
      <c r="L66" s="76"/>
      <c r="M66" s="76"/>
      <c r="N66" s="76"/>
      <c r="O66" s="76"/>
      <c r="P66" s="62">
        <f t="shared" si="17"/>
        <v>0</v>
      </c>
      <c r="Q66" s="77"/>
      <c r="R66" s="62">
        <f t="shared" si="18"/>
        <v>0</v>
      </c>
      <c r="S66" s="76"/>
      <c r="T66" s="76"/>
      <c r="U66" s="62">
        <f t="shared" si="19"/>
        <v>0</v>
      </c>
      <c r="V66" s="63">
        <f t="shared" si="20"/>
        <v>0</v>
      </c>
      <c r="W66" s="63">
        <f t="shared" si="64"/>
        <v>0</v>
      </c>
      <c r="X66" s="62">
        <f t="shared" si="29"/>
        <v>0</v>
      </c>
      <c r="Y66" s="62">
        <f t="shared" si="30"/>
        <v>0</v>
      </c>
      <c r="Z66" s="62">
        <f t="shared" si="22"/>
        <v>0</v>
      </c>
      <c r="AA66" s="76"/>
      <c r="AB66" s="76"/>
      <c r="AC66" s="62">
        <f t="shared" si="31"/>
        <v>16</v>
      </c>
      <c r="AD66" s="76"/>
      <c r="AE66" s="76"/>
      <c r="AF66" s="76"/>
      <c r="AG66" s="62">
        <f t="shared" si="23"/>
        <v>0</v>
      </c>
      <c r="AH66" s="64">
        <f t="shared" si="35"/>
        <v>0</v>
      </c>
      <c r="AI66" s="62">
        <f t="shared" si="25"/>
        <v>0</v>
      </c>
      <c r="AJ66" s="64">
        <f t="shared" si="26"/>
        <v>0</v>
      </c>
      <c r="AK66" s="64">
        <f t="shared" si="46"/>
        <v>0</v>
      </c>
      <c r="AL66" s="64">
        <f t="shared" si="27"/>
        <v>0</v>
      </c>
      <c r="AM66" s="64">
        <f t="shared" si="65"/>
        <v>0</v>
      </c>
      <c r="AN66" s="78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"/>
      <c r="V67" s="5"/>
      <c r="W67" s="5"/>
      <c r="X67" s="5"/>
      <c r="Y67" s="5"/>
      <c r="Z67" s="5">
        <f>Z66</f>
        <v>0</v>
      </c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61">
        <f>'Liste déroulante et date'!J60</f>
        <v>43827</v>
      </c>
      <c r="B68" s="72"/>
      <c r="C68" s="73"/>
      <c r="D68" s="73"/>
      <c r="E68" s="73"/>
      <c r="F68" s="73"/>
      <c r="G68" s="74"/>
      <c r="H68" s="75">
        <f t="shared" ref="H68:H120" si="86">IF(G68=0,H67,G68)</f>
        <v>0</v>
      </c>
      <c r="I68" s="76"/>
      <c r="J68" s="76"/>
      <c r="K68" s="76"/>
      <c r="L68" s="76"/>
      <c r="M68" s="76"/>
      <c r="N68" s="76"/>
      <c r="O68" s="76"/>
      <c r="P68" s="62">
        <f t="shared" si="17"/>
        <v>0</v>
      </c>
      <c r="Q68" s="77"/>
      <c r="R68" s="62">
        <f t="shared" si="18"/>
        <v>0</v>
      </c>
      <c r="S68" s="76"/>
      <c r="T68" s="76"/>
      <c r="U68" s="62">
        <f t="shared" ref="U68" si="87">IF(AL68&gt;=0,AL68,0)</f>
        <v>0</v>
      </c>
      <c r="V68" s="63">
        <f t="shared" ref="V68" si="88">IF(S68&gt;=40,S68-40,0)</f>
        <v>0</v>
      </c>
      <c r="W68" s="63">
        <f>IF(D68=1,0,AM68)</f>
        <v>0</v>
      </c>
      <c r="X68" s="62">
        <f t="shared" ref="X68" si="89">IF(AE68&lt;0,-AE68,0)</f>
        <v>0</v>
      </c>
      <c r="Y68" s="62">
        <f t="shared" ref="Y68" si="90">IF(AE68&gt;0,AE68+AJ68,0)+IF(AE68&lt;=0,AJ68,0)</f>
        <v>0</v>
      </c>
      <c r="Z68" s="62">
        <f t="shared" ref="Z68" si="91">Z67+P68-U68-V68+X68-Y68</f>
        <v>0</v>
      </c>
      <c r="AA68" s="76"/>
      <c r="AB68" s="76"/>
      <c r="AC68" s="62">
        <f t="shared" ref="AC68" si="92">AC67-R68</f>
        <v>0</v>
      </c>
      <c r="AD68" s="76"/>
      <c r="AE68" s="76"/>
      <c r="AF68" s="76"/>
      <c r="AG68" s="62">
        <f t="shared" ref="AG68" si="93">IF((AI67-AH68)&gt;0,AH68,AI67)</f>
        <v>0</v>
      </c>
      <c r="AH68" s="64">
        <f t="shared" ref="AH68" si="94">IF(S68&gt;40,((3+V68)*H68),IF(S68=0,0,(3*H68)))</f>
        <v>0</v>
      </c>
      <c r="AI68" s="62">
        <f t="shared" ref="AI68" si="95">AI67+AF68-AG68</f>
        <v>0</v>
      </c>
      <c r="AJ68" s="64">
        <f t="shared" ref="AJ68" si="96">ROUND(IF(AD68&gt;0,AD68/H68,"0"),0)</f>
        <v>0</v>
      </c>
      <c r="AK68" s="64">
        <f t="shared" ref="AK68" si="97">ROUND(IF(Q68="oui",(U64+U65+U66+U67)/20,0),0)</f>
        <v>0</v>
      </c>
      <c r="AL68" s="64">
        <f t="shared" ref="AL68" si="98">IF(S68&lt;=40,S68-W68,S68-V68-W68)</f>
        <v>0</v>
      </c>
      <c r="AM68" s="64">
        <f>ROUND(IF(C68=1,(U67+U66+U65+U64+W67+T67+T66+T65+T64)/20,0),0)+(ROUND(IF(C68=2,(U67+U66+U65+U64+W67+T67+T66+T65+T64)/20)*2,0))</f>
        <v>0</v>
      </c>
      <c r="AN68" s="78"/>
    </row>
    <row r="69" spans="1:52" ht="23.25" x14ac:dyDescent="0.35">
      <c r="A69" s="61">
        <f>'Liste déroulante et date'!J61</f>
        <v>43834</v>
      </c>
      <c r="B69" s="72"/>
      <c r="C69" s="73"/>
      <c r="D69" s="73"/>
      <c r="E69" s="73"/>
      <c r="F69" s="73"/>
      <c r="G69" s="74"/>
      <c r="H69" s="75">
        <f t="shared" si="86"/>
        <v>0</v>
      </c>
      <c r="I69" s="76"/>
      <c r="J69" s="76"/>
      <c r="K69" s="76"/>
      <c r="L69" s="76"/>
      <c r="M69" s="76"/>
      <c r="N69" s="76"/>
      <c r="O69" s="76"/>
      <c r="P69" s="62">
        <f t="shared" si="17"/>
        <v>0</v>
      </c>
      <c r="Q69" s="77"/>
      <c r="R69" s="62">
        <f t="shared" si="18"/>
        <v>0</v>
      </c>
      <c r="S69" s="76"/>
      <c r="T69" s="76"/>
      <c r="U69" s="62">
        <f t="shared" ref="U69:U120" si="99">IF(AL69&gt;=0,AL69,0)</f>
        <v>0</v>
      </c>
      <c r="V69" s="63">
        <f t="shared" ref="V69:V120" si="100">IF(S69&gt;=40,S69-40,0)</f>
        <v>0</v>
      </c>
      <c r="W69" s="63">
        <f t="shared" ref="W69:W120" si="101">IF(D69=1,0,AM69)</f>
        <v>0</v>
      </c>
      <c r="X69" s="62">
        <f t="shared" ref="X69:X120" si="102">IF(AE69&lt;0,-AE69,0)</f>
        <v>0</v>
      </c>
      <c r="Y69" s="62">
        <f t="shared" ref="Y69:Y120" si="103">IF(AE69&gt;0,AE69+AJ69,0)+IF(AE69&lt;=0,AJ69,0)</f>
        <v>0</v>
      </c>
      <c r="Z69" s="62">
        <f t="shared" ref="Z69:Z120" si="104">Z68+P69-U69-V69+X69-Y69</f>
        <v>0</v>
      </c>
      <c r="AA69" s="76"/>
      <c r="AB69" s="76"/>
      <c r="AC69" s="62">
        <f t="shared" ref="AC69:AC120" si="105">AC68-R69</f>
        <v>0</v>
      </c>
      <c r="AD69" s="76"/>
      <c r="AE69" s="76"/>
      <c r="AF69" s="76"/>
      <c r="AG69" s="62">
        <f t="shared" ref="AG69:AG120" si="106">IF((AI68-AH69)&gt;0,AH69,AI68)</f>
        <v>0</v>
      </c>
      <c r="AH69" s="64">
        <f t="shared" ref="AH69:AH120" si="107">IF(S69&gt;40,((3+V69)*H69),IF(S69=0,0,(3*H69)))</f>
        <v>0</v>
      </c>
      <c r="AI69" s="62">
        <f t="shared" ref="AI69:AI120" si="108">AI68+AF69-AG69</f>
        <v>0</v>
      </c>
      <c r="AJ69" s="64">
        <f t="shared" ref="AJ69:AJ120" si="109">ROUND(IF(AD69&gt;0,AD69/H69,"0"),0)</f>
        <v>0</v>
      </c>
      <c r="AK69" s="64">
        <f t="shared" ref="AK69:AK120" si="110">ROUND(IF(Q69="oui",(U65+U66+U67+U68)/20,0),0)</f>
        <v>0</v>
      </c>
      <c r="AL69" s="64">
        <f t="shared" ref="AL69:AL120" si="111">IF(S69&lt;=40,S69-W69,S69-V69-W69)</f>
        <v>0</v>
      </c>
      <c r="AM69" s="64">
        <f t="shared" ref="AM69:AM120" si="112">ROUND(IF(C69=1,(U68+U67+U66+U65+W68+T68+T67+T66+T65)/20,0),0)+(ROUND(IF(C69=2,(U68+U67+U66+U65+W68+T68+T67+T66+T65)/20)*2,0))</f>
        <v>0</v>
      </c>
      <c r="AN69" s="78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61">
        <f>'Liste déroulante et date'!J62</f>
        <v>43841</v>
      </c>
      <c r="B70" s="72"/>
      <c r="C70" s="73"/>
      <c r="D70" s="73"/>
      <c r="E70" s="73"/>
      <c r="F70" s="73"/>
      <c r="G70" s="74"/>
      <c r="H70" s="75">
        <f t="shared" si="86"/>
        <v>0</v>
      </c>
      <c r="I70" s="76"/>
      <c r="J70" s="76"/>
      <c r="K70" s="76"/>
      <c r="L70" s="76"/>
      <c r="M70" s="76"/>
      <c r="N70" s="76"/>
      <c r="O70" s="76"/>
      <c r="P70" s="62">
        <f t="shared" si="17"/>
        <v>0</v>
      </c>
      <c r="Q70" s="77"/>
      <c r="R70" s="62">
        <f t="shared" si="18"/>
        <v>0</v>
      </c>
      <c r="S70" s="76"/>
      <c r="T70" s="76"/>
      <c r="U70" s="62">
        <f t="shared" si="99"/>
        <v>0</v>
      </c>
      <c r="V70" s="63">
        <f t="shared" si="100"/>
        <v>0</v>
      </c>
      <c r="W70" s="63">
        <f t="shared" si="101"/>
        <v>0</v>
      </c>
      <c r="X70" s="62">
        <f t="shared" si="102"/>
        <v>0</v>
      </c>
      <c r="Y70" s="62">
        <f t="shared" si="103"/>
        <v>0</v>
      </c>
      <c r="Z70" s="62">
        <f t="shared" si="104"/>
        <v>0</v>
      </c>
      <c r="AA70" s="76"/>
      <c r="AB70" s="76"/>
      <c r="AC70" s="62">
        <f t="shared" si="105"/>
        <v>0</v>
      </c>
      <c r="AD70" s="76"/>
      <c r="AE70" s="76"/>
      <c r="AF70" s="76"/>
      <c r="AG70" s="62">
        <f t="shared" si="106"/>
        <v>0</v>
      </c>
      <c r="AH70" s="64">
        <f t="shared" si="107"/>
        <v>0</v>
      </c>
      <c r="AI70" s="62">
        <f t="shared" si="108"/>
        <v>0</v>
      </c>
      <c r="AJ70" s="64">
        <f t="shared" si="109"/>
        <v>0</v>
      </c>
      <c r="AK70" s="64">
        <f t="shared" si="110"/>
        <v>0</v>
      </c>
      <c r="AL70" s="64">
        <f t="shared" si="111"/>
        <v>0</v>
      </c>
      <c r="AM70" s="64">
        <f t="shared" si="112"/>
        <v>0</v>
      </c>
      <c r="AN70" s="78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61">
        <f>'Liste déroulante et date'!J63</f>
        <v>43848</v>
      </c>
      <c r="B71" s="72"/>
      <c r="C71" s="73"/>
      <c r="D71" s="73"/>
      <c r="E71" s="73"/>
      <c r="F71" s="73"/>
      <c r="G71" s="74"/>
      <c r="H71" s="75">
        <f t="shared" si="86"/>
        <v>0</v>
      </c>
      <c r="I71" s="76"/>
      <c r="J71" s="76"/>
      <c r="K71" s="76"/>
      <c r="L71" s="76"/>
      <c r="M71" s="76"/>
      <c r="N71" s="76"/>
      <c r="O71" s="76"/>
      <c r="P71" s="62">
        <f t="shared" si="17"/>
        <v>0</v>
      </c>
      <c r="Q71" s="77"/>
      <c r="R71" s="62">
        <f t="shared" si="18"/>
        <v>0</v>
      </c>
      <c r="S71" s="76"/>
      <c r="T71" s="76"/>
      <c r="U71" s="62">
        <f t="shared" si="99"/>
        <v>0</v>
      </c>
      <c r="V71" s="63">
        <f t="shared" si="100"/>
        <v>0</v>
      </c>
      <c r="W71" s="63">
        <f t="shared" si="101"/>
        <v>0</v>
      </c>
      <c r="X71" s="62">
        <f t="shared" si="102"/>
        <v>0</v>
      </c>
      <c r="Y71" s="62">
        <f t="shared" si="103"/>
        <v>0</v>
      </c>
      <c r="Z71" s="62">
        <f t="shared" si="104"/>
        <v>0</v>
      </c>
      <c r="AA71" s="76"/>
      <c r="AB71" s="76"/>
      <c r="AC71" s="62">
        <f t="shared" si="105"/>
        <v>0</v>
      </c>
      <c r="AD71" s="76"/>
      <c r="AE71" s="76"/>
      <c r="AF71" s="76"/>
      <c r="AG71" s="62">
        <f t="shared" si="106"/>
        <v>0</v>
      </c>
      <c r="AH71" s="64">
        <f t="shared" si="107"/>
        <v>0</v>
      </c>
      <c r="AI71" s="62">
        <f t="shared" si="108"/>
        <v>0</v>
      </c>
      <c r="AJ71" s="64">
        <f t="shared" si="109"/>
        <v>0</v>
      </c>
      <c r="AK71" s="64">
        <f t="shared" si="110"/>
        <v>0</v>
      </c>
      <c r="AL71" s="64">
        <f t="shared" si="111"/>
        <v>0</v>
      </c>
      <c r="AM71" s="64">
        <f t="shared" si="112"/>
        <v>0</v>
      </c>
      <c r="AN71" s="78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61">
        <f>'Liste déroulante et date'!J64</f>
        <v>43855</v>
      </c>
      <c r="B72" s="72"/>
      <c r="C72" s="73"/>
      <c r="D72" s="73"/>
      <c r="E72" s="73"/>
      <c r="F72" s="73"/>
      <c r="G72" s="74"/>
      <c r="H72" s="75">
        <f t="shared" si="86"/>
        <v>0</v>
      </c>
      <c r="I72" s="76"/>
      <c r="J72" s="76"/>
      <c r="K72" s="76"/>
      <c r="L72" s="76"/>
      <c r="M72" s="76"/>
      <c r="N72" s="76"/>
      <c r="O72" s="76"/>
      <c r="P72" s="62">
        <f t="shared" si="17"/>
        <v>0</v>
      </c>
      <c r="Q72" s="77"/>
      <c r="R72" s="62">
        <f t="shared" si="18"/>
        <v>0</v>
      </c>
      <c r="S72" s="76"/>
      <c r="T72" s="76"/>
      <c r="U72" s="62">
        <f t="shared" si="99"/>
        <v>0</v>
      </c>
      <c r="V72" s="63">
        <f t="shared" si="100"/>
        <v>0</v>
      </c>
      <c r="W72" s="63">
        <f t="shared" si="101"/>
        <v>0</v>
      </c>
      <c r="X72" s="62">
        <f t="shared" si="102"/>
        <v>0</v>
      </c>
      <c r="Y72" s="62">
        <f t="shared" si="103"/>
        <v>0</v>
      </c>
      <c r="Z72" s="62">
        <f t="shared" si="104"/>
        <v>0</v>
      </c>
      <c r="AA72" s="76"/>
      <c r="AB72" s="76"/>
      <c r="AC72" s="62">
        <f t="shared" si="105"/>
        <v>0</v>
      </c>
      <c r="AD72" s="76"/>
      <c r="AE72" s="76"/>
      <c r="AF72" s="76"/>
      <c r="AG72" s="62">
        <f t="shared" si="106"/>
        <v>0</v>
      </c>
      <c r="AH72" s="64">
        <f t="shared" si="107"/>
        <v>0</v>
      </c>
      <c r="AI72" s="62">
        <f t="shared" si="108"/>
        <v>0</v>
      </c>
      <c r="AJ72" s="64">
        <f t="shared" si="109"/>
        <v>0</v>
      </c>
      <c r="AK72" s="64">
        <f t="shared" si="110"/>
        <v>0</v>
      </c>
      <c r="AL72" s="64">
        <f t="shared" si="111"/>
        <v>0</v>
      </c>
      <c r="AM72" s="64">
        <f t="shared" si="112"/>
        <v>0</v>
      </c>
      <c r="AN72" s="78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61">
        <f>'Liste déroulante et date'!J65</f>
        <v>43862</v>
      </c>
      <c r="B73" s="72"/>
      <c r="C73" s="73"/>
      <c r="D73" s="73"/>
      <c r="E73" s="73"/>
      <c r="F73" s="73"/>
      <c r="G73" s="74"/>
      <c r="H73" s="75">
        <f t="shared" si="86"/>
        <v>0</v>
      </c>
      <c r="I73" s="76"/>
      <c r="J73" s="76"/>
      <c r="K73" s="76"/>
      <c r="L73" s="76"/>
      <c r="M73" s="76"/>
      <c r="N73" s="76"/>
      <c r="O73" s="76"/>
      <c r="P73" s="62">
        <f t="shared" si="17"/>
        <v>0</v>
      </c>
      <c r="Q73" s="77"/>
      <c r="R73" s="62">
        <f t="shared" si="18"/>
        <v>0</v>
      </c>
      <c r="S73" s="76"/>
      <c r="T73" s="76"/>
      <c r="U73" s="62">
        <f t="shared" si="99"/>
        <v>0</v>
      </c>
      <c r="V73" s="63">
        <f t="shared" si="100"/>
        <v>0</v>
      </c>
      <c r="W73" s="63">
        <f t="shared" si="101"/>
        <v>0</v>
      </c>
      <c r="X73" s="62">
        <f t="shared" si="102"/>
        <v>0</v>
      </c>
      <c r="Y73" s="62">
        <f t="shared" si="103"/>
        <v>0</v>
      </c>
      <c r="Z73" s="62">
        <f t="shared" si="104"/>
        <v>0</v>
      </c>
      <c r="AA73" s="76"/>
      <c r="AB73" s="76"/>
      <c r="AC73" s="62">
        <f t="shared" si="105"/>
        <v>0</v>
      </c>
      <c r="AD73" s="76"/>
      <c r="AE73" s="76"/>
      <c r="AF73" s="76"/>
      <c r="AG73" s="62">
        <f t="shared" si="106"/>
        <v>0</v>
      </c>
      <c r="AH73" s="64">
        <f t="shared" si="107"/>
        <v>0</v>
      </c>
      <c r="AI73" s="62">
        <f t="shared" si="108"/>
        <v>0</v>
      </c>
      <c r="AJ73" s="64">
        <f t="shared" si="109"/>
        <v>0</v>
      </c>
      <c r="AK73" s="64">
        <f t="shared" si="110"/>
        <v>0</v>
      </c>
      <c r="AL73" s="64">
        <f t="shared" si="111"/>
        <v>0</v>
      </c>
      <c r="AM73" s="64">
        <f t="shared" si="112"/>
        <v>0</v>
      </c>
      <c r="AN73" s="78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61">
        <f>'Liste déroulante et date'!J66</f>
        <v>43869</v>
      </c>
      <c r="B74" s="72"/>
      <c r="C74" s="73"/>
      <c r="D74" s="73"/>
      <c r="E74" s="73"/>
      <c r="F74" s="73"/>
      <c r="G74" s="74"/>
      <c r="H74" s="75">
        <f t="shared" si="86"/>
        <v>0</v>
      </c>
      <c r="I74" s="76"/>
      <c r="J74" s="76"/>
      <c r="K74" s="76"/>
      <c r="L74" s="76"/>
      <c r="M74" s="76"/>
      <c r="N74" s="76"/>
      <c r="O74" s="76"/>
      <c r="P74" s="62">
        <f t="shared" si="17"/>
        <v>0</v>
      </c>
      <c r="Q74" s="77"/>
      <c r="R74" s="62">
        <f t="shared" si="18"/>
        <v>0</v>
      </c>
      <c r="S74" s="76"/>
      <c r="T74" s="76"/>
      <c r="U74" s="62">
        <f t="shared" si="99"/>
        <v>0</v>
      </c>
      <c r="V74" s="63">
        <f t="shared" si="100"/>
        <v>0</v>
      </c>
      <c r="W74" s="63">
        <f t="shared" si="101"/>
        <v>0</v>
      </c>
      <c r="X74" s="62">
        <f t="shared" si="102"/>
        <v>0</v>
      </c>
      <c r="Y74" s="62">
        <f t="shared" si="103"/>
        <v>0</v>
      </c>
      <c r="Z74" s="62">
        <f t="shared" si="104"/>
        <v>0</v>
      </c>
      <c r="AA74" s="76"/>
      <c r="AB74" s="76"/>
      <c r="AC74" s="62">
        <f t="shared" si="105"/>
        <v>0</v>
      </c>
      <c r="AD74" s="76"/>
      <c r="AE74" s="76"/>
      <c r="AF74" s="76"/>
      <c r="AG74" s="62">
        <f t="shared" si="106"/>
        <v>0</v>
      </c>
      <c r="AH74" s="64">
        <f t="shared" si="107"/>
        <v>0</v>
      </c>
      <c r="AI74" s="62">
        <f t="shared" si="108"/>
        <v>0</v>
      </c>
      <c r="AJ74" s="64">
        <f t="shared" si="109"/>
        <v>0</v>
      </c>
      <c r="AK74" s="64">
        <f t="shared" si="110"/>
        <v>0</v>
      </c>
      <c r="AL74" s="64">
        <f t="shared" si="111"/>
        <v>0</v>
      </c>
      <c r="AM74" s="64">
        <f t="shared" si="112"/>
        <v>0</v>
      </c>
      <c r="AN74" s="78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61">
        <f>'Liste déroulante et date'!J67</f>
        <v>43876</v>
      </c>
      <c r="B75" s="72"/>
      <c r="C75" s="73"/>
      <c r="D75" s="73"/>
      <c r="E75" s="73"/>
      <c r="F75" s="73"/>
      <c r="G75" s="74"/>
      <c r="H75" s="75">
        <f t="shared" si="86"/>
        <v>0</v>
      </c>
      <c r="I75" s="76"/>
      <c r="J75" s="76"/>
      <c r="K75" s="76"/>
      <c r="L75" s="76"/>
      <c r="M75" s="76"/>
      <c r="N75" s="76"/>
      <c r="O75" s="76"/>
      <c r="P75" s="62">
        <f t="shared" si="17"/>
        <v>0</v>
      </c>
      <c r="Q75" s="77"/>
      <c r="R75" s="62">
        <f t="shared" si="18"/>
        <v>0</v>
      </c>
      <c r="S75" s="76"/>
      <c r="T75" s="76"/>
      <c r="U75" s="62">
        <f t="shared" si="99"/>
        <v>0</v>
      </c>
      <c r="V75" s="63">
        <f t="shared" si="100"/>
        <v>0</v>
      </c>
      <c r="W75" s="63">
        <f t="shared" si="101"/>
        <v>0</v>
      </c>
      <c r="X75" s="62">
        <f t="shared" si="102"/>
        <v>0</v>
      </c>
      <c r="Y75" s="62">
        <f t="shared" si="103"/>
        <v>0</v>
      </c>
      <c r="Z75" s="62">
        <f t="shared" si="104"/>
        <v>0</v>
      </c>
      <c r="AA75" s="76"/>
      <c r="AB75" s="76"/>
      <c r="AC75" s="62">
        <f t="shared" si="105"/>
        <v>0</v>
      </c>
      <c r="AD75" s="76"/>
      <c r="AE75" s="76"/>
      <c r="AF75" s="76"/>
      <c r="AG75" s="62">
        <f t="shared" si="106"/>
        <v>0</v>
      </c>
      <c r="AH75" s="64">
        <f t="shared" si="107"/>
        <v>0</v>
      </c>
      <c r="AI75" s="62">
        <f t="shared" si="108"/>
        <v>0</v>
      </c>
      <c r="AJ75" s="64">
        <f t="shared" si="109"/>
        <v>0</v>
      </c>
      <c r="AK75" s="64">
        <f t="shared" si="110"/>
        <v>0</v>
      </c>
      <c r="AL75" s="64">
        <f t="shared" si="111"/>
        <v>0</v>
      </c>
      <c r="AM75" s="64">
        <f t="shared" si="112"/>
        <v>0</v>
      </c>
      <c r="AN75" s="78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61">
        <f>'Liste déroulante et date'!J68</f>
        <v>43883</v>
      </c>
      <c r="B76" s="72"/>
      <c r="C76" s="73"/>
      <c r="D76" s="73"/>
      <c r="E76" s="73"/>
      <c r="F76" s="73"/>
      <c r="G76" s="74"/>
      <c r="H76" s="75">
        <f t="shared" si="86"/>
        <v>0</v>
      </c>
      <c r="I76" s="76"/>
      <c r="J76" s="76"/>
      <c r="K76" s="76"/>
      <c r="L76" s="76"/>
      <c r="M76" s="76"/>
      <c r="N76" s="76"/>
      <c r="O76" s="76"/>
      <c r="P76" s="62">
        <f t="shared" si="17"/>
        <v>0</v>
      </c>
      <c r="Q76" s="77"/>
      <c r="R76" s="62">
        <f t="shared" ref="R76:R120" si="113">IF(AC75&lt;=0,0,AK76)</f>
        <v>0</v>
      </c>
      <c r="S76" s="76"/>
      <c r="T76" s="76"/>
      <c r="U76" s="62">
        <f t="shared" si="99"/>
        <v>0</v>
      </c>
      <c r="V76" s="63">
        <f t="shared" si="100"/>
        <v>0</v>
      </c>
      <c r="W76" s="63">
        <f t="shared" si="101"/>
        <v>0</v>
      </c>
      <c r="X76" s="62">
        <f t="shared" si="102"/>
        <v>0</v>
      </c>
      <c r="Y76" s="62">
        <f t="shared" si="103"/>
        <v>0</v>
      </c>
      <c r="Z76" s="62">
        <f t="shared" si="104"/>
        <v>0</v>
      </c>
      <c r="AA76" s="76"/>
      <c r="AB76" s="76"/>
      <c r="AC76" s="62">
        <f t="shared" si="105"/>
        <v>0</v>
      </c>
      <c r="AD76" s="76"/>
      <c r="AE76" s="76"/>
      <c r="AF76" s="76"/>
      <c r="AG76" s="62">
        <f t="shared" si="106"/>
        <v>0</v>
      </c>
      <c r="AH76" s="64">
        <f t="shared" si="107"/>
        <v>0</v>
      </c>
      <c r="AI76" s="62">
        <f t="shared" si="108"/>
        <v>0</v>
      </c>
      <c r="AJ76" s="64">
        <f t="shared" si="109"/>
        <v>0</v>
      </c>
      <c r="AK76" s="64">
        <f t="shared" si="110"/>
        <v>0</v>
      </c>
      <c r="AL76" s="64">
        <f t="shared" si="111"/>
        <v>0</v>
      </c>
      <c r="AM76" s="64">
        <f t="shared" si="112"/>
        <v>0</v>
      </c>
      <c r="AN76" s="78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61">
        <f>'Liste déroulante et date'!J69</f>
        <v>43890</v>
      </c>
      <c r="B77" s="72"/>
      <c r="C77" s="73"/>
      <c r="D77" s="73"/>
      <c r="E77" s="73"/>
      <c r="F77" s="73"/>
      <c r="G77" s="74"/>
      <c r="H77" s="75">
        <f t="shared" si="86"/>
        <v>0</v>
      </c>
      <c r="I77" s="76"/>
      <c r="J77" s="76"/>
      <c r="K77" s="76"/>
      <c r="L77" s="76"/>
      <c r="M77" s="76"/>
      <c r="N77" s="76"/>
      <c r="O77" s="76"/>
      <c r="P77" s="62">
        <f t="shared" ref="P77:P120" si="114">SUM(I77:O77)</f>
        <v>0</v>
      </c>
      <c r="Q77" s="77"/>
      <c r="R77" s="62">
        <f t="shared" si="113"/>
        <v>0</v>
      </c>
      <c r="S77" s="76"/>
      <c r="T77" s="76"/>
      <c r="U77" s="62">
        <f t="shared" si="99"/>
        <v>0</v>
      </c>
      <c r="V77" s="63">
        <f t="shared" si="100"/>
        <v>0</v>
      </c>
      <c r="W77" s="63">
        <f t="shared" si="101"/>
        <v>0</v>
      </c>
      <c r="X77" s="62">
        <f t="shared" si="102"/>
        <v>0</v>
      </c>
      <c r="Y77" s="62">
        <f t="shared" si="103"/>
        <v>0</v>
      </c>
      <c r="Z77" s="62">
        <f t="shared" si="104"/>
        <v>0</v>
      </c>
      <c r="AA77" s="76"/>
      <c r="AB77" s="76"/>
      <c r="AC77" s="62">
        <f t="shared" si="105"/>
        <v>0</v>
      </c>
      <c r="AD77" s="76"/>
      <c r="AE77" s="76"/>
      <c r="AF77" s="76"/>
      <c r="AG77" s="62">
        <f t="shared" si="106"/>
        <v>0</v>
      </c>
      <c r="AH77" s="64">
        <f t="shared" si="107"/>
        <v>0</v>
      </c>
      <c r="AI77" s="62">
        <f t="shared" si="108"/>
        <v>0</v>
      </c>
      <c r="AJ77" s="64">
        <f t="shared" si="109"/>
        <v>0</v>
      </c>
      <c r="AK77" s="64">
        <f t="shared" si="110"/>
        <v>0</v>
      </c>
      <c r="AL77" s="64">
        <f t="shared" si="111"/>
        <v>0</v>
      </c>
      <c r="AM77" s="64">
        <f t="shared" si="112"/>
        <v>0</v>
      </c>
      <c r="AN77" s="78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61">
        <f>'Liste déroulante et date'!J70</f>
        <v>43897</v>
      </c>
      <c r="B78" s="72"/>
      <c r="C78" s="73"/>
      <c r="D78" s="73"/>
      <c r="E78" s="73"/>
      <c r="F78" s="73"/>
      <c r="G78" s="74"/>
      <c r="H78" s="75">
        <f t="shared" si="86"/>
        <v>0</v>
      </c>
      <c r="I78" s="76"/>
      <c r="J78" s="76"/>
      <c r="K78" s="76"/>
      <c r="L78" s="76"/>
      <c r="M78" s="76"/>
      <c r="N78" s="76"/>
      <c r="O78" s="76"/>
      <c r="P78" s="62">
        <f t="shared" si="114"/>
        <v>0</v>
      </c>
      <c r="Q78" s="77"/>
      <c r="R78" s="62">
        <f t="shared" si="113"/>
        <v>0</v>
      </c>
      <c r="S78" s="76"/>
      <c r="T78" s="76"/>
      <c r="U78" s="62">
        <f t="shared" si="99"/>
        <v>0</v>
      </c>
      <c r="V78" s="63">
        <f t="shared" si="100"/>
        <v>0</v>
      </c>
      <c r="W78" s="63">
        <f t="shared" si="101"/>
        <v>0</v>
      </c>
      <c r="X78" s="62">
        <f t="shared" si="102"/>
        <v>0</v>
      </c>
      <c r="Y78" s="62">
        <f t="shared" si="103"/>
        <v>0</v>
      </c>
      <c r="Z78" s="62">
        <f t="shared" si="104"/>
        <v>0</v>
      </c>
      <c r="AA78" s="76"/>
      <c r="AB78" s="76"/>
      <c r="AC78" s="62">
        <f t="shared" si="105"/>
        <v>0</v>
      </c>
      <c r="AD78" s="76"/>
      <c r="AE78" s="76"/>
      <c r="AF78" s="76"/>
      <c r="AG78" s="62">
        <f t="shared" si="106"/>
        <v>0</v>
      </c>
      <c r="AH78" s="64">
        <f t="shared" si="107"/>
        <v>0</v>
      </c>
      <c r="AI78" s="62">
        <f t="shared" si="108"/>
        <v>0</v>
      </c>
      <c r="AJ78" s="64">
        <f t="shared" si="109"/>
        <v>0</v>
      </c>
      <c r="AK78" s="64">
        <f t="shared" si="110"/>
        <v>0</v>
      </c>
      <c r="AL78" s="64">
        <f t="shared" si="111"/>
        <v>0</v>
      </c>
      <c r="AM78" s="64">
        <f t="shared" si="112"/>
        <v>0</v>
      </c>
      <c r="AN78" s="78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61">
        <f>'Liste déroulante et date'!J71</f>
        <v>43904</v>
      </c>
      <c r="B79" s="72"/>
      <c r="C79" s="73"/>
      <c r="D79" s="73"/>
      <c r="E79" s="73"/>
      <c r="F79" s="73"/>
      <c r="G79" s="74"/>
      <c r="H79" s="75">
        <f t="shared" si="86"/>
        <v>0</v>
      </c>
      <c r="I79" s="76"/>
      <c r="J79" s="76"/>
      <c r="K79" s="76"/>
      <c r="L79" s="76"/>
      <c r="M79" s="76"/>
      <c r="N79" s="76"/>
      <c r="O79" s="76"/>
      <c r="P79" s="62">
        <f t="shared" si="114"/>
        <v>0</v>
      </c>
      <c r="Q79" s="77"/>
      <c r="R79" s="62">
        <f t="shared" si="113"/>
        <v>0</v>
      </c>
      <c r="S79" s="76"/>
      <c r="T79" s="76"/>
      <c r="U79" s="62">
        <f t="shared" si="99"/>
        <v>0</v>
      </c>
      <c r="V79" s="63">
        <f t="shared" si="100"/>
        <v>0</v>
      </c>
      <c r="W79" s="63">
        <f t="shared" si="101"/>
        <v>0</v>
      </c>
      <c r="X79" s="62">
        <f t="shared" si="102"/>
        <v>0</v>
      </c>
      <c r="Y79" s="62">
        <f t="shared" si="103"/>
        <v>0</v>
      </c>
      <c r="Z79" s="62">
        <f t="shared" si="104"/>
        <v>0</v>
      </c>
      <c r="AA79" s="76"/>
      <c r="AB79" s="76"/>
      <c r="AC79" s="62">
        <f t="shared" si="105"/>
        <v>0</v>
      </c>
      <c r="AD79" s="76"/>
      <c r="AE79" s="76"/>
      <c r="AF79" s="76"/>
      <c r="AG79" s="62">
        <f t="shared" si="106"/>
        <v>0</v>
      </c>
      <c r="AH79" s="64">
        <f t="shared" si="107"/>
        <v>0</v>
      </c>
      <c r="AI79" s="62">
        <f t="shared" si="108"/>
        <v>0</v>
      </c>
      <c r="AJ79" s="64">
        <f t="shared" si="109"/>
        <v>0</v>
      </c>
      <c r="AK79" s="64">
        <f t="shared" si="110"/>
        <v>0</v>
      </c>
      <c r="AL79" s="64">
        <f t="shared" si="111"/>
        <v>0</v>
      </c>
      <c r="AM79" s="64">
        <f t="shared" si="112"/>
        <v>0</v>
      </c>
      <c r="AN79" s="78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61">
        <f>'Liste déroulante et date'!J72</f>
        <v>43911</v>
      </c>
      <c r="B80" s="72"/>
      <c r="C80" s="73"/>
      <c r="D80" s="73"/>
      <c r="E80" s="73"/>
      <c r="F80" s="73"/>
      <c r="G80" s="74"/>
      <c r="H80" s="75">
        <f t="shared" si="86"/>
        <v>0</v>
      </c>
      <c r="I80" s="76"/>
      <c r="J80" s="76"/>
      <c r="K80" s="76"/>
      <c r="L80" s="76"/>
      <c r="M80" s="76"/>
      <c r="N80" s="76"/>
      <c r="O80" s="76"/>
      <c r="P80" s="62">
        <f t="shared" si="114"/>
        <v>0</v>
      </c>
      <c r="Q80" s="77"/>
      <c r="R80" s="62">
        <f t="shared" si="113"/>
        <v>0</v>
      </c>
      <c r="S80" s="76"/>
      <c r="T80" s="76"/>
      <c r="U80" s="62">
        <f t="shared" si="99"/>
        <v>0</v>
      </c>
      <c r="V80" s="63">
        <f t="shared" si="100"/>
        <v>0</v>
      </c>
      <c r="W80" s="63">
        <f t="shared" si="101"/>
        <v>0</v>
      </c>
      <c r="X80" s="62">
        <f t="shared" si="102"/>
        <v>0</v>
      </c>
      <c r="Y80" s="62">
        <f t="shared" si="103"/>
        <v>0</v>
      </c>
      <c r="Z80" s="62">
        <f t="shared" si="104"/>
        <v>0</v>
      </c>
      <c r="AA80" s="76"/>
      <c r="AB80" s="76"/>
      <c r="AC80" s="62">
        <f t="shared" si="105"/>
        <v>0</v>
      </c>
      <c r="AD80" s="76"/>
      <c r="AE80" s="76"/>
      <c r="AF80" s="76"/>
      <c r="AG80" s="62">
        <f t="shared" si="106"/>
        <v>0</v>
      </c>
      <c r="AH80" s="64">
        <f t="shared" si="107"/>
        <v>0</v>
      </c>
      <c r="AI80" s="62">
        <f t="shared" si="108"/>
        <v>0</v>
      </c>
      <c r="AJ80" s="64">
        <f t="shared" si="109"/>
        <v>0</v>
      </c>
      <c r="AK80" s="64">
        <f t="shared" si="110"/>
        <v>0</v>
      </c>
      <c r="AL80" s="64">
        <f t="shared" si="111"/>
        <v>0</v>
      </c>
      <c r="AM80" s="64">
        <f t="shared" si="112"/>
        <v>0</v>
      </c>
      <c r="AN80" s="78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61">
        <f>'Liste déroulante et date'!J73</f>
        <v>43918</v>
      </c>
      <c r="B81" s="72"/>
      <c r="C81" s="73"/>
      <c r="D81" s="73"/>
      <c r="E81" s="73"/>
      <c r="F81" s="73"/>
      <c r="G81" s="74"/>
      <c r="H81" s="75">
        <f t="shared" si="86"/>
        <v>0</v>
      </c>
      <c r="I81" s="76"/>
      <c r="J81" s="76"/>
      <c r="K81" s="76"/>
      <c r="L81" s="76"/>
      <c r="M81" s="76"/>
      <c r="N81" s="76"/>
      <c r="O81" s="76"/>
      <c r="P81" s="62">
        <f t="shared" si="114"/>
        <v>0</v>
      </c>
      <c r="Q81" s="77"/>
      <c r="R81" s="62">
        <f t="shared" si="113"/>
        <v>0</v>
      </c>
      <c r="S81" s="76"/>
      <c r="T81" s="76"/>
      <c r="U81" s="62">
        <f t="shared" si="99"/>
        <v>0</v>
      </c>
      <c r="V81" s="63">
        <f t="shared" si="100"/>
        <v>0</v>
      </c>
      <c r="W81" s="63">
        <f t="shared" si="101"/>
        <v>0</v>
      </c>
      <c r="X81" s="62">
        <f t="shared" si="102"/>
        <v>0</v>
      </c>
      <c r="Y81" s="62">
        <f t="shared" si="103"/>
        <v>0</v>
      </c>
      <c r="Z81" s="62">
        <f t="shared" si="104"/>
        <v>0</v>
      </c>
      <c r="AA81" s="76"/>
      <c r="AB81" s="76"/>
      <c r="AC81" s="62">
        <f t="shared" si="105"/>
        <v>0</v>
      </c>
      <c r="AD81" s="76"/>
      <c r="AE81" s="76"/>
      <c r="AF81" s="76"/>
      <c r="AG81" s="62">
        <f t="shared" si="106"/>
        <v>0</v>
      </c>
      <c r="AH81" s="64">
        <f t="shared" si="107"/>
        <v>0</v>
      </c>
      <c r="AI81" s="62">
        <f t="shared" si="108"/>
        <v>0</v>
      </c>
      <c r="AJ81" s="64">
        <f t="shared" si="109"/>
        <v>0</v>
      </c>
      <c r="AK81" s="64">
        <f t="shared" si="110"/>
        <v>0</v>
      </c>
      <c r="AL81" s="64">
        <f t="shared" si="111"/>
        <v>0</v>
      </c>
      <c r="AM81" s="64">
        <f t="shared" si="112"/>
        <v>0</v>
      </c>
      <c r="AN81" s="78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61">
        <f>'Liste déroulante et date'!J74</f>
        <v>43925</v>
      </c>
      <c r="B82" s="72"/>
      <c r="C82" s="73"/>
      <c r="D82" s="73"/>
      <c r="E82" s="73"/>
      <c r="F82" s="73"/>
      <c r="G82" s="74"/>
      <c r="H82" s="75">
        <f t="shared" si="86"/>
        <v>0</v>
      </c>
      <c r="I82" s="76"/>
      <c r="J82" s="76"/>
      <c r="K82" s="76"/>
      <c r="L82" s="76"/>
      <c r="M82" s="76"/>
      <c r="N82" s="76"/>
      <c r="O82" s="76"/>
      <c r="P82" s="62">
        <f t="shared" si="114"/>
        <v>0</v>
      </c>
      <c r="Q82" s="77"/>
      <c r="R82" s="62">
        <f t="shared" si="113"/>
        <v>0</v>
      </c>
      <c r="S82" s="76"/>
      <c r="T82" s="76"/>
      <c r="U82" s="62">
        <f t="shared" si="99"/>
        <v>0</v>
      </c>
      <c r="V82" s="63">
        <f t="shared" si="100"/>
        <v>0</v>
      </c>
      <c r="W82" s="63">
        <f t="shared" si="101"/>
        <v>0</v>
      </c>
      <c r="X82" s="62">
        <f t="shared" si="102"/>
        <v>0</v>
      </c>
      <c r="Y82" s="62">
        <f t="shared" si="103"/>
        <v>0</v>
      </c>
      <c r="Z82" s="62">
        <f t="shared" si="104"/>
        <v>0</v>
      </c>
      <c r="AA82" s="76"/>
      <c r="AB82" s="76"/>
      <c r="AC82" s="62">
        <f t="shared" si="105"/>
        <v>0</v>
      </c>
      <c r="AD82" s="76"/>
      <c r="AE82" s="76"/>
      <c r="AF82" s="76"/>
      <c r="AG82" s="62">
        <f t="shared" si="106"/>
        <v>0</v>
      </c>
      <c r="AH82" s="64">
        <f t="shared" si="107"/>
        <v>0</v>
      </c>
      <c r="AI82" s="62">
        <f t="shared" si="108"/>
        <v>0</v>
      </c>
      <c r="AJ82" s="64">
        <f t="shared" si="109"/>
        <v>0</v>
      </c>
      <c r="AK82" s="64">
        <f t="shared" si="110"/>
        <v>0</v>
      </c>
      <c r="AL82" s="64">
        <f t="shared" si="111"/>
        <v>0</v>
      </c>
      <c r="AM82" s="64">
        <f t="shared" si="112"/>
        <v>0</v>
      </c>
      <c r="AN82" s="78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61">
        <f>'Liste déroulante et date'!J75</f>
        <v>43932</v>
      </c>
      <c r="B83" s="72"/>
      <c r="C83" s="73"/>
      <c r="D83" s="73"/>
      <c r="E83" s="73"/>
      <c r="F83" s="73"/>
      <c r="G83" s="74"/>
      <c r="H83" s="75">
        <f t="shared" si="86"/>
        <v>0</v>
      </c>
      <c r="I83" s="76"/>
      <c r="J83" s="76"/>
      <c r="K83" s="76"/>
      <c r="L83" s="76"/>
      <c r="M83" s="76"/>
      <c r="N83" s="76"/>
      <c r="O83" s="76"/>
      <c r="P83" s="62">
        <f t="shared" si="114"/>
        <v>0</v>
      </c>
      <c r="Q83" s="77"/>
      <c r="R83" s="62">
        <f t="shared" si="113"/>
        <v>0</v>
      </c>
      <c r="S83" s="76"/>
      <c r="T83" s="76"/>
      <c r="U83" s="62">
        <f t="shared" si="99"/>
        <v>0</v>
      </c>
      <c r="V83" s="63">
        <f t="shared" si="100"/>
        <v>0</v>
      </c>
      <c r="W83" s="63">
        <f t="shared" si="101"/>
        <v>0</v>
      </c>
      <c r="X83" s="62">
        <f t="shared" si="102"/>
        <v>0</v>
      </c>
      <c r="Y83" s="62">
        <f t="shared" si="103"/>
        <v>0</v>
      </c>
      <c r="Z83" s="62">
        <f t="shared" si="104"/>
        <v>0</v>
      </c>
      <c r="AA83" s="76"/>
      <c r="AB83" s="76"/>
      <c r="AC83" s="62">
        <f t="shared" si="105"/>
        <v>0</v>
      </c>
      <c r="AD83" s="76"/>
      <c r="AE83" s="76"/>
      <c r="AF83" s="76"/>
      <c r="AG83" s="62">
        <f t="shared" si="106"/>
        <v>0</v>
      </c>
      <c r="AH83" s="64">
        <f t="shared" si="107"/>
        <v>0</v>
      </c>
      <c r="AI83" s="62">
        <f t="shared" si="108"/>
        <v>0</v>
      </c>
      <c r="AJ83" s="64">
        <f t="shared" si="109"/>
        <v>0</v>
      </c>
      <c r="AK83" s="64">
        <f t="shared" si="110"/>
        <v>0</v>
      </c>
      <c r="AL83" s="64">
        <f t="shared" si="111"/>
        <v>0</v>
      </c>
      <c r="AM83" s="64">
        <f t="shared" si="112"/>
        <v>0</v>
      </c>
      <c r="AN83" s="78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61">
        <f>'Liste déroulante et date'!J76</f>
        <v>43939</v>
      </c>
      <c r="B84" s="72"/>
      <c r="C84" s="73"/>
      <c r="D84" s="73"/>
      <c r="E84" s="73"/>
      <c r="F84" s="73"/>
      <c r="G84" s="74"/>
      <c r="H84" s="75">
        <f t="shared" si="86"/>
        <v>0</v>
      </c>
      <c r="I84" s="76"/>
      <c r="J84" s="76"/>
      <c r="K84" s="76"/>
      <c r="L84" s="76"/>
      <c r="M84" s="76"/>
      <c r="N84" s="76"/>
      <c r="O84" s="76"/>
      <c r="P84" s="62">
        <f t="shared" si="114"/>
        <v>0</v>
      </c>
      <c r="Q84" s="77"/>
      <c r="R84" s="62">
        <f t="shared" si="113"/>
        <v>0</v>
      </c>
      <c r="S84" s="76"/>
      <c r="T84" s="76"/>
      <c r="U84" s="62">
        <f t="shared" si="99"/>
        <v>0</v>
      </c>
      <c r="V84" s="63">
        <f t="shared" si="100"/>
        <v>0</v>
      </c>
      <c r="W84" s="63">
        <f t="shared" si="101"/>
        <v>0</v>
      </c>
      <c r="X84" s="62">
        <f t="shared" si="102"/>
        <v>0</v>
      </c>
      <c r="Y84" s="62">
        <f t="shared" si="103"/>
        <v>0</v>
      </c>
      <c r="Z84" s="62">
        <f t="shared" si="104"/>
        <v>0</v>
      </c>
      <c r="AA84" s="76"/>
      <c r="AB84" s="76"/>
      <c r="AC84" s="62">
        <f t="shared" si="105"/>
        <v>0</v>
      </c>
      <c r="AD84" s="76"/>
      <c r="AE84" s="76"/>
      <c r="AF84" s="76"/>
      <c r="AG84" s="62">
        <f t="shared" si="106"/>
        <v>0</v>
      </c>
      <c r="AH84" s="64">
        <f t="shared" si="107"/>
        <v>0</v>
      </c>
      <c r="AI84" s="62">
        <f t="shared" si="108"/>
        <v>0</v>
      </c>
      <c r="AJ84" s="64">
        <f t="shared" si="109"/>
        <v>0</v>
      </c>
      <c r="AK84" s="64">
        <f t="shared" si="110"/>
        <v>0</v>
      </c>
      <c r="AL84" s="64">
        <f t="shared" si="111"/>
        <v>0</v>
      </c>
      <c r="AM84" s="64">
        <f t="shared" si="112"/>
        <v>0</v>
      </c>
      <c r="AN84" s="78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61">
        <f>'Liste déroulante et date'!J77</f>
        <v>43946</v>
      </c>
      <c r="B85" s="72"/>
      <c r="C85" s="73"/>
      <c r="D85" s="73"/>
      <c r="E85" s="73"/>
      <c r="F85" s="73"/>
      <c r="G85" s="74"/>
      <c r="H85" s="75">
        <f t="shared" si="86"/>
        <v>0</v>
      </c>
      <c r="I85" s="76"/>
      <c r="J85" s="76"/>
      <c r="K85" s="76"/>
      <c r="L85" s="76"/>
      <c r="M85" s="76"/>
      <c r="N85" s="76"/>
      <c r="O85" s="76"/>
      <c r="P85" s="62">
        <f t="shared" si="114"/>
        <v>0</v>
      </c>
      <c r="Q85" s="77"/>
      <c r="R85" s="62">
        <f t="shared" si="113"/>
        <v>0</v>
      </c>
      <c r="S85" s="76"/>
      <c r="T85" s="76"/>
      <c r="U85" s="62">
        <f t="shared" si="99"/>
        <v>0</v>
      </c>
      <c r="V85" s="63">
        <f t="shared" si="100"/>
        <v>0</v>
      </c>
      <c r="W85" s="63">
        <f t="shared" si="101"/>
        <v>0</v>
      </c>
      <c r="X85" s="62">
        <f t="shared" si="102"/>
        <v>0</v>
      </c>
      <c r="Y85" s="62">
        <f t="shared" si="103"/>
        <v>0</v>
      </c>
      <c r="Z85" s="62">
        <f t="shared" si="104"/>
        <v>0</v>
      </c>
      <c r="AA85" s="76"/>
      <c r="AB85" s="76"/>
      <c r="AC85" s="62">
        <f t="shared" si="105"/>
        <v>0</v>
      </c>
      <c r="AD85" s="76"/>
      <c r="AE85" s="76"/>
      <c r="AF85" s="76"/>
      <c r="AG85" s="62">
        <f t="shared" si="106"/>
        <v>0</v>
      </c>
      <c r="AH85" s="64">
        <f t="shared" si="107"/>
        <v>0</v>
      </c>
      <c r="AI85" s="62">
        <f t="shared" si="108"/>
        <v>0</v>
      </c>
      <c r="AJ85" s="64">
        <f t="shared" si="109"/>
        <v>0</v>
      </c>
      <c r="AK85" s="64">
        <f t="shared" si="110"/>
        <v>0</v>
      </c>
      <c r="AL85" s="64">
        <f t="shared" si="111"/>
        <v>0</v>
      </c>
      <c r="AM85" s="64">
        <f t="shared" si="112"/>
        <v>0</v>
      </c>
      <c r="AN85" s="78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61">
        <f>'Liste déroulante et date'!J78</f>
        <v>43953</v>
      </c>
      <c r="B86" s="72"/>
      <c r="C86" s="73"/>
      <c r="D86" s="73"/>
      <c r="E86" s="73"/>
      <c r="F86" s="73"/>
      <c r="G86" s="74"/>
      <c r="H86" s="75">
        <f t="shared" si="86"/>
        <v>0</v>
      </c>
      <c r="I86" s="76"/>
      <c r="J86" s="76"/>
      <c r="K86" s="76"/>
      <c r="L86" s="76"/>
      <c r="M86" s="76"/>
      <c r="N86" s="76"/>
      <c r="O86" s="76"/>
      <c r="P86" s="62">
        <f t="shared" si="114"/>
        <v>0</v>
      </c>
      <c r="Q86" s="77"/>
      <c r="R86" s="62">
        <f t="shared" si="113"/>
        <v>0</v>
      </c>
      <c r="S86" s="76"/>
      <c r="T86" s="76"/>
      <c r="U86" s="62">
        <f t="shared" si="99"/>
        <v>0</v>
      </c>
      <c r="V86" s="63">
        <f t="shared" si="100"/>
        <v>0</v>
      </c>
      <c r="W86" s="63">
        <f t="shared" si="101"/>
        <v>0</v>
      </c>
      <c r="X86" s="62">
        <f t="shared" si="102"/>
        <v>0</v>
      </c>
      <c r="Y86" s="62">
        <f t="shared" si="103"/>
        <v>0</v>
      </c>
      <c r="Z86" s="62">
        <f t="shared" si="104"/>
        <v>0</v>
      </c>
      <c r="AA86" s="76"/>
      <c r="AB86" s="76"/>
      <c r="AC86" s="62">
        <f t="shared" si="105"/>
        <v>0</v>
      </c>
      <c r="AD86" s="76"/>
      <c r="AE86" s="76"/>
      <c r="AF86" s="76"/>
      <c r="AG86" s="62">
        <f t="shared" si="106"/>
        <v>0</v>
      </c>
      <c r="AH86" s="64">
        <f t="shared" si="107"/>
        <v>0</v>
      </c>
      <c r="AI86" s="62">
        <f t="shared" si="108"/>
        <v>0</v>
      </c>
      <c r="AJ86" s="64">
        <f t="shared" si="109"/>
        <v>0</v>
      </c>
      <c r="AK86" s="64">
        <f t="shared" si="110"/>
        <v>0</v>
      </c>
      <c r="AL86" s="64">
        <f t="shared" si="111"/>
        <v>0</v>
      </c>
      <c r="AM86" s="64">
        <f t="shared" si="112"/>
        <v>0</v>
      </c>
      <c r="AN86" s="78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61">
        <f>'Liste déroulante et date'!J79</f>
        <v>43960</v>
      </c>
      <c r="B87" s="72"/>
      <c r="C87" s="73"/>
      <c r="D87" s="73"/>
      <c r="E87" s="73"/>
      <c r="F87" s="73"/>
      <c r="G87" s="74"/>
      <c r="H87" s="75">
        <f t="shared" si="86"/>
        <v>0</v>
      </c>
      <c r="I87" s="76"/>
      <c r="J87" s="76"/>
      <c r="K87" s="76"/>
      <c r="L87" s="76"/>
      <c r="M87" s="76"/>
      <c r="N87" s="76"/>
      <c r="O87" s="76"/>
      <c r="P87" s="62">
        <f t="shared" si="114"/>
        <v>0</v>
      </c>
      <c r="Q87" s="77"/>
      <c r="R87" s="62">
        <f t="shared" si="113"/>
        <v>0</v>
      </c>
      <c r="S87" s="76"/>
      <c r="T87" s="76"/>
      <c r="U87" s="62">
        <f t="shared" si="99"/>
        <v>0</v>
      </c>
      <c r="V87" s="63">
        <f t="shared" si="100"/>
        <v>0</v>
      </c>
      <c r="W87" s="63">
        <f t="shared" si="101"/>
        <v>0</v>
      </c>
      <c r="X87" s="62">
        <f t="shared" si="102"/>
        <v>0</v>
      </c>
      <c r="Y87" s="62">
        <f t="shared" si="103"/>
        <v>0</v>
      </c>
      <c r="Z87" s="62">
        <f t="shared" si="104"/>
        <v>0</v>
      </c>
      <c r="AA87" s="76"/>
      <c r="AB87" s="76"/>
      <c r="AC87" s="62">
        <f t="shared" si="105"/>
        <v>0</v>
      </c>
      <c r="AD87" s="76"/>
      <c r="AE87" s="76"/>
      <c r="AF87" s="76"/>
      <c r="AG87" s="62">
        <f t="shared" si="106"/>
        <v>0</v>
      </c>
      <c r="AH87" s="64">
        <f t="shared" si="107"/>
        <v>0</v>
      </c>
      <c r="AI87" s="62">
        <f t="shared" si="108"/>
        <v>0</v>
      </c>
      <c r="AJ87" s="64">
        <f t="shared" si="109"/>
        <v>0</v>
      </c>
      <c r="AK87" s="64">
        <f t="shared" si="110"/>
        <v>0</v>
      </c>
      <c r="AL87" s="64">
        <f t="shared" si="111"/>
        <v>0</v>
      </c>
      <c r="AM87" s="64">
        <f t="shared" si="112"/>
        <v>0</v>
      </c>
      <c r="AN87" s="78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61">
        <f>'Liste déroulante et date'!J80</f>
        <v>43967</v>
      </c>
      <c r="B88" s="72"/>
      <c r="C88" s="73"/>
      <c r="D88" s="73"/>
      <c r="E88" s="73"/>
      <c r="F88" s="73"/>
      <c r="G88" s="74"/>
      <c r="H88" s="75">
        <f t="shared" si="86"/>
        <v>0</v>
      </c>
      <c r="I88" s="76"/>
      <c r="J88" s="76"/>
      <c r="K88" s="76"/>
      <c r="L88" s="76"/>
      <c r="M88" s="76"/>
      <c r="N88" s="76"/>
      <c r="O88" s="76"/>
      <c r="P88" s="62">
        <f t="shared" si="114"/>
        <v>0</v>
      </c>
      <c r="Q88" s="77"/>
      <c r="R88" s="62">
        <f t="shared" si="113"/>
        <v>0</v>
      </c>
      <c r="S88" s="76"/>
      <c r="T88" s="76"/>
      <c r="U88" s="62">
        <f t="shared" si="99"/>
        <v>0</v>
      </c>
      <c r="V88" s="63">
        <f t="shared" si="100"/>
        <v>0</v>
      </c>
      <c r="W88" s="63">
        <f t="shared" si="101"/>
        <v>0</v>
      </c>
      <c r="X88" s="62">
        <f t="shared" si="102"/>
        <v>0</v>
      </c>
      <c r="Y88" s="62">
        <f t="shared" si="103"/>
        <v>0</v>
      </c>
      <c r="Z88" s="62">
        <f t="shared" si="104"/>
        <v>0</v>
      </c>
      <c r="AA88" s="76"/>
      <c r="AB88" s="76"/>
      <c r="AC88" s="62">
        <f t="shared" si="105"/>
        <v>0</v>
      </c>
      <c r="AD88" s="76"/>
      <c r="AE88" s="76"/>
      <c r="AF88" s="76"/>
      <c r="AG88" s="62">
        <f t="shared" si="106"/>
        <v>0</v>
      </c>
      <c r="AH88" s="64">
        <f t="shared" si="107"/>
        <v>0</v>
      </c>
      <c r="AI88" s="62">
        <f t="shared" si="108"/>
        <v>0</v>
      </c>
      <c r="AJ88" s="64">
        <f t="shared" si="109"/>
        <v>0</v>
      </c>
      <c r="AK88" s="64">
        <f t="shared" si="110"/>
        <v>0</v>
      </c>
      <c r="AL88" s="64">
        <f t="shared" si="111"/>
        <v>0</v>
      </c>
      <c r="AM88" s="64">
        <f t="shared" si="112"/>
        <v>0</v>
      </c>
      <c r="AN88" s="78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61">
        <f>'Liste déroulante et date'!J81</f>
        <v>43974</v>
      </c>
      <c r="B89" s="72"/>
      <c r="C89" s="73"/>
      <c r="D89" s="73"/>
      <c r="E89" s="73"/>
      <c r="F89" s="73"/>
      <c r="G89" s="74"/>
      <c r="H89" s="75">
        <f t="shared" si="86"/>
        <v>0</v>
      </c>
      <c r="I89" s="76"/>
      <c r="J89" s="76"/>
      <c r="K89" s="76"/>
      <c r="L89" s="76"/>
      <c r="M89" s="76"/>
      <c r="N89" s="76"/>
      <c r="O89" s="76"/>
      <c r="P89" s="62">
        <f t="shared" si="114"/>
        <v>0</v>
      </c>
      <c r="Q89" s="77"/>
      <c r="R89" s="62">
        <f t="shared" si="113"/>
        <v>0</v>
      </c>
      <c r="S89" s="76"/>
      <c r="T89" s="76"/>
      <c r="U89" s="62">
        <f t="shared" si="99"/>
        <v>0</v>
      </c>
      <c r="V89" s="63">
        <f t="shared" si="100"/>
        <v>0</v>
      </c>
      <c r="W89" s="63">
        <f t="shared" si="101"/>
        <v>0</v>
      </c>
      <c r="X89" s="62">
        <f t="shared" si="102"/>
        <v>0</v>
      </c>
      <c r="Y89" s="62">
        <f t="shared" si="103"/>
        <v>0</v>
      </c>
      <c r="Z89" s="62">
        <f t="shared" si="104"/>
        <v>0</v>
      </c>
      <c r="AA89" s="76"/>
      <c r="AB89" s="76"/>
      <c r="AC89" s="62">
        <f t="shared" si="105"/>
        <v>0</v>
      </c>
      <c r="AD89" s="76"/>
      <c r="AE89" s="76"/>
      <c r="AF89" s="76"/>
      <c r="AG89" s="62">
        <f t="shared" si="106"/>
        <v>0</v>
      </c>
      <c r="AH89" s="64">
        <f t="shared" si="107"/>
        <v>0</v>
      </c>
      <c r="AI89" s="62">
        <f t="shared" si="108"/>
        <v>0</v>
      </c>
      <c r="AJ89" s="64">
        <f t="shared" si="109"/>
        <v>0</v>
      </c>
      <c r="AK89" s="64">
        <f t="shared" si="110"/>
        <v>0</v>
      </c>
      <c r="AL89" s="64">
        <f t="shared" si="111"/>
        <v>0</v>
      </c>
      <c r="AM89" s="64">
        <f t="shared" si="112"/>
        <v>0</v>
      </c>
      <c r="AN89" s="78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61">
        <f>'Liste déroulante et date'!J82</f>
        <v>43981</v>
      </c>
      <c r="B90" s="72"/>
      <c r="C90" s="73"/>
      <c r="D90" s="73"/>
      <c r="E90" s="73"/>
      <c r="F90" s="73"/>
      <c r="G90" s="74"/>
      <c r="H90" s="75">
        <f t="shared" si="86"/>
        <v>0</v>
      </c>
      <c r="I90" s="76"/>
      <c r="J90" s="76"/>
      <c r="K90" s="76"/>
      <c r="L90" s="76"/>
      <c r="M90" s="76"/>
      <c r="N90" s="76"/>
      <c r="O90" s="76"/>
      <c r="P90" s="62">
        <f t="shared" si="114"/>
        <v>0</v>
      </c>
      <c r="Q90" s="77"/>
      <c r="R90" s="62">
        <f t="shared" si="113"/>
        <v>0</v>
      </c>
      <c r="S90" s="76"/>
      <c r="T90" s="76"/>
      <c r="U90" s="62">
        <f t="shared" si="99"/>
        <v>0</v>
      </c>
      <c r="V90" s="63">
        <f t="shared" si="100"/>
        <v>0</v>
      </c>
      <c r="W90" s="63">
        <f t="shared" si="101"/>
        <v>0</v>
      </c>
      <c r="X90" s="62">
        <f t="shared" si="102"/>
        <v>0</v>
      </c>
      <c r="Y90" s="62">
        <f t="shared" si="103"/>
        <v>0</v>
      </c>
      <c r="Z90" s="62">
        <f t="shared" si="104"/>
        <v>0</v>
      </c>
      <c r="AA90" s="76"/>
      <c r="AB90" s="76"/>
      <c r="AC90" s="62">
        <f t="shared" si="105"/>
        <v>0</v>
      </c>
      <c r="AD90" s="76"/>
      <c r="AE90" s="76"/>
      <c r="AF90" s="76"/>
      <c r="AG90" s="62">
        <f t="shared" si="106"/>
        <v>0</v>
      </c>
      <c r="AH90" s="64">
        <f t="shared" si="107"/>
        <v>0</v>
      </c>
      <c r="AI90" s="62">
        <f t="shared" si="108"/>
        <v>0</v>
      </c>
      <c r="AJ90" s="64">
        <f t="shared" si="109"/>
        <v>0</v>
      </c>
      <c r="AK90" s="64">
        <f t="shared" si="110"/>
        <v>0</v>
      </c>
      <c r="AL90" s="64">
        <f t="shared" si="111"/>
        <v>0</v>
      </c>
      <c r="AM90" s="64">
        <f t="shared" si="112"/>
        <v>0</v>
      </c>
      <c r="AN90" s="78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61">
        <f>'Liste déroulante et date'!J83</f>
        <v>43988</v>
      </c>
      <c r="B91" s="72"/>
      <c r="C91" s="73"/>
      <c r="D91" s="73"/>
      <c r="E91" s="73"/>
      <c r="F91" s="73"/>
      <c r="G91" s="74"/>
      <c r="H91" s="75">
        <f t="shared" si="86"/>
        <v>0</v>
      </c>
      <c r="I91" s="76"/>
      <c r="J91" s="76"/>
      <c r="K91" s="76"/>
      <c r="L91" s="76"/>
      <c r="M91" s="76"/>
      <c r="N91" s="76"/>
      <c r="O91" s="76"/>
      <c r="P91" s="62">
        <f t="shared" si="114"/>
        <v>0</v>
      </c>
      <c r="Q91" s="77"/>
      <c r="R91" s="62">
        <f t="shared" si="113"/>
        <v>0</v>
      </c>
      <c r="S91" s="76"/>
      <c r="T91" s="76"/>
      <c r="U91" s="62">
        <f t="shared" si="99"/>
        <v>0</v>
      </c>
      <c r="V91" s="63">
        <f t="shared" si="100"/>
        <v>0</v>
      </c>
      <c r="W91" s="63">
        <f t="shared" si="101"/>
        <v>0</v>
      </c>
      <c r="X91" s="62">
        <f t="shared" si="102"/>
        <v>0</v>
      </c>
      <c r="Y91" s="62">
        <f t="shared" si="103"/>
        <v>0</v>
      </c>
      <c r="Z91" s="62">
        <f t="shared" si="104"/>
        <v>0</v>
      </c>
      <c r="AA91" s="76"/>
      <c r="AB91" s="76"/>
      <c r="AC91" s="62">
        <f t="shared" si="105"/>
        <v>0</v>
      </c>
      <c r="AD91" s="76"/>
      <c r="AE91" s="76"/>
      <c r="AF91" s="76"/>
      <c r="AG91" s="62">
        <f t="shared" si="106"/>
        <v>0</v>
      </c>
      <c r="AH91" s="64">
        <f t="shared" si="107"/>
        <v>0</v>
      </c>
      <c r="AI91" s="62">
        <f t="shared" si="108"/>
        <v>0</v>
      </c>
      <c r="AJ91" s="64">
        <f t="shared" si="109"/>
        <v>0</v>
      </c>
      <c r="AK91" s="64">
        <f t="shared" si="110"/>
        <v>0</v>
      </c>
      <c r="AL91" s="64">
        <f t="shared" si="111"/>
        <v>0</v>
      </c>
      <c r="AM91" s="64">
        <f t="shared" si="112"/>
        <v>0</v>
      </c>
      <c r="AN91" s="78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61">
        <f>'Liste déroulante et date'!J84</f>
        <v>43995</v>
      </c>
      <c r="B92" s="72"/>
      <c r="C92" s="73"/>
      <c r="D92" s="73"/>
      <c r="E92" s="73"/>
      <c r="F92" s="73"/>
      <c r="G92" s="74"/>
      <c r="H92" s="75">
        <f t="shared" si="86"/>
        <v>0</v>
      </c>
      <c r="I92" s="76"/>
      <c r="J92" s="76"/>
      <c r="K92" s="76"/>
      <c r="L92" s="76"/>
      <c r="M92" s="76"/>
      <c r="N92" s="76"/>
      <c r="O92" s="76"/>
      <c r="P92" s="62">
        <f t="shared" si="114"/>
        <v>0</v>
      </c>
      <c r="Q92" s="77"/>
      <c r="R92" s="62">
        <f t="shared" si="113"/>
        <v>0</v>
      </c>
      <c r="S92" s="76"/>
      <c r="T92" s="76"/>
      <c r="U92" s="62">
        <f t="shared" si="99"/>
        <v>0</v>
      </c>
      <c r="V92" s="63">
        <f t="shared" si="100"/>
        <v>0</v>
      </c>
      <c r="W92" s="63">
        <f t="shared" si="101"/>
        <v>0</v>
      </c>
      <c r="X92" s="62">
        <f t="shared" si="102"/>
        <v>0</v>
      </c>
      <c r="Y92" s="62">
        <f t="shared" si="103"/>
        <v>0</v>
      </c>
      <c r="Z92" s="62">
        <f t="shared" si="104"/>
        <v>0</v>
      </c>
      <c r="AA92" s="76"/>
      <c r="AB92" s="76"/>
      <c r="AC92" s="62">
        <f t="shared" si="105"/>
        <v>0</v>
      </c>
      <c r="AD92" s="76"/>
      <c r="AE92" s="76"/>
      <c r="AF92" s="76"/>
      <c r="AG92" s="62">
        <f t="shared" si="106"/>
        <v>0</v>
      </c>
      <c r="AH92" s="64">
        <f t="shared" si="107"/>
        <v>0</v>
      </c>
      <c r="AI92" s="62">
        <f t="shared" si="108"/>
        <v>0</v>
      </c>
      <c r="AJ92" s="64">
        <f t="shared" si="109"/>
        <v>0</v>
      </c>
      <c r="AK92" s="64">
        <f t="shared" si="110"/>
        <v>0</v>
      </c>
      <c r="AL92" s="64">
        <f t="shared" si="111"/>
        <v>0</v>
      </c>
      <c r="AM92" s="64">
        <f t="shared" si="112"/>
        <v>0</v>
      </c>
      <c r="AN92" s="78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61">
        <f>'Liste déroulante et date'!J85</f>
        <v>44002</v>
      </c>
      <c r="B93" s="72"/>
      <c r="C93" s="73"/>
      <c r="D93" s="73"/>
      <c r="E93" s="73"/>
      <c r="F93" s="73"/>
      <c r="G93" s="74"/>
      <c r="H93" s="75">
        <f t="shared" si="86"/>
        <v>0</v>
      </c>
      <c r="I93" s="76"/>
      <c r="J93" s="76"/>
      <c r="K93" s="76"/>
      <c r="L93" s="76"/>
      <c r="M93" s="76"/>
      <c r="N93" s="76"/>
      <c r="O93" s="76"/>
      <c r="P93" s="62">
        <f t="shared" si="114"/>
        <v>0</v>
      </c>
      <c r="Q93" s="77"/>
      <c r="R93" s="62">
        <f t="shared" si="113"/>
        <v>0</v>
      </c>
      <c r="S93" s="76"/>
      <c r="T93" s="76"/>
      <c r="U93" s="62">
        <f t="shared" si="99"/>
        <v>0</v>
      </c>
      <c r="V93" s="63">
        <f t="shared" si="100"/>
        <v>0</v>
      </c>
      <c r="W93" s="63">
        <f t="shared" si="101"/>
        <v>0</v>
      </c>
      <c r="X93" s="62">
        <f t="shared" si="102"/>
        <v>0</v>
      </c>
      <c r="Y93" s="62">
        <f t="shared" si="103"/>
        <v>0</v>
      </c>
      <c r="Z93" s="62">
        <f t="shared" si="104"/>
        <v>0</v>
      </c>
      <c r="AA93" s="76"/>
      <c r="AB93" s="76"/>
      <c r="AC93" s="62">
        <f t="shared" si="105"/>
        <v>0</v>
      </c>
      <c r="AD93" s="76"/>
      <c r="AE93" s="76"/>
      <c r="AF93" s="76"/>
      <c r="AG93" s="62">
        <f t="shared" si="106"/>
        <v>0</v>
      </c>
      <c r="AH93" s="64">
        <f t="shared" si="107"/>
        <v>0</v>
      </c>
      <c r="AI93" s="62">
        <f t="shared" si="108"/>
        <v>0</v>
      </c>
      <c r="AJ93" s="64">
        <f t="shared" si="109"/>
        <v>0</v>
      </c>
      <c r="AK93" s="64">
        <f t="shared" si="110"/>
        <v>0</v>
      </c>
      <c r="AL93" s="64">
        <f t="shared" si="111"/>
        <v>0</v>
      </c>
      <c r="AM93" s="64">
        <f t="shared" si="112"/>
        <v>0</v>
      </c>
      <c r="AN93" s="78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61">
        <f>'Liste déroulante et date'!J86</f>
        <v>44009</v>
      </c>
      <c r="B94" s="72"/>
      <c r="C94" s="73"/>
      <c r="D94" s="73"/>
      <c r="E94" s="73"/>
      <c r="F94" s="73"/>
      <c r="G94" s="74"/>
      <c r="H94" s="75">
        <f t="shared" si="86"/>
        <v>0</v>
      </c>
      <c r="I94" s="76"/>
      <c r="J94" s="76"/>
      <c r="K94" s="76"/>
      <c r="L94" s="76"/>
      <c r="M94" s="76"/>
      <c r="N94" s="76"/>
      <c r="O94" s="76"/>
      <c r="P94" s="62">
        <f t="shared" si="114"/>
        <v>0</v>
      </c>
      <c r="Q94" s="77"/>
      <c r="R94" s="62">
        <f t="shared" si="113"/>
        <v>0</v>
      </c>
      <c r="S94" s="76"/>
      <c r="T94" s="76"/>
      <c r="U94" s="62">
        <f t="shared" si="99"/>
        <v>0</v>
      </c>
      <c r="V94" s="63">
        <f t="shared" si="100"/>
        <v>0</v>
      </c>
      <c r="W94" s="63">
        <f t="shared" si="101"/>
        <v>0</v>
      </c>
      <c r="X94" s="62">
        <f t="shared" si="102"/>
        <v>0</v>
      </c>
      <c r="Y94" s="62">
        <f t="shared" si="103"/>
        <v>0</v>
      </c>
      <c r="Z94" s="62">
        <f t="shared" si="104"/>
        <v>0</v>
      </c>
      <c r="AA94" s="76"/>
      <c r="AB94" s="76"/>
      <c r="AC94" s="62">
        <f t="shared" si="105"/>
        <v>0</v>
      </c>
      <c r="AD94" s="76"/>
      <c r="AE94" s="76"/>
      <c r="AF94" s="76"/>
      <c r="AG94" s="62">
        <f t="shared" si="106"/>
        <v>0</v>
      </c>
      <c r="AH94" s="64">
        <f t="shared" si="107"/>
        <v>0</v>
      </c>
      <c r="AI94" s="62">
        <f t="shared" si="108"/>
        <v>0</v>
      </c>
      <c r="AJ94" s="64">
        <f t="shared" si="109"/>
        <v>0</v>
      </c>
      <c r="AK94" s="64">
        <f t="shared" si="110"/>
        <v>0</v>
      </c>
      <c r="AL94" s="64">
        <f t="shared" si="111"/>
        <v>0</v>
      </c>
      <c r="AM94" s="64">
        <f t="shared" si="112"/>
        <v>0</v>
      </c>
      <c r="AN94" s="78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61">
        <f>'Liste déroulante et date'!J87</f>
        <v>44016</v>
      </c>
      <c r="B95" s="72"/>
      <c r="C95" s="73"/>
      <c r="D95" s="73"/>
      <c r="E95" s="73"/>
      <c r="F95" s="73"/>
      <c r="G95" s="74"/>
      <c r="H95" s="75">
        <f t="shared" si="86"/>
        <v>0</v>
      </c>
      <c r="I95" s="76"/>
      <c r="J95" s="76"/>
      <c r="K95" s="76"/>
      <c r="L95" s="76"/>
      <c r="M95" s="76"/>
      <c r="N95" s="76"/>
      <c r="O95" s="76"/>
      <c r="P95" s="62">
        <f t="shared" si="114"/>
        <v>0</v>
      </c>
      <c r="Q95" s="77"/>
      <c r="R95" s="62">
        <f t="shared" si="113"/>
        <v>0</v>
      </c>
      <c r="S95" s="76"/>
      <c r="T95" s="76"/>
      <c r="U95" s="62">
        <f t="shared" si="99"/>
        <v>0</v>
      </c>
      <c r="V95" s="63">
        <f t="shared" si="100"/>
        <v>0</v>
      </c>
      <c r="W95" s="63">
        <f t="shared" si="101"/>
        <v>0</v>
      </c>
      <c r="X95" s="62">
        <f t="shared" si="102"/>
        <v>0</v>
      </c>
      <c r="Y95" s="62">
        <f t="shared" si="103"/>
        <v>0</v>
      </c>
      <c r="Z95" s="62">
        <f t="shared" si="104"/>
        <v>0</v>
      </c>
      <c r="AA95" s="76"/>
      <c r="AB95" s="76"/>
      <c r="AC95" s="62">
        <f t="shared" si="105"/>
        <v>0</v>
      </c>
      <c r="AD95" s="76"/>
      <c r="AE95" s="76"/>
      <c r="AF95" s="76"/>
      <c r="AG95" s="62">
        <f t="shared" si="106"/>
        <v>0</v>
      </c>
      <c r="AH95" s="64">
        <f t="shared" si="107"/>
        <v>0</v>
      </c>
      <c r="AI95" s="62">
        <f t="shared" si="108"/>
        <v>0</v>
      </c>
      <c r="AJ95" s="64">
        <f t="shared" si="109"/>
        <v>0</v>
      </c>
      <c r="AK95" s="64">
        <f t="shared" si="110"/>
        <v>0</v>
      </c>
      <c r="AL95" s="64">
        <f t="shared" si="111"/>
        <v>0</v>
      </c>
      <c r="AM95" s="64">
        <f t="shared" si="112"/>
        <v>0</v>
      </c>
      <c r="AN95" s="78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61">
        <f>'Liste déroulante et date'!J88</f>
        <v>44023</v>
      </c>
      <c r="B96" s="72"/>
      <c r="C96" s="73"/>
      <c r="D96" s="73"/>
      <c r="E96" s="73"/>
      <c r="F96" s="73"/>
      <c r="G96" s="74"/>
      <c r="H96" s="75">
        <f t="shared" si="86"/>
        <v>0</v>
      </c>
      <c r="I96" s="76"/>
      <c r="J96" s="76"/>
      <c r="K96" s="76"/>
      <c r="L96" s="76"/>
      <c r="M96" s="76"/>
      <c r="N96" s="76"/>
      <c r="O96" s="76"/>
      <c r="P96" s="62">
        <f t="shared" si="114"/>
        <v>0</v>
      </c>
      <c r="Q96" s="77"/>
      <c r="R96" s="62">
        <f t="shared" si="113"/>
        <v>0</v>
      </c>
      <c r="S96" s="76"/>
      <c r="T96" s="76"/>
      <c r="U96" s="62">
        <f t="shared" si="99"/>
        <v>0</v>
      </c>
      <c r="V96" s="63">
        <f t="shared" si="100"/>
        <v>0</v>
      </c>
      <c r="W96" s="63">
        <f t="shared" si="101"/>
        <v>0</v>
      </c>
      <c r="X96" s="62">
        <f t="shared" si="102"/>
        <v>0</v>
      </c>
      <c r="Y96" s="62">
        <f t="shared" si="103"/>
        <v>0</v>
      </c>
      <c r="Z96" s="62">
        <f t="shared" si="104"/>
        <v>0</v>
      </c>
      <c r="AA96" s="76"/>
      <c r="AB96" s="76"/>
      <c r="AC96" s="62">
        <f t="shared" si="105"/>
        <v>0</v>
      </c>
      <c r="AD96" s="76"/>
      <c r="AE96" s="76"/>
      <c r="AF96" s="76"/>
      <c r="AG96" s="62">
        <f t="shared" si="106"/>
        <v>0</v>
      </c>
      <c r="AH96" s="64">
        <f t="shared" si="107"/>
        <v>0</v>
      </c>
      <c r="AI96" s="62">
        <f t="shared" si="108"/>
        <v>0</v>
      </c>
      <c r="AJ96" s="64">
        <f t="shared" si="109"/>
        <v>0</v>
      </c>
      <c r="AK96" s="64">
        <f t="shared" si="110"/>
        <v>0</v>
      </c>
      <c r="AL96" s="64">
        <f t="shared" si="111"/>
        <v>0</v>
      </c>
      <c r="AM96" s="64">
        <f t="shared" si="112"/>
        <v>0</v>
      </c>
      <c r="AN96" s="78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61">
        <f>'Liste déroulante et date'!J89</f>
        <v>44030</v>
      </c>
      <c r="B97" s="72"/>
      <c r="C97" s="73"/>
      <c r="D97" s="73"/>
      <c r="E97" s="73"/>
      <c r="F97" s="73"/>
      <c r="G97" s="74"/>
      <c r="H97" s="75">
        <f t="shared" si="86"/>
        <v>0</v>
      </c>
      <c r="I97" s="76"/>
      <c r="J97" s="76"/>
      <c r="K97" s="76"/>
      <c r="L97" s="76"/>
      <c r="M97" s="76"/>
      <c r="N97" s="76"/>
      <c r="O97" s="76"/>
      <c r="P97" s="62">
        <f t="shared" si="114"/>
        <v>0</v>
      </c>
      <c r="Q97" s="77"/>
      <c r="R97" s="62">
        <f t="shared" si="113"/>
        <v>0</v>
      </c>
      <c r="S97" s="76"/>
      <c r="T97" s="76"/>
      <c r="U97" s="62">
        <f t="shared" si="99"/>
        <v>0</v>
      </c>
      <c r="V97" s="63">
        <f t="shared" si="100"/>
        <v>0</v>
      </c>
      <c r="W97" s="63">
        <f t="shared" si="101"/>
        <v>0</v>
      </c>
      <c r="X97" s="62">
        <f t="shared" si="102"/>
        <v>0</v>
      </c>
      <c r="Y97" s="62">
        <f t="shared" si="103"/>
        <v>0</v>
      </c>
      <c r="Z97" s="62">
        <f t="shared" si="104"/>
        <v>0</v>
      </c>
      <c r="AA97" s="76"/>
      <c r="AB97" s="76"/>
      <c r="AC97" s="62">
        <f t="shared" si="105"/>
        <v>0</v>
      </c>
      <c r="AD97" s="76"/>
      <c r="AE97" s="76"/>
      <c r="AF97" s="76"/>
      <c r="AG97" s="62">
        <f t="shared" si="106"/>
        <v>0</v>
      </c>
      <c r="AH97" s="64">
        <f t="shared" si="107"/>
        <v>0</v>
      </c>
      <c r="AI97" s="62">
        <f t="shared" si="108"/>
        <v>0</v>
      </c>
      <c r="AJ97" s="64">
        <f t="shared" si="109"/>
        <v>0</v>
      </c>
      <c r="AK97" s="64">
        <f t="shared" si="110"/>
        <v>0</v>
      </c>
      <c r="AL97" s="64">
        <f t="shared" si="111"/>
        <v>0</v>
      </c>
      <c r="AM97" s="64">
        <f t="shared" si="112"/>
        <v>0</v>
      </c>
      <c r="AN97" s="78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61">
        <f>'Liste déroulante et date'!J90</f>
        <v>44037</v>
      </c>
      <c r="B98" s="72"/>
      <c r="C98" s="73"/>
      <c r="D98" s="73"/>
      <c r="E98" s="73"/>
      <c r="F98" s="73"/>
      <c r="G98" s="74"/>
      <c r="H98" s="75">
        <f t="shared" si="86"/>
        <v>0</v>
      </c>
      <c r="I98" s="76"/>
      <c r="J98" s="76"/>
      <c r="K98" s="76"/>
      <c r="L98" s="76"/>
      <c r="M98" s="76"/>
      <c r="N98" s="76"/>
      <c r="O98" s="76"/>
      <c r="P98" s="62">
        <f t="shared" si="114"/>
        <v>0</v>
      </c>
      <c r="Q98" s="77"/>
      <c r="R98" s="62">
        <f t="shared" si="113"/>
        <v>0</v>
      </c>
      <c r="S98" s="76"/>
      <c r="T98" s="76"/>
      <c r="U98" s="62">
        <f t="shared" si="99"/>
        <v>0</v>
      </c>
      <c r="V98" s="63">
        <f t="shared" si="100"/>
        <v>0</v>
      </c>
      <c r="W98" s="63">
        <f t="shared" si="101"/>
        <v>0</v>
      </c>
      <c r="X98" s="62">
        <f t="shared" si="102"/>
        <v>0</v>
      </c>
      <c r="Y98" s="62">
        <f t="shared" si="103"/>
        <v>0</v>
      </c>
      <c r="Z98" s="62">
        <f t="shared" si="104"/>
        <v>0</v>
      </c>
      <c r="AA98" s="76"/>
      <c r="AB98" s="76"/>
      <c r="AC98" s="62">
        <f t="shared" si="105"/>
        <v>0</v>
      </c>
      <c r="AD98" s="76"/>
      <c r="AE98" s="76"/>
      <c r="AF98" s="76"/>
      <c r="AG98" s="62">
        <f t="shared" si="106"/>
        <v>0</v>
      </c>
      <c r="AH98" s="64">
        <f t="shared" si="107"/>
        <v>0</v>
      </c>
      <c r="AI98" s="62">
        <f t="shared" si="108"/>
        <v>0</v>
      </c>
      <c r="AJ98" s="64">
        <f t="shared" si="109"/>
        <v>0</v>
      </c>
      <c r="AK98" s="64">
        <f t="shared" si="110"/>
        <v>0</v>
      </c>
      <c r="AL98" s="64">
        <f t="shared" si="111"/>
        <v>0</v>
      </c>
      <c r="AM98" s="64">
        <f t="shared" si="112"/>
        <v>0</v>
      </c>
      <c r="AN98" s="78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61">
        <f>'Liste déroulante et date'!J91</f>
        <v>44044</v>
      </c>
      <c r="B99" s="72"/>
      <c r="C99" s="73"/>
      <c r="D99" s="73"/>
      <c r="E99" s="73"/>
      <c r="F99" s="73"/>
      <c r="G99" s="74"/>
      <c r="H99" s="75">
        <f t="shared" si="86"/>
        <v>0</v>
      </c>
      <c r="I99" s="76"/>
      <c r="J99" s="76"/>
      <c r="K99" s="76"/>
      <c r="L99" s="76"/>
      <c r="M99" s="76"/>
      <c r="N99" s="76"/>
      <c r="O99" s="76"/>
      <c r="P99" s="62">
        <f t="shared" si="114"/>
        <v>0</v>
      </c>
      <c r="Q99" s="77"/>
      <c r="R99" s="62">
        <f t="shared" si="113"/>
        <v>0</v>
      </c>
      <c r="S99" s="76"/>
      <c r="T99" s="76"/>
      <c r="U99" s="62">
        <f t="shared" si="99"/>
        <v>0</v>
      </c>
      <c r="V99" s="63">
        <f t="shared" si="100"/>
        <v>0</v>
      </c>
      <c r="W99" s="63">
        <f t="shared" si="101"/>
        <v>0</v>
      </c>
      <c r="X99" s="62">
        <f t="shared" si="102"/>
        <v>0</v>
      </c>
      <c r="Y99" s="62">
        <f t="shared" si="103"/>
        <v>0</v>
      </c>
      <c r="Z99" s="62">
        <f t="shared" si="104"/>
        <v>0</v>
      </c>
      <c r="AA99" s="76"/>
      <c r="AB99" s="76"/>
      <c r="AC99" s="62">
        <f t="shared" si="105"/>
        <v>0</v>
      </c>
      <c r="AD99" s="76"/>
      <c r="AE99" s="76"/>
      <c r="AF99" s="76"/>
      <c r="AG99" s="62">
        <f t="shared" si="106"/>
        <v>0</v>
      </c>
      <c r="AH99" s="64">
        <f t="shared" si="107"/>
        <v>0</v>
      </c>
      <c r="AI99" s="62">
        <f t="shared" si="108"/>
        <v>0</v>
      </c>
      <c r="AJ99" s="64">
        <f t="shared" si="109"/>
        <v>0</v>
      </c>
      <c r="AK99" s="64">
        <f t="shared" si="110"/>
        <v>0</v>
      </c>
      <c r="AL99" s="64">
        <f t="shared" si="111"/>
        <v>0</v>
      </c>
      <c r="AM99" s="64">
        <f t="shared" si="112"/>
        <v>0</v>
      </c>
      <c r="AN99" s="78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61">
        <f>'Liste déroulante et date'!J92</f>
        <v>44051</v>
      </c>
      <c r="B100" s="72"/>
      <c r="C100" s="73"/>
      <c r="D100" s="73"/>
      <c r="E100" s="73"/>
      <c r="F100" s="73"/>
      <c r="G100" s="74"/>
      <c r="H100" s="75">
        <f t="shared" si="86"/>
        <v>0</v>
      </c>
      <c r="I100" s="76"/>
      <c r="J100" s="76"/>
      <c r="K100" s="76"/>
      <c r="L100" s="76"/>
      <c r="M100" s="76"/>
      <c r="N100" s="76"/>
      <c r="O100" s="76"/>
      <c r="P100" s="62">
        <f t="shared" si="114"/>
        <v>0</v>
      </c>
      <c r="Q100" s="77"/>
      <c r="R100" s="62">
        <f t="shared" si="113"/>
        <v>0</v>
      </c>
      <c r="S100" s="76"/>
      <c r="T100" s="76"/>
      <c r="U100" s="62">
        <f t="shared" si="99"/>
        <v>0</v>
      </c>
      <c r="V100" s="63">
        <f t="shared" si="100"/>
        <v>0</v>
      </c>
      <c r="W100" s="63">
        <f t="shared" si="101"/>
        <v>0</v>
      </c>
      <c r="X100" s="62">
        <f t="shared" si="102"/>
        <v>0</v>
      </c>
      <c r="Y100" s="62">
        <f t="shared" si="103"/>
        <v>0</v>
      </c>
      <c r="Z100" s="62">
        <f t="shared" si="104"/>
        <v>0</v>
      </c>
      <c r="AA100" s="76"/>
      <c r="AB100" s="76"/>
      <c r="AC100" s="62">
        <f t="shared" si="105"/>
        <v>0</v>
      </c>
      <c r="AD100" s="76"/>
      <c r="AE100" s="76"/>
      <c r="AF100" s="76"/>
      <c r="AG100" s="62">
        <f t="shared" si="106"/>
        <v>0</v>
      </c>
      <c r="AH100" s="64">
        <f t="shared" si="107"/>
        <v>0</v>
      </c>
      <c r="AI100" s="62">
        <f t="shared" si="108"/>
        <v>0</v>
      </c>
      <c r="AJ100" s="64">
        <f t="shared" si="109"/>
        <v>0</v>
      </c>
      <c r="AK100" s="64">
        <f t="shared" si="110"/>
        <v>0</v>
      </c>
      <c r="AL100" s="64">
        <f t="shared" si="111"/>
        <v>0</v>
      </c>
      <c r="AM100" s="64">
        <f t="shared" si="112"/>
        <v>0</v>
      </c>
      <c r="AN100" s="78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61">
        <f>'Liste déroulante et date'!J93</f>
        <v>44058</v>
      </c>
      <c r="B101" s="72"/>
      <c r="C101" s="73"/>
      <c r="D101" s="73"/>
      <c r="E101" s="73"/>
      <c r="F101" s="73"/>
      <c r="G101" s="74"/>
      <c r="H101" s="75">
        <f t="shared" si="86"/>
        <v>0</v>
      </c>
      <c r="I101" s="76"/>
      <c r="J101" s="76"/>
      <c r="K101" s="76"/>
      <c r="L101" s="76"/>
      <c r="M101" s="76"/>
      <c r="N101" s="76"/>
      <c r="O101" s="76"/>
      <c r="P101" s="62">
        <f t="shared" si="114"/>
        <v>0</v>
      </c>
      <c r="Q101" s="77"/>
      <c r="R101" s="62">
        <f t="shared" si="113"/>
        <v>0</v>
      </c>
      <c r="S101" s="76"/>
      <c r="T101" s="76"/>
      <c r="U101" s="62">
        <f t="shared" si="99"/>
        <v>0</v>
      </c>
      <c r="V101" s="63">
        <f t="shared" si="100"/>
        <v>0</v>
      </c>
      <c r="W101" s="63">
        <f t="shared" si="101"/>
        <v>0</v>
      </c>
      <c r="X101" s="62">
        <f t="shared" si="102"/>
        <v>0</v>
      </c>
      <c r="Y101" s="62">
        <f t="shared" si="103"/>
        <v>0</v>
      </c>
      <c r="Z101" s="62">
        <f t="shared" si="104"/>
        <v>0</v>
      </c>
      <c r="AA101" s="76"/>
      <c r="AB101" s="76"/>
      <c r="AC101" s="62">
        <f t="shared" si="105"/>
        <v>0</v>
      </c>
      <c r="AD101" s="76"/>
      <c r="AE101" s="76"/>
      <c r="AF101" s="76"/>
      <c r="AG101" s="62">
        <f t="shared" si="106"/>
        <v>0</v>
      </c>
      <c r="AH101" s="64">
        <f t="shared" si="107"/>
        <v>0</v>
      </c>
      <c r="AI101" s="62">
        <f t="shared" si="108"/>
        <v>0</v>
      </c>
      <c r="AJ101" s="64">
        <f t="shared" si="109"/>
        <v>0</v>
      </c>
      <c r="AK101" s="64">
        <f t="shared" si="110"/>
        <v>0</v>
      </c>
      <c r="AL101" s="64">
        <f t="shared" si="111"/>
        <v>0</v>
      </c>
      <c r="AM101" s="64">
        <f t="shared" si="112"/>
        <v>0</v>
      </c>
      <c r="AN101" s="78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61">
        <f>'Liste déroulante et date'!J94</f>
        <v>44065</v>
      </c>
      <c r="B102" s="72"/>
      <c r="C102" s="73"/>
      <c r="D102" s="73"/>
      <c r="E102" s="73"/>
      <c r="F102" s="73"/>
      <c r="G102" s="74"/>
      <c r="H102" s="75">
        <f t="shared" si="86"/>
        <v>0</v>
      </c>
      <c r="I102" s="76"/>
      <c r="J102" s="76"/>
      <c r="K102" s="76"/>
      <c r="L102" s="76"/>
      <c r="M102" s="76"/>
      <c r="N102" s="76"/>
      <c r="O102" s="76"/>
      <c r="P102" s="62">
        <f t="shared" si="114"/>
        <v>0</v>
      </c>
      <c r="Q102" s="77"/>
      <c r="R102" s="62">
        <f t="shared" si="113"/>
        <v>0</v>
      </c>
      <c r="S102" s="76"/>
      <c r="T102" s="76"/>
      <c r="U102" s="62">
        <f t="shared" si="99"/>
        <v>0</v>
      </c>
      <c r="V102" s="63">
        <f t="shared" si="100"/>
        <v>0</v>
      </c>
      <c r="W102" s="63">
        <f t="shared" si="101"/>
        <v>0</v>
      </c>
      <c r="X102" s="62">
        <f t="shared" si="102"/>
        <v>0</v>
      </c>
      <c r="Y102" s="62">
        <f t="shared" si="103"/>
        <v>0</v>
      </c>
      <c r="Z102" s="62">
        <f t="shared" si="104"/>
        <v>0</v>
      </c>
      <c r="AA102" s="76"/>
      <c r="AB102" s="76"/>
      <c r="AC102" s="62">
        <f t="shared" si="105"/>
        <v>0</v>
      </c>
      <c r="AD102" s="76"/>
      <c r="AE102" s="76"/>
      <c r="AF102" s="76"/>
      <c r="AG102" s="62">
        <f t="shared" si="106"/>
        <v>0</v>
      </c>
      <c r="AH102" s="64">
        <f t="shared" si="107"/>
        <v>0</v>
      </c>
      <c r="AI102" s="62">
        <f t="shared" si="108"/>
        <v>0</v>
      </c>
      <c r="AJ102" s="64">
        <f t="shared" si="109"/>
        <v>0</v>
      </c>
      <c r="AK102" s="64">
        <f t="shared" si="110"/>
        <v>0</v>
      </c>
      <c r="AL102" s="64">
        <f t="shared" si="111"/>
        <v>0</v>
      </c>
      <c r="AM102" s="64">
        <f t="shared" si="112"/>
        <v>0</v>
      </c>
      <c r="AN102" s="78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61">
        <f>'Liste déroulante et date'!J95</f>
        <v>44072</v>
      </c>
      <c r="B103" s="72"/>
      <c r="C103" s="73"/>
      <c r="D103" s="73"/>
      <c r="E103" s="73"/>
      <c r="F103" s="73"/>
      <c r="G103" s="74"/>
      <c r="H103" s="75">
        <f t="shared" si="86"/>
        <v>0</v>
      </c>
      <c r="I103" s="76"/>
      <c r="J103" s="76"/>
      <c r="K103" s="76"/>
      <c r="L103" s="76"/>
      <c r="M103" s="76"/>
      <c r="N103" s="76"/>
      <c r="O103" s="76"/>
      <c r="P103" s="62">
        <f t="shared" si="114"/>
        <v>0</v>
      </c>
      <c r="Q103" s="77"/>
      <c r="R103" s="62">
        <f t="shared" si="113"/>
        <v>0</v>
      </c>
      <c r="S103" s="76"/>
      <c r="T103" s="76"/>
      <c r="U103" s="62">
        <f t="shared" si="99"/>
        <v>0</v>
      </c>
      <c r="V103" s="63">
        <f t="shared" si="100"/>
        <v>0</v>
      </c>
      <c r="W103" s="63">
        <f t="shared" si="101"/>
        <v>0</v>
      </c>
      <c r="X103" s="62">
        <f t="shared" si="102"/>
        <v>0</v>
      </c>
      <c r="Y103" s="62">
        <f t="shared" si="103"/>
        <v>0</v>
      </c>
      <c r="Z103" s="62">
        <f t="shared" si="104"/>
        <v>0</v>
      </c>
      <c r="AA103" s="76"/>
      <c r="AB103" s="76"/>
      <c r="AC103" s="62">
        <f t="shared" si="105"/>
        <v>0</v>
      </c>
      <c r="AD103" s="76"/>
      <c r="AE103" s="76"/>
      <c r="AF103" s="76"/>
      <c r="AG103" s="62">
        <f t="shared" si="106"/>
        <v>0</v>
      </c>
      <c r="AH103" s="64">
        <f t="shared" si="107"/>
        <v>0</v>
      </c>
      <c r="AI103" s="62">
        <f t="shared" si="108"/>
        <v>0</v>
      </c>
      <c r="AJ103" s="64">
        <f t="shared" si="109"/>
        <v>0</v>
      </c>
      <c r="AK103" s="64">
        <f t="shared" si="110"/>
        <v>0</v>
      </c>
      <c r="AL103" s="64">
        <f t="shared" si="111"/>
        <v>0</v>
      </c>
      <c r="AM103" s="64">
        <f t="shared" si="112"/>
        <v>0</v>
      </c>
      <c r="AN103" s="78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61">
        <f>'Liste déroulante et date'!J96</f>
        <v>44079</v>
      </c>
      <c r="B104" s="72"/>
      <c r="C104" s="73"/>
      <c r="D104" s="73"/>
      <c r="E104" s="73"/>
      <c r="F104" s="73"/>
      <c r="G104" s="74"/>
      <c r="H104" s="75">
        <f t="shared" si="86"/>
        <v>0</v>
      </c>
      <c r="I104" s="76"/>
      <c r="J104" s="76"/>
      <c r="K104" s="76"/>
      <c r="L104" s="76"/>
      <c r="M104" s="76"/>
      <c r="N104" s="76"/>
      <c r="O104" s="76"/>
      <c r="P104" s="62">
        <f t="shared" si="114"/>
        <v>0</v>
      </c>
      <c r="Q104" s="77"/>
      <c r="R104" s="62">
        <f t="shared" si="113"/>
        <v>0</v>
      </c>
      <c r="S104" s="76"/>
      <c r="T104" s="76"/>
      <c r="U104" s="62">
        <f t="shared" si="99"/>
        <v>0</v>
      </c>
      <c r="V104" s="63">
        <f t="shared" si="100"/>
        <v>0</v>
      </c>
      <c r="W104" s="63">
        <f t="shared" si="101"/>
        <v>0</v>
      </c>
      <c r="X104" s="62">
        <f t="shared" si="102"/>
        <v>0</v>
      </c>
      <c r="Y104" s="62">
        <f t="shared" si="103"/>
        <v>0</v>
      </c>
      <c r="Z104" s="62">
        <f t="shared" si="104"/>
        <v>0</v>
      </c>
      <c r="AA104" s="76"/>
      <c r="AB104" s="76"/>
      <c r="AC104" s="62">
        <f t="shared" si="105"/>
        <v>0</v>
      </c>
      <c r="AD104" s="76"/>
      <c r="AE104" s="76"/>
      <c r="AF104" s="76"/>
      <c r="AG104" s="62">
        <f t="shared" si="106"/>
        <v>0</v>
      </c>
      <c r="AH104" s="64">
        <f t="shared" si="107"/>
        <v>0</v>
      </c>
      <c r="AI104" s="62">
        <f t="shared" si="108"/>
        <v>0</v>
      </c>
      <c r="AJ104" s="64">
        <f t="shared" si="109"/>
        <v>0</v>
      </c>
      <c r="AK104" s="64">
        <f t="shared" si="110"/>
        <v>0</v>
      </c>
      <c r="AL104" s="64">
        <f t="shared" si="111"/>
        <v>0</v>
      </c>
      <c r="AM104" s="64">
        <f t="shared" si="112"/>
        <v>0</v>
      </c>
      <c r="AN104" s="78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61">
        <f>'Liste déroulante et date'!J97</f>
        <v>44086</v>
      </c>
      <c r="B105" s="72"/>
      <c r="C105" s="73"/>
      <c r="D105" s="73"/>
      <c r="E105" s="73"/>
      <c r="F105" s="73"/>
      <c r="G105" s="74"/>
      <c r="H105" s="75">
        <f t="shared" si="86"/>
        <v>0</v>
      </c>
      <c r="I105" s="76"/>
      <c r="J105" s="76"/>
      <c r="K105" s="76"/>
      <c r="L105" s="76"/>
      <c r="M105" s="76"/>
      <c r="N105" s="76"/>
      <c r="O105" s="76"/>
      <c r="P105" s="62">
        <f t="shared" si="114"/>
        <v>0</v>
      </c>
      <c r="Q105" s="77"/>
      <c r="R105" s="62">
        <f t="shared" si="113"/>
        <v>0</v>
      </c>
      <c r="S105" s="76"/>
      <c r="T105" s="76"/>
      <c r="U105" s="62">
        <f t="shared" si="99"/>
        <v>0</v>
      </c>
      <c r="V105" s="63">
        <f t="shared" si="100"/>
        <v>0</v>
      </c>
      <c r="W105" s="63">
        <f t="shared" si="101"/>
        <v>0</v>
      </c>
      <c r="X105" s="62">
        <f t="shared" si="102"/>
        <v>0</v>
      </c>
      <c r="Y105" s="62">
        <f t="shared" si="103"/>
        <v>0</v>
      </c>
      <c r="Z105" s="62">
        <f t="shared" si="104"/>
        <v>0</v>
      </c>
      <c r="AA105" s="76"/>
      <c r="AB105" s="76"/>
      <c r="AC105" s="62">
        <f t="shared" si="105"/>
        <v>0</v>
      </c>
      <c r="AD105" s="76"/>
      <c r="AE105" s="76"/>
      <c r="AF105" s="76"/>
      <c r="AG105" s="62">
        <f t="shared" si="106"/>
        <v>0</v>
      </c>
      <c r="AH105" s="64">
        <f t="shared" si="107"/>
        <v>0</v>
      </c>
      <c r="AI105" s="62">
        <f t="shared" si="108"/>
        <v>0</v>
      </c>
      <c r="AJ105" s="64">
        <f t="shared" si="109"/>
        <v>0</v>
      </c>
      <c r="AK105" s="64">
        <f t="shared" si="110"/>
        <v>0</v>
      </c>
      <c r="AL105" s="64">
        <f t="shared" si="111"/>
        <v>0</v>
      </c>
      <c r="AM105" s="64">
        <f t="shared" si="112"/>
        <v>0</v>
      </c>
      <c r="AN105" s="78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61">
        <f>'Liste déroulante et date'!J98</f>
        <v>44093</v>
      </c>
      <c r="B106" s="72"/>
      <c r="C106" s="73"/>
      <c r="D106" s="73"/>
      <c r="E106" s="73"/>
      <c r="F106" s="73"/>
      <c r="G106" s="74"/>
      <c r="H106" s="75">
        <f t="shared" si="86"/>
        <v>0</v>
      </c>
      <c r="I106" s="76"/>
      <c r="J106" s="76"/>
      <c r="K106" s="76"/>
      <c r="L106" s="76"/>
      <c r="M106" s="76"/>
      <c r="N106" s="76"/>
      <c r="O106" s="76"/>
      <c r="P106" s="62">
        <f t="shared" si="114"/>
        <v>0</v>
      </c>
      <c r="Q106" s="77"/>
      <c r="R106" s="62">
        <f t="shared" si="113"/>
        <v>0</v>
      </c>
      <c r="S106" s="76"/>
      <c r="T106" s="76"/>
      <c r="U106" s="62">
        <f t="shared" si="99"/>
        <v>0</v>
      </c>
      <c r="V106" s="63">
        <f t="shared" si="100"/>
        <v>0</v>
      </c>
      <c r="W106" s="63">
        <f t="shared" si="101"/>
        <v>0</v>
      </c>
      <c r="X106" s="62">
        <f t="shared" si="102"/>
        <v>0</v>
      </c>
      <c r="Y106" s="62">
        <f t="shared" si="103"/>
        <v>0</v>
      </c>
      <c r="Z106" s="62">
        <f t="shared" si="104"/>
        <v>0</v>
      </c>
      <c r="AA106" s="76"/>
      <c r="AB106" s="76"/>
      <c r="AC106" s="62">
        <f t="shared" si="105"/>
        <v>0</v>
      </c>
      <c r="AD106" s="76"/>
      <c r="AE106" s="76"/>
      <c r="AF106" s="76"/>
      <c r="AG106" s="62">
        <f t="shared" si="106"/>
        <v>0</v>
      </c>
      <c r="AH106" s="64">
        <f t="shared" si="107"/>
        <v>0</v>
      </c>
      <c r="AI106" s="62">
        <f t="shared" si="108"/>
        <v>0</v>
      </c>
      <c r="AJ106" s="64">
        <f t="shared" si="109"/>
        <v>0</v>
      </c>
      <c r="AK106" s="64">
        <f t="shared" si="110"/>
        <v>0</v>
      </c>
      <c r="AL106" s="64">
        <f t="shared" si="111"/>
        <v>0</v>
      </c>
      <c r="AM106" s="64">
        <f t="shared" si="112"/>
        <v>0</v>
      </c>
      <c r="AN106" s="78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61">
        <f>'Liste déroulante et date'!J99</f>
        <v>44100</v>
      </c>
      <c r="B107" s="72"/>
      <c r="C107" s="73"/>
      <c r="D107" s="73"/>
      <c r="E107" s="73"/>
      <c r="F107" s="73"/>
      <c r="G107" s="74"/>
      <c r="H107" s="75">
        <f t="shared" si="86"/>
        <v>0</v>
      </c>
      <c r="I107" s="76"/>
      <c r="J107" s="76"/>
      <c r="K107" s="76"/>
      <c r="L107" s="76"/>
      <c r="M107" s="76"/>
      <c r="N107" s="76"/>
      <c r="O107" s="76"/>
      <c r="P107" s="62">
        <f t="shared" si="114"/>
        <v>0</v>
      </c>
      <c r="Q107" s="77"/>
      <c r="R107" s="62">
        <f t="shared" si="113"/>
        <v>0</v>
      </c>
      <c r="S107" s="76"/>
      <c r="T107" s="76"/>
      <c r="U107" s="62">
        <f t="shared" si="99"/>
        <v>0</v>
      </c>
      <c r="V107" s="63">
        <f t="shared" si="100"/>
        <v>0</v>
      </c>
      <c r="W107" s="63">
        <f t="shared" si="101"/>
        <v>0</v>
      </c>
      <c r="X107" s="62">
        <f t="shared" si="102"/>
        <v>0</v>
      </c>
      <c r="Y107" s="62">
        <f t="shared" si="103"/>
        <v>0</v>
      </c>
      <c r="Z107" s="62">
        <f t="shared" si="104"/>
        <v>0</v>
      </c>
      <c r="AA107" s="76"/>
      <c r="AB107" s="76"/>
      <c r="AC107" s="62">
        <f t="shared" si="105"/>
        <v>0</v>
      </c>
      <c r="AD107" s="76"/>
      <c r="AE107" s="76"/>
      <c r="AF107" s="76"/>
      <c r="AG107" s="62">
        <f t="shared" si="106"/>
        <v>0</v>
      </c>
      <c r="AH107" s="64">
        <f t="shared" si="107"/>
        <v>0</v>
      </c>
      <c r="AI107" s="62">
        <f t="shared" si="108"/>
        <v>0</v>
      </c>
      <c r="AJ107" s="64">
        <f t="shared" si="109"/>
        <v>0</v>
      </c>
      <c r="AK107" s="64">
        <f t="shared" si="110"/>
        <v>0</v>
      </c>
      <c r="AL107" s="64">
        <f t="shared" si="111"/>
        <v>0</v>
      </c>
      <c r="AM107" s="64">
        <f t="shared" si="112"/>
        <v>0</v>
      </c>
      <c r="AN107" s="78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61">
        <f>'Liste déroulante et date'!J100</f>
        <v>44107</v>
      </c>
      <c r="B108" s="72"/>
      <c r="C108" s="73"/>
      <c r="D108" s="73"/>
      <c r="E108" s="73"/>
      <c r="F108" s="73"/>
      <c r="G108" s="74"/>
      <c r="H108" s="75">
        <f t="shared" si="86"/>
        <v>0</v>
      </c>
      <c r="I108" s="76"/>
      <c r="J108" s="76"/>
      <c r="K108" s="76"/>
      <c r="L108" s="76"/>
      <c r="M108" s="76"/>
      <c r="N108" s="76"/>
      <c r="O108" s="76"/>
      <c r="P108" s="62">
        <f t="shared" si="114"/>
        <v>0</v>
      </c>
      <c r="Q108" s="77"/>
      <c r="R108" s="62">
        <f t="shared" si="113"/>
        <v>0</v>
      </c>
      <c r="S108" s="76"/>
      <c r="T108" s="76"/>
      <c r="U108" s="62">
        <f t="shared" si="99"/>
        <v>0</v>
      </c>
      <c r="V108" s="63">
        <f t="shared" si="100"/>
        <v>0</v>
      </c>
      <c r="W108" s="63">
        <f t="shared" si="101"/>
        <v>0</v>
      </c>
      <c r="X108" s="62">
        <f t="shared" si="102"/>
        <v>0</v>
      </c>
      <c r="Y108" s="62">
        <f t="shared" si="103"/>
        <v>0</v>
      </c>
      <c r="Z108" s="62">
        <f t="shared" si="104"/>
        <v>0</v>
      </c>
      <c r="AA108" s="76"/>
      <c r="AB108" s="76"/>
      <c r="AC108" s="62">
        <f t="shared" si="105"/>
        <v>0</v>
      </c>
      <c r="AD108" s="76"/>
      <c r="AE108" s="76"/>
      <c r="AF108" s="76"/>
      <c r="AG108" s="62">
        <f t="shared" si="106"/>
        <v>0</v>
      </c>
      <c r="AH108" s="64">
        <f t="shared" si="107"/>
        <v>0</v>
      </c>
      <c r="AI108" s="62">
        <f t="shared" si="108"/>
        <v>0</v>
      </c>
      <c r="AJ108" s="64">
        <f t="shared" si="109"/>
        <v>0</v>
      </c>
      <c r="AK108" s="64">
        <f t="shared" si="110"/>
        <v>0</v>
      </c>
      <c r="AL108" s="64">
        <f t="shared" si="111"/>
        <v>0</v>
      </c>
      <c r="AM108" s="64">
        <f t="shared" si="112"/>
        <v>0</v>
      </c>
      <c r="AN108" s="78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61">
        <f>'Liste déroulante et date'!J101</f>
        <v>44114</v>
      </c>
      <c r="B109" s="72"/>
      <c r="C109" s="73"/>
      <c r="D109" s="73"/>
      <c r="E109" s="73"/>
      <c r="F109" s="73"/>
      <c r="G109" s="74"/>
      <c r="H109" s="75">
        <f t="shared" si="86"/>
        <v>0</v>
      </c>
      <c r="I109" s="76"/>
      <c r="J109" s="76"/>
      <c r="K109" s="76"/>
      <c r="L109" s="76"/>
      <c r="M109" s="76"/>
      <c r="N109" s="76"/>
      <c r="O109" s="76"/>
      <c r="P109" s="62">
        <f t="shared" si="114"/>
        <v>0</v>
      </c>
      <c r="Q109" s="77"/>
      <c r="R109" s="62">
        <f t="shared" si="113"/>
        <v>0</v>
      </c>
      <c r="S109" s="76"/>
      <c r="T109" s="76"/>
      <c r="U109" s="62">
        <f t="shared" si="99"/>
        <v>0</v>
      </c>
      <c r="V109" s="63">
        <f t="shared" si="100"/>
        <v>0</v>
      </c>
      <c r="W109" s="63">
        <f t="shared" si="101"/>
        <v>0</v>
      </c>
      <c r="X109" s="62">
        <f t="shared" si="102"/>
        <v>0</v>
      </c>
      <c r="Y109" s="62">
        <f t="shared" si="103"/>
        <v>0</v>
      </c>
      <c r="Z109" s="62">
        <f t="shared" si="104"/>
        <v>0</v>
      </c>
      <c r="AA109" s="76"/>
      <c r="AB109" s="76"/>
      <c r="AC109" s="62">
        <f t="shared" si="105"/>
        <v>0</v>
      </c>
      <c r="AD109" s="76"/>
      <c r="AE109" s="76"/>
      <c r="AF109" s="76"/>
      <c r="AG109" s="62">
        <f t="shared" si="106"/>
        <v>0</v>
      </c>
      <c r="AH109" s="64">
        <f t="shared" si="107"/>
        <v>0</v>
      </c>
      <c r="AI109" s="62">
        <f t="shared" si="108"/>
        <v>0</v>
      </c>
      <c r="AJ109" s="64">
        <f t="shared" si="109"/>
        <v>0</v>
      </c>
      <c r="AK109" s="64">
        <f t="shared" si="110"/>
        <v>0</v>
      </c>
      <c r="AL109" s="64">
        <f t="shared" si="111"/>
        <v>0</v>
      </c>
      <c r="AM109" s="64">
        <f t="shared" si="112"/>
        <v>0</v>
      </c>
      <c r="AN109" s="78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61">
        <f>'Liste déroulante et date'!J102</f>
        <v>44121</v>
      </c>
      <c r="B110" s="72"/>
      <c r="C110" s="73"/>
      <c r="D110" s="73"/>
      <c r="E110" s="73"/>
      <c r="F110" s="73"/>
      <c r="G110" s="74"/>
      <c r="H110" s="75">
        <f t="shared" si="86"/>
        <v>0</v>
      </c>
      <c r="I110" s="76"/>
      <c r="J110" s="76"/>
      <c r="K110" s="76"/>
      <c r="L110" s="76"/>
      <c r="M110" s="76"/>
      <c r="N110" s="76"/>
      <c r="O110" s="76"/>
      <c r="P110" s="62">
        <f t="shared" si="114"/>
        <v>0</v>
      </c>
      <c r="Q110" s="77"/>
      <c r="R110" s="62">
        <f t="shared" si="113"/>
        <v>0</v>
      </c>
      <c r="S110" s="76"/>
      <c r="T110" s="76"/>
      <c r="U110" s="62">
        <f t="shared" si="99"/>
        <v>0</v>
      </c>
      <c r="V110" s="63">
        <f t="shared" si="100"/>
        <v>0</v>
      </c>
      <c r="W110" s="63">
        <f t="shared" si="101"/>
        <v>0</v>
      </c>
      <c r="X110" s="62">
        <f t="shared" si="102"/>
        <v>0</v>
      </c>
      <c r="Y110" s="62">
        <f t="shared" si="103"/>
        <v>0</v>
      </c>
      <c r="Z110" s="62">
        <f t="shared" si="104"/>
        <v>0</v>
      </c>
      <c r="AA110" s="76"/>
      <c r="AB110" s="76"/>
      <c r="AC110" s="62">
        <f t="shared" si="105"/>
        <v>0</v>
      </c>
      <c r="AD110" s="76"/>
      <c r="AE110" s="76"/>
      <c r="AF110" s="76"/>
      <c r="AG110" s="62">
        <f t="shared" si="106"/>
        <v>0</v>
      </c>
      <c r="AH110" s="64">
        <f t="shared" si="107"/>
        <v>0</v>
      </c>
      <c r="AI110" s="62">
        <f t="shared" si="108"/>
        <v>0</v>
      </c>
      <c r="AJ110" s="64">
        <f t="shared" si="109"/>
        <v>0</v>
      </c>
      <c r="AK110" s="64">
        <f t="shared" si="110"/>
        <v>0</v>
      </c>
      <c r="AL110" s="64">
        <f t="shared" si="111"/>
        <v>0</v>
      </c>
      <c r="AM110" s="64">
        <f t="shared" si="112"/>
        <v>0</v>
      </c>
      <c r="AN110" s="78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61">
        <f>'Liste déroulante et date'!J103</f>
        <v>44128</v>
      </c>
      <c r="B111" s="72"/>
      <c r="C111" s="73"/>
      <c r="D111" s="73"/>
      <c r="E111" s="73"/>
      <c r="F111" s="73"/>
      <c r="G111" s="74"/>
      <c r="H111" s="75">
        <f t="shared" si="86"/>
        <v>0</v>
      </c>
      <c r="I111" s="76"/>
      <c r="J111" s="76"/>
      <c r="K111" s="76"/>
      <c r="L111" s="76"/>
      <c r="M111" s="76"/>
      <c r="N111" s="76"/>
      <c r="O111" s="76"/>
      <c r="P111" s="62">
        <f t="shared" si="114"/>
        <v>0</v>
      </c>
      <c r="Q111" s="77"/>
      <c r="R111" s="62">
        <f t="shared" si="113"/>
        <v>0</v>
      </c>
      <c r="S111" s="76"/>
      <c r="T111" s="76"/>
      <c r="U111" s="62">
        <f t="shared" si="99"/>
        <v>0</v>
      </c>
      <c r="V111" s="63">
        <f t="shared" si="100"/>
        <v>0</v>
      </c>
      <c r="W111" s="63">
        <f t="shared" si="101"/>
        <v>0</v>
      </c>
      <c r="X111" s="62">
        <f t="shared" si="102"/>
        <v>0</v>
      </c>
      <c r="Y111" s="62">
        <f t="shared" si="103"/>
        <v>0</v>
      </c>
      <c r="Z111" s="62">
        <f t="shared" si="104"/>
        <v>0</v>
      </c>
      <c r="AA111" s="76"/>
      <c r="AB111" s="76"/>
      <c r="AC111" s="62">
        <f t="shared" si="105"/>
        <v>0</v>
      </c>
      <c r="AD111" s="76"/>
      <c r="AE111" s="76"/>
      <c r="AF111" s="76"/>
      <c r="AG111" s="62">
        <f t="shared" si="106"/>
        <v>0</v>
      </c>
      <c r="AH111" s="64">
        <f t="shared" si="107"/>
        <v>0</v>
      </c>
      <c r="AI111" s="62">
        <f t="shared" si="108"/>
        <v>0</v>
      </c>
      <c r="AJ111" s="64">
        <f t="shared" si="109"/>
        <v>0</v>
      </c>
      <c r="AK111" s="64">
        <f t="shared" si="110"/>
        <v>0</v>
      </c>
      <c r="AL111" s="64">
        <f t="shared" si="111"/>
        <v>0</v>
      </c>
      <c r="AM111" s="64">
        <f t="shared" si="112"/>
        <v>0</v>
      </c>
      <c r="AN111" s="78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61">
        <f>'Liste déroulante et date'!J104</f>
        <v>44135</v>
      </c>
      <c r="B112" s="72"/>
      <c r="C112" s="73"/>
      <c r="D112" s="73"/>
      <c r="E112" s="73"/>
      <c r="F112" s="73"/>
      <c r="G112" s="74"/>
      <c r="H112" s="75">
        <f t="shared" si="86"/>
        <v>0</v>
      </c>
      <c r="I112" s="76"/>
      <c r="J112" s="76"/>
      <c r="K112" s="76"/>
      <c r="L112" s="76"/>
      <c r="M112" s="76"/>
      <c r="N112" s="76"/>
      <c r="O112" s="76"/>
      <c r="P112" s="62">
        <f t="shared" si="114"/>
        <v>0</v>
      </c>
      <c r="Q112" s="77"/>
      <c r="R112" s="62">
        <f t="shared" si="113"/>
        <v>0</v>
      </c>
      <c r="S112" s="76"/>
      <c r="T112" s="76"/>
      <c r="U112" s="62">
        <f t="shared" si="99"/>
        <v>0</v>
      </c>
      <c r="V112" s="63">
        <f t="shared" si="100"/>
        <v>0</v>
      </c>
      <c r="W112" s="63">
        <f t="shared" si="101"/>
        <v>0</v>
      </c>
      <c r="X112" s="62">
        <f t="shared" si="102"/>
        <v>0</v>
      </c>
      <c r="Y112" s="62">
        <f t="shared" si="103"/>
        <v>0</v>
      </c>
      <c r="Z112" s="62">
        <f t="shared" si="104"/>
        <v>0</v>
      </c>
      <c r="AA112" s="76"/>
      <c r="AB112" s="76"/>
      <c r="AC112" s="62">
        <f t="shared" si="105"/>
        <v>0</v>
      </c>
      <c r="AD112" s="76"/>
      <c r="AE112" s="76"/>
      <c r="AF112" s="76"/>
      <c r="AG112" s="62">
        <f t="shared" si="106"/>
        <v>0</v>
      </c>
      <c r="AH112" s="64">
        <f t="shared" si="107"/>
        <v>0</v>
      </c>
      <c r="AI112" s="62">
        <f t="shared" si="108"/>
        <v>0</v>
      </c>
      <c r="AJ112" s="64">
        <f t="shared" si="109"/>
        <v>0</v>
      </c>
      <c r="AK112" s="64">
        <f t="shared" si="110"/>
        <v>0</v>
      </c>
      <c r="AL112" s="64">
        <f t="shared" si="111"/>
        <v>0</v>
      </c>
      <c r="AM112" s="64">
        <f t="shared" si="112"/>
        <v>0</v>
      </c>
      <c r="AN112" s="78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61">
        <f>'Liste déroulante et date'!J105</f>
        <v>44142</v>
      </c>
      <c r="B113" s="72"/>
      <c r="C113" s="73"/>
      <c r="D113" s="73"/>
      <c r="E113" s="73"/>
      <c r="F113" s="73"/>
      <c r="G113" s="74"/>
      <c r="H113" s="75">
        <f t="shared" si="86"/>
        <v>0</v>
      </c>
      <c r="I113" s="76"/>
      <c r="J113" s="76"/>
      <c r="K113" s="76"/>
      <c r="L113" s="76"/>
      <c r="M113" s="76"/>
      <c r="N113" s="76"/>
      <c r="O113" s="76"/>
      <c r="P113" s="62">
        <f t="shared" si="114"/>
        <v>0</v>
      </c>
      <c r="Q113" s="77"/>
      <c r="R113" s="62">
        <f t="shared" si="113"/>
        <v>0</v>
      </c>
      <c r="S113" s="76"/>
      <c r="T113" s="76"/>
      <c r="U113" s="62">
        <f t="shared" si="99"/>
        <v>0</v>
      </c>
      <c r="V113" s="63">
        <f t="shared" si="100"/>
        <v>0</v>
      </c>
      <c r="W113" s="63">
        <f t="shared" si="101"/>
        <v>0</v>
      </c>
      <c r="X113" s="62">
        <f t="shared" si="102"/>
        <v>0</v>
      </c>
      <c r="Y113" s="62">
        <f t="shared" si="103"/>
        <v>0</v>
      </c>
      <c r="Z113" s="62">
        <f t="shared" si="104"/>
        <v>0</v>
      </c>
      <c r="AA113" s="76"/>
      <c r="AB113" s="76"/>
      <c r="AC113" s="62">
        <f t="shared" si="105"/>
        <v>0</v>
      </c>
      <c r="AD113" s="76"/>
      <c r="AE113" s="76"/>
      <c r="AF113" s="76"/>
      <c r="AG113" s="62">
        <f t="shared" si="106"/>
        <v>0</v>
      </c>
      <c r="AH113" s="64">
        <f t="shared" si="107"/>
        <v>0</v>
      </c>
      <c r="AI113" s="62">
        <f t="shared" si="108"/>
        <v>0</v>
      </c>
      <c r="AJ113" s="64">
        <f t="shared" si="109"/>
        <v>0</v>
      </c>
      <c r="AK113" s="64">
        <f t="shared" si="110"/>
        <v>0</v>
      </c>
      <c r="AL113" s="64">
        <f t="shared" si="111"/>
        <v>0</v>
      </c>
      <c r="AM113" s="64">
        <f t="shared" si="112"/>
        <v>0</v>
      </c>
      <c r="AN113" s="78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61">
        <f>'Liste déroulante et date'!J106</f>
        <v>44149</v>
      </c>
      <c r="B114" s="72"/>
      <c r="C114" s="73"/>
      <c r="D114" s="73"/>
      <c r="E114" s="73"/>
      <c r="F114" s="73"/>
      <c r="G114" s="74"/>
      <c r="H114" s="75">
        <f t="shared" si="86"/>
        <v>0</v>
      </c>
      <c r="I114" s="76"/>
      <c r="J114" s="76"/>
      <c r="K114" s="76"/>
      <c r="L114" s="76"/>
      <c r="M114" s="76"/>
      <c r="N114" s="76"/>
      <c r="O114" s="76"/>
      <c r="P114" s="62">
        <f t="shared" si="114"/>
        <v>0</v>
      </c>
      <c r="Q114" s="77"/>
      <c r="R114" s="62">
        <f t="shared" si="113"/>
        <v>0</v>
      </c>
      <c r="S114" s="76"/>
      <c r="T114" s="76"/>
      <c r="U114" s="62">
        <f t="shared" si="99"/>
        <v>0</v>
      </c>
      <c r="V114" s="63">
        <f t="shared" si="100"/>
        <v>0</v>
      </c>
      <c r="W114" s="63">
        <f t="shared" si="101"/>
        <v>0</v>
      </c>
      <c r="X114" s="62">
        <f t="shared" si="102"/>
        <v>0</v>
      </c>
      <c r="Y114" s="62">
        <f t="shared" si="103"/>
        <v>0</v>
      </c>
      <c r="Z114" s="62">
        <f t="shared" si="104"/>
        <v>0</v>
      </c>
      <c r="AA114" s="76"/>
      <c r="AB114" s="76"/>
      <c r="AC114" s="62">
        <f t="shared" si="105"/>
        <v>0</v>
      </c>
      <c r="AD114" s="76"/>
      <c r="AE114" s="76"/>
      <c r="AF114" s="76"/>
      <c r="AG114" s="62">
        <f t="shared" si="106"/>
        <v>0</v>
      </c>
      <c r="AH114" s="64">
        <f t="shared" si="107"/>
        <v>0</v>
      </c>
      <c r="AI114" s="62">
        <f t="shared" si="108"/>
        <v>0</v>
      </c>
      <c r="AJ114" s="64">
        <f t="shared" si="109"/>
        <v>0</v>
      </c>
      <c r="AK114" s="64">
        <f t="shared" si="110"/>
        <v>0</v>
      </c>
      <c r="AL114" s="64">
        <f t="shared" si="111"/>
        <v>0</v>
      </c>
      <c r="AM114" s="64">
        <f t="shared" si="112"/>
        <v>0</v>
      </c>
      <c r="AN114" s="78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61">
        <f>'Liste déroulante et date'!J107</f>
        <v>44156</v>
      </c>
      <c r="B115" s="72"/>
      <c r="C115" s="73"/>
      <c r="D115" s="73"/>
      <c r="E115" s="73"/>
      <c r="F115" s="73"/>
      <c r="G115" s="74"/>
      <c r="H115" s="75">
        <f t="shared" si="86"/>
        <v>0</v>
      </c>
      <c r="I115" s="76"/>
      <c r="J115" s="76"/>
      <c r="K115" s="76"/>
      <c r="L115" s="76"/>
      <c r="M115" s="76"/>
      <c r="N115" s="76"/>
      <c r="O115" s="76"/>
      <c r="P115" s="62">
        <f t="shared" si="114"/>
        <v>0</v>
      </c>
      <c r="Q115" s="77"/>
      <c r="R115" s="62">
        <f t="shared" si="113"/>
        <v>0</v>
      </c>
      <c r="S115" s="76"/>
      <c r="T115" s="76"/>
      <c r="U115" s="62">
        <f t="shared" si="99"/>
        <v>0</v>
      </c>
      <c r="V115" s="63">
        <f t="shared" si="100"/>
        <v>0</v>
      </c>
      <c r="W115" s="63">
        <f t="shared" si="101"/>
        <v>0</v>
      </c>
      <c r="X115" s="62">
        <f t="shared" si="102"/>
        <v>0</v>
      </c>
      <c r="Y115" s="62">
        <f t="shared" si="103"/>
        <v>0</v>
      </c>
      <c r="Z115" s="62">
        <f t="shared" si="104"/>
        <v>0</v>
      </c>
      <c r="AA115" s="76"/>
      <c r="AB115" s="76"/>
      <c r="AC115" s="62">
        <f t="shared" si="105"/>
        <v>0</v>
      </c>
      <c r="AD115" s="76"/>
      <c r="AE115" s="76"/>
      <c r="AF115" s="76"/>
      <c r="AG115" s="62">
        <f t="shared" si="106"/>
        <v>0</v>
      </c>
      <c r="AH115" s="64">
        <f t="shared" si="107"/>
        <v>0</v>
      </c>
      <c r="AI115" s="62">
        <f t="shared" si="108"/>
        <v>0</v>
      </c>
      <c r="AJ115" s="64">
        <f t="shared" si="109"/>
        <v>0</v>
      </c>
      <c r="AK115" s="64">
        <f t="shared" si="110"/>
        <v>0</v>
      </c>
      <c r="AL115" s="64">
        <f t="shared" si="111"/>
        <v>0</v>
      </c>
      <c r="AM115" s="64">
        <f t="shared" si="112"/>
        <v>0</v>
      </c>
      <c r="AN115" s="78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61">
        <f>'Liste déroulante et date'!J108</f>
        <v>44163</v>
      </c>
      <c r="B116" s="72"/>
      <c r="C116" s="73"/>
      <c r="D116" s="73"/>
      <c r="E116" s="73"/>
      <c r="F116" s="73"/>
      <c r="G116" s="74"/>
      <c r="H116" s="75">
        <f t="shared" si="86"/>
        <v>0</v>
      </c>
      <c r="I116" s="76"/>
      <c r="J116" s="76"/>
      <c r="K116" s="76"/>
      <c r="L116" s="76"/>
      <c r="M116" s="76"/>
      <c r="N116" s="76"/>
      <c r="O116" s="76"/>
      <c r="P116" s="62">
        <f t="shared" si="114"/>
        <v>0</v>
      </c>
      <c r="Q116" s="77"/>
      <c r="R116" s="62">
        <f t="shared" si="113"/>
        <v>0</v>
      </c>
      <c r="S116" s="76"/>
      <c r="T116" s="76"/>
      <c r="U116" s="62">
        <f t="shared" si="99"/>
        <v>0</v>
      </c>
      <c r="V116" s="63">
        <f t="shared" si="100"/>
        <v>0</v>
      </c>
      <c r="W116" s="63">
        <f t="shared" si="101"/>
        <v>0</v>
      </c>
      <c r="X116" s="62">
        <f t="shared" si="102"/>
        <v>0</v>
      </c>
      <c r="Y116" s="62">
        <f t="shared" si="103"/>
        <v>0</v>
      </c>
      <c r="Z116" s="62">
        <f t="shared" si="104"/>
        <v>0</v>
      </c>
      <c r="AA116" s="76"/>
      <c r="AB116" s="76"/>
      <c r="AC116" s="62">
        <f t="shared" si="105"/>
        <v>0</v>
      </c>
      <c r="AD116" s="76"/>
      <c r="AE116" s="76"/>
      <c r="AF116" s="76"/>
      <c r="AG116" s="62">
        <f t="shared" si="106"/>
        <v>0</v>
      </c>
      <c r="AH116" s="64">
        <f t="shared" si="107"/>
        <v>0</v>
      </c>
      <c r="AI116" s="62">
        <f t="shared" si="108"/>
        <v>0</v>
      </c>
      <c r="AJ116" s="64">
        <f t="shared" si="109"/>
        <v>0</v>
      </c>
      <c r="AK116" s="64">
        <f t="shared" si="110"/>
        <v>0</v>
      </c>
      <c r="AL116" s="64">
        <f t="shared" si="111"/>
        <v>0</v>
      </c>
      <c r="AM116" s="64">
        <f t="shared" si="112"/>
        <v>0</v>
      </c>
      <c r="AN116" s="78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61">
        <f>'Liste déroulante et date'!J109</f>
        <v>44170</v>
      </c>
      <c r="B117" s="72"/>
      <c r="C117" s="73"/>
      <c r="D117" s="73"/>
      <c r="E117" s="73"/>
      <c r="F117" s="73"/>
      <c r="G117" s="74"/>
      <c r="H117" s="75">
        <f t="shared" si="86"/>
        <v>0</v>
      </c>
      <c r="I117" s="76"/>
      <c r="J117" s="76"/>
      <c r="K117" s="76"/>
      <c r="L117" s="76"/>
      <c r="M117" s="76"/>
      <c r="N117" s="76"/>
      <c r="O117" s="76"/>
      <c r="P117" s="62">
        <f t="shared" si="114"/>
        <v>0</v>
      </c>
      <c r="Q117" s="77"/>
      <c r="R117" s="62">
        <f t="shared" si="113"/>
        <v>0</v>
      </c>
      <c r="S117" s="76"/>
      <c r="T117" s="76"/>
      <c r="U117" s="62">
        <f t="shared" si="99"/>
        <v>0</v>
      </c>
      <c r="V117" s="63">
        <f t="shared" si="100"/>
        <v>0</v>
      </c>
      <c r="W117" s="63">
        <f t="shared" si="101"/>
        <v>0</v>
      </c>
      <c r="X117" s="62">
        <f t="shared" si="102"/>
        <v>0</v>
      </c>
      <c r="Y117" s="62">
        <f t="shared" si="103"/>
        <v>0</v>
      </c>
      <c r="Z117" s="62">
        <f t="shared" si="104"/>
        <v>0</v>
      </c>
      <c r="AA117" s="76"/>
      <c r="AB117" s="76"/>
      <c r="AC117" s="62">
        <f t="shared" si="105"/>
        <v>0</v>
      </c>
      <c r="AD117" s="76"/>
      <c r="AE117" s="76"/>
      <c r="AF117" s="76"/>
      <c r="AG117" s="62">
        <f t="shared" si="106"/>
        <v>0</v>
      </c>
      <c r="AH117" s="64">
        <f t="shared" si="107"/>
        <v>0</v>
      </c>
      <c r="AI117" s="62">
        <f t="shared" si="108"/>
        <v>0</v>
      </c>
      <c r="AJ117" s="64">
        <f t="shared" si="109"/>
        <v>0</v>
      </c>
      <c r="AK117" s="64">
        <f t="shared" si="110"/>
        <v>0</v>
      </c>
      <c r="AL117" s="64">
        <f t="shared" si="111"/>
        <v>0</v>
      </c>
      <c r="AM117" s="64">
        <f t="shared" si="112"/>
        <v>0</v>
      </c>
      <c r="AN117" s="78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61">
        <f>'Liste déroulante et date'!J110</f>
        <v>44177</v>
      </c>
      <c r="B118" s="72"/>
      <c r="C118" s="73"/>
      <c r="D118" s="73"/>
      <c r="E118" s="73"/>
      <c r="F118" s="73"/>
      <c r="G118" s="74"/>
      <c r="H118" s="75">
        <f t="shared" si="86"/>
        <v>0</v>
      </c>
      <c r="I118" s="76"/>
      <c r="J118" s="76"/>
      <c r="K118" s="76"/>
      <c r="L118" s="76"/>
      <c r="M118" s="76"/>
      <c r="N118" s="76"/>
      <c r="O118" s="76"/>
      <c r="P118" s="62">
        <f t="shared" si="114"/>
        <v>0</v>
      </c>
      <c r="Q118" s="77"/>
      <c r="R118" s="62">
        <f t="shared" si="113"/>
        <v>0</v>
      </c>
      <c r="S118" s="76"/>
      <c r="T118" s="76"/>
      <c r="U118" s="62">
        <f t="shared" si="99"/>
        <v>0</v>
      </c>
      <c r="V118" s="63">
        <f t="shared" si="100"/>
        <v>0</v>
      </c>
      <c r="W118" s="63">
        <f t="shared" si="101"/>
        <v>0</v>
      </c>
      <c r="X118" s="62">
        <f t="shared" si="102"/>
        <v>0</v>
      </c>
      <c r="Y118" s="62">
        <f t="shared" si="103"/>
        <v>0</v>
      </c>
      <c r="Z118" s="62">
        <f t="shared" si="104"/>
        <v>0</v>
      </c>
      <c r="AA118" s="76"/>
      <c r="AB118" s="76"/>
      <c r="AC118" s="62">
        <f t="shared" si="105"/>
        <v>0</v>
      </c>
      <c r="AD118" s="76"/>
      <c r="AE118" s="76"/>
      <c r="AF118" s="76"/>
      <c r="AG118" s="62">
        <f t="shared" si="106"/>
        <v>0</v>
      </c>
      <c r="AH118" s="64">
        <f t="shared" si="107"/>
        <v>0</v>
      </c>
      <c r="AI118" s="62">
        <f t="shared" si="108"/>
        <v>0</v>
      </c>
      <c r="AJ118" s="64">
        <f t="shared" si="109"/>
        <v>0</v>
      </c>
      <c r="AK118" s="64">
        <f t="shared" si="110"/>
        <v>0</v>
      </c>
      <c r="AL118" s="64">
        <f t="shared" si="111"/>
        <v>0</v>
      </c>
      <c r="AM118" s="64">
        <f t="shared" si="112"/>
        <v>0</v>
      </c>
      <c r="AN118" s="78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61">
        <f>'Liste déroulante et date'!J111</f>
        <v>44184</v>
      </c>
      <c r="B119" s="72"/>
      <c r="C119" s="73"/>
      <c r="D119" s="73"/>
      <c r="E119" s="73"/>
      <c r="F119" s="73"/>
      <c r="G119" s="74"/>
      <c r="H119" s="75">
        <f t="shared" si="86"/>
        <v>0</v>
      </c>
      <c r="I119" s="76"/>
      <c r="J119" s="76"/>
      <c r="K119" s="76"/>
      <c r="L119" s="76"/>
      <c r="M119" s="76"/>
      <c r="N119" s="76"/>
      <c r="O119" s="76"/>
      <c r="P119" s="62">
        <f t="shared" si="114"/>
        <v>0</v>
      </c>
      <c r="Q119" s="77"/>
      <c r="R119" s="62">
        <f t="shared" si="113"/>
        <v>0</v>
      </c>
      <c r="S119" s="76"/>
      <c r="T119" s="76"/>
      <c r="U119" s="62">
        <f t="shared" si="99"/>
        <v>0</v>
      </c>
      <c r="V119" s="63">
        <f t="shared" si="100"/>
        <v>0</v>
      </c>
      <c r="W119" s="63">
        <f t="shared" si="101"/>
        <v>0</v>
      </c>
      <c r="X119" s="62">
        <f t="shared" si="102"/>
        <v>0</v>
      </c>
      <c r="Y119" s="62">
        <f t="shared" si="103"/>
        <v>0</v>
      </c>
      <c r="Z119" s="62">
        <f t="shared" si="104"/>
        <v>0</v>
      </c>
      <c r="AA119" s="76"/>
      <c r="AB119" s="76"/>
      <c r="AC119" s="62">
        <f t="shared" si="105"/>
        <v>0</v>
      </c>
      <c r="AD119" s="76"/>
      <c r="AE119" s="76"/>
      <c r="AF119" s="76"/>
      <c r="AG119" s="62">
        <f t="shared" si="106"/>
        <v>0</v>
      </c>
      <c r="AH119" s="64">
        <f t="shared" si="107"/>
        <v>0</v>
      </c>
      <c r="AI119" s="62">
        <f t="shared" si="108"/>
        <v>0</v>
      </c>
      <c r="AJ119" s="64">
        <f t="shared" si="109"/>
        <v>0</v>
      </c>
      <c r="AK119" s="64">
        <f t="shared" si="110"/>
        <v>0</v>
      </c>
      <c r="AL119" s="64">
        <f t="shared" si="111"/>
        <v>0</v>
      </c>
      <c r="AM119" s="64">
        <f t="shared" si="112"/>
        <v>0</v>
      </c>
      <c r="AN119" s="78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61">
        <f>'Liste déroulante et date'!J112</f>
        <v>44191</v>
      </c>
      <c r="B120" s="72"/>
      <c r="C120" s="73"/>
      <c r="D120" s="73"/>
      <c r="E120" s="73"/>
      <c r="F120" s="73"/>
      <c r="G120" s="74"/>
      <c r="H120" s="75">
        <f t="shared" si="86"/>
        <v>0</v>
      </c>
      <c r="I120" s="76"/>
      <c r="J120" s="76"/>
      <c r="K120" s="76"/>
      <c r="L120" s="76"/>
      <c r="M120" s="76"/>
      <c r="N120" s="76"/>
      <c r="O120" s="76"/>
      <c r="P120" s="62">
        <f t="shared" si="114"/>
        <v>0</v>
      </c>
      <c r="Q120" s="77"/>
      <c r="R120" s="62">
        <f t="shared" si="113"/>
        <v>0</v>
      </c>
      <c r="S120" s="76"/>
      <c r="T120" s="76"/>
      <c r="U120" s="62">
        <f t="shared" si="99"/>
        <v>0</v>
      </c>
      <c r="V120" s="63">
        <f t="shared" si="100"/>
        <v>0</v>
      </c>
      <c r="W120" s="63">
        <f t="shared" si="101"/>
        <v>0</v>
      </c>
      <c r="X120" s="62">
        <f t="shared" si="102"/>
        <v>0</v>
      </c>
      <c r="Y120" s="62">
        <f t="shared" si="103"/>
        <v>0</v>
      </c>
      <c r="Z120" s="62">
        <f t="shared" si="104"/>
        <v>0</v>
      </c>
      <c r="AA120" s="76"/>
      <c r="AB120" s="76"/>
      <c r="AC120" s="62">
        <f t="shared" si="105"/>
        <v>0</v>
      </c>
      <c r="AD120" s="76"/>
      <c r="AE120" s="76"/>
      <c r="AF120" s="76"/>
      <c r="AG120" s="62">
        <f t="shared" si="106"/>
        <v>0</v>
      </c>
      <c r="AH120" s="64">
        <f t="shared" si="107"/>
        <v>0</v>
      </c>
      <c r="AI120" s="62">
        <f t="shared" si="108"/>
        <v>0</v>
      </c>
      <c r="AJ120" s="64">
        <f t="shared" si="109"/>
        <v>0</v>
      </c>
      <c r="AK120" s="64">
        <f t="shared" si="110"/>
        <v>0</v>
      </c>
      <c r="AL120" s="64">
        <f t="shared" si="111"/>
        <v>0</v>
      </c>
      <c r="AM120" s="64">
        <f t="shared" si="112"/>
        <v>0</v>
      </c>
      <c r="AN120" s="78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3">
    <mergeCell ref="U6:W6"/>
    <mergeCell ref="X6:Y6"/>
    <mergeCell ref="G2:J2"/>
  </mergeCells>
  <conditionalFormatting sqref="A11:AN66">
    <cfRule type="expression" dxfId="2" priority="3">
      <formula>MOD(ROW(),2)</formula>
    </cfRule>
  </conditionalFormatting>
  <conditionalFormatting sqref="A68:AN120">
    <cfRule type="expression" dxfId="1" priority="2">
      <formula>MOD(ROW(),2)</formula>
    </cfRule>
  </conditionalFormatting>
  <conditionalFormatting sqref="AR11:AZ62">
    <cfRule type="expression" dxfId="0" priority="1">
      <formula>MOD(ROW(),2)</formula>
    </cfRule>
  </conditionalFormatting>
  <dataValidations count="3">
    <dataValidation type="list" allowBlank="1" showInputMessage="1" showErrorMessage="1" sqref="B11:B120">
      <formula1>Sortecongé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Q11:Q120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Liste déroulante et date</vt:lpstr>
      <vt:lpstr>Formulaire</vt:lpstr>
      <vt:lpstr>Données</vt:lpstr>
      <vt:lpstr>Modèle</vt:lpstr>
      <vt:lpstr>Cessation</vt:lpstr>
      <vt:lpstr>Choix</vt:lpstr>
      <vt:lpstr>Plan</vt:lpstr>
      <vt:lpstr>Poste</vt:lpstr>
      <vt:lpstr>Sortecongé</vt:lpstr>
      <vt:lpstr>TEMPS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2019-09-03T21:37:20Z</cp:lastPrinted>
  <dcterms:created xsi:type="dcterms:W3CDTF">2019-08-18T08:29:34Z</dcterms:created>
  <dcterms:modified xsi:type="dcterms:W3CDTF">2019-09-03T22:08:25Z</dcterms:modified>
</cp:coreProperties>
</file>