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05" yWindow="-105" windowWidth="20730" windowHeight="11760" activeTab="4"/>
  </bookViews>
  <sheets>
    <sheet name="Liste déroulante et date" sheetId="3" r:id="rId1"/>
    <sheet name="Formulaire" sheetId="7" r:id="rId2"/>
    <sheet name="Données" sheetId="8" r:id="rId3"/>
    <sheet name="Début" sheetId="40" r:id="rId4"/>
    <sheet name="86" sheetId="39" r:id="rId5"/>
    <sheet name="75" sheetId="38" r:id="rId6"/>
    <sheet name="50" sheetId="37" r:id="rId7"/>
    <sheet name="10" sheetId="36" r:id="rId8"/>
    <sheet name="1" sheetId="35" r:id="rId9"/>
    <sheet name="Modèle" sheetId="4" state="hidden" r:id="rId10"/>
    <sheet name="Fin" sheetId="41" r:id="rId11"/>
  </sheets>
  <externalReferences>
    <externalReference r:id="rId12"/>
  </externalReferences>
  <definedNames>
    <definedName name="Cessation">'Liste déroulante et date'!$B$4:$B$8</definedName>
    <definedName name="Choix">'Liste déroulante et date'!$L$4:$L$5</definedName>
    <definedName name="Ficheemploye" localSheetId="8">#REF!</definedName>
    <definedName name="Ficheemploye" localSheetId="7">#REF!</definedName>
    <definedName name="Ficheemploye" localSheetId="6">#REF!</definedName>
    <definedName name="Ficheemploye" localSheetId="5">#REF!</definedName>
    <definedName name="Ficheemploye" localSheetId="4">#REF!</definedName>
    <definedName name="Ficheemploye">#REF!</definedName>
    <definedName name="Plan">'Liste déroulante et date'!$C$4:$C$12</definedName>
    <definedName name="Poste">'Liste déroulante et date'!$D$4:$D$25</definedName>
    <definedName name="services">[1]Parametres!$A:$A</definedName>
    <definedName name="Sortecongé">'Liste déroulante et date'!$A$4:$A$11</definedName>
    <definedName name="TEMPS" localSheetId="8">'1'!$A$1:$BD$246</definedName>
    <definedName name="TEMPS" localSheetId="7">'10'!$A$1:$BD$246</definedName>
    <definedName name="TEMPS" localSheetId="6">'50'!$A$1:$BD$246</definedName>
    <definedName name="TEMPS" localSheetId="5">'75'!$A$1:$BD$246</definedName>
    <definedName name="TEMPS" localSheetId="4">'86'!$A$1:$BD$246</definedName>
    <definedName name="TEMPS">Modèle!$A$1:$BD$246</definedName>
    <definedName name="_xlnm.Print_Area" localSheetId="8">'1'!$AR$2:$AZ$62</definedName>
    <definedName name="_xlnm.Print_Area" localSheetId="7">'10'!$AR$2:$AZ$62</definedName>
    <definedName name="_xlnm.Print_Area" localSheetId="6">'50'!$AR$2:$AZ$62</definedName>
    <definedName name="_xlnm.Print_Area" localSheetId="5">'75'!$AR$2:$AZ$62</definedName>
    <definedName name="_xlnm.Print_Area" localSheetId="4">'86'!$AR$2:$AZ$62</definedName>
    <definedName name="_xlnm.Print_Area" localSheetId="9">Modèle!$AR$2:$AZ$62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M120" i="39" l="1"/>
  <c r="Z120" i="39" s="1"/>
  <c r="AL120" i="39" s="1"/>
  <c r="X120" i="39" s="1"/>
  <c r="AK120" i="39"/>
  <c r="AJ120" i="39"/>
  <c r="AH120" i="39"/>
  <c r="AB120" i="39"/>
  <c r="AA120" i="39"/>
  <c r="Y120" i="39"/>
  <c r="P120" i="39"/>
  <c r="AM119" i="39"/>
  <c r="AK119" i="39"/>
  <c r="AJ119" i="39"/>
  <c r="AB119" i="39" s="1"/>
  <c r="AH119" i="39"/>
  <c r="AA119" i="39"/>
  <c r="Z119" i="39"/>
  <c r="AL119" i="39" s="1"/>
  <c r="X119" i="39" s="1"/>
  <c r="Y119" i="39"/>
  <c r="P119" i="39"/>
  <c r="AM118" i="39"/>
  <c r="Z118" i="39" s="1"/>
  <c r="AL118" i="39" s="1"/>
  <c r="X118" i="39" s="1"/>
  <c r="AK118" i="39"/>
  <c r="AJ118" i="39"/>
  <c r="AH118" i="39"/>
  <c r="AB118" i="39"/>
  <c r="AA118" i="39"/>
  <c r="Y118" i="39"/>
  <c r="P118" i="39"/>
  <c r="AM117" i="39"/>
  <c r="AK117" i="39"/>
  <c r="AJ117" i="39"/>
  <c r="AB117" i="39" s="1"/>
  <c r="AH117" i="39"/>
  <c r="AA117" i="39"/>
  <c r="Z117" i="39"/>
  <c r="AL117" i="39" s="1"/>
  <c r="X117" i="39" s="1"/>
  <c r="Y117" i="39"/>
  <c r="P117" i="39"/>
  <c r="AM116" i="39"/>
  <c r="Z116" i="39" s="1"/>
  <c r="AL116" i="39" s="1"/>
  <c r="X116" i="39" s="1"/>
  <c r="AK116" i="39"/>
  <c r="AJ116" i="39"/>
  <c r="AH116" i="39"/>
  <c r="AB116" i="39"/>
  <c r="AA116" i="39"/>
  <c r="Y116" i="39"/>
  <c r="P116" i="39"/>
  <c r="AM115" i="39"/>
  <c r="AK115" i="39"/>
  <c r="AJ115" i="39"/>
  <c r="AB115" i="39" s="1"/>
  <c r="AH115" i="39"/>
  <c r="AA115" i="39"/>
  <c r="Z115" i="39"/>
  <c r="AL115" i="39" s="1"/>
  <c r="X115" i="39" s="1"/>
  <c r="Y115" i="39"/>
  <c r="P115" i="39"/>
  <c r="AM114" i="39"/>
  <c r="Z114" i="39" s="1"/>
  <c r="AL114" i="39" s="1"/>
  <c r="X114" i="39" s="1"/>
  <c r="AK114" i="39"/>
  <c r="AJ114" i="39"/>
  <c r="AH114" i="39"/>
  <c r="AB114" i="39"/>
  <c r="AA114" i="39"/>
  <c r="Y114" i="39"/>
  <c r="P114" i="39"/>
  <c r="AM113" i="39"/>
  <c r="AK113" i="39"/>
  <c r="AJ113" i="39"/>
  <c r="AB113" i="39" s="1"/>
  <c r="AH113" i="39"/>
  <c r="AA113" i="39"/>
  <c r="Z113" i="39"/>
  <c r="AL113" i="39" s="1"/>
  <c r="X113" i="39" s="1"/>
  <c r="Y113" i="39"/>
  <c r="P113" i="39"/>
  <c r="AM112" i="39"/>
  <c r="Z112" i="39" s="1"/>
  <c r="AL112" i="39" s="1"/>
  <c r="X112" i="39" s="1"/>
  <c r="AK112" i="39"/>
  <c r="AJ112" i="39"/>
  <c r="AH112" i="39"/>
  <c r="AB112" i="39"/>
  <c r="AA112" i="39"/>
  <c r="Y112" i="39"/>
  <c r="P112" i="39"/>
  <c r="AM111" i="39"/>
  <c r="AK111" i="39"/>
  <c r="AJ111" i="39"/>
  <c r="AB111" i="39" s="1"/>
  <c r="AH111" i="39"/>
  <c r="AA111" i="39"/>
  <c r="Z111" i="39"/>
  <c r="AL111" i="39" s="1"/>
  <c r="X111" i="39" s="1"/>
  <c r="Y111" i="39"/>
  <c r="P111" i="39"/>
  <c r="AM110" i="39"/>
  <c r="Z110" i="39" s="1"/>
  <c r="AL110" i="39" s="1"/>
  <c r="X110" i="39" s="1"/>
  <c r="AK110" i="39"/>
  <c r="AJ110" i="39"/>
  <c r="AH110" i="39"/>
  <c r="AB110" i="39"/>
  <c r="AA110" i="39"/>
  <c r="Y110" i="39"/>
  <c r="P110" i="39"/>
  <c r="AM109" i="39"/>
  <c r="AK109" i="39"/>
  <c r="AJ109" i="39"/>
  <c r="AB109" i="39" s="1"/>
  <c r="AH109" i="39"/>
  <c r="AA109" i="39"/>
  <c r="Z109" i="39"/>
  <c r="AL109" i="39" s="1"/>
  <c r="X109" i="39" s="1"/>
  <c r="Y109" i="39"/>
  <c r="P109" i="39"/>
  <c r="AM108" i="39"/>
  <c r="Z108" i="39" s="1"/>
  <c r="AL108" i="39" s="1"/>
  <c r="X108" i="39" s="1"/>
  <c r="AK108" i="39"/>
  <c r="AJ108" i="39"/>
  <c r="AH108" i="39"/>
  <c r="AB108" i="39"/>
  <c r="AA108" i="39"/>
  <c r="Y108" i="39"/>
  <c r="P108" i="39"/>
  <c r="AM107" i="39"/>
  <c r="AK107" i="39"/>
  <c r="AJ107" i="39"/>
  <c r="AB107" i="39" s="1"/>
  <c r="AH107" i="39"/>
  <c r="AA107" i="39"/>
  <c r="Z107" i="39"/>
  <c r="AL107" i="39" s="1"/>
  <c r="X107" i="39" s="1"/>
  <c r="Y107" i="39"/>
  <c r="P107" i="39"/>
  <c r="AM106" i="39"/>
  <c r="Z106" i="39" s="1"/>
  <c r="AL106" i="39" s="1"/>
  <c r="X106" i="39" s="1"/>
  <c r="AK106" i="39"/>
  <c r="AJ106" i="39"/>
  <c r="AH106" i="39"/>
  <c r="AB106" i="39"/>
  <c r="AA106" i="39"/>
  <c r="Y106" i="39"/>
  <c r="P106" i="39"/>
  <c r="AM105" i="39"/>
  <c r="AK105" i="39"/>
  <c r="AJ105" i="39"/>
  <c r="AB105" i="39" s="1"/>
  <c r="AH105" i="39"/>
  <c r="AA105" i="39"/>
  <c r="Z105" i="39"/>
  <c r="AL105" i="39" s="1"/>
  <c r="X105" i="39" s="1"/>
  <c r="Y105" i="39"/>
  <c r="P105" i="39"/>
  <c r="AM104" i="39"/>
  <c r="Z104" i="39" s="1"/>
  <c r="AL104" i="39" s="1"/>
  <c r="X104" i="39" s="1"/>
  <c r="AK104" i="39"/>
  <c r="AJ104" i="39"/>
  <c r="AH104" i="39"/>
  <c r="AB104" i="39"/>
  <c r="AA104" i="39"/>
  <c r="Y104" i="39"/>
  <c r="P104" i="39"/>
  <c r="AM103" i="39"/>
  <c r="AK103" i="39"/>
  <c r="AJ103" i="39"/>
  <c r="AB103" i="39" s="1"/>
  <c r="AH103" i="39"/>
  <c r="AA103" i="39"/>
  <c r="Z103" i="39"/>
  <c r="AL103" i="39" s="1"/>
  <c r="X103" i="39" s="1"/>
  <c r="Y103" i="39"/>
  <c r="P103" i="39"/>
  <c r="AM102" i="39"/>
  <c r="Z102" i="39" s="1"/>
  <c r="AL102" i="39" s="1"/>
  <c r="X102" i="39" s="1"/>
  <c r="AK102" i="39"/>
  <c r="AJ102" i="39"/>
  <c r="AH102" i="39"/>
  <c r="AB102" i="39"/>
  <c r="AA102" i="39"/>
  <c r="Y102" i="39"/>
  <c r="P102" i="39"/>
  <c r="AM101" i="39"/>
  <c r="AK101" i="39"/>
  <c r="AJ101" i="39"/>
  <c r="AB101" i="39" s="1"/>
  <c r="AH101" i="39"/>
  <c r="AA101" i="39"/>
  <c r="Z101" i="39"/>
  <c r="AL101" i="39" s="1"/>
  <c r="X101" i="39" s="1"/>
  <c r="Y101" i="39"/>
  <c r="P101" i="39"/>
  <c r="AM100" i="39"/>
  <c r="Z100" i="39" s="1"/>
  <c r="AL100" i="39" s="1"/>
  <c r="X100" i="39" s="1"/>
  <c r="AK100" i="39"/>
  <c r="AJ100" i="39"/>
  <c r="AH100" i="39"/>
  <c r="AB100" i="39"/>
  <c r="AA100" i="39"/>
  <c r="Y100" i="39"/>
  <c r="P100" i="39"/>
  <c r="AM99" i="39"/>
  <c r="AK99" i="39"/>
  <c r="AJ99" i="39"/>
  <c r="AB99" i="39" s="1"/>
  <c r="AH99" i="39"/>
  <c r="AA99" i="39"/>
  <c r="Z99" i="39"/>
  <c r="AL99" i="39" s="1"/>
  <c r="X99" i="39" s="1"/>
  <c r="Y99" i="39"/>
  <c r="P99" i="39"/>
  <c r="AM98" i="39"/>
  <c r="Z98" i="39" s="1"/>
  <c r="AL98" i="39" s="1"/>
  <c r="X98" i="39" s="1"/>
  <c r="AK98" i="39"/>
  <c r="AJ98" i="39"/>
  <c r="AH98" i="39"/>
  <c r="AB98" i="39"/>
  <c r="AA98" i="39"/>
  <c r="Y98" i="39"/>
  <c r="P98" i="39"/>
  <c r="AM97" i="39"/>
  <c r="AK97" i="39"/>
  <c r="AJ97" i="39"/>
  <c r="AB97" i="39" s="1"/>
  <c r="AH97" i="39"/>
  <c r="AA97" i="39"/>
  <c r="Z97" i="39"/>
  <c r="AL97" i="39" s="1"/>
  <c r="X97" i="39" s="1"/>
  <c r="Y97" i="39"/>
  <c r="P97" i="39"/>
  <c r="AM96" i="39"/>
  <c r="Z96" i="39" s="1"/>
  <c r="AL96" i="39" s="1"/>
  <c r="X96" i="39" s="1"/>
  <c r="AK96" i="39"/>
  <c r="AJ96" i="39"/>
  <c r="AH96" i="39"/>
  <c r="AB96" i="39"/>
  <c r="AA96" i="39"/>
  <c r="Y96" i="39"/>
  <c r="P96" i="39"/>
  <c r="AM95" i="39"/>
  <c r="AK95" i="39"/>
  <c r="AJ95" i="39"/>
  <c r="AB95" i="39" s="1"/>
  <c r="AH95" i="39"/>
  <c r="AA95" i="39"/>
  <c r="Z95" i="39"/>
  <c r="AL95" i="39" s="1"/>
  <c r="X95" i="39" s="1"/>
  <c r="Y95" i="39"/>
  <c r="P95" i="39"/>
  <c r="AM94" i="39"/>
  <c r="Z94" i="39" s="1"/>
  <c r="AL94" i="39" s="1"/>
  <c r="X94" i="39" s="1"/>
  <c r="AK94" i="39"/>
  <c r="AJ94" i="39"/>
  <c r="AH94" i="39"/>
  <c r="AB94" i="39"/>
  <c r="AA94" i="39"/>
  <c r="Y94" i="39"/>
  <c r="P94" i="39"/>
  <c r="AM93" i="39"/>
  <c r="AK93" i="39"/>
  <c r="AJ93" i="39"/>
  <c r="AB93" i="39" s="1"/>
  <c r="AH93" i="39"/>
  <c r="AA93" i="39"/>
  <c r="Z93" i="39"/>
  <c r="AL93" i="39" s="1"/>
  <c r="X93" i="39" s="1"/>
  <c r="Y93" i="39"/>
  <c r="P93" i="39"/>
  <c r="AM92" i="39"/>
  <c r="Z92" i="39" s="1"/>
  <c r="AL92" i="39" s="1"/>
  <c r="X92" i="39" s="1"/>
  <c r="AK92" i="39"/>
  <c r="AJ92" i="39"/>
  <c r="AH92" i="39"/>
  <c r="AB92" i="39"/>
  <c r="AA92" i="39"/>
  <c r="Y92" i="39"/>
  <c r="P92" i="39"/>
  <c r="AM91" i="39"/>
  <c r="AK91" i="39"/>
  <c r="AJ91" i="39"/>
  <c r="AB91" i="39" s="1"/>
  <c r="AH91" i="39"/>
  <c r="AA91" i="39"/>
  <c r="Z91" i="39"/>
  <c r="AL91" i="39" s="1"/>
  <c r="X91" i="39" s="1"/>
  <c r="Y91" i="39"/>
  <c r="P91" i="39"/>
  <c r="AM90" i="39"/>
  <c r="Z90" i="39" s="1"/>
  <c r="AL90" i="39" s="1"/>
  <c r="X90" i="39" s="1"/>
  <c r="AK90" i="39"/>
  <c r="AJ90" i="39"/>
  <c r="AH90" i="39"/>
  <c r="AB90" i="39"/>
  <c r="AA90" i="39"/>
  <c r="Y90" i="39"/>
  <c r="P90" i="39"/>
  <c r="AM89" i="39"/>
  <c r="AK89" i="39"/>
  <c r="AJ89" i="39"/>
  <c r="AB89" i="39" s="1"/>
  <c r="AH89" i="39"/>
  <c r="AA89" i="39"/>
  <c r="Z89" i="39"/>
  <c r="AL89" i="39" s="1"/>
  <c r="X89" i="39" s="1"/>
  <c r="Y89" i="39"/>
  <c r="P89" i="39"/>
  <c r="AM88" i="39"/>
  <c r="Z88" i="39" s="1"/>
  <c r="AL88" i="39" s="1"/>
  <c r="X88" i="39" s="1"/>
  <c r="AK88" i="39"/>
  <c r="AJ88" i="39"/>
  <c r="AH88" i="39"/>
  <c r="AB88" i="39"/>
  <c r="AA88" i="39"/>
  <c r="Y88" i="39"/>
  <c r="P88" i="39"/>
  <c r="AM87" i="39"/>
  <c r="AK87" i="39"/>
  <c r="AJ87" i="39"/>
  <c r="AB87" i="39" s="1"/>
  <c r="AH87" i="39"/>
  <c r="AA87" i="39"/>
  <c r="Z87" i="39"/>
  <c r="AL87" i="39" s="1"/>
  <c r="X87" i="39" s="1"/>
  <c r="Y87" i="39"/>
  <c r="P87" i="39"/>
  <c r="AM86" i="39"/>
  <c r="Z86" i="39" s="1"/>
  <c r="AL86" i="39" s="1"/>
  <c r="X86" i="39" s="1"/>
  <c r="AK86" i="39"/>
  <c r="AJ86" i="39"/>
  <c r="AH86" i="39"/>
  <c r="AB86" i="39"/>
  <c r="AA86" i="39"/>
  <c r="Y86" i="39"/>
  <c r="P86" i="39"/>
  <c r="AM85" i="39"/>
  <c r="AK85" i="39"/>
  <c r="AJ85" i="39"/>
  <c r="AB85" i="39" s="1"/>
  <c r="AH85" i="39"/>
  <c r="AA85" i="39"/>
  <c r="Z85" i="39"/>
  <c r="AL85" i="39" s="1"/>
  <c r="X85" i="39" s="1"/>
  <c r="Y85" i="39"/>
  <c r="P85" i="39"/>
  <c r="AM84" i="39"/>
  <c r="Z84" i="39" s="1"/>
  <c r="AL84" i="39" s="1"/>
  <c r="AK84" i="39"/>
  <c r="AJ84" i="39"/>
  <c r="AH84" i="39"/>
  <c r="AB84" i="39"/>
  <c r="AA84" i="39"/>
  <c r="Y84" i="39"/>
  <c r="X84" i="39"/>
  <c r="P84" i="39"/>
  <c r="AM83" i="39"/>
  <c r="Z83" i="39" s="1"/>
  <c r="AL83" i="39" s="1"/>
  <c r="X83" i="39" s="1"/>
  <c r="AK83" i="39"/>
  <c r="AJ83" i="39"/>
  <c r="AH83" i="39"/>
  <c r="AB83" i="39"/>
  <c r="AA83" i="39"/>
  <c r="Y83" i="39"/>
  <c r="P83" i="39"/>
  <c r="AM82" i="39"/>
  <c r="AK82" i="39"/>
  <c r="AJ82" i="39"/>
  <c r="AB82" i="39" s="1"/>
  <c r="AH82" i="39"/>
  <c r="AA82" i="39"/>
  <c r="Z82" i="39"/>
  <c r="AL82" i="39" s="1"/>
  <c r="X82" i="39" s="1"/>
  <c r="Y82" i="39"/>
  <c r="P82" i="39"/>
  <c r="AM81" i="39"/>
  <c r="Z81" i="39" s="1"/>
  <c r="AL81" i="39" s="1"/>
  <c r="X81" i="39" s="1"/>
  <c r="AK81" i="39"/>
  <c r="AJ81" i="39"/>
  <c r="AH81" i="39"/>
  <c r="AB81" i="39"/>
  <c r="AA81" i="39"/>
  <c r="Y81" i="39"/>
  <c r="P81" i="39"/>
  <c r="AM80" i="39"/>
  <c r="AK80" i="39"/>
  <c r="AJ80" i="39"/>
  <c r="AB80" i="39" s="1"/>
  <c r="AH80" i="39"/>
  <c r="AA80" i="39"/>
  <c r="Z80" i="39"/>
  <c r="AL80" i="39" s="1"/>
  <c r="X80" i="39" s="1"/>
  <c r="Y80" i="39"/>
  <c r="P80" i="39"/>
  <c r="AM79" i="39"/>
  <c r="AK79" i="39"/>
  <c r="AJ79" i="39"/>
  <c r="AB79" i="39" s="1"/>
  <c r="AH79" i="39"/>
  <c r="AA79" i="39"/>
  <c r="Z79" i="39"/>
  <c r="AL79" i="39" s="1"/>
  <c r="X79" i="39" s="1"/>
  <c r="Y79" i="39"/>
  <c r="P79" i="39"/>
  <c r="AM78" i="39"/>
  <c r="Z78" i="39" s="1"/>
  <c r="AL78" i="39" s="1"/>
  <c r="X78" i="39" s="1"/>
  <c r="AK78" i="39"/>
  <c r="AJ78" i="39"/>
  <c r="AH78" i="39"/>
  <c r="AB78" i="39"/>
  <c r="AA78" i="39"/>
  <c r="Y78" i="39"/>
  <c r="P78" i="39"/>
  <c r="AM77" i="39"/>
  <c r="Z77" i="39" s="1"/>
  <c r="AL77" i="39" s="1"/>
  <c r="AK77" i="39"/>
  <c r="AJ77" i="39"/>
  <c r="AH77" i="39"/>
  <c r="AB77" i="39"/>
  <c r="AA77" i="39"/>
  <c r="Y77" i="39"/>
  <c r="X77" i="39"/>
  <c r="P77" i="39"/>
  <c r="AM76" i="39"/>
  <c r="Z76" i="39" s="1"/>
  <c r="AL76" i="39" s="1"/>
  <c r="X76" i="39" s="1"/>
  <c r="AK76" i="39"/>
  <c r="AJ76" i="39"/>
  <c r="AH76" i="39"/>
  <c r="AB76" i="39"/>
  <c r="AA76" i="39"/>
  <c r="Y76" i="39"/>
  <c r="P76" i="39"/>
  <c r="AM75" i="39"/>
  <c r="AK75" i="39"/>
  <c r="AJ75" i="39"/>
  <c r="AB75" i="39" s="1"/>
  <c r="AH75" i="39"/>
  <c r="AA75" i="39"/>
  <c r="Z75" i="39"/>
  <c r="AL75" i="39" s="1"/>
  <c r="X75" i="39" s="1"/>
  <c r="Y75" i="39"/>
  <c r="P75" i="39"/>
  <c r="AM74" i="39"/>
  <c r="Z74" i="39" s="1"/>
  <c r="AL74" i="39" s="1"/>
  <c r="X74" i="39" s="1"/>
  <c r="AK74" i="39"/>
  <c r="AJ74" i="39"/>
  <c r="AH74" i="39"/>
  <c r="AB74" i="39"/>
  <c r="AA74" i="39"/>
  <c r="Y74" i="39"/>
  <c r="P74" i="39"/>
  <c r="AM73" i="39"/>
  <c r="AK73" i="39"/>
  <c r="AJ73" i="39"/>
  <c r="AB73" i="39" s="1"/>
  <c r="AH73" i="39"/>
  <c r="AA73" i="39"/>
  <c r="Z73" i="39"/>
  <c r="AL73" i="39" s="1"/>
  <c r="X73" i="39" s="1"/>
  <c r="Y73" i="39"/>
  <c r="P73" i="39"/>
  <c r="AM72" i="39"/>
  <c r="AK72" i="39"/>
  <c r="AJ72" i="39"/>
  <c r="AB72" i="39" s="1"/>
  <c r="AH72" i="39"/>
  <c r="AA72" i="39"/>
  <c r="Z72" i="39"/>
  <c r="AL72" i="39" s="1"/>
  <c r="X72" i="39" s="1"/>
  <c r="Y72" i="39"/>
  <c r="P72" i="39"/>
  <c r="AM71" i="39"/>
  <c r="Z71" i="39" s="1"/>
  <c r="AL71" i="39" s="1"/>
  <c r="X71" i="39" s="1"/>
  <c r="AK71" i="39"/>
  <c r="AJ71" i="39"/>
  <c r="AH71" i="39"/>
  <c r="AB71" i="39"/>
  <c r="AA71" i="39"/>
  <c r="Y71" i="39"/>
  <c r="P71" i="39"/>
  <c r="AM70" i="39"/>
  <c r="Z70" i="39" s="1"/>
  <c r="AL70" i="39" s="1"/>
  <c r="X70" i="39" s="1"/>
  <c r="AK70" i="39"/>
  <c r="AJ70" i="39"/>
  <c r="AB70" i="39" s="1"/>
  <c r="AH70" i="39"/>
  <c r="AA70" i="39"/>
  <c r="Y70" i="39"/>
  <c r="P70" i="39"/>
  <c r="AM69" i="39"/>
  <c r="AK69" i="39"/>
  <c r="AJ69" i="39"/>
  <c r="AH69" i="39"/>
  <c r="AB69" i="39"/>
  <c r="AA69" i="39"/>
  <c r="Z69" i="39"/>
  <c r="AL69" i="39" s="1"/>
  <c r="Y69" i="39"/>
  <c r="X69" i="39"/>
  <c r="P69" i="39"/>
  <c r="H69" i="39"/>
  <c r="H70" i="39" s="1"/>
  <c r="H71" i="39" s="1"/>
  <c r="H72" i="39" s="1"/>
  <c r="H73" i="39" s="1"/>
  <c r="H74" i="39" s="1"/>
  <c r="H75" i="39" s="1"/>
  <c r="H76" i="39" s="1"/>
  <c r="H77" i="39" s="1"/>
  <c r="H78" i="39" s="1"/>
  <c r="H79" i="39" s="1"/>
  <c r="H80" i="39" s="1"/>
  <c r="H81" i="39" s="1"/>
  <c r="H82" i="39" s="1"/>
  <c r="H83" i="39" s="1"/>
  <c r="H84" i="39" s="1"/>
  <c r="H85" i="39" s="1"/>
  <c r="H86" i="39" s="1"/>
  <c r="H87" i="39" s="1"/>
  <c r="H88" i="39" s="1"/>
  <c r="H89" i="39" s="1"/>
  <c r="H90" i="39" s="1"/>
  <c r="H91" i="39" s="1"/>
  <c r="H92" i="39" s="1"/>
  <c r="H93" i="39" s="1"/>
  <c r="H94" i="39" s="1"/>
  <c r="H95" i="39" s="1"/>
  <c r="H96" i="39" s="1"/>
  <c r="H97" i="39" s="1"/>
  <c r="H98" i="39" s="1"/>
  <c r="H99" i="39" s="1"/>
  <c r="H100" i="39" s="1"/>
  <c r="H101" i="39" s="1"/>
  <c r="H102" i="39" s="1"/>
  <c r="H103" i="39" s="1"/>
  <c r="H104" i="39" s="1"/>
  <c r="H105" i="39" s="1"/>
  <c r="H106" i="39" s="1"/>
  <c r="H107" i="39" s="1"/>
  <c r="H108" i="39" s="1"/>
  <c r="H109" i="39" s="1"/>
  <c r="H110" i="39" s="1"/>
  <c r="H111" i="39" s="1"/>
  <c r="H112" i="39" s="1"/>
  <c r="H113" i="39" s="1"/>
  <c r="H114" i="39" s="1"/>
  <c r="H115" i="39" s="1"/>
  <c r="H116" i="39" s="1"/>
  <c r="H117" i="39" s="1"/>
  <c r="H118" i="39" s="1"/>
  <c r="H119" i="39" s="1"/>
  <c r="H120" i="39" s="1"/>
  <c r="AM68" i="39"/>
  <c r="Z68" i="39" s="1"/>
  <c r="AL68" i="39" s="1"/>
  <c r="X68" i="39" s="1"/>
  <c r="AK68" i="39"/>
  <c r="AJ68" i="39"/>
  <c r="AH68" i="39"/>
  <c r="AG68" i="39" s="1"/>
  <c r="AI68" i="39" s="1"/>
  <c r="AB68" i="39"/>
  <c r="AA68" i="39"/>
  <c r="Y68" i="39"/>
  <c r="R68" i="39"/>
  <c r="AC68" i="39" s="1"/>
  <c r="R69" i="39" s="1"/>
  <c r="P68" i="39"/>
  <c r="H68" i="39"/>
  <c r="AM66" i="39"/>
  <c r="AK66" i="39"/>
  <c r="AJ66" i="39"/>
  <c r="AB66" i="39" s="1"/>
  <c r="AY62" i="39" s="1"/>
  <c r="AH66" i="39"/>
  <c r="AA66" i="39"/>
  <c r="Z66" i="39"/>
  <c r="AL66" i="39" s="1"/>
  <c r="X66" i="39" s="1"/>
  <c r="AU62" i="39" s="1"/>
  <c r="Y66" i="39"/>
  <c r="AV62" i="39" s="1"/>
  <c r="P66" i="39"/>
  <c r="AM65" i="39"/>
  <c r="Z65" i="39" s="1"/>
  <c r="AL65" i="39" s="1"/>
  <c r="X65" i="39" s="1"/>
  <c r="AU61" i="39" s="1"/>
  <c r="AK65" i="39"/>
  <c r="AJ65" i="39"/>
  <c r="AH65" i="39"/>
  <c r="AB65" i="39"/>
  <c r="AY61" i="39" s="1"/>
  <c r="AA65" i="39"/>
  <c r="AX61" i="39" s="1"/>
  <c r="Y65" i="39"/>
  <c r="P65" i="39"/>
  <c r="AM64" i="39"/>
  <c r="Z64" i="39" s="1"/>
  <c r="AK64" i="39"/>
  <c r="AJ64" i="39"/>
  <c r="AB64" i="39" s="1"/>
  <c r="AY60" i="39" s="1"/>
  <c r="AH64" i="39"/>
  <c r="AA64" i="39"/>
  <c r="Y64" i="39"/>
  <c r="AV60" i="39" s="1"/>
  <c r="P64" i="39"/>
  <c r="AS60" i="39" s="1"/>
  <c r="AM63" i="39"/>
  <c r="Z63" i="39" s="1"/>
  <c r="AW59" i="39" s="1"/>
  <c r="AK63" i="39"/>
  <c r="AJ63" i="39"/>
  <c r="AB63" i="39" s="1"/>
  <c r="AY59" i="39" s="1"/>
  <c r="AH63" i="39"/>
  <c r="AA63" i="39"/>
  <c r="Y63" i="39"/>
  <c r="AV59" i="39" s="1"/>
  <c r="P63" i="39"/>
  <c r="AX62" i="39"/>
  <c r="AT62" i="39"/>
  <c r="AS62" i="39"/>
  <c r="AM62" i="39"/>
  <c r="Z62" i="39" s="1"/>
  <c r="AK62" i="39"/>
  <c r="AJ62" i="39"/>
  <c r="AB62" i="39" s="1"/>
  <c r="AY58" i="39" s="1"/>
  <c r="AH62" i="39"/>
  <c r="AA62" i="39"/>
  <c r="Y62" i="39"/>
  <c r="P62" i="39"/>
  <c r="AS58" i="39" s="1"/>
  <c r="AV61" i="39"/>
  <c r="AT61" i="39"/>
  <c r="AS61" i="39"/>
  <c r="AM61" i="39"/>
  <c r="Z61" i="39" s="1"/>
  <c r="AL61" i="39" s="1"/>
  <c r="X61" i="39" s="1"/>
  <c r="AU57" i="39" s="1"/>
  <c r="AK61" i="39"/>
  <c r="AJ61" i="39"/>
  <c r="AB61" i="39" s="1"/>
  <c r="AY57" i="39" s="1"/>
  <c r="AH61" i="39"/>
  <c r="AA61" i="39"/>
  <c r="AX57" i="39" s="1"/>
  <c r="Y61" i="39"/>
  <c r="AV57" i="39" s="1"/>
  <c r="P61" i="39"/>
  <c r="AS57" i="39" s="1"/>
  <c r="AX60" i="39"/>
  <c r="AT60" i="39"/>
  <c r="AM60" i="39"/>
  <c r="Z60" i="39" s="1"/>
  <c r="AK60" i="39"/>
  <c r="AJ60" i="39"/>
  <c r="AH60" i="39"/>
  <c r="AB60" i="39"/>
  <c r="AA60" i="39"/>
  <c r="AX56" i="39" s="1"/>
  <c r="Y60" i="39"/>
  <c r="P60" i="39"/>
  <c r="AS56" i="39" s="1"/>
  <c r="AX59" i="39"/>
  <c r="AT59" i="39"/>
  <c r="AS59" i="39"/>
  <c r="AM59" i="39"/>
  <c r="Z59" i="39" s="1"/>
  <c r="AW55" i="39" s="1"/>
  <c r="AK59" i="39"/>
  <c r="AJ59" i="39"/>
  <c r="AB59" i="39" s="1"/>
  <c r="AY55" i="39" s="1"/>
  <c r="AH59" i="39"/>
  <c r="AA59" i="39"/>
  <c r="AX55" i="39" s="1"/>
  <c r="Y59" i="39"/>
  <c r="P59" i="39"/>
  <c r="AX58" i="39"/>
  <c r="AV58" i="39"/>
  <c r="AT58" i="39"/>
  <c r="AM58" i="39"/>
  <c r="AL58" i="39"/>
  <c r="X58" i="39" s="1"/>
  <c r="AU54" i="39" s="1"/>
  <c r="AK58" i="39"/>
  <c r="AJ58" i="39"/>
  <c r="AB58" i="39" s="1"/>
  <c r="AY54" i="39" s="1"/>
  <c r="AH58" i="39"/>
  <c r="AA58" i="39"/>
  <c r="AX54" i="39" s="1"/>
  <c r="Z58" i="39"/>
  <c r="Y58" i="39"/>
  <c r="AV54" i="39" s="1"/>
  <c r="P58" i="39"/>
  <c r="AW57" i="39"/>
  <c r="AT57" i="39"/>
  <c r="AM57" i="39"/>
  <c r="Z57" i="39" s="1"/>
  <c r="AK57" i="39"/>
  <c r="AJ57" i="39"/>
  <c r="AB57" i="39" s="1"/>
  <c r="AY53" i="39" s="1"/>
  <c r="AH57" i="39"/>
  <c r="AA57" i="39"/>
  <c r="AX53" i="39" s="1"/>
  <c r="Y57" i="39"/>
  <c r="AV53" i="39" s="1"/>
  <c r="P57" i="39"/>
  <c r="AY56" i="39"/>
  <c r="AV56" i="39"/>
  <c r="AT56" i="39"/>
  <c r="AM56" i="39"/>
  <c r="Z56" i="39" s="1"/>
  <c r="AK56" i="39"/>
  <c r="AJ56" i="39"/>
  <c r="AB56" i="39" s="1"/>
  <c r="AH56" i="39"/>
  <c r="AA56" i="39"/>
  <c r="Y56" i="39"/>
  <c r="AV52" i="39" s="1"/>
  <c r="P56" i="39"/>
  <c r="AS52" i="39" s="1"/>
  <c r="AV55" i="39"/>
  <c r="AT55" i="39"/>
  <c r="AS55" i="39"/>
  <c r="AM55" i="39"/>
  <c r="Z55" i="39" s="1"/>
  <c r="AL55" i="39" s="1"/>
  <c r="X55" i="39" s="1"/>
  <c r="AU51" i="39" s="1"/>
  <c r="AK55" i="39"/>
  <c r="AJ55" i="39"/>
  <c r="AB55" i="39" s="1"/>
  <c r="AY51" i="39" s="1"/>
  <c r="AH55" i="39"/>
  <c r="AA55" i="39"/>
  <c r="Y55" i="39"/>
  <c r="AV51" i="39" s="1"/>
  <c r="P55" i="39"/>
  <c r="AW54" i="39"/>
  <c r="AT54" i="39"/>
  <c r="AS54" i="39"/>
  <c r="AM54" i="39"/>
  <c r="Z54" i="39" s="1"/>
  <c r="AL54" i="39" s="1"/>
  <c r="X54" i="39" s="1"/>
  <c r="AU50" i="39" s="1"/>
  <c r="AK54" i="39"/>
  <c r="AJ54" i="39"/>
  <c r="AB54" i="39" s="1"/>
  <c r="AY50" i="39" s="1"/>
  <c r="AH54" i="39"/>
  <c r="AA54" i="39"/>
  <c r="AX50" i="39" s="1"/>
  <c r="Y54" i="39"/>
  <c r="AV50" i="39" s="1"/>
  <c r="P54" i="39"/>
  <c r="AT53" i="39"/>
  <c r="AS53" i="39"/>
  <c r="AM53" i="39"/>
  <c r="AK53" i="39"/>
  <c r="AJ53" i="39"/>
  <c r="AB53" i="39" s="1"/>
  <c r="AH53" i="39"/>
  <c r="AA53" i="39"/>
  <c r="Z53" i="39"/>
  <c r="Y53" i="39"/>
  <c r="P53" i="39"/>
  <c r="AY52" i="39"/>
  <c r="AX52" i="39"/>
  <c r="AT52" i="39"/>
  <c r="AM52" i="39"/>
  <c r="Z52" i="39" s="1"/>
  <c r="AL52" i="39"/>
  <c r="X52" i="39" s="1"/>
  <c r="AU48" i="39" s="1"/>
  <c r="AK52" i="39"/>
  <c r="AJ52" i="39"/>
  <c r="AB52" i="39" s="1"/>
  <c r="AY48" i="39" s="1"/>
  <c r="AH52" i="39"/>
  <c r="AA52" i="39"/>
  <c r="Y52" i="39"/>
  <c r="P52" i="39"/>
  <c r="AS48" i="39" s="1"/>
  <c r="AX51" i="39"/>
  <c r="AW51" i="39"/>
  <c r="AT51" i="39"/>
  <c r="AS51" i="39"/>
  <c r="AM51" i="39"/>
  <c r="Z51" i="39" s="1"/>
  <c r="AK51" i="39"/>
  <c r="AJ51" i="39"/>
  <c r="AB51" i="39" s="1"/>
  <c r="AY47" i="39" s="1"/>
  <c r="AH51" i="39"/>
  <c r="AA51" i="39"/>
  <c r="Y51" i="39"/>
  <c r="AV47" i="39" s="1"/>
  <c r="P51" i="39"/>
  <c r="AT50" i="39"/>
  <c r="AS50" i="39"/>
  <c r="AM50" i="39"/>
  <c r="AK50" i="39"/>
  <c r="AJ50" i="39"/>
  <c r="AB50" i="39" s="1"/>
  <c r="AH50" i="39"/>
  <c r="AA50" i="39"/>
  <c r="Z50" i="39"/>
  <c r="AL50" i="39" s="1"/>
  <c r="X50" i="39" s="1"/>
  <c r="AU46" i="39" s="1"/>
  <c r="Y50" i="39"/>
  <c r="P50" i="39"/>
  <c r="AS46" i="39" s="1"/>
  <c r="AY49" i="39"/>
  <c r="AX49" i="39"/>
  <c r="AV49" i="39"/>
  <c r="AT49" i="39"/>
  <c r="AS49" i="39"/>
  <c r="AM49" i="39"/>
  <c r="Z49" i="39" s="1"/>
  <c r="AK49" i="39"/>
  <c r="AJ49" i="39"/>
  <c r="AB49" i="39" s="1"/>
  <c r="AY45" i="39" s="1"/>
  <c r="AH49" i="39"/>
  <c r="AA49" i="39"/>
  <c r="AX45" i="39" s="1"/>
  <c r="Y49" i="39"/>
  <c r="P49" i="39"/>
  <c r="AS45" i="39" s="1"/>
  <c r="AX48" i="39"/>
  <c r="AW48" i="39"/>
  <c r="AV48" i="39"/>
  <c r="AT48" i="39"/>
  <c r="AM48" i="39"/>
  <c r="Z48" i="39" s="1"/>
  <c r="AK48" i="39"/>
  <c r="AJ48" i="39"/>
  <c r="AB48" i="39" s="1"/>
  <c r="AY44" i="39" s="1"/>
  <c r="AH48" i="39"/>
  <c r="AA48" i="39"/>
  <c r="AX44" i="39" s="1"/>
  <c r="Y48" i="39"/>
  <c r="P48" i="39"/>
  <c r="AX47" i="39"/>
  <c r="AT47" i="39"/>
  <c r="AS47" i="39"/>
  <c r="AM47" i="39"/>
  <c r="Z47" i="39" s="1"/>
  <c r="AK47" i="39"/>
  <c r="AJ47" i="39"/>
  <c r="AH47" i="39"/>
  <c r="AB47" i="39"/>
  <c r="AY43" i="39" s="1"/>
  <c r="AA47" i="39"/>
  <c r="Y47" i="39"/>
  <c r="P47" i="39"/>
  <c r="AS43" i="39" s="1"/>
  <c r="AY46" i="39"/>
  <c r="AX46" i="39"/>
  <c r="AW46" i="39"/>
  <c r="AV46" i="39"/>
  <c r="AT46" i="39"/>
  <c r="AM46" i="39"/>
  <c r="Z46" i="39" s="1"/>
  <c r="AK46" i="39"/>
  <c r="AJ46" i="39"/>
  <c r="AH46" i="39"/>
  <c r="AB46" i="39"/>
  <c r="AA46" i="39"/>
  <c r="Y46" i="39"/>
  <c r="P46" i="39"/>
  <c r="AV45" i="39"/>
  <c r="AT45" i="39"/>
  <c r="AM45" i="39"/>
  <c r="Z45" i="39" s="1"/>
  <c r="AK45" i="39"/>
  <c r="AJ45" i="39"/>
  <c r="AB45" i="39" s="1"/>
  <c r="AY41" i="39" s="1"/>
  <c r="AH45" i="39"/>
  <c r="AA45" i="39"/>
  <c r="AX41" i="39" s="1"/>
  <c r="Y45" i="39"/>
  <c r="AV41" i="39" s="1"/>
  <c r="P45" i="39"/>
  <c r="AV44" i="39"/>
  <c r="AT44" i="39"/>
  <c r="AS44" i="39"/>
  <c r="AM44" i="39"/>
  <c r="Z44" i="39" s="1"/>
  <c r="AK44" i="39"/>
  <c r="AJ44" i="39"/>
  <c r="AB44" i="39" s="1"/>
  <c r="AY40" i="39" s="1"/>
  <c r="AH44" i="39"/>
  <c r="AA44" i="39"/>
  <c r="Y44" i="39"/>
  <c r="P44" i="39"/>
  <c r="AS40" i="39" s="1"/>
  <c r="AX43" i="39"/>
  <c r="AV43" i="39"/>
  <c r="AT43" i="39"/>
  <c r="AM43" i="39"/>
  <c r="AL43" i="39"/>
  <c r="X43" i="39" s="1"/>
  <c r="AU39" i="39" s="1"/>
  <c r="AK43" i="39"/>
  <c r="AJ43" i="39"/>
  <c r="AB43" i="39" s="1"/>
  <c r="AY39" i="39" s="1"/>
  <c r="AH43" i="39"/>
  <c r="AA43" i="39"/>
  <c r="AX39" i="39" s="1"/>
  <c r="Z43" i="39"/>
  <c r="Y43" i="39"/>
  <c r="P43" i="39"/>
  <c r="AY42" i="39"/>
  <c r="AX42" i="39"/>
  <c r="AV42" i="39"/>
  <c r="AT42" i="39"/>
  <c r="AS42" i="39"/>
  <c r="AM42" i="39"/>
  <c r="Z42" i="39" s="1"/>
  <c r="AK42" i="39"/>
  <c r="AJ42" i="39"/>
  <c r="AB42" i="39" s="1"/>
  <c r="AY38" i="39" s="1"/>
  <c r="AH42" i="39"/>
  <c r="AA42" i="39"/>
  <c r="AX38" i="39" s="1"/>
  <c r="Y42" i="39"/>
  <c r="P42" i="39"/>
  <c r="AT41" i="39"/>
  <c r="AS41" i="39"/>
  <c r="AM41" i="39"/>
  <c r="AK41" i="39"/>
  <c r="AJ41" i="39"/>
  <c r="AB41" i="39" s="1"/>
  <c r="AY37" i="39" s="1"/>
  <c r="AH41" i="39"/>
  <c r="AA41" i="39"/>
  <c r="Z41" i="39"/>
  <c r="Y41" i="39"/>
  <c r="P41" i="39"/>
  <c r="AS37" i="39" s="1"/>
  <c r="AX40" i="39"/>
  <c r="AV40" i="39"/>
  <c r="AT40" i="39"/>
  <c r="AM40" i="39"/>
  <c r="Z40" i="39" s="1"/>
  <c r="AK40" i="39"/>
  <c r="AJ40" i="39"/>
  <c r="AH40" i="39"/>
  <c r="AB40" i="39"/>
  <c r="AA40" i="39"/>
  <c r="Y40" i="39"/>
  <c r="P40" i="39"/>
  <c r="AS36" i="39" s="1"/>
  <c r="AW39" i="39"/>
  <c r="AV39" i="39"/>
  <c r="AT39" i="39"/>
  <c r="AS39" i="39"/>
  <c r="AM39" i="39"/>
  <c r="Z39" i="39" s="1"/>
  <c r="AK39" i="39"/>
  <c r="AJ39" i="39"/>
  <c r="AB39" i="39" s="1"/>
  <c r="AY35" i="39" s="1"/>
  <c r="AH39" i="39"/>
  <c r="AA39" i="39"/>
  <c r="Y39" i="39"/>
  <c r="P39" i="39"/>
  <c r="AS35" i="39" s="1"/>
  <c r="AV38" i="39"/>
  <c r="AT38" i="39"/>
  <c r="AS38" i="39"/>
  <c r="AM38" i="39"/>
  <c r="Z38" i="39" s="1"/>
  <c r="AK38" i="39"/>
  <c r="AJ38" i="39"/>
  <c r="AB38" i="39" s="1"/>
  <c r="AY34" i="39" s="1"/>
  <c r="AH38" i="39"/>
  <c r="AA38" i="39"/>
  <c r="Y38" i="39"/>
  <c r="P38" i="39"/>
  <c r="AX37" i="39"/>
  <c r="AV37" i="39"/>
  <c r="AT37" i="39"/>
  <c r="AM37" i="39"/>
  <c r="Z37" i="39" s="1"/>
  <c r="AK37" i="39"/>
  <c r="AJ37" i="39"/>
  <c r="AB37" i="39" s="1"/>
  <c r="AY33" i="39" s="1"/>
  <c r="AH37" i="39"/>
  <c r="AA37" i="39"/>
  <c r="Y37" i="39"/>
  <c r="P37" i="39"/>
  <c r="AY36" i="39"/>
  <c r="AX36" i="39"/>
  <c r="AV36" i="39"/>
  <c r="AT36" i="39"/>
  <c r="AM36" i="39"/>
  <c r="Z36" i="39" s="1"/>
  <c r="AK36" i="39"/>
  <c r="AJ36" i="39"/>
  <c r="AB36" i="39" s="1"/>
  <c r="AY32" i="39" s="1"/>
  <c r="AH36" i="39"/>
  <c r="AA36" i="39"/>
  <c r="Y36" i="39"/>
  <c r="AV32" i="39" s="1"/>
  <c r="P36" i="39"/>
  <c r="AX35" i="39"/>
  <c r="AV35" i="39"/>
  <c r="AT35" i="39"/>
  <c r="AM35" i="39"/>
  <c r="AK35" i="39"/>
  <c r="AJ35" i="39"/>
  <c r="AH35" i="39"/>
  <c r="AB35" i="39"/>
  <c r="AY31" i="39" s="1"/>
  <c r="AA35" i="39"/>
  <c r="Z35" i="39"/>
  <c r="Y35" i="39"/>
  <c r="P35" i="39"/>
  <c r="AX34" i="39"/>
  <c r="AV34" i="39"/>
  <c r="AT34" i="39"/>
  <c r="AS34" i="39"/>
  <c r="AM34" i="39"/>
  <c r="Z34" i="39" s="1"/>
  <c r="AK34" i="39"/>
  <c r="AJ34" i="39"/>
  <c r="AB34" i="39" s="1"/>
  <c r="AY30" i="39" s="1"/>
  <c r="AH34" i="39"/>
  <c r="AA34" i="39"/>
  <c r="Y34" i="39"/>
  <c r="AV30" i="39" s="1"/>
  <c r="P34" i="39"/>
  <c r="AX33" i="39"/>
  <c r="AV33" i="39"/>
  <c r="AT33" i="39"/>
  <c r="AS33" i="39"/>
  <c r="AM33" i="39"/>
  <c r="Z33" i="39" s="1"/>
  <c r="AK33" i="39"/>
  <c r="AJ33" i="39"/>
  <c r="AB33" i="39" s="1"/>
  <c r="AY29" i="39" s="1"/>
  <c r="AH33" i="39"/>
  <c r="AA33" i="39"/>
  <c r="AX29" i="39" s="1"/>
  <c r="Y33" i="39"/>
  <c r="P33" i="39"/>
  <c r="AX32" i="39"/>
  <c r="AT32" i="39"/>
  <c r="AS32" i="39"/>
  <c r="AM32" i="39"/>
  <c r="Z32" i="39" s="1"/>
  <c r="AL32" i="39" s="1"/>
  <c r="X32" i="39" s="1"/>
  <c r="AU28" i="39" s="1"/>
  <c r="AK32" i="39"/>
  <c r="AJ32" i="39"/>
  <c r="AH32" i="39"/>
  <c r="AB32" i="39"/>
  <c r="AY28" i="39" s="1"/>
  <c r="AA32" i="39"/>
  <c r="AX28" i="39" s="1"/>
  <c r="Y32" i="39"/>
  <c r="P32" i="39"/>
  <c r="AS28" i="39" s="1"/>
  <c r="AX31" i="39"/>
  <c r="AV31" i="39"/>
  <c r="AT31" i="39"/>
  <c r="AS31" i="39"/>
  <c r="AM31" i="39"/>
  <c r="AK31" i="39"/>
  <c r="AJ31" i="39"/>
  <c r="AB31" i="39" s="1"/>
  <c r="AY27" i="39" s="1"/>
  <c r="AH31" i="39"/>
  <c r="AA31" i="39"/>
  <c r="Z31" i="39"/>
  <c r="Y31" i="39"/>
  <c r="P31" i="39"/>
  <c r="AX30" i="39"/>
  <c r="AT30" i="39"/>
  <c r="AS30" i="39"/>
  <c r="AM30" i="39"/>
  <c r="Z30" i="39" s="1"/>
  <c r="AL30" i="39" s="1"/>
  <c r="X30" i="39" s="1"/>
  <c r="AU26" i="39" s="1"/>
  <c r="AK30" i="39"/>
  <c r="AJ30" i="39"/>
  <c r="AB30" i="39" s="1"/>
  <c r="AY26" i="39" s="1"/>
  <c r="AH30" i="39"/>
  <c r="AA30" i="39"/>
  <c r="AX26" i="39" s="1"/>
  <c r="Y30" i="39"/>
  <c r="P30" i="39"/>
  <c r="AV29" i="39"/>
  <c r="AT29" i="39"/>
  <c r="AS29" i="39"/>
  <c r="AM29" i="39"/>
  <c r="Z29" i="39" s="1"/>
  <c r="AK29" i="39"/>
  <c r="AJ29" i="39"/>
  <c r="AB29" i="39" s="1"/>
  <c r="AY25" i="39" s="1"/>
  <c r="AH29" i="39"/>
  <c r="AA29" i="39"/>
  <c r="Y29" i="39"/>
  <c r="AV25" i="39" s="1"/>
  <c r="P29" i="39"/>
  <c r="AW28" i="39"/>
  <c r="AV28" i="39"/>
  <c r="AT28" i="39"/>
  <c r="AM28" i="39"/>
  <c r="AK28" i="39"/>
  <c r="AJ28" i="39"/>
  <c r="AB28" i="39" s="1"/>
  <c r="AY24" i="39" s="1"/>
  <c r="AH28" i="39"/>
  <c r="AA28" i="39"/>
  <c r="Z28" i="39"/>
  <c r="Y28" i="39"/>
  <c r="P28" i="39"/>
  <c r="AX27" i="39"/>
  <c r="AV27" i="39"/>
  <c r="AT27" i="39"/>
  <c r="AS27" i="39"/>
  <c r="AM27" i="39"/>
  <c r="Z27" i="39" s="1"/>
  <c r="AK27" i="39"/>
  <c r="AJ27" i="39"/>
  <c r="AB27" i="39" s="1"/>
  <c r="AY23" i="39" s="1"/>
  <c r="AH27" i="39"/>
  <c r="AA27" i="39"/>
  <c r="Y27" i="39"/>
  <c r="P27" i="39"/>
  <c r="AV26" i="39"/>
  <c r="AT26" i="39"/>
  <c r="AS26" i="39"/>
  <c r="AM26" i="39"/>
  <c r="Z26" i="39" s="1"/>
  <c r="AK26" i="39"/>
  <c r="AJ26" i="39"/>
  <c r="AB26" i="39" s="1"/>
  <c r="AH26" i="39"/>
  <c r="AA26" i="39"/>
  <c r="AX22" i="39" s="1"/>
  <c r="Y26" i="39"/>
  <c r="P26" i="39"/>
  <c r="AS22" i="39" s="1"/>
  <c r="AX25" i="39"/>
  <c r="AT25" i="39"/>
  <c r="AS25" i="39"/>
  <c r="AM25" i="39"/>
  <c r="AK25" i="39"/>
  <c r="AJ25" i="39"/>
  <c r="AB25" i="39" s="1"/>
  <c r="AY21" i="39" s="1"/>
  <c r="AH25" i="39"/>
  <c r="AA25" i="39"/>
  <c r="Z25" i="39"/>
  <c r="AL25" i="39" s="1"/>
  <c r="X25" i="39" s="1"/>
  <c r="AU21" i="39" s="1"/>
  <c r="Y25" i="39"/>
  <c r="P25" i="39"/>
  <c r="AS21" i="39" s="1"/>
  <c r="AX24" i="39"/>
  <c r="AV24" i="39"/>
  <c r="AT24" i="39"/>
  <c r="AS24" i="39"/>
  <c r="AM24" i="39"/>
  <c r="Z24" i="39" s="1"/>
  <c r="AK24" i="39"/>
  <c r="AJ24" i="39"/>
  <c r="AB24" i="39" s="1"/>
  <c r="AY20" i="39" s="1"/>
  <c r="AH24" i="39"/>
  <c r="AA24" i="39"/>
  <c r="AX20" i="39" s="1"/>
  <c r="Y24" i="39"/>
  <c r="AV20" i="39" s="1"/>
  <c r="P24" i="39"/>
  <c r="AX23" i="39"/>
  <c r="AV23" i="39"/>
  <c r="AT23" i="39"/>
  <c r="AS23" i="39"/>
  <c r="AM23" i="39"/>
  <c r="Z23" i="39" s="1"/>
  <c r="AK23" i="39"/>
  <c r="AJ23" i="39"/>
  <c r="AB23" i="39" s="1"/>
  <c r="AY19" i="39" s="1"/>
  <c r="AH23" i="39"/>
  <c r="AA23" i="39"/>
  <c r="AX19" i="39" s="1"/>
  <c r="Y23" i="39"/>
  <c r="P23" i="39"/>
  <c r="AS19" i="39" s="1"/>
  <c r="AY22" i="39"/>
  <c r="AV22" i="39"/>
  <c r="AT22" i="39"/>
  <c r="AM22" i="39"/>
  <c r="Z22" i="39" s="1"/>
  <c r="AK22" i="39"/>
  <c r="AJ22" i="39"/>
  <c r="AB22" i="39" s="1"/>
  <c r="AY18" i="39" s="1"/>
  <c r="AH22" i="39"/>
  <c r="AA22" i="39"/>
  <c r="Y22" i="39"/>
  <c r="AV18" i="39" s="1"/>
  <c r="P22" i="39"/>
  <c r="AX21" i="39"/>
  <c r="AW21" i="39"/>
  <c r="AV21" i="39"/>
  <c r="AT21" i="39"/>
  <c r="AM21" i="39"/>
  <c r="Z21" i="39" s="1"/>
  <c r="AK21" i="39"/>
  <c r="AJ21" i="39"/>
  <c r="AB21" i="39" s="1"/>
  <c r="AY17" i="39" s="1"/>
  <c r="AH21" i="39"/>
  <c r="AA21" i="39"/>
  <c r="Y21" i="39"/>
  <c r="P21" i="39"/>
  <c r="AT20" i="39"/>
  <c r="AS20" i="39"/>
  <c r="AM20" i="39"/>
  <c r="AK20" i="39"/>
  <c r="AJ20" i="39"/>
  <c r="AB20" i="39" s="1"/>
  <c r="AY16" i="39" s="1"/>
  <c r="AH20" i="39"/>
  <c r="AA20" i="39"/>
  <c r="Z20" i="39"/>
  <c r="Y20" i="39"/>
  <c r="P20" i="39"/>
  <c r="AS16" i="39" s="1"/>
  <c r="AV19" i="39"/>
  <c r="AT19" i="39"/>
  <c r="AM19" i="39"/>
  <c r="Z19" i="39" s="1"/>
  <c r="AK19" i="39"/>
  <c r="AJ19" i="39"/>
  <c r="AB19" i="39" s="1"/>
  <c r="AY15" i="39" s="1"/>
  <c r="AH19" i="39"/>
  <c r="AA19" i="39"/>
  <c r="Y19" i="39"/>
  <c r="AV15" i="39" s="1"/>
  <c r="P19" i="39"/>
  <c r="AX18" i="39"/>
  <c r="AT18" i="39"/>
  <c r="AS18" i="39"/>
  <c r="AM18" i="39"/>
  <c r="Z18" i="39" s="1"/>
  <c r="AK18" i="39"/>
  <c r="AJ18" i="39"/>
  <c r="AH18" i="39"/>
  <c r="AB18" i="39"/>
  <c r="AY14" i="39" s="1"/>
  <c r="AA18" i="39"/>
  <c r="AX14" i="39" s="1"/>
  <c r="Y18" i="39"/>
  <c r="P18" i="39"/>
  <c r="AX17" i="39"/>
  <c r="AV17" i="39"/>
  <c r="AT17" i="39"/>
  <c r="AS17" i="39"/>
  <c r="AM17" i="39"/>
  <c r="AK17" i="39"/>
  <c r="AJ17" i="39"/>
  <c r="AB17" i="39" s="1"/>
  <c r="AY13" i="39" s="1"/>
  <c r="AH17" i="39"/>
  <c r="AA17" i="39"/>
  <c r="Z17" i="39"/>
  <c r="AL17" i="39" s="1"/>
  <c r="X17" i="39" s="1"/>
  <c r="AU13" i="39" s="1"/>
  <c r="Y17" i="39"/>
  <c r="P17" i="39"/>
  <c r="AS13" i="39" s="1"/>
  <c r="AX16" i="39"/>
  <c r="AV16" i="39"/>
  <c r="AT16" i="39"/>
  <c r="AM16" i="39"/>
  <c r="Z16" i="39" s="1"/>
  <c r="AK16" i="39"/>
  <c r="AJ16" i="39"/>
  <c r="AB16" i="39" s="1"/>
  <c r="AY12" i="39" s="1"/>
  <c r="AH16" i="39"/>
  <c r="AA16" i="39"/>
  <c r="AX12" i="39" s="1"/>
  <c r="Y16" i="39"/>
  <c r="P16" i="39"/>
  <c r="AS12" i="39" s="1"/>
  <c r="AX15" i="39"/>
  <c r="AT15" i="39"/>
  <c r="AS15" i="39"/>
  <c r="AM15" i="39"/>
  <c r="Z15" i="39" s="1"/>
  <c r="AK15" i="39"/>
  <c r="AJ15" i="39"/>
  <c r="AB15" i="39" s="1"/>
  <c r="AY11" i="39" s="1"/>
  <c r="AH15" i="39"/>
  <c r="AA15" i="39"/>
  <c r="Y15" i="39"/>
  <c r="AV11" i="39" s="1"/>
  <c r="P15" i="39"/>
  <c r="AS11" i="39" s="1"/>
  <c r="AV14" i="39"/>
  <c r="AT14" i="39"/>
  <c r="AS14" i="39"/>
  <c r="AM14" i="39"/>
  <c r="Z14" i="39" s="1"/>
  <c r="AK14" i="39"/>
  <c r="AJ14" i="39"/>
  <c r="AB14" i="39" s="1"/>
  <c r="AY10" i="39" s="1"/>
  <c r="AH14" i="39"/>
  <c r="AA14" i="39"/>
  <c r="Y14" i="39"/>
  <c r="AV10" i="39" s="1"/>
  <c r="P14" i="39"/>
  <c r="AX13" i="39"/>
  <c r="AW13" i="39"/>
  <c r="AV13" i="39"/>
  <c r="AT13" i="39"/>
  <c r="AM13" i="39"/>
  <c r="Z13" i="39" s="1"/>
  <c r="AL13" i="39" s="1"/>
  <c r="X13" i="39" s="1"/>
  <c r="AU9" i="39" s="1"/>
  <c r="AK13" i="39"/>
  <c r="AJ13" i="39"/>
  <c r="AB13" i="39" s="1"/>
  <c r="AY9" i="39" s="1"/>
  <c r="AH13" i="39"/>
  <c r="AA13" i="39"/>
  <c r="AX9" i="39" s="1"/>
  <c r="Y13" i="39"/>
  <c r="P13" i="39"/>
  <c r="AS9" i="39" s="1"/>
  <c r="AV12" i="39"/>
  <c r="AT12" i="39"/>
  <c r="AM12" i="39"/>
  <c r="AK12" i="39"/>
  <c r="AJ12" i="39"/>
  <c r="AB12" i="39" s="1"/>
  <c r="AY8" i="39" s="1"/>
  <c r="AH12" i="39"/>
  <c r="AA12" i="39"/>
  <c r="Z12" i="39"/>
  <c r="Y12" i="39"/>
  <c r="AV8" i="39" s="1"/>
  <c r="P12" i="39"/>
  <c r="AS8" i="39" s="1"/>
  <c r="AX11" i="39"/>
  <c r="AT11" i="39"/>
  <c r="AM11" i="39"/>
  <c r="Z11" i="39" s="1"/>
  <c r="AK11" i="39"/>
  <c r="R11" i="39" s="1"/>
  <c r="AC11" i="39" s="1"/>
  <c r="R12" i="39" s="1"/>
  <c r="AC12" i="39" s="1"/>
  <c r="AJ11" i="39"/>
  <c r="AI11" i="39"/>
  <c r="AG12" i="39" s="1"/>
  <c r="AH11" i="39"/>
  <c r="AG11" i="39" s="1"/>
  <c r="AB11" i="39"/>
  <c r="AY7" i="39" s="1"/>
  <c r="AA11" i="39"/>
  <c r="Y11" i="39"/>
  <c r="P11" i="39"/>
  <c r="AS7" i="39" s="1"/>
  <c r="AX10" i="39"/>
  <c r="AT10" i="39"/>
  <c r="AS10" i="39"/>
  <c r="H10" i="39"/>
  <c r="H11" i="39" s="1"/>
  <c r="H12" i="39" s="1"/>
  <c r="H13" i="39" s="1"/>
  <c r="H14" i="39" s="1"/>
  <c r="H15" i="39" s="1"/>
  <c r="H16" i="39" s="1"/>
  <c r="H17" i="39" s="1"/>
  <c r="H18" i="39" s="1"/>
  <c r="H19" i="39" s="1"/>
  <c r="H20" i="39" s="1"/>
  <c r="H21" i="39" s="1"/>
  <c r="H22" i="39" s="1"/>
  <c r="H23" i="39" s="1"/>
  <c r="H24" i="39" s="1"/>
  <c r="H25" i="39" s="1"/>
  <c r="H26" i="39" s="1"/>
  <c r="H27" i="39" s="1"/>
  <c r="H28" i="39" s="1"/>
  <c r="H29" i="39" s="1"/>
  <c r="H30" i="39" s="1"/>
  <c r="H31" i="39" s="1"/>
  <c r="H32" i="39" s="1"/>
  <c r="H33" i="39" s="1"/>
  <c r="H34" i="39" s="1"/>
  <c r="H35" i="39" s="1"/>
  <c r="H36" i="39" s="1"/>
  <c r="H37" i="39" s="1"/>
  <c r="H38" i="39" s="1"/>
  <c r="H39" i="39" s="1"/>
  <c r="H40" i="39" s="1"/>
  <c r="H41" i="39" s="1"/>
  <c r="H42" i="39" s="1"/>
  <c r="H43" i="39" s="1"/>
  <c r="H44" i="39" s="1"/>
  <c r="H45" i="39" s="1"/>
  <c r="H46" i="39" s="1"/>
  <c r="H47" i="39" s="1"/>
  <c r="H48" i="39" s="1"/>
  <c r="H49" i="39" s="1"/>
  <c r="H50" i="39" s="1"/>
  <c r="H51" i="39" s="1"/>
  <c r="H52" i="39" s="1"/>
  <c r="H53" i="39" s="1"/>
  <c r="H54" i="39" s="1"/>
  <c r="H55" i="39" s="1"/>
  <c r="H56" i="39" s="1"/>
  <c r="H57" i="39" s="1"/>
  <c r="H58" i="39" s="1"/>
  <c r="H59" i="39" s="1"/>
  <c r="H60" i="39" s="1"/>
  <c r="H61" i="39" s="1"/>
  <c r="H62" i="39" s="1"/>
  <c r="H63" i="39" s="1"/>
  <c r="H64" i="39" s="1"/>
  <c r="H65" i="39" s="1"/>
  <c r="H66" i="39" s="1"/>
  <c r="AV9" i="39"/>
  <c r="AT9" i="39"/>
  <c r="AX8" i="39"/>
  <c r="AT8" i="39"/>
  <c r="AX7" i="39"/>
  <c r="AV7" i="39"/>
  <c r="AT7" i="39"/>
  <c r="AZ5" i="39"/>
  <c r="AY5" i="39"/>
  <c r="AX5" i="39"/>
  <c r="AW5" i="39"/>
  <c r="AV5" i="39"/>
  <c r="AU5" i="39"/>
  <c r="AT5" i="39"/>
  <c r="AS5" i="39"/>
  <c r="AR5" i="39"/>
  <c r="AT3" i="39"/>
  <c r="AU2" i="39"/>
  <c r="AT2" i="39"/>
  <c r="AM120" i="38"/>
  <c r="AK120" i="38"/>
  <c r="AJ120" i="38"/>
  <c r="AB120" i="38" s="1"/>
  <c r="AH120" i="38"/>
  <c r="AA120" i="38"/>
  <c r="Z120" i="38"/>
  <c r="AL120" i="38" s="1"/>
  <c r="X120" i="38" s="1"/>
  <c r="Y120" i="38"/>
  <c r="P120" i="38"/>
  <c r="AM119" i="38"/>
  <c r="Z119" i="38" s="1"/>
  <c r="AL119" i="38" s="1"/>
  <c r="X119" i="38" s="1"/>
  <c r="AK119" i="38"/>
  <c r="AJ119" i="38"/>
  <c r="AH119" i="38"/>
  <c r="AB119" i="38"/>
  <c r="AA119" i="38"/>
  <c r="Y119" i="38"/>
  <c r="P119" i="38"/>
  <c r="AM118" i="38"/>
  <c r="AK118" i="38"/>
  <c r="AJ118" i="38"/>
  <c r="AB118" i="38" s="1"/>
  <c r="AH118" i="38"/>
  <c r="AA118" i="38"/>
  <c r="Z118" i="38"/>
  <c r="AL118" i="38" s="1"/>
  <c r="X118" i="38" s="1"/>
  <c r="Y118" i="38"/>
  <c r="P118" i="38"/>
  <c r="AM117" i="38"/>
  <c r="Z117" i="38" s="1"/>
  <c r="AL117" i="38" s="1"/>
  <c r="X117" i="38" s="1"/>
  <c r="AK117" i="38"/>
  <c r="AJ117" i="38"/>
  <c r="AH117" i="38"/>
  <c r="AB117" i="38"/>
  <c r="AA117" i="38"/>
  <c r="Y117" i="38"/>
  <c r="P117" i="38"/>
  <c r="AM116" i="38"/>
  <c r="AK116" i="38"/>
  <c r="AJ116" i="38"/>
  <c r="AB116" i="38" s="1"/>
  <c r="AH116" i="38"/>
  <c r="AA116" i="38"/>
  <c r="Z116" i="38"/>
  <c r="AL116" i="38" s="1"/>
  <c r="X116" i="38" s="1"/>
  <c r="Y116" i="38"/>
  <c r="P116" i="38"/>
  <c r="AM115" i="38"/>
  <c r="Z115" i="38" s="1"/>
  <c r="AL115" i="38" s="1"/>
  <c r="X115" i="38" s="1"/>
  <c r="AK115" i="38"/>
  <c r="AJ115" i="38"/>
  <c r="AH115" i="38"/>
  <c r="AB115" i="38"/>
  <c r="AA115" i="38"/>
  <c r="Y115" i="38"/>
  <c r="P115" i="38"/>
  <c r="AM114" i="38"/>
  <c r="AK114" i="38"/>
  <c r="AJ114" i="38"/>
  <c r="AB114" i="38" s="1"/>
  <c r="AH114" i="38"/>
  <c r="AA114" i="38"/>
  <c r="Z114" i="38"/>
  <c r="AL114" i="38" s="1"/>
  <c r="X114" i="38" s="1"/>
  <c r="Y114" i="38"/>
  <c r="P114" i="38"/>
  <c r="AM113" i="38"/>
  <c r="Z113" i="38" s="1"/>
  <c r="AL113" i="38" s="1"/>
  <c r="X113" i="38" s="1"/>
  <c r="AK113" i="38"/>
  <c r="AJ113" i="38"/>
  <c r="AH113" i="38"/>
  <c r="AB113" i="38"/>
  <c r="AA113" i="38"/>
  <c r="Y113" i="38"/>
  <c r="P113" i="38"/>
  <c r="AM112" i="38"/>
  <c r="AK112" i="38"/>
  <c r="AJ112" i="38"/>
  <c r="AB112" i="38" s="1"/>
  <c r="AH112" i="38"/>
  <c r="AA112" i="38"/>
  <c r="Z112" i="38"/>
  <c r="AL112" i="38" s="1"/>
  <c r="X112" i="38" s="1"/>
  <c r="Y112" i="38"/>
  <c r="P112" i="38"/>
  <c r="AM111" i="38"/>
  <c r="Z111" i="38" s="1"/>
  <c r="AL111" i="38" s="1"/>
  <c r="X111" i="38" s="1"/>
  <c r="AK111" i="38"/>
  <c r="AJ111" i="38"/>
  <c r="AH111" i="38"/>
  <c r="AB111" i="38"/>
  <c r="AA111" i="38"/>
  <c r="Y111" i="38"/>
  <c r="P111" i="38"/>
  <c r="AM110" i="38"/>
  <c r="AK110" i="38"/>
  <c r="AJ110" i="38"/>
  <c r="AB110" i="38" s="1"/>
  <c r="AH110" i="38"/>
  <c r="AA110" i="38"/>
  <c r="Z110" i="38"/>
  <c r="AL110" i="38" s="1"/>
  <c r="X110" i="38" s="1"/>
  <c r="Y110" i="38"/>
  <c r="P110" i="38"/>
  <c r="AM109" i="38"/>
  <c r="Z109" i="38" s="1"/>
  <c r="AL109" i="38" s="1"/>
  <c r="X109" i="38" s="1"/>
  <c r="AK109" i="38"/>
  <c r="AJ109" i="38"/>
  <c r="AH109" i="38"/>
  <c r="AB109" i="38"/>
  <c r="AA109" i="38"/>
  <c r="Y109" i="38"/>
  <c r="P109" i="38"/>
  <c r="AM108" i="38"/>
  <c r="AK108" i="38"/>
  <c r="AJ108" i="38"/>
  <c r="AB108" i="38" s="1"/>
  <c r="AH108" i="38"/>
  <c r="AA108" i="38"/>
  <c r="Z108" i="38"/>
  <c r="AL108" i="38" s="1"/>
  <c r="X108" i="38" s="1"/>
  <c r="Y108" i="38"/>
  <c r="P108" i="38"/>
  <c r="AM107" i="38"/>
  <c r="Z107" i="38" s="1"/>
  <c r="AL107" i="38" s="1"/>
  <c r="X107" i="38" s="1"/>
  <c r="AK107" i="38"/>
  <c r="AJ107" i="38"/>
  <c r="AH107" i="38"/>
  <c r="AB107" i="38"/>
  <c r="AA107" i="38"/>
  <c r="Y107" i="38"/>
  <c r="P107" i="38"/>
  <c r="AM106" i="38"/>
  <c r="AK106" i="38"/>
  <c r="AJ106" i="38"/>
  <c r="AB106" i="38" s="1"/>
  <c r="AH106" i="38"/>
  <c r="AA106" i="38"/>
  <c r="Z106" i="38"/>
  <c r="AL106" i="38" s="1"/>
  <c r="X106" i="38" s="1"/>
  <c r="Y106" i="38"/>
  <c r="P106" i="38"/>
  <c r="AM105" i="38"/>
  <c r="Z105" i="38" s="1"/>
  <c r="AL105" i="38" s="1"/>
  <c r="X105" i="38" s="1"/>
  <c r="AK105" i="38"/>
  <c r="AJ105" i="38"/>
  <c r="AH105" i="38"/>
  <c r="AB105" i="38"/>
  <c r="AA105" i="38"/>
  <c r="Y105" i="38"/>
  <c r="P105" i="38"/>
  <c r="AM104" i="38"/>
  <c r="AK104" i="38"/>
  <c r="AJ104" i="38"/>
  <c r="AB104" i="38" s="1"/>
  <c r="AH104" i="38"/>
  <c r="AA104" i="38"/>
  <c r="Z104" i="38"/>
  <c r="AL104" i="38" s="1"/>
  <c r="X104" i="38" s="1"/>
  <c r="Y104" i="38"/>
  <c r="P104" i="38"/>
  <c r="AM103" i="38"/>
  <c r="Z103" i="38" s="1"/>
  <c r="AL103" i="38" s="1"/>
  <c r="X103" i="38" s="1"/>
  <c r="AK103" i="38"/>
  <c r="AJ103" i="38"/>
  <c r="AH103" i="38"/>
  <c r="AB103" i="38"/>
  <c r="AA103" i="38"/>
  <c r="Y103" i="38"/>
  <c r="P103" i="38"/>
  <c r="AM102" i="38"/>
  <c r="AK102" i="38"/>
  <c r="AJ102" i="38"/>
  <c r="AB102" i="38" s="1"/>
  <c r="AH102" i="38"/>
  <c r="AA102" i="38"/>
  <c r="Z102" i="38"/>
  <c r="AL102" i="38" s="1"/>
  <c r="X102" i="38" s="1"/>
  <c r="Y102" i="38"/>
  <c r="P102" i="38"/>
  <c r="AM101" i="38"/>
  <c r="Z101" i="38" s="1"/>
  <c r="AL101" i="38" s="1"/>
  <c r="X101" i="38" s="1"/>
  <c r="AK101" i="38"/>
  <c r="AJ101" i="38"/>
  <c r="AH101" i="38"/>
  <c r="AB101" i="38"/>
  <c r="AA101" i="38"/>
  <c r="Y101" i="38"/>
  <c r="P101" i="38"/>
  <c r="AM100" i="38"/>
  <c r="AK100" i="38"/>
  <c r="AJ100" i="38"/>
  <c r="AB100" i="38" s="1"/>
  <c r="AH100" i="38"/>
  <c r="AA100" i="38"/>
  <c r="Z100" i="38"/>
  <c r="AL100" i="38" s="1"/>
  <c r="X100" i="38" s="1"/>
  <c r="Y100" i="38"/>
  <c r="P100" i="38"/>
  <c r="AM99" i="38"/>
  <c r="Z99" i="38" s="1"/>
  <c r="AL99" i="38" s="1"/>
  <c r="X99" i="38" s="1"/>
  <c r="AK99" i="38"/>
  <c r="AJ99" i="38"/>
  <c r="AH99" i="38"/>
  <c r="AB99" i="38"/>
  <c r="AA99" i="38"/>
  <c r="Y99" i="38"/>
  <c r="P99" i="38"/>
  <c r="AM98" i="38"/>
  <c r="AK98" i="38"/>
  <c r="AJ98" i="38"/>
  <c r="AB98" i="38" s="1"/>
  <c r="AH98" i="38"/>
  <c r="AA98" i="38"/>
  <c r="Z98" i="38"/>
  <c r="AL98" i="38" s="1"/>
  <c r="X98" i="38" s="1"/>
  <c r="Y98" i="38"/>
  <c r="P98" i="38"/>
  <c r="AM97" i="38"/>
  <c r="Z97" i="38" s="1"/>
  <c r="AL97" i="38" s="1"/>
  <c r="X97" i="38" s="1"/>
  <c r="AK97" i="38"/>
  <c r="AJ97" i="38"/>
  <c r="AH97" i="38"/>
  <c r="AB97" i="38"/>
  <c r="AA97" i="38"/>
  <c r="Y97" i="38"/>
  <c r="P97" i="38"/>
  <c r="AM96" i="38"/>
  <c r="AK96" i="38"/>
  <c r="AJ96" i="38"/>
  <c r="AB96" i="38" s="1"/>
  <c r="AH96" i="38"/>
  <c r="AA96" i="38"/>
  <c r="Z96" i="38"/>
  <c r="AL96" i="38" s="1"/>
  <c r="X96" i="38" s="1"/>
  <c r="Y96" i="38"/>
  <c r="P96" i="38"/>
  <c r="AM95" i="38"/>
  <c r="Z95" i="38" s="1"/>
  <c r="AL95" i="38" s="1"/>
  <c r="X95" i="38" s="1"/>
  <c r="AK95" i="38"/>
  <c r="AJ95" i="38"/>
  <c r="AH95" i="38"/>
  <c r="AB95" i="38"/>
  <c r="AA95" i="38"/>
  <c r="Y95" i="38"/>
  <c r="P95" i="38"/>
  <c r="AM94" i="38"/>
  <c r="AK94" i="38"/>
  <c r="AJ94" i="38"/>
  <c r="AB94" i="38" s="1"/>
  <c r="AH94" i="38"/>
  <c r="AA94" i="38"/>
  <c r="Z94" i="38"/>
  <c r="AL94" i="38" s="1"/>
  <c r="X94" i="38" s="1"/>
  <c r="Y94" i="38"/>
  <c r="P94" i="38"/>
  <c r="AM93" i="38"/>
  <c r="Z93" i="38" s="1"/>
  <c r="AL93" i="38" s="1"/>
  <c r="X93" i="38" s="1"/>
  <c r="AK93" i="38"/>
  <c r="AJ93" i="38"/>
  <c r="AH93" i="38"/>
  <c r="AB93" i="38"/>
  <c r="AA93" i="38"/>
  <c r="Y93" i="38"/>
  <c r="P93" i="38"/>
  <c r="AM92" i="38"/>
  <c r="AK92" i="38"/>
  <c r="AJ92" i="38"/>
  <c r="AB92" i="38" s="1"/>
  <c r="AH92" i="38"/>
  <c r="AA92" i="38"/>
  <c r="Z92" i="38"/>
  <c r="AL92" i="38" s="1"/>
  <c r="X92" i="38" s="1"/>
  <c r="Y92" i="38"/>
  <c r="P92" i="38"/>
  <c r="AM91" i="38"/>
  <c r="Z91" i="38" s="1"/>
  <c r="AL91" i="38" s="1"/>
  <c r="X91" i="38" s="1"/>
  <c r="AK91" i="38"/>
  <c r="AJ91" i="38"/>
  <c r="AH91" i="38"/>
  <c r="AB91" i="38"/>
  <c r="AA91" i="38"/>
  <c r="Y91" i="38"/>
  <c r="P91" i="38"/>
  <c r="AM90" i="38"/>
  <c r="AK90" i="38"/>
  <c r="AJ90" i="38"/>
  <c r="AB90" i="38" s="1"/>
  <c r="AH90" i="38"/>
  <c r="AA90" i="38"/>
  <c r="Z90" i="38"/>
  <c r="AL90" i="38" s="1"/>
  <c r="X90" i="38" s="1"/>
  <c r="Y90" i="38"/>
  <c r="P90" i="38"/>
  <c r="AM89" i="38"/>
  <c r="Z89" i="38" s="1"/>
  <c r="AL89" i="38" s="1"/>
  <c r="X89" i="38" s="1"/>
  <c r="AK89" i="38"/>
  <c r="AJ89" i="38"/>
  <c r="AH89" i="38"/>
  <c r="AB89" i="38"/>
  <c r="AA89" i="38"/>
  <c r="Y89" i="38"/>
  <c r="P89" i="38"/>
  <c r="AM88" i="38"/>
  <c r="AK88" i="38"/>
  <c r="AJ88" i="38"/>
  <c r="AB88" i="38" s="1"/>
  <c r="AH88" i="38"/>
  <c r="AA88" i="38"/>
  <c r="Z88" i="38"/>
  <c r="AL88" i="38" s="1"/>
  <c r="X88" i="38" s="1"/>
  <c r="Y88" i="38"/>
  <c r="P88" i="38"/>
  <c r="AM87" i="38"/>
  <c r="Z87" i="38" s="1"/>
  <c r="AL87" i="38" s="1"/>
  <c r="X87" i="38" s="1"/>
  <c r="AK87" i="38"/>
  <c r="AJ87" i="38"/>
  <c r="AH87" i="38"/>
  <c r="AB87" i="38"/>
  <c r="AA87" i="38"/>
  <c r="Y87" i="38"/>
  <c r="P87" i="38"/>
  <c r="AM86" i="38"/>
  <c r="AK86" i="38"/>
  <c r="AJ86" i="38"/>
  <c r="AB86" i="38" s="1"/>
  <c r="AH86" i="38"/>
  <c r="AA86" i="38"/>
  <c r="Z86" i="38"/>
  <c r="AL86" i="38" s="1"/>
  <c r="X86" i="38" s="1"/>
  <c r="Y86" i="38"/>
  <c r="P86" i="38"/>
  <c r="AM85" i="38"/>
  <c r="Z85" i="38" s="1"/>
  <c r="AL85" i="38" s="1"/>
  <c r="X85" i="38" s="1"/>
  <c r="AK85" i="38"/>
  <c r="AJ85" i="38"/>
  <c r="AH85" i="38"/>
  <c r="AB85" i="38"/>
  <c r="AA85" i="38"/>
  <c r="Y85" i="38"/>
  <c r="P85" i="38"/>
  <c r="AM84" i="38"/>
  <c r="AK84" i="38"/>
  <c r="AJ84" i="38"/>
  <c r="AB84" i="38" s="1"/>
  <c r="AH84" i="38"/>
  <c r="AA84" i="38"/>
  <c r="Z84" i="38"/>
  <c r="AL84" i="38" s="1"/>
  <c r="X84" i="38" s="1"/>
  <c r="Y84" i="38"/>
  <c r="P84" i="38"/>
  <c r="AM83" i="38"/>
  <c r="AK83" i="38"/>
  <c r="AJ83" i="38"/>
  <c r="AB83" i="38" s="1"/>
  <c r="AH83" i="38"/>
  <c r="AA83" i="38"/>
  <c r="Z83" i="38"/>
  <c r="AL83" i="38" s="1"/>
  <c r="X83" i="38" s="1"/>
  <c r="Y83" i="38"/>
  <c r="P83" i="38"/>
  <c r="AM82" i="38"/>
  <c r="Z82" i="38" s="1"/>
  <c r="AL82" i="38" s="1"/>
  <c r="X82" i="38" s="1"/>
  <c r="AK82" i="38"/>
  <c r="AJ82" i="38"/>
  <c r="AH82" i="38"/>
  <c r="AB82" i="38"/>
  <c r="AA82" i="38"/>
  <c r="Y82" i="38"/>
  <c r="P82" i="38"/>
  <c r="AM81" i="38"/>
  <c r="Z81" i="38" s="1"/>
  <c r="AL81" i="38" s="1"/>
  <c r="X81" i="38" s="1"/>
  <c r="AK81" i="38"/>
  <c r="AJ81" i="38"/>
  <c r="AB81" i="38" s="1"/>
  <c r="AH81" i="38"/>
  <c r="AA81" i="38"/>
  <c r="Y81" i="38"/>
  <c r="P81" i="38"/>
  <c r="AM80" i="38"/>
  <c r="AK80" i="38"/>
  <c r="AJ80" i="38"/>
  <c r="AB80" i="38" s="1"/>
  <c r="AH80" i="38"/>
  <c r="AA80" i="38"/>
  <c r="Z80" i="38"/>
  <c r="AL80" i="38" s="1"/>
  <c r="X80" i="38" s="1"/>
  <c r="Y80" i="38"/>
  <c r="P80" i="38"/>
  <c r="AM79" i="38"/>
  <c r="Z79" i="38" s="1"/>
  <c r="AL79" i="38" s="1"/>
  <c r="X79" i="38" s="1"/>
  <c r="AK79" i="38"/>
  <c r="AJ79" i="38"/>
  <c r="AH79" i="38"/>
  <c r="AB79" i="38"/>
  <c r="AA79" i="38"/>
  <c r="Y79" i="38"/>
  <c r="P79" i="38"/>
  <c r="AM78" i="38"/>
  <c r="Z78" i="38" s="1"/>
  <c r="AL78" i="38" s="1"/>
  <c r="X78" i="38" s="1"/>
  <c r="AK78" i="38"/>
  <c r="AJ78" i="38"/>
  <c r="AB78" i="38" s="1"/>
  <c r="AH78" i="38"/>
  <c r="AA78" i="38"/>
  <c r="Y78" i="38"/>
  <c r="P78" i="38"/>
  <c r="AM77" i="38"/>
  <c r="Z77" i="38" s="1"/>
  <c r="AL77" i="38" s="1"/>
  <c r="X77" i="38" s="1"/>
  <c r="AK77" i="38"/>
  <c r="AJ77" i="38"/>
  <c r="AB77" i="38" s="1"/>
  <c r="AH77" i="38"/>
  <c r="AA77" i="38"/>
  <c r="Y77" i="38"/>
  <c r="P77" i="38"/>
  <c r="AM76" i="38"/>
  <c r="AK76" i="38"/>
  <c r="AJ76" i="38"/>
  <c r="AB76" i="38" s="1"/>
  <c r="AH76" i="38"/>
  <c r="AA76" i="38"/>
  <c r="Z76" i="38"/>
  <c r="AL76" i="38" s="1"/>
  <c r="X76" i="38" s="1"/>
  <c r="Y76" i="38"/>
  <c r="P76" i="38"/>
  <c r="AM75" i="38"/>
  <c r="Z75" i="38" s="1"/>
  <c r="AL75" i="38" s="1"/>
  <c r="X75" i="38" s="1"/>
  <c r="AK75" i="38"/>
  <c r="AJ75" i="38"/>
  <c r="AH75" i="38"/>
  <c r="AB75" i="38"/>
  <c r="AA75" i="38"/>
  <c r="Y75" i="38"/>
  <c r="P75" i="38"/>
  <c r="AM74" i="38"/>
  <c r="AK74" i="38"/>
  <c r="AJ74" i="38"/>
  <c r="AB74" i="38" s="1"/>
  <c r="AH74" i="38"/>
  <c r="AA74" i="38"/>
  <c r="Z74" i="38"/>
  <c r="AL74" i="38" s="1"/>
  <c r="X74" i="38" s="1"/>
  <c r="Y74" i="38"/>
  <c r="P74" i="38"/>
  <c r="AM73" i="38"/>
  <c r="Z73" i="38" s="1"/>
  <c r="AL73" i="38" s="1"/>
  <c r="X73" i="38" s="1"/>
  <c r="AK73" i="38"/>
  <c r="AJ73" i="38"/>
  <c r="AH73" i="38"/>
  <c r="AB73" i="38"/>
  <c r="AA73" i="38"/>
  <c r="Y73" i="38"/>
  <c r="P73" i="38"/>
  <c r="AM72" i="38"/>
  <c r="AK72" i="38"/>
  <c r="AJ72" i="38"/>
  <c r="AB72" i="38" s="1"/>
  <c r="AH72" i="38"/>
  <c r="AA72" i="38"/>
  <c r="Z72" i="38"/>
  <c r="AL72" i="38" s="1"/>
  <c r="X72" i="38" s="1"/>
  <c r="Y72" i="38"/>
  <c r="P72" i="38"/>
  <c r="AM71" i="38"/>
  <c r="Z71" i="38" s="1"/>
  <c r="AL71" i="38" s="1"/>
  <c r="X71" i="38" s="1"/>
  <c r="AK71" i="38"/>
  <c r="AJ71" i="38"/>
  <c r="AH71" i="38"/>
  <c r="AB71" i="38"/>
  <c r="AA71" i="38"/>
  <c r="Y71" i="38"/>
  <c r="P71" i="38"/>
  <c r="AM70" i="38"/>
  <c r="Z70" i="38" s="1"/>
  <c r="AL70" i="38" s="1"/>
  <c r="X70" i="38" s="1"/>
  <c r="AK70" i="38"/>
  <c r="AJ70" i="38"/>
  <c r="AB70" i="38" s="1"/>
  <c r="AH70" i="38"/>
  <c r="AA70" i="38"/>
  <c r="Y70" i="38"/>
  <c r="P70" i="38"/>
  <c r="AM69" i="38"/>
  <c r="AK69" i="38"/>
  <c r="AJ69" i="38"/>
  <c r="AB69" i="38" s="1"/>
  <c r="AH69" i="38"/>
  <c r="AA69" i="38"/>
  <c r="Z69" i="38"/>
  <c r="AL69" i="38" s="1"/>
  <c r="X69" i="38" s="1"/>
  <c r="Y69" i="38"/>
  <c r="P69" i="38"/>
  <c r="AM68" i="38"/>
  <c r="Z68" i="38" s="1"/>
  <c r="AL68" i="38" s="1"/>
  <c r="X68" i="38" s="1"/>
  <c r="AK68" i="38"/>
  <c r="AJ68" i="38"/>
  <c r="AI68" i="38"/>
  <c r="AH68" i="38"/>
  <c r="AG68" i="38" s="1"/>
  <c r="AB68" i="38"/>
  <c r="AA68" i="38"/>
  <c r="Y68" i="38"/>
  <c r="R68" i="38"/>
  <c r="AC68" i="38" s="1"/>
  <c r="P68" i="38"/>
  <c r="H68" i="38"/>
  <c r="H69" i="38" s="1"/>
  <c r="H70" i="38" s="1"/>
  <c r="H71" i="38" s="1"/>
  <c r="H72" i="38" s="1"/>
  <c r="H73" i="38" s="1"/>
  <c r="H74" i="38" s="1"/>
  <c r="H75" i="38" s="1"/>
  <c r="H76" i="38" s="1"/>
  <c r="H77" i="38" s="1"/>
  <c r="H78" i="38" s="1"/>
  <c r="H79" i="38" s="1"/>
  <c r="H80" i="38" s="1"/>
  <c r="H81" i="38" s="1"/>
  <c r="H82" i="38" s="1"/>
  <c r="H83" i="38" s="1"/>
  <c r="H84" i="38" s="1"/>
  <c r="H85" i="38" s="1"/>
  <c r="H86" i="38" s="1"/>
  <c r="H87" i="38" s="1"/>
  <c r="H88" i="38" s="1"/>
  <c r="H89" i="38" s="1"/>
  <c r="H90" i="38" s="1"/>
  <c r="H91" i="38" s="1"/>
  <c r="H92" i="38" s="1"/>
  <c r="H93" i="38" s="1"/>
  <c r="H94" i="38" s="1"/>
  <c r="H95" i="38" s="1"/>
  <c r="H96" i="38" s="1"/>
  <c r="H97" i="38" s="1"/>
  <c r="H98" i="38" s="1"/>
  <c r="H99" i="38" s="1"/>
  <c r="H100" i="38" s="1"/>
  <c r="H101" i="38" s="1"/>
  <c r="H102" i="38" s="1"/>
  <c r="H103" i="38" s="1"/>
  <c r="H104" i="38" s="1"/>
  <c r="H105" i="38" s="1"/>
  <c r="H106" i="38" s="1"/>
  <c r="H107" i="38" s="1"/>
  <c r="H108" i="38" s="1"/>
  <c r="H109" i="38" s="1"/>
  <c r="H110" i="38" s="1"/>
  <c r="H111" i="38" s="1"/>
  <c r="H112" i="38" s="1"/>
  <c r="H113" i="38" s="1"/>
  <c r="H114" i="38" s="1"/>
  <c r="H115" i="38" s="1"/>
  <c r="H116" i="38" s="1"/>
  <c r="H117" i="38" s="1"/>
  <c r="H118" i="38" s="1"/>
  <c r="H119" i="38" s="1"/>
  <c r="H120" i="38" s="1"/>
  <c r="AM66" i="38"/>
  <c r="Z66" i="38" s="1"/>
  <c r="AK66" i="38"/>
  <c r="AJ66" i="38"/>
  <c r="AB66" i="38" s="1"/>
  <c r="AY62" i="38" s="1"/>
  <c r="AH66" i="38"/>
  <c r="AA66" i="38"/>
  <c r="AX62" i="38" s="1"/>
  <c r="Y66" i="38"/>
  <c r="P66" i="38"/>
  <c r="AM65" i="38"/>
  <c r="AK65" i="38"/>
  <c r="AJ65" i="38"/>
  <c r="AB65" i="38" s="1"/>
  <c r="AY61" i="38" s="1"/>
  <c r="AH65" i="38"/>
  <c r="AA65" i="38"/>
  <c r="Z65" i="38"/>
  <c r="Y65" i="38"/>
  <c r="AV61" i="38" s="1"/>
  <c r="P65" i="38"/>
  <c r="AS61" i="38" s="1"/>
  <c r="AM64" i="38"/>
  <c r="Z64" i="38" s="1"/>
  <c r="AK64" i="38"/>
  <c r="AJ64" i="38"/>
  <c r="AB64" i="38" s="1"/>
  <c r="AY60" i="38" s="1"/>
  <c r="AH64" i="38"/>
  <c r="AA64" i="38"/>
  <c r="AX60" i="38" s="1"/>
  <c r="Y64" i="38"/>
  <c r="AV60" i="38" s="1"/>
  <c r="P64" i="38"/>
  <c r="AS60" i="38" s="1"/>
  <c r="AM63" i="38"/>
  <c r="Z63" i="38" s="1"/>
  <c r="AW59" i="38" s="1"/>
  <c r="AK63" i="38"/>
  <c r="AJ63" i="38"/>
  <c r="AB63" i="38" s="1"/>
  <c r="AY59" i="38" s="1"/>
  <c r="AH63" i="38"/>
  <c r="AA63" i="38"/>
  <c r="AX59" i="38" s="1"/>
  <c r="Y63" i="38"/>
  <c r="P63" i="38"/>
  <c r="AS59" i="38" s="1"/>
  <c r="AV62" i="38"/>
  <c r="AT62" i="38"/>
  <c r="AS62" i="38"/>
  <c r="AM62" i="38"/>
  <c r="Z62" i="38" s="1"/>
  <c r="AK62" i="38"/>
  <c r="AJ62" i="38"/>
  <c r="AH62" i="38"/>
  <c r="AB62" i="38"/>
  <c r="AA62" i="38"/>
  <c r="Y62" i="38"/>
  <c r="P62" i="38"/>
  <c r="AS58" i="38" s="1"/>
  <c r="AX61" i="38"/>
  <c r="AT61" i="38"/>
  <c r="AM61" i="38"/>
  <c r="Z61" i="38" s="1"/>
  <c r="AK61" i="38"/>
  <c r="AJ61" i="38"/>
  <c r="AB61" i="38" s="1"/>
  <c r="AY57" i="38" s="1"/>
  <c r="AH61" i="38"/>
  <c r="AA61" i="38"/>
  <c r="AX57" i="38" s="1"/>
  <c r="Y61" i="38"/>
  <c r="P61" i="38"/>
  <c r="AS57" i="38" s="1"/>
  <c r="AT60" i="38"/>
  <c r="AM60" i="38"/>
  <c r="Z60" i="38" s="1"/>
  <c r="AL60" i="38" s="1"/>
  <c r="X60" i="38" s="1"/>
  <c r="AU56" i="38" s="1"/>
  <c r="AK60" i="38"/>
  <c r="AJ60" i="38"/>
  <c r="AH60" i="38"/>
  <c r="AB60" i="38"/>
  <c r="AY56" i="38" s="1"/>
  <c r="AA60" i="38"/>
  <c r="Y60" i="38"/>
  <c r="P60" i="38"/>
  <c r="AV59" i="38"/>
  <c r="AT59" i="38"/>
  <c r="AM59" i="38"/>
  <c r="AK59" i="38"/>
  <c r="AJ59" i="38"/>
  <c r="AB59" i="38" s="1"/>
  <c r="AY55" i="38" s="1"/>
  <c r="AH59" i="38"/>
  <c r="AA59" i="38"/>
  <c r="AX55" i="38" s="1"/>
  <c r="Z59" i="38"/>
  <c r="AL59" i="38" s="1"/>
  <c r="X59" i="38" s="1"/>
  <c r="AU55" i="38" s="1"/>
  <c r="Y59" i="38"/>
  <c r="P59" i="38"/>
  <c r="AS55" i="38" s="1"/>
  <c r="AY58" i="38"/>
  <c r="AX58" i="38"/>
  <c r="AV58" i="38"/>
  <c r="AT58" i="38"/>
  <c r="AM58" i="38"/>
  <c r="Z58" i="38" s="1"/>
  <c r="AK58" i="38"/>
  <c r="AJ58" i="38"/>
  <c r="AB58" i="38" s="1"/>
  <c r="AY54" i="38" s="1"/>
  <c r="AH58" i="38"/>
  <c r="AA58" i="38"/>
  <c r="Y58" i="38"/>
  <c r="AV54" i="38" s="1"/>
  <c r="P58" i="38"/>
  <c r="AV57" i="38"/>
  <c r="AT57" i="38"/>
  <c r="AM57" i="38"/>
  <c r="Z57" i="38" s="1"/>
  <c r="AW53" i="38" s="1"/>
  <c r="AK57" i="38"/>
  <c r="AJ57" i="38"/>
  <c r="AB57" i="38" s="1"/>
  <c r="AY53" i="38" s="1"/>
  <c r="AH57" i="38"/>
  <c r="AA57" i="38"/>
  <c r="Y57" i="38"/>
  <c r="AV53" i="38" s="1"/>
  <c r="P57" i="38"/>
  <c r="AX56" i="38"/>
  <c r="AW56" i="38"/>
  <c r="AV56" i="38"/>
  <c r="AT56" i="38"/>
  <c r="AS56" i="38"/>
  <c r="AM56" i="38"/>
  <c r="Z56" i="38" s="1"/>
  <c r="AK56" i="38"/>
  <c r="AJ56" i="38"/>
  <c r="AB56" i="38" s="1"/>
  <c r="AY52" i="38" s="1"/>
  <c r="AH56" i="38"/>
  <c r="AA56" i="38"/>
  <c r="Y56" i="38"/>
  <c r="AV52" i="38" s="1"/>
  <c r="P56" i="38"/>
  <c r="AS52" i="38" s="1"/>
  <c r="AW55" i="38"/>
  <c r="AV55" i="38"/>
  <c r="AT55" i="38"/>
  <c r="AM55" i="38"/>
  <c r="Z55" i="38" s="1"/>
  <c r="AK55" i="38"/>
  <c r="AJ55" i="38"/>
  <c r="AB55" i="38" s="1"/>
  <c r="AY51" i="38" s="1"/>
  <c r="AH55" i="38"/>
  <c r="AA55" i="38"/>
  <c r="Y55" i="38"/>
  <c r="P55" i="38"/>
  <c r="AX54" i="38"/>
  <c r="AT54" i="38"/>
  <c r="AS54" i="38"/>
  <c r="AM54" i="38"/>
  <c r="Z54" i="38" s="1"/>
  <c r="AL54" i="38" s="1"/>
  <c r="AK54" i="38"/>
  <c r="AJ54" i="38"/>
  <c r="AB54" i="38" s="1"/>
  <c r="AY50" i="38" s="1"/>
  <c r="AH54" i="38"/>
  <c r="AA54" i="38"/>
  <c r="AX50" i="38" s="1"/>
  <c r="Y54" i="38"/>
  <c r="AV50" i="38" s="1"/>
  <c r="X54" i="38"/>
  <c r="AU50" i="38" s="1"/>
  <c r="P54" i="38"/>
  <c r="AX53" i="38"/>
  <c r="AT53" i="38"/>
  <c r="AS53" i="38"/>
  <c r="AM53" i="38"/>
  <c r="Z53" i="38" s="1"/>
  <c r="AW49" i="38" s="1"/>
  <c r="AK53" i="38"/>
  <c r="AJ53" i="38"/>
  <c r="AB53" i="38" s="1"/>
  <c r="AH53" i="38"/>
  <c r="AA53" i="38"/>
  <c r="AX49" i="38" s="1"/>
  <c r="Y53" i="38"/>
  <c r="P53" i="38"/>
  <c r="AX52" i="38"/>
  <c r="AT52" i="38"/>
  <c r="AM52" i="38"/>
  <c r="AK52" i="38"/>
  <c r="AJ52" i="38"/>
  <c r="AB52" i="38" s="1"/>
  <c r="AY48" i="38" s="1"/>
  <c r="AH52" i="38"/>
  <c r="AA52" i="38"/>
  <c r="Z52" i="38"/>
  <c r="AW48" i="38" s="1"/>
  <c r="Y52" i="38"/>
  <c r="AV48" i="38" s="1"/>
  <c r="P52" i="38"/>
  <c r="AX51" i="38"/>
  <c r="AV51" i="38"/>
  <c r="AT51" i="38"/>
  <c r="AS51" i="38"/>
  <c r="AM51" i="38"/>
  <c r="Z51" i="38" s="1"/>
  <c r="AK51" i="38"/>
  <c r="AJ51" i="38"/>
  <c r="AB51" i="38" s="1"/>
  <c r="AY47" i="38" s="1"/>
  <c r="AH51" i="38"/>
  <c r="AA51" i="38"/>
  <c r="Y51" i="38"/>
  <c r="P51" i="38"/>
  <c r="AS47" i="38" s="1"/>
  <c r="AW50" i="38"/>
  <c r="AT50" i="38"/>
  <c r="AS50" i="38"/>
  <c r="AM50" i="38"/>
  <c r="Z50" i="38" s="1"/>
  <c r="AK50" i="38"/>
  <c r="AJ50" i="38"/>
  <c r="AB50" i="38" s="1"/>
  <c r="AY46" i="38" s="1"/>
  <c r="AH50" i="38"/>
  <c r="AA50" i="38"/>
  <c r="Y50" i="38"/>
  <c r="AV46" i="38" s="1"/>
  <c r="P50" i="38"/>
  <c r="AY49" i="38"/>
  <c r="AV49" i="38"/>
  <c r="AT49" i="38"/>
  <c r="AS49" i="38"/>
  <c r="AM49" i="38"/>
  <c r="AK49" i="38"/>
  <c r="AJ49" i="38"/>
  <c r="AB49" i="38" s="1"/>
  <c r="AY45" i="38" s="1"/>
  <c r="AH49" i="38"/>
  <c r="AA49" i="38"/>
  <c r="AX45" i="38" s="1"/>
  <c r="Z49" i="38"/>
  <c r="AL49" i="38" s="1"/>
  <c r="X49" i="38" s="1"/>
  <c r="AU45" i="38" s="1"/>
  <c r="Y49" i="38"/>
  <c r="P49" i="38"/>
  <c r="AS45" i="38" s="1"/>
  <c r="AX48" i="38"/>
  <c r="AT48" i="38"/>
  <c r="AS48" i="38"/>
  <c r="AM48" i="38"/>
  <c r="Z48" i="38" s="1"/>
  <c r="AK48" i="38"/>
  <c r="AJ48" i="38"/>
  <c r="AB48" i="38" s="1"/>
  <c r="AY44" i="38" s="1"/>
  <c r="AH48" i="38"/>
  <c r="AA48" i="38"/>
  <c r="AX44" i="38" s="1"/>
  <c r="Y48" i="38"/>
  <c r="AV44" i="38" s="1"/>
  <c r="P48" i="38"/>
  <c r="AX47" i="38"/>
  <c r="AV47" i="38"/>
  <c r="AT47" i="38"/>
  <c r="AM47" i="38"/>
  <c r="Z47" i="38" s="1"/>
  <c r="AK47" i="38"/>
  <c r="AJ47" i="38"/>
  <c r="AB47" i="38" s="1"/>
  <c r="AY43" i="38" s="1"/>
  <c r="AH47" i="38"/>
  <c r="AA47" i="38"/>
  <c r="AX43" i="38" s="1"/>
  <c r="Y47" i="38"/>
  <c r="P47" i="38"/>
  <c r="AS43" i="38" s="1"/>
  <c r="AX46" i="38"/>
  <c r="AT46" i="38"/>
  <c r="AS46" i="38"/>
  <c r="AM46" i="38"/>
  <c r="Z46" i="38" s="1"/>
  <c r="AL46" i="38" s="1"/>
  <c r="X46" i="38" s="1"/>
  <c r="AU42" i="38" s="1"/>
  <c r="AK46" i="38"/>
  <c r="AJ46" i="38"/>
  <c r="AB46" i="38" s="1"/>
  <c r="AY42" i="38" s="1"/>
  <c r="AH46" i="38"/>
  <c r="AA46" i="38"/>
  <c r="Y46" i="38"/>
  <c r="AV42" i="38" s="1"/>
  <c r="P46" i="38"/>
  <c r="AS42" i="38" s="1"/>
  <c r="AV45" i="38"/>
  <c r="AT45" i="38"/>
  <c r="AM45" i="38"/>
  <c r="Z45" i="38" s="1"/>
  <c r="AL45" i="38" s="1"/>
  <c r="X45" i="38" s="1"/>
  <c r="AU41" i="38" s="1"/>
  <c r="AK45" i="38"/>
  <c r="AJ45" i="38"/>
  <c r="AB45" i="38" s="1"/>
  <c r="AY41" i="38" s="1"/>
  <c r="AH45" i="38"/>
  <c r="AA45" i="38"/>
  <c r="AX41" i="38" s="1"/>
  <c r="Y45" i="38"/>
  <c r="AV41" i="38" s="1"/>
  <c r="P45" i="38"/>
  <c r="AS41" i="38" s="1"/>
  <c r="AT44" i="38"/>
  <c r="AS44" i="38"/>
  <c r="AM44" i="38"/>
  <c r="Z44" i="38" s="1"/>
  <c r="AK44" i="38"/>
  <c r="AJ44" i="38"/>
  <c r="AH44" i="38"/>
  <c r="AB44" i="38"/>
  <c r="AY40" i="38" s="1"/>
  <c r="AA44" i="38"/>
  <c r="Y44" i="38"/>
  <c r="P44" i="38"/>
  <c r="AV43" i="38"/>
  <c r="AT43" i="38"/>
  <c r="AM43" i="38"/>
  <c r="AL43" i="38"/>
  <c r="X43" i="38" s="1"/>
  <c r="AU39" i="38" s="1"/>
  <c r="AK43" i="38"/>
  <c r="AJ43" i="38"/>
  <c r="AB43" i="38" s="1"/>
  <c r="AY39" i="38" s="1"/>
  <c r="AH43" i="38"/>
  <c r="AA43" i="38"/>
  <c r="AX39" i="38" s="1"/>
  <c r="Z43" i="38"/>
  <c r="Y43" i="38"/>
  <c r="P43" i="38"/>
  <c r="AX42" i="38"/>
  <c r="AW42" i="38"/>
  <c r="AT42" i="38"/>
  <c r="AM42" i="38"/>
  <c r="AK42" i="38"/>
  <c r="AJ42" i="38"/>
  <c r="AB42" i="38" s="1"/>
  <c r="AY38" i="38" s="1"/>
  <c r="AH42" i="38"/>
  <c r="AA42" i="38"/>
  <c r="Z42" i="38"/>
  <c r="AL42" i="38" s="1"/>
  <c r="X42" i="38" s="1"/>
  <c r="AU38" i="38" s="1"/>
  <c r="Y42" i="38"/>
  <c r="AV38" i="38" s="1"/>
  <c r="P42" i="38"/>
  <c r="AS38" i="38" s="1"/>
  <c r="AT41" i="38"/>
  <c r="AM41" i="38"/>
  <c r="Z41" i="38" s="1"/>
  <c r="AK41" i="38"/>
  <c r="AJ41" i="38"/>
  <c r="AB41" i="38" s="1"/>
  <c r="AY37" i="38" s="1"/>
  <c r="AH41" i="38"/>
  <c r="AA41" i="38"/>
  <c r="AX37" i="38" s="1"/>
  <c r="Y41" i="38"/>
  <c r="AV37" i="38" s="1"/>
  <c r="P41" i="38"/>
  <c r="AS37" i="38" s="1"/>
  <c r="AX40" i="38"/>
  <c r="AV40" i="38"/>
  <c r="AT40" i="38"/>
  <c r="AS40" i="38"/>
  <c r="AM40" i="38"/>
  <c r="Z40" i="38" s="1"/>
  <c r="AK40" i="38"/>
  <c r="AJ40" i="38"/>
  <c r="AH40" i="38"/>
  <c r="AB40" i="38"/>
  <c r="AY36" i="38" s="1"/>
  <c r="AA40" i="38"/>
  <c r="Y40" i="38"/>
  <c r="AV36" i="38" s="1"/>
  <c r="P40" i="38"/>
  <c r="AS36" i="38" s="1"/>
  <c r="AW39" i="38"/>
  <c r="AV39" i="38"/>
  <c r="AT39" i="38"/>
  <c r="AS39" i="38"/>
  <c r="AM39" i="38"/>
  <c r="Z39" i="38" s="1"/>
  <c r="AL39" i="38" s="1"/>
  <c r="X39" i="38" s="1"/>
  <c r="AU35" i="38" s="1"/>
  <c r="AK39" i="38"/>
  <c r="AJ39" i="38"/>
  <c r="AH39" i="38"/>
  <c r="AB39" i="38"/>
  <c r="AA39" i="38"/>
  <c r="AX35" i="38" s="1"/>
  <c r="Y39" i="38"/>
  <c r="P39" i="38"/>
  <c r="AX38" i="38"/>
  <c r="AW38" i="38"/>
  <c r="AT38" i="38"/>
  <c r="AM38" i="38"/>
  <c r="Z38" i="38" s="1"/>
  <c r="AK38" i="38"/>
  <c r="AJ38" i="38"/>
  <c r="AB38" i="38" s="1"/>
  <c r="AY34" i="38" s="1"/>
  <c r="AH38" i="38"/>
  <c r="AA38" i="38"/>
  <c r="Y38" i="38"/>
  <c r="P38" i="38"/>
  <c r="AT37" i="38"/>
  <c r="AM37" i="38"/>
  <c r="Z37" i="38" s="1"/>
  <c r="AK37" i="38"/>
  <c r="AJ37" i="38"/>
  <c r="AB37" i="38" s="1"/>
  <c r="AY33" i="38" s="1"/>
  <c r="AH37" i="38"/>
  <c r="AA37" i="38"/>
  <c r="AX33" i="38" s="1"/>
  <c r="Y37" i="38"/>
  <c r="P37" i="38"/>
  <c r="AS33" i="38" s="1"/>
  <c r="AX36" i="38"/>
  <c r="AT36" i="38"/>
  <c r="AM36" i="38"/>
  <c r="Z36" i="38" s="1"/>
  <c r="AK36" i="38"/>
  <c r="AJ36" i="38"/>
  <c r="AB36" i="38" s="1"/>
  <c r="AY32" i="38" s="1"/>
  <c r="AH36" i="38"/>
  <c r="AA36" i="38"/>
  <c r="Y36" i="38"/>
  <c r="P36" i="38"/>
  <c r="AY35" i="38"/>
  <c r="AV35" i="38"/>
  <c r="AT35" i="38"/>
  <c r="AS35" i="38"/>
  <c r="AM35" i="38"/>
  <c r="AL35" i="38"/>
  <c r="X35" i="38" s="1"/>
  <c r="AU31" i="38" s="1"/>
  <c r="AK35" i="38"/>
  <c r="AJ35" i="38"/>
  <c r="AB35" i="38" s="1"/>
  <c r="AY31" i="38" s="1"/>
  <c r="AH35" i="38"/>
  <c r="AA35" i="38"/>
  <c r="Z35" i="38"/>
  <c r="AW31" i="38" s="1"/>
  <c r="Y35" i="38"/>
  <c r="AV31" i="38" s="1"/>
  <c r="P35" i="38"/>
  <c r="AX34" i="38"/>
  <c r="AV34" i="38"/>
  <c r="AT34" i="38"/>
  <c r="AS34" i="38"/>
  <c r="AM34" i="38"/>
  <c r="AK34" i="38"/>
  <c r="AJ34" i="38"/>
  <c r="AB34" i="38" s="1"/>
  <c r="AY30" i="38" s="1"/>
  <c r="AH34" i="38"/>
  <c r="AA34" i="38"/>
  <c r="Z34" i="38"/>
  <c r="AL34" i="38" s="1"/>
  <c r="X34" i="38" s="1"/>
  <c r="AU30" i="38" s="1"/>
  <c r="Y34" i="38"/>
  <c r="AV30" i="38" s="1"/>
  <c r="P34" i="38"/>
  <c r="AV33" i="38"/>
  <c r="AT33" i="38"/>
  <c r="AM33" i="38"/>
  <c r="Z33" i="38" s="1"/>
  <c r="AK33" i="38"/>
  <c r="AJ33" i="38"/>
  <c r="AB33" i="38" s="1"/>
  <c r="AY29" i="38" s="1"/>
  <c r="AH33" i="38"/>
  <c r="AA33" i="38"/>
  <c r="AX29" i="38" s="1"/>
  <c r="Y33" i="38"/>
  <c r="AV29" i="38" s="1"/>
  <c r="P33" i="38"/>
  <c r="AS29" i="38" s="1"/>
  <c r="AX32" i="38"/>
  <c r="AV32" i="38"/>
  <c r="AT32" i="38"/>
  <c r="AS32" i="38"/>
  <c r="AM32" i="38"/>
  <c r="Z32" i="38" s="1"/>
  <c r="AK32" i="38"/>
  <c r="AJ32" i="38"/>
  <c r="AB32" i="38" s="1"/>
  <c r="AY28" i="38" s="1"/>
  <c r="AH32" i="38"/>
  <c r="AA32" i="38"/>
  <c r="AX28" i="38" s="1"/>
  <c r="Y32" i="38"/>
  <c r="AV28" i="38" s="1"/>
  <c r="P32" i="38"/>
  <c r="AX31" i="38"/>
  <c r="AT31" i="38"/>
  <c r="AS31" i="38"/>
  <c r="AM31" i="38"/>
  <c r="AK31" i="38"/>
  <c r="AJ31" i="38"/>
  <c r="AB31" i="38" s="1"/>
  <c r="AY27" i="38" s="1"/>
  <c r="AH31" i="38"/>
  <c r="AA31" i="38"/>
  <c r="Z31" i="38"/>
  <c r="AL31" i="38" s="1"/>
  <c r="X31" i="38" s="1"/>
  <c r="AU27" i="38" s="1"/>
  <c r="Y31" i="38"/>
  <c r="AV27" i="38" s="1"/>
  <c r="P31" i="38"/>
  <c r="AX30" i="38"/>
  <c r="AW30" i="38"/>
  <c r="AT30" i="38"/>
  <c r="AS30" i="38"/>
  <c r="AM30" i="38"/>
  <c r="Z30" i="38" s="1"/>
  <c r="AK30" i="38"/>
  <c r="AJ30" i="38"/>
  <c r="AB30" i="38" s="1"/>
  <c r="AY26" i="38" s="1"/>
  <c r="AH30" i="38"/>
  <c r="AA30" i="38"/>
  <c r="Y30" i="38"/>
  <c r="AV26" i="38" s="1"/>
  <c r="P30" i="38"/>
  <c r="AS26" i="38" s="1"/>
  <c r="AT29" i="38"/>
  <c r="AM29" i="38"/>
  <c r="Z29" i="38" s="1"/>
  <c r="AK29" i="38"/>
  <c r="AJ29" i="38"/>
  <c r="AB29" i="38" s="1"/>
  <c r="AY25" i="38" s="1"/>
  <c r="AH29" i="38"/>
  <c r="AA29" i="38"/>
  <c r="Y29" i="38"/>
  <c r="P29" i="38"/>
  <c r="AT28" i="38"/>
  <c r="AS28" i="38"/>
  <c r="AM28" i="38"/>
  <c r="Z28" i="38" s="1"/>
  <c r="AL28" i="38" s="1"/>
  <c r="X28" i="38" s="1"/>
  <c r="AU24" i="38" s="1"/>
  <c r="AK28" i="38"/>
  <c r="AJ28" i="38"/>
  <c r="AB28" i="38" s="1"/>
  <c r="AY24" i="38" s="1"/>
  <c r="AH28" i="38"/>
  <c r="AA28" i="38"/>
  <c r="AX24" i="38" s="1"/>
  <c r="Y28" i="38"/>
  <c r="P28" i="38"/>
  <c r="AX27" i="38"/>
  <c r="AT27" i="38"/>
  <c r="AS27" i="38"/>
  <c r="AM27" i="38"/>
  <c r="Z27" i="38" s="1"/>
  <c r="AK27" i="38"/>
  <c r="AJ27" i="38"/>
  <c r="AB27" i="38" s="1"/>
  <c r="AY23" i="38" s="1"/>
  <c r="AH27" i="38"/>
  <c r="AA27" i="38"/>
  <c r="Y27" i="38"/>
  <c r="P27" i="38"/>
  <c r="AS23" i="38" s="1"/>
  <c r="AX26" i="38"/>
  <c r="AT26" i="38"/>
  <c r="AM26" i="38"/>
  <c r="Z26" i="38" s="1"/>
  <c r="AK26" i="38"/>
  <c r="AJ26" i="38"/>
  <c r="AB26" i="38" s="1"/>
  <c r="AH26" i="38"/>
  <c r="AA26" i="38"/>
  <c r="AX22" i="38" s="1"/>
  <c r="Y26" i="38"/>
  <c r="P26" i="38"/>
  <c r="AX25" i="38"/>
  <c r="AV25" i="38"/>
  <c r="AT25" i="38"/>
  <c r="AS25" i="38"/>
  <c r="AM25" i="38"/>
  <c r="Z25" i="38" s="1"/>
  <c r="AK25" i="38"/>
  <c r="AJ25" i="38"/>
  <c r="AB25" i="38" s="1"/>
  <c r="AY21" i="38" s="1"/>
  <c r="AH25" i="38"/>
  <c r="AA25" i="38"/>
  <c r="Y25" i="38"/>
  <c r="P25" i="38"/>
  <c r="AS21" i="38" s="1"/>
  <c r="AW24" i="38"/>
  <c r="AV24" i="38"/>
  <c r="AT24" i="38"/>
  <c r="AS24" i="38"/>
  <c r="AM24" i="38"/>
  <c r="Z24" i="38" s="1"/>
  <c r="AK24" i="38"/>
  <c r="AJ24" i="38"/>
  <c r="AH24" i="38"/>
  <c r="AB24" i="38"/>
  <c r="AY20" i="38" s="1"/>
  <c r="AA24" i="38"/>
  <c r="AX20" i="38" s="1"/>
  <c r="Y24" i="38"/>
  <c r="P24" i="38"/>
  <c r="AX23" i="38"/>
  <c r="AV23" i="38"/>
  <c r="AT23" i="38"/>
  <c r="AM23" i="38"/>
  <c r="AL23" i="38"/>
  <c r="X23" i="38" s="1"/>
  <c r="AU19" i="38" s="1"/>
  <c r="AK23" i="38"/>
  <c r="AJ23" i="38"/>
  <c r="AB23" i="38" s="1"/>
  <c r="AY19" i="38" s="1"/>
  <c r="AH23" i="38"/>
  <c r="AA23" i="38"/>
  <c r="Z23" i="38"/>
  <c r="AW19" i="38" s="1"/>
  <c r="Y23" i="38"/>
  <c r="AV19" i="38" s="1"/>
  <c r="P23" i="38"/>
  <c r="AY22" i="38"/>
  <c r="AV22" i="38"/>
  <c r="AT22" i="38"/>
  <c r="AS22" i="38"/>
  <c r="AM22" i="38"/>
  <c r="Z22" i="38" s="1"/>
  <c r="AL22" i="38" s="1"/>
  <c r="X22" i="38" s="1"/>
  <c r="AU18" i="38" s="1"/>
  <c r="AK22" i="38"/>
  <c r="AJ22" i="38"/>
  <c r="AB22" i="38" s="1"/>
  <c r="AY18" i="38" s="1"/>
  <c r="AH22" i="38"/>
  <c r="AA22" i="38"/>
  <c r="AX18" i="38" s="1"/>
  <c r="Y22" i="38"/>
  <c r="P22" i="38"/>
  <c r="AX21" i="38"/>
  <c r="AV21" i="38"/>
  <c r="AT21" i="38"/>
  <c r="AM21" i="38"/>
  <c r="Z21" i="38" s="1"/>
  <c r="AK21" i="38"/>
  <c r="AJ21" i="38"/>
  <c r="AB21" i="38" s="1"/>
  <c r="AY17" i="38" s="1"/>
  <c r="AH21" i="38"/>
  <c r="AA21" i="38"/>
  <c r="Y21" i="38"/>
  <c r="P21" i="38"/>
  <c r="AS17" i="38" s="1"/>
  <c r="AV20" i="38"/>
  <c r="AT20" i="38"/>
  <c r="AS20" i="38"/>
  <c r="AM20" i="38"/>
  <c r="Z20" i="38" s="1"/>
  <c r="AK20" i="38"/>
  <c r="AJ20" i="38"/>
  <c r="AB20" i="38" s="1"/>
  <c r="AY16" i="38" s="1"/>
  <c r="AH20" i="38"/>
  <c r="AA20" i="38"/>
  <c r="AX16" i="38" s="1"/>
  <c r="Y20" i="38"/>
  <c r="P20" i="38"/>
  <c r="AX19" i="38"/>
  <c r="AT19" i="38"/>
  <c r="AS19" i="38"/>
  <c r="AM19" i="38"/>
  <c r="AK19" i="38"/>
  <c r="AJ19" i="38"/>
  <c r="AB19" i="38" s="1"/>
  <c r="AY15" i="38" s="1"/>
  <c r="AH19" i="38"/>
  <c r="AA19" i="38"/>
  <c r="Z19" i="38"/>
  <c r="Y19" i="38"/>
  <c r="AV15" i="38" s="1"/>
  <c r="P19" i="38"/>
  <c r="AW18" i="38"/>
  <c r="AV18" i="38"/>
  <c r="AT18" i="38"/>
  <c r="AS18" i="38"/>
  <c r="AM18" i="38"/>
  <c r="Z18" i="38" s="1"/>
  <c r="AK18" i="38"/>
  <c r="AJ18" i="38"/>
  <c r="AB18" i="38" s="1"/>
  <c r="AY14" i="38" s="1"/>
  <c r="AH18" i="38"/>
  <c r="AA18" i="38"/>
  <c r="Y18" i="38"/>
  <c r="AV14" i="38" s="1"/>
  <c r="P18" i="38"/>
  <c r="AX17" i="38"/>
  <c r="AV17" i="38"/>
  <c r="AT17" i="38"/>
  <c r="AM17" i="38"/>
  <c r="Z17" i="38" s="1"/>
  <c r="AK17" i="38"/>
  <c r="AJ17" i="38"/>
  <c r="AB17" i="38" s="1"/>
  <c r="AY13" i="38" s="1"/>
  <c r="AH17" i="38"/>
  <c r="AA17" i="38"/>
  <c r="Y17" i="38"/>
  <c r="AV13" i="38" s="1"/>
  <c r="P17" i="38"/>
  <c r="AV16" i="38"/>
  <c r="AT16" i="38"/>
  <c r="AS16" i="38"/>
  <c r="AM16" i="38"/>
  <c r="Z16" i="38" s="1"/>
  <c r="AK16" i="38"/>
  <c r="AJ16" i="38"/>
  <c r="AB16" i="38" s="1"/>
  <c r="AY12" i="38" s="1"/>
  <c r="AH16" i="38"/>
  <c r="AA16" i="38"/>
  <c r="Y16" i="38"/>
  <c r="P16" i="38"/>
  <c r="AX15" i="38"/>
  <c r="AT15" i="38"/>
  <c r="AS15" i="38"/>
  <c r="AM15" i="38"/>
  <c r="AK15" i="38"/>
  <c r="AJ15" i="38"/>
  <c r="AB15" i="38" s="1"/>
  <c r="AY11" i="38" s="1"/>
  <c r="AH15" i="38"/>
  <c r="AA15" i="38"/>
  <c r="AX11" i="38" s="1"/>
  <c r="Z15" i="38"/>
  <c r="Y15" i="38"/>
  <c r="P15" i="38"/>
  <c r="AX14" i="38"/>
  <c r="AT14" i="38"/>
  <c r="AS14" i="38"/>
  <c r="AM14" i="38"/>
  <c r="AK14" i="38"/>
  <c r="AJ14" i="38"/>
  <c r="AB14" i="38" s="1"/>
  <c r="AY10" i="38" s="1"/>
  <c r="AH14" i="38"/>
  <c r="AA14" i="38"/>
  <c r="AX10" i="38" s="1"/>
  <c r="Z14" i="38"/>
  <c r="Y14" i="38"/>
  <c r="P14" i="38"/>
  <c r="AX13" i="38"/>
  <c r="AT13" i="38"/>
  <c r="AS13" i="38"/>
  <c r="AM13" i="38"/>
  <c r="AK13" i="38"/>
  <c r="AJ13" i="38"/>
  <c r="AB13" i="38" s="1"/>
  <c r="AY9" i="38" s="1"/>
  <c r="AH13" i="38"/>
  <c r="AA13" i="38"/>
  <c r="Z13" i="38"/>
  <c r="Y13" i="38"/>
  <c r="AV9" i="38" s="1"/>
  <c r="P13" i="38"/>
  <c r="AX12" i="38"/>
  <c r="AV12" i="38"/>
  <c r="AT12" i="38"/>
  <c r="AS12" i="38"/>
  <c r="AM12" i="38"/>
  <c r="Z12" i="38" s="1"/>
  <c r="AL12" i="38" s="1"/>
  <c r="X12" i="38" s="1"/>
  <c r="AU8" i="38" s="1"/>
  <c r="AK12" i="38"/>
  <c r="AJ12" i="38"/>
  <c r="AB12" i="38" s="1"/>
  <c r="AY8" i="38" s="1"/>
  <c r="AH12" i="38"/>
  <c r="AA12" i="38"/>
  <c r="AX8" i="38" s="1"/>
  <c r="Y12" i="38"/>
  <c r="P12" i="38"/>
  <c r="AS8" i="38" s="1"/>
  <c r="AV11" i="38"/>
  <c r="AT11" i="38"/>
  <c r="AS11" i="38"/>
  <c r="AM11" i="38"/>
  <c r="Z11" i="38" s="1"/>
  <c r="AK11" i="38"/>
  <c r="R11" i="38" s="1"/>
  <c r="AC11" i="38" s="1"/>
  <c r="R12" i="38" s="1"/>
  <c r="AJ11" i="38"/>
  <c r="AB11" i="38" s="1"/>
  <c r="AY7" i="38" s="1"/>
  <c r="AH11" i="38"/>
  <c r="AG11" i="38" s="1"/>
  <c r="AI11" i="38" s="1"/>
  <c r="AA11" i="38"/>
  <c r="AX7" i="38" s="1"/>
  <c r="Y11" i="38"/>
  <c r="P11" i="38"/>
  <c r="AV10" i="38"/>
  <c r="AT10" i="38"/>
  <c r="AS10" i="38"/>
  <c r="H10" i="38"/>
  <c r="H11" i="38" s="1"/>
  <c r="H12" i="38" s="1"/>
  <c r="H13" i="38" s="1"/>
  <c r="H14" i="38" s="1"/>
  <c r="H15" i="38" s="1"/>
  <c r="H16" i="38" s="1"/>
  <c r="H17" i="38" s="1"/>
  <c r="H18" i="38" s="1"/>
  <c r="H19" i="38" s="1"/>
  <c r="H20" i="38" s="1"/>
  <c r="H21" i="38" s="1"/>
  <c r="H22" i="38" s="1"/>
  <c r="H23" i="38" s="1"/>
  <c r="H24" i="38" s="1"/>
  <c r="H25" i="38" s="1"/>
  <c r="H26" i="38" s="1"/>
  <c r="H27" i="38" s="1"/>
  <c r="H28" i="38" s="1"/>
  <c r="H29" i="38" s="1"/>
  <c r="H30" i="38" s="1"/>
  <c r="H31" i="38" s="1"/>
  <c r="H32" i="38" s="1"/>
  <c r="H33" i="38" s="1"/>
  <c r="H34" i="38" s="1"/>
  <c r="H35" i="38" s="1"/>
  <c r="H36" i="38" s="1"/>
  <c r="H37" i="38" s="1"/>
  <c r="H38" i="38" s="1"/>
  <c r="H39" i="38" s="1"/>
  <c r="H40" i="38" s="1"/>
  <c r="H41" i="38" s="1"/>
  <c r="H42" i="38" s="1"/>
  <c r="H43" i="38" s="1"/>
  <c r="H44" i="38" s="1"/>
  <c r="H45" i="38" s="1"/>
  <c r="H46" i="38" s="1"/>
  <c r="H47" i="38" s="1"/>
  <c r="H48" i="38" s="1"/>
  <c r="H49" i="38" s="1"/>
  <c r="H50" i="38" s="1"/>
  <c r="H51" i="38" s="1"/>
  <c r="H52" i="38" s="1"/>
  <c r="H53" i="38" s="1"/>
  <c r="H54" i="38" s="1"/>
  <c r="H55" i="38" s="1"/>
  <c r="H56" i="38" s="1"/>
  <c r="H57" i="38" s="1"/>
  <c r="H58" i="38" s="1"/>
  <c r="H59" i="38" s="1"/>
  <c r="H60" i="38" s="1"/>
  <c r="H61" i="38" s="1"/>
  <c r="H62" i="38" s="1"/>
  <c r="H63" i="38" s="1"/>
  <c r="H64" i="38" s="1"/>
  <c r="H65" i="38" s="1"/>
  <c r="H66" i="38" s="1"/>
  <c r="AX9" i="38"/>
  <c r="AT9" i="38"/>
  <c r="AS9" i="38"/>
  <c r="AV8" i="38"/>
  <c r="AT8" i="38"/>
  <c r="AV7" i="38"/>
  <c r="AT7" i="38"/>
  <c r="AS7" i="38"/>
  <c r="AZ5" i="38"/>
  <c r="AY5" i="38"/>
  <c r="AX5" i="38"/>
  <c r="AW5" i="38"/>
  <c r="AV5" i="38"/>
  <c r="AU5" i="38"/>
  <c r="AT5" i="38"/>
  <c r="AS5" i="38"/>
  <c r="AR5" i="38"/>
  <c r="AT3" i="38"/>
  <c r="AU2" i="38"/>
  <c r="AT2" i="38"/>
  <c r="AM120" i="37"/>
  <c r="AK120" i="37"/>
  <c r="AJ120" i="37"/>
  <c r="AB120" i="37" s="1"/>
  <c r="AH120" i="37"/>
  <c r="AA120" i="37"/>
  <c r="Z120" i="37"/>
  <c r="AL120" i="37" s="1"/>
  <c r="X120" i="37" s="1"/>
  <c r="Y120" i="37"/>
  <c r="P120" i="37"/>
  <c r="AM119" i="37"/>
  <c r="Z119" i="37" s="1"/>
  <c r="AL119" i="37" s="1"/>
  <c r="X119" i="37" s="1"/>
  <c r="AK119" i="37"/>
  <c r="AJ119" i="37"/>
  <c r="AH119" i="37"/>
  <c r="AB119" i="37"/>
  <c r="AA119" i="37"/>
  <c r="Y119" i="37"/>
  <c r="P119" i="37"/>
  <c r="AM118" i="37"/>
  <c r="AK118" i="37"/>
  <c r="AJ118" i="37"/>
  <c r="AB118" i="37" s="1"/>
  <c r="AH118" i="37"/>
  <c r="AA118" i="37"/>
  <c r="Z118" i="37"/>
  <c r="AL118" i="37" s="1"/>
  <c r="X118" i="37" s="1"/>
  <c r="Y118" i="37"/>
  <c r="P118" i="37"/>
  <c r="AM117" i="37"/>
  <c r="Z117" i="37" s="1"/>
  <c r="AL117" i="37" s="1"/>
  <c r="X117" i="37" s="1"/>
  <c r="AK117" i="37"/>
  <c r="AJ117" i="37"/>
  <c r="AH117" i="37"/>
  <c r="AB117" i="37"/>
  <c r="AA117" i="37"/>
  <c r="Y117" i="37"/>
  <c r="P117" i="37"/>
  <c r="AM116" i="37"/>
  <c r="AK116" i="37"/>
  <c r="AJ116" i="37"/>
  <c r="AB116" i="37" s="1"/>
  <c r="AH116" i="37"/>
  <c r="AA116" i="37"/>
  <c r="Z116" i="37"/>
  <c r="AL116" i="37" s="1"/>
  <c r="X116" i="37" s="1"/>
  <c r="Y116" i="37"/>
  <c r="P116" i="37"/>
  <c r="AM115" i="37"/>
  <c r="Z115" i="37" s="1"/>
  <c r="AL115" i="37" s="1"/>
  <c r="X115" i="37" s="1"/>
  <c r="AK115" i="37"/>
  <c r="AJ115" i="37"/>
  <c r="AH115" i="37"/>
  <c r="AB115" i="37"/>
  <c r="AA115" i="37"/>
  <c r="Y115" i="37"/>
  <c r="P115" i="37"/>
  <c r="AM114" i="37"/>
  <c r="AK114" i="37"/>
  <c r="AJ114" i="37"/>
  <c r="AB114" i="37" s="1"/>
  <c r="AH114" i="37"/>
  <c r="AA114" i="37"/>
  <c r="Z114" i="37"/>
  <c r="AL114" i="37" s="1"/>
  <c r="X114" i="37" s="1"/>
  <c r="Y114" i="37"/>
  <c r="P114" i="37"/>
  <c r="AM113" i="37"/>
  <c r="Z113" i="37" s="1"/>
  <c r="AL113" i="37" s="1"/>
  <c r="X113" i="37" s="1"/>
  <c r="AK113" i="37"/>
  <c r="AJ113" i="37"/>
  <c r="AH113" i="37"/>
  <c r="AB113" i="37"/>
  <c r="AA113" i="37"/>
  <c r="Y113" i="37"/>
  <c r="P113" i="37"/>
  <c r="AM112" i="37"/>
  <c r="AK112" i="37"/>
  <c r="AJ112" i="37"/>
  <c r="AB112" i="37" s="1"/>
  <c r="AH112" i="37"/>
  <c r="AA112" i="37"/>
  <c r="Z112" i="37"/>
  <c r="AL112" i="37" s="1"/>
  <c r="X112" i="37" s="1"/>
  <c r="Y112" i="37"/>
  <c r="P112" i="37"/>
  <c r="AM111" i="37"/>
  <c r="Z111" i="37" s="1"/>
  <c r="AL111" i="37" s="1"/>
  <c r="X111" i="37" s="1"/>
  <c r="AK111" i="37"/>
  <c r="AJ111" i="37"/>
  <c r="AH111" i="37"/>
  <c r="AB111" i="37"/>
  <c r="AA111" i="37"/>
  <c r="Y111" i="37"/>
  <c r="P111" i="37"/>
  <c r="AM110" i="37"/>
  <c r="AK110" i="37"/>
  <c r="AJ110" i="37"/>
  <c r="AB110" i="37" s="1"/>
  <c r="AH110" i="37"/>
  <c r="AA110" i="37"/>
  <c r="Z110" i="37"/>
  <c r="AL110" i="37" s="1"/>
  <c r="X110" i="37" s="1"/>
  <c r="Y110" i="37"/>
  <c r="P110" i="37"/>
  <c r="AM109" i="37"/>
  <c r="Z109" i="37" s="1"/>
  <c r="AL109" i="37" s="1"/>
  <c r="X109" i="37" s="1"/>
  <c r="AK109" i="37"/>
  <c r="AJ109" i="37"/>
  <c r="AH109" i="37"/>
  <c r="AB109" i="37"/>
  <c r="AA109" i="37"/>
  <c r="Y109" i="37"/>
  <c r="P109" i="37"/>
  <c r="AM108" i="37"/>
  <c r="AK108" i="37"/>
  <c r="AJ108" i="37"/>
  <c r="AB108" i="37" s="1"/>
  <c r="AH108" i="37"/>
  <c r="AA108" i="37"/>
  <c r="Z108" i="37"/>
  <c r="AL108" i="37" s="1"/>
  <c r="X108" i="37" s="1"/>
  <c r="Y108" i="37"/>
  <c r="P108" i="37"/>
  <c r="AM107" i="37"/>
  <c r="Z107" i="37" s="1"/>
  <c r="AL107" i="37" s="1"/>
  <c r="X107" i="37" s="1"/>
  <c r="AK107" i="37"/>
  <c r="AJ107" i="37"/>
  <c r="AH107" i="37"/>
  <c r="AB107" i="37"/>
  <c r="AA107" i="37"/>
  <c r="Y107" i="37"/>
  <c r="P107" i="37"/>
  <c r="AM106" i="37"/>
  <c r="AK106" i="37"/>
  <c r="AJ106" i="37"/>
  <c r="AB106" i="37" s="1"/>
  <c r="AH106" i="37"/>
  <c r="AA106" i="37"/>
  <c r="Z106" i="37"/>
  <c r="AL106" i="37" s="1"/>
  <c r="X106" i="37" s="1"/>
  <c r="Y106" i="37"/>
  <c r="P106" i="37"/>
  <c r="AM105" i="37"/>
  <c r="Z105" i="37" s="1"/>
  <c r="AL105" i="37" s="1"/>
  <c r="X105" i="37" s="1"/>
  <c r="AK105" i="37"/>
  <c r="AJ105" i="37"/>
  <c r="AH105" i="37"/>
  <c r="AB105" i="37"/>
  <c r="AA105" i="37"/>
  <c r="Y105" i="37"/>
  <c r="P105" i="37"/>
  <c r="AM104" i="37"/>
  <c r="AK104" i="37"/>
  <c r="AJ104" i="37"/>
  <c r="AB104" i="37" s="1"/>
  <c r="AH104" i="37"/>
  <c r="AA104" i="37"/>
  <c r="Z104" i="37"/>
  <c r="AL104" i="37" s="1"/>
  <c r="X104" i="37" s="1"/>
  <c r="Y104" i="37"/>
  <c r="P104" i="37"/>
  <c r="AM103" i="37"/>
  <c r="Z103" i="37" s="1"/>
  <c r="AL103" i="37" s="1"/>
  <c r="X103" i="37" s="1"/>
  <c r="AK103" i="37"/>
  <c r="AJ103" i="37"/>
  <c r="AH103" i="37"/>
  <c r="AB103" i="37"/>
  <c r="AA103" i="37"/>
  <c r="Y103" i="37"/>
  <c r="P103" i="37"/>
  <c r="AM102" i="37"/>
  <c r="AK102" i="37"/>
  <c r="AJ102" i="37"/>
  <c r="AB102" i="37" s="1"/>
  <c r="AH102" i="37"/>
  <c r="AA102" i="37"/>
  <c r="Z102" i="37"/>
  <c r="AL102" i="37" s="1"/>
  <c r="X102" i="37" s="1"/>
  <c r="Y102" i="37"/>
  <c r="P102" i="37"/>
  <c r="AM101" i="37"/>
  <c r="Z101" i="37" s="1"/>
  <c r="AL101" i="37" s="1"/>
  <c r="X101" i="37" s="1"/>
  <c r="AK101" i="37"/>
  <c r="AJ101" i="37"/>
  <c r="AH101" i="37"/>
  <c r="AB101" i="37"/>
  <c r="AA101" i="37"/>
  <c r="Y101" i="37"/>
  <c r="P101" i="37"/>
  <c r="AM100" i="37"/>
  <c r="AK100" i="37"/>
  <c r="AJ100" i="37"/>
  <c r="AB100" i="37" s="1"/>
  <c r="AH100" i="37"/>
  <c r="AA100" i="37"/>
  <c r="Z100" i="37"/>
  <c r="AL100" i="37" s="1"/>
  <c r="X100" i="37" s="1"/>
  <c r="Y100" i="37"/>
  <c r="P100" i="37"/>
  <c r="AM99" i="37"/>
  <c r="Z99" i="37" s="1"/>
  <c r="AL99" i="37" s="1"/>
  <c r="X99" i="37" s="1"/>
  <c r="AK99" i="37"/>
  <c r="AJ99" i="37"/>
  <c r="AH99" i="37"/>
  <c r="AB99" i="37"/>
  <c r="AA99" i="37"/>
  <c r="Y99" i="37"/>
  <c r="P99" i="37"/>
  <c r="AM98" i="37"/>
  <c r="AK98" i="37"/>
  <c r="AJ98" i="37"/>
  <c r="AB98" i="37" s="1"/>
  <c r="AH98" i="37"/>
  <c r="AA98" i="37"/>
  <c r="Z98" i="37"/>
  <c r="AL98" i="37" s="1"/>
  <c r="X98" i="37" s="1"/>
  <c r="Y98" i="37"/>
  <c r="P98" i="37"/>
  <c r="AM97" i="37"/>
  <c r="Z97" i="37" s="1"/>
  <c r="AL97" i="37" s="1"/>
  <c r="X97" i="37" s="1"/>
  <c r="AK97" i="37"/>
  <c r="AJ97" i="37"/>
  <c r="AH97" i="37"/>
  <c r="AB97" i="37"/>
  <c r="AA97" i="37"/>
  <c r="Y97" i="37"/>
  <c r="P97" i="37"/>
  <c r="AM96" i="37"/>
  <c r="AK96" i="37"/>
  <c r="AJ96" i="37"/>
  <c r="AB96" i="37" s="1"/>
  <c r="AH96" i="37"/>
  <c r="AA96" i="37"/>
  <c r="Z96" i="37"/>
  <c r="AL96" i="37" s="1"/>
  <c r="X96" i="37" s="1"/>
  <c r="Y96" i="37"/>
  <c r="P96" i="37"/>
  <c r="AM95" i="37"/>
  <c r="Z95" i="37" s="1"/>
  <c r="AL95" i="37" s="1"/>
  <c r="X95" i="37" s="1"/>
  <c r="AK95" i="37"/>
  <c r="AJ95" i="37"/>
  <c r="AH95" i="37"/>
  <c r="AB95" i="37"/>
  <c r="AA95" i="37"/>
  <c r="Y95" i="37"/>
  <c r="P95" i="37"/>
  <c r="AM94" i="37"/>
  <c r="AK94" i="37"/>
  <c r="AJ94" i="37"/>
  <c r="AB94" i="37" s="1"/>
  <c r="AH94" i="37"/>
  <c r="AA94" i="37"/>
  <c r="Z94" i="37"/>
  <c r="AL94" i="37" s="1"/>
  <c r="X94" i="37" s="1"/>
  <c r="Y94" i="37"/>
  <c r="P94" i="37"/>
  <c r="AM93" i="37"/>
  <c r="Z93" i="37" s="1"/>
  <c r="AL93" i="37" s="1"/>
  <c r="X93" i="37" s="1"/>
  <c r="AK93" i="37"/>
  <c r="AJ93" i="37"/>
  <c r="AH93" i="37"/>
  <c r="AB93" i="37"/>
  <c r="AA93" i="37"/>
  <c r="Y93" i="37"/>
  <c r="P93" i="37"/>
  <c r="AM92" i="37"/>
  <c r="AK92" i="37"/>
  <c r="AJ92" i="37"/>
  <c r="AB92" i="37" s="1"/>
  <c r="AH92" i="37"/>
  <c r="AA92" i="37"/>
  <c r="Z92" i="37"/>
  <c r="AL92" i="37" s="1"/>
  <c r="X92" i="37" s="1"/>
  <c r="Y92" i="37"/>
  <c r="P92" i="37"/>
  <c r="AM91" i="37"/>
  <c r="AK91" i="37"/>
  <c r="AJ91" i="37"/>
  <c r="AB91" i="37" s="1"/>
  <c r="AH91" i="37"/>
  <c r="AA91" i="37"/>
  <c r="Z91" i="37"/>
  <c r="AL91" i="37" s="1"/>
  <c r="X91" i="37" s="1"/>
  <c r="Y91" i="37"/>
  <c r="P91" i="37"/>
  <c r="AM90" i="37"/>
  <c r="Z90" i="37" s="1"/>
  <c r="AL90" i="37" s="1"/>
  <c r="X90" i="37" s="1"/>
  <c r="AK90" i="37"/>
  <c r="AJ90" i="37"/>
  <c r="AH90" i="37"/>
  <c r="AB90" i="37"/>
  <c r="AA90" i="37"/>
  <c r="Y90" i="37"/>
  <c r="P90" i="37"/>
  <c r="AM89" i="37"/>
  <c r="AK89" i="37"/>
  <c r="AJ89" i="37"/>
  <c r="AB89" i="37" s="1"/>
  <c r="AH89" i="37"/>
  <c r="AA89" i="37"/>
  <c r="Z89" i="37"/>
  <c r="AL89" i="37" s="1"/>
  <c r="X89" i="37" s="1"/>
  <c r="Y89" i="37"/>
  <c r="P89" i="37"/>
  <c r="AM88" i="37"/>
  <c r="Z88" i="37" s="1"/>
  <c r="AL88" i="37" s="1"/>
  <c r="X88" i="37" s="1"/>
  <c r="AK88" i="37"/>
  <c r="AJ88" i="37"/>
  <c r="AH88" i="37"/>
  <c r="AB88" i="37"/>
  <c r="AA88" i="37"/>
  <c r="Y88" i="37"/>
  <c r="P88" i="37"/>
  <c r="AM87" i="37"/>
  <c r="Z87" i="37" s="1"/>
  <c r="AL87" i="37" s="1"/>
  <c r="X87" i="37" s="1"/>
  <c r="AK87" i="37"/>
  <c r="AJ87" i="37"/>
  <c r="AH87" i="37"/>
  <c r="AB87" i="37"/>
  <c r="AA87" i="37"/>
  <c r="Y87" i="37"/>
  <c r="P87" i="37"/>
  <c r="AM86" i="37"/>
  <c r="AK86" i="37"/>
  <c r="AJ86" i="37"/>
  <c r="AB86" i="37" s="1"/>
  <c r="AH86" i="37"/>
  <c r="AA86" i="37"/>
  <c r="Z86" i="37"/>
  <c r="AL86" i="37" s="1"/>
  <c r="X86" i="37" s="1"/>
  <c r="Y86" i="37"/>
  <c r="P86" i="37"/>
  <c r="AM85" i="37"/>
  <c r="Z85" i="37" s="1"/>
  <c r="AL85" i="37" s="1"/>
  <c r="X85" i="37" s="1"/>
  <c r="AK85" i="37"/>
  <c r="AJ85" i="37"/>
  <c r="AH85" i="37"/>
  <c r="AB85" i="37"/>
  <c r="AA85" i="37"/>
  <c r="Y85" i="37"/>
  <c r="P85" i="37"/>
  <c r="AM84" i="37"/>
  <c r="AK84" i="37"/>
  <c r="AJ84" i="37"/>
  <c r="AB84" i="37" s="1"/>
  <c r="AH84" i="37"/>
  <c r="AA84" i="37"/>
  <c r="Z84" i="37"/>
  <c r="AL84" i="37" s="1"/>
  <c r="X84" i="37" s="1"/>
  <c r="Y84" i="37"/>
  <c r="P84" i="37"/>
  <c r="AM83" i="37"/>
  <c r="Z83" i="37" s="1"/>
  <c r="AL83" i="37" s="1"/>
  <c r="X83" i="37" s="1"/>
  <c r="AK83" i="37"/>
  <c r="AJ83" i="37"/>
  <c r="AH83" i="37"/>
  <c r="AB83" i="37"/>
  <c r="AA83" i="37"/>
  <c r="Y83" i="37"/>
  <c r="P83" i="37"/>
  <c r="AM82" i="37"/>
  <c r="Z82" i="37" s="1"/>
  <c r="AL82" i="37" s="1"/>
  <c r="X82" i="37" s="1"/>
  <c r="AK82" i="37"/>
  <c r="AJ82" i="37"/>
  <c r="AH82" i="37"/>
  <c r="AB82" i="37"/>
  <c r="AA82" i="37"/>
  <c r="Y82" i="37"/>
  <c r="P82" i="37"/>
  <c r="AM81" i="37"/>
  <c r="AK81" i="37"/>
  <c r="AJ81" i="37"/>
  <c r="AB81" i="37" s="1"/>
  <c r="AH81" i="37"/>
  <c r="AA81" i="37"/>
  <c r="Z81" i="37"/>
  <c r="AL81" i="37" s="1"/>
  <c r="X81" i="37" s="1"/>
  <c r="Y81" i="37"/>
  <c r="P81" i="37"/>
  <c r="AM80" i="37"/>
  <c r="AK80" i="37"/>
  <c r="AJ80" i="37"/>
  <c r="AB80" i="37" s="1"/>
  <c r="AH80" i="37"/>
  <c r="AA80" i="37"/>
  <c r="Z80" i="37"/>
  <c r="AL80" i="37" s="1"/>
  <c r="X80" i="37" s="1"/>
  <c r="Y80" i="37"/>
  <c r="P80" i="37"/>
  <c r="AM79" i="37"/>
  <c r="Z79" i="37" s="1"/>
  <c r="AL79" i="37" s="1"/>
  <c r="X79" i="37" s="1"/>
  <c r="AK79" i="37"/>
  <c r="AJ79" i="37"/>
  <c r="AH79" i="37"/>
  <c r="AB79" i="37"/>
  <c r="AA79" i="37"/>
  <c r="Y79" i="37"/>
  <c r="P79" i="37"/>
  <c r="AM78" i="37"/>
  <c r="AK78" i="37"/>
  <c r="AJ78" i="37"/>
  <c r="AB78" i="37" s="1"/>
  <c r="AH78" i="37"/>
  <c r="AA78" i="37"/>
  <c r="Z78" i="37"/>
  <c r="AL78" i="37" s="1"/>
  <c r="X78" i="37" s="1"/>
  <c r="Y78" i="37"/>
  <c r="P78" i="37"/>
  <c r="AM77" i="37"/>
  <c r="Z77" i="37" s="1"/>
  <c r="AL77" i="37" s="1"/>
  <c r="X77" i="37" s="1"/>
  <c r="AK77" i="37"/>
  <c r="AJ77" i="37"/>
  <c r="AH77" i="37"/>
  <c r="AB77" i="37"/>
  <c r="AA77" i="37"/>
  <c r="Y77" i="37"/>
  <c r="P77" i="37"/>
  <c r="AM76" i="37"/>
  <c r="Z76" i="37" s="1"/>
  <c r="AL76" i="37" s="1"/>
  <c r="X76" i="37" s="1"/>
  <c r="AK76" i="37"/>
  <c r="AJ76" i="37"/>
  <c r="AH76" i="37"/>
  <c r="AB76" i="37"/>
  <c r="AA76" i="37"/>
  <c r="Y76" i="37"/>
  <c r="P76" i="37"/>
  <c r="AM75" i="37"/>
  <c r="AK75" i="37"/>
  <c r="AJ75" i="37"/>
  <c r="AB75" i="37" s="1"/>
  <c r="AH75" i="37"/>
  <c r="AA75" i="37"/>
  <c r="Z75" i="37"/>
  <c r="AL75" i="37" s="1"/>
  <c r="X75" i="37" s="1"/>
  <c r="Y75" i="37"/>
  <c r="P75" i="37"/>
  <c r="AM74" i="37"/>
  <c r="Z74" i="37" s="1"/>
  <c r="AL74" i="37" s="1"/>
  <c r="X74" i="37" s="1"/>
  <c r="AK74" i="37"/>
  <c r="AJ74" i="37"/>
  <c r="AH74" i="37"/>
  <c r="AB74" i="37"/>
  <c r="AA74" i="37"/>
  <c r="Y74" i="37"/>
  <c r="P74" i="37"/>
  <c r="AM73" i="37"/>
  <c r="AK73" i="37"/>
  <c r="AJ73" i="37"/>
  <c r="AB73" i="37" s="1"/>
  <c r="AH73" i="37"/>
  <c r="AA73" i="37"/>
  <c r="Z73" i="37"/>
  <c r="AL73" i="37" s="1"/>
  <c r="X73" i="37" s="1"/>
  <c r="Y73" i="37"/>
  <c r="P73" i="37"/>
  <c r="AM72" i="37"/>
  <c r="AK72" i="37"/>
  <c r="AJ72" i="37"/>
  <c r="AB72" i="37" s="1"/>
  <c r="AH72" i="37"/>
  <c r="AA72" i="37"/>
  <c r="Z72" i="37"/>
  <c r="AL72" i="37" s="1"/>
  <c r="X72" i="37" s="1"/>
  <c r="Y72" i="37"/>
  <c r="P72" i="37"/>
  <c r="AM71" i="37"/>
  <c r="Z71" i="37" s="1"/>
  <c r="AL71" i="37" s="1"/>
  <c r="X71" i="37" s="1"/>
  <c r="AK71" i="37"/>
  <c r="AJ71" i="37"/>
  <c r="AH71" i="37"/>
  <c r="AB71" i="37"/>
  <c r="AA71" i="37"/>
  <c r="Y71" i="37"/>
  <c r="P71" i="37"/>
  <c r="AM70" i="37"/>
  <c r="AK70" i="37"/>
  <c r="AJ70" i="37"/>
  <c r="AB70" i="37" s="1"/>
  <c r="AH70" i="37"/>
  <c r="AA70" i="37"/>
  <c r="Z70" i="37"/>
  <c r="AL70" i="37" s="1"/>
  <c r="X70" i="37" s="1"/>
  <c r="Y70" i="37"/>
  <c r="P70" i="37"/>
  <c r="AM69" i="37"/>
  <c r="AK69" i="37"/>
  <c r="AJ69" i="37"/>
  <c r="AB69" i="37" s="1"/>
  <c r="AH69" i="37"/>
  <c r="AA69" i="37"/>
  <c r="Z69" i="37"/>
  <c r="AL69" i="37" s="1"/>
  <c r="X69" i="37" s="1"/>
  <c r="Y69" i="37"/>
  <c r="P69" i="37"/>
  <c r="H69" i="37"/>
  <c r="H70" i="37" s="1"/>
  <c r="H71" i="37" s="1"/>
  <c r="H72" i="37" s="1"/>
  <c r="H73" i="37" s="1"/>
  <c r="H74" i="37" s="1"/>
  <c r="H75" i="37" s="1"/>
  <c r="H76" i="37" s="1"/>
  <c r="H77" i="37" s="1"/>
  <c r="H78" i="37" s="1"/>
  <c r="H79" i="37" s="1"/>
  <c r="H80" i="37" s="1"/>
  <c r="H81" i="37" s="1"/>
  <c r="H82" i="37" s="1"/>
  <c r="H83" i="37" s="1"/>
  <c r="H84" i="37" s="1"/>
  <c r="H85" i="37" s="1"/>
  <c r="H86" i="37" s="1"/>
  <c r="H87" i="37" s="1"/>
  <c r="H88" i="37" s="1"/>
  <c r="H89" i="37" s="1"/>
  <c r="H90" i="37" s="1"/>
  <c r="H91" i="37" s="1"/>
  <c r="H92" i="37" s="1"/>
  <c r="H93" i="37" s="1"/>
  <c r="H94" i="37" s="1"/>
  <c r="H95" i="37" s="1"/>
  <c r="H96" i="37" s="1"/>
  <c r="H97" i="37" s="1"/>
  <c r="H98" i="37" s="1"/>
  <c r="H99" i="37" s="1"/>
  <c r="H100" i="37" s="1"/>
  <c r="H101" i="37" s="1"/>
  <c r="H102" i="37" s="1"/>
  <c r="H103" i="37" s="1"/>
  <c r="H104" i="37" s="1"/>
  <c r="H105" i="37" s="1"/>
  <c r="H106" i="37" s="1"/>
  <c r="H107" i="37" s="1"/>
  <c r="H108" i="37" s="1"/>
  <c r="H109" i="37" s="1"/>
  <c r="H110" i="37" s="1"/>
  <c r="H111" i="37" s="1"/>
  <c r="H112" i="37" s="1"/>
  <c r="H113" i="37" s="1"/>
  <c r="H114" i="37" s="1"/>
  <c r="H115" i="37" s="1"/>
  <c r="H116" i="37" s="1"/>
  <c r="H117" i="37" s="1"/>
  <c r="H118" i="37" s="1"/>
  <c r="H119" i="37" s="1"/>
  <c r="H120" i="37" s="1"/>
  <c r="AM68" i="37"/>
  <c r="AK68" i="37"/>
  <c r="AJ68" i="37"/>
  <c r="AH68" i="37"/>
  <c r="AG68" i="37"/>
  <c r="AI68" i="37" s="1"/>
  <c r="AG69" i="37" s="1"/>
  <c r="AI69" i="37" s="1"/>
  <c r="AB68" i="37"/>
  <c r="AA68" i="37"/>
  <c r="Z68" i="37"/>
  <c r="AL68" i="37" s="1"/>
  <c r="X68" i="37" s="1"/>
  <c r="Y68" i="37"/>
  <c r="R68" i="37"/>
  <c r="AC68" i="37" s="1"/>
  <c r="R69" i="37" s="1"/>
  <c r="P68" i="37"/>
  <c r="H68" i="37"/>
  <c r="AM66" i="37"/>
  <c r="Z66" i="37" s="1"/>
  <c r="AK66" i="37"/>
  <c r="AJ66" i="37"/>
  <c r="AB66" i="37" s="1"/>
  <c r="AY62" i="37" s="1"/>
  <c r="AH66" i="37"/>
  <c r="AA66" i="37"/>
  <c r="Y66" i="37"/>
  <c r="P66" i="37"/>
  <c r="AM65" i="37"/>
  <c r="Z65" i="37" s="1"/>
  <c r="AK65" i="37"/>
  <c r="AJ65" i="37"/>
  <c r="AB65" i="37" s="1"/>
  <c r="AY61" i="37" s="1"/>
  <c r="AH65" i="37"/>
  <c r="AA65" i="37"/>
  <c r="AX61" i="37" s="1"/>
  <c r="Y65" i="37"/>
  <c r="P65" i="37"/>
  <c r="AS61" i="37" s="1"/>
  <c r="AM64" i="37"/>
  <c r="Z64" i="37" s="1"/>
  <c r="AK64" i="37"/>
  <c r="AJ64" i="37"/>
  <c r="AB64" i="37" s="1"/>
  <c r="AY60" i="37" s="1"/>
  <c r="AH64" i="37"/>
  <c r="AA64" i="37"/>
  <c r="AX60" i="37" s="1"/>
  <c r="Y64" i="37"/>
  <c r="AV60" i="37" s="1"/>
  <c r="P64" i="37"/>
  <c r="AM63" i="37"/>
  <c r="AK63" i="37"/>
  <c r="AJ63" i="37"/>
  <c r="AB63" i="37" s="1"/>
  <c r="AY59" i="37" s="1"/>
  <c r="AH63" i="37"/>
  <c r="AA63" i="37"/>
  <c r="Z63" i="37"/>
  <c r="AL63" i="37" s="1"/>
  <c r="X63" i="37" s="1"/>
  <c r="AU59" i="37" s="1"/>
  <c r="Y63" i="37"/>
  <c r="P63" i="37"/>
  <c r="AX62" i="37"/>
  <c r="AV62" i="37"/>
  <c r="AT62" i="37"/>
  <c r="AS62" i="37"/>
  <c r="AM62" i="37"/>
  <c r="Z62" i="37" s="1"/>
  <c r="AK62" i="37"/>
  <c r="AJ62" i="37"/>
  <c r="AB62" i="37" s="1"/>
  <c r="AY58" i="37" s="1"/>
  <c r="AH62" i="37"/>
  <c r="AA62" i="37"/>
  <c r="Y62" i="37"/>
  <c r="AV58" i="37" s="1"/>
  <c r="P62" i="37"/>
  <c r="AS58" i="37" s="1"/>
  <c r="AV61" i="37"/>
  <c r="AT61" i="37"/>
  <c r="AM61" i="37"/>
  <c r="Z61" i="37" s="1"/>
  <c r="AK61" i="37"/>
  <c r="AJ61" i="37"/>
  <c r="AB61" i="37" s="1"/>
  <c r="AY57" i="37" s="1"/>
  <c r="AH61" i="37"/>
  <c r="AA61" i="37"/>
  <c r="AX57" i="37" s="1"/>
  <c r="Y61" i="37"/>
  <c r="P61" i="37"/>
  <c r="AS57" i="37" s="1"/>
  <c r="AT60" i="37"/>
  <c r="AS60" i="37"/>
  <c r="AM60" i="37"/>
  <c r="Z60" i="37" s="1"/>
  <c r="AK60" i="37"/>
  <c r="AJ60" i="37"/>
  <c r="AB60" i="37" s="1"/>
  <c r="AY56" i="37" s="1"/>
  <c r="AH60" i="37"/>
  <c r="AA60" i="37"/>
  <c r="Y60" i="37"/>
  <c r="AV56" i="37" s="1"/>
  <c r="P60" i="37"/>
  <c r="AX59" i="37"/>
  <c r="AW59" i="37"/>
  <c r="AV59" i="37"/>
  <c r="AT59" i="37"/>
  <c r="AS59" i="37"/>
  <c r="AM59" i="37"/>
  <c r="Z59" i="37" s="1"/>
  <c r="AK59" i="37"/>
  <c r="AJ59" i="37"/>
  <c r="AH59" i="37"/>
  <c r="AB59" i="37"/>
  <c r="AY55" i="37" s="1"/>
  <c r="AA59" i="37"/>
  <c r="Y59" i="37"/>
  <c r="P59" i="37"/>
  <c r="AS55" i="37" s="1"/>
  <c r="AX58" i="37"/>
  <c r="AT58" i="37"/>
  <c r="AM58" i="37"/>
  <c r="Z58" i="37" s="1"/>
  <c r="AK58" i="37"/>
  <c r="AJ58" i="37"/>
  <c r="AB58" i="37" s="1"/>
  <c r="AY54" i="37" s="1"/>
  <c r="AH58" i="37"/>
  <c r="AA58" i="37"/>
  <c r="Y58" i="37"/>
  <c r="AV54" i="37" s="1"/>
  <c r="P58" i="37"/>
  <c r="AS54" i="37" s="1"/>
  <c r="AV57" i="37"/>
  <c r="AT57" i="37"/>
  <c r="AM57" i="37"/>
  <c r="Z57" i="37" s="1"/>
  <c r="AK57" i="37"/>
  <c r="AJ57" i="37"/>
  <c r="AH57" i="37"/>
  <c r="AB57" i="37"/>
  <c r="AY53" i="37" s="1"/>
  <c r="AA57" i="37"/>
  <c r="Y57" i="37"/>
  <c r="P57" i="37"/>
  <c r="AX56" i="37"/>
  <c r="AT56" i="37"/>
  <c r="AS56" i="37"/>
  <c r="AM56" i="37"/>
  <c r="Z56" i="37" s="1"/>
  <c r="AK56" i="37"/>
  <c r="AJ56" i="37"/>
  <c r="AB56" i="37" s="1"/>
  <c r="AY52" i="37" s="1"/>
  <c r="AH56" i="37"/>
  <c r="AA56" i="37"/>
  <c r="Y56" i="37"/>
  <c r="P56" i="37"/>
  <c r="AS52" i="37" s="1"/>
  <c r="AX55" i="37"/>
  <c r="AV55" i="37"/>
  <c r="AT55" i="37"/>
  <c r="AM55" i="37"/>
  <c r="Z55" i="37" s="1"/>
  <c r="AK55" i="37"/>
  <c r="AJ55" i="37"/>
  <c r="AB55" i="37" s="1"/>
  <c r="AY51" i="37" s="1"/>
  <c r="AH55" i="37"/>
  <c r="AA55" i="37"/>
  <c r="Y55" i="37"/>
  <c r="P55" i="37"/>
  <c r="AX54" i="37"/>
  <c r="AT54" i="37"/>
  <c r="AM54" i="37"/>
  <c r="AK54" i="37"/>
  <c r="AJ54" i="37"/>
  <c r="AB54" i="37" s="1"/>
  <c r="AY50" i="37" s="1"/>
  <c r="AH54" i="37"/>
  <c r="AA54" i="37"/>
  <c r="Z54" i="37"/>
  <c r="AL54" i="37" s="1"/>
  <c r="X54" i="37" s="1"/>
  <c r="AU50" i="37" s="1"/>
  <c r="Y54" i="37"/>
  <c r="P54" i="37"/>
  <c r="AS50" i="37" s="1"/>
  <c r="AX53" i="37"/>
  <c r="AV53" i="37"/>
  <c r="AT53" i="37"/>
  <c r="AS53" i="37"/>
  <c r="AM53" i="37"/>
  <c r="Z53" i="37" s="1"/>
  <c r="AK53" i="37"/>
  <c r="AJ53" i="37"/>
  <c r="AH53" i="37"/>
  <c r="AB53" i="37"/>
  <c r="AY49" i="37" s="1"/>
  <c r="AA53" i="37"/>
  <c r="Y53" i="37"/>
  <c r="P53" i="37"/>
  <c r="AS49" i="37" s="1"/>
  <c r="AX52" i="37"/>
  <c r="AV52" i="37"/>
  <c r="AT52" i="37"/>
  <c r="AM52" i="37"/>
  <c r="AK52" i="37"/>
  <c r="AJ52" i="37"/>
  <c r="AB52" i="37" s="1"/>
  <c r="AY48" i="37" s="1"/>
  <c r="AH52" i="37"/>
  <c r="AA52" i="37"/>
  <c r="AX48" i="37" s="1"/>
  <c r="Z52" i="37"/>
  <c r="AL52" i="37" s="1"/>
  <c r="X52" i="37" s="1"/>
  <c r="AU48" i="37" s="1"/>
  <c r="Y52" i="37"/>
  <c r="P52" i="37"/>
  <c r="AX51" i="37"/>
  <c r="AV51" i="37"/>
  <c r="AT51" i="37"/>
  <c r="AS51" i="37"/>
  <c r="AM51" i="37"/>
  <c r="AK51" i="37"/>
  <c r="AJ51" i="37"/>
  <c r="AB51" i="37" s="1"/>
  <c r="AY47" i="37" s="1"/>
  <c r="AH51" i="37"/>
  <c r="AA51" i="37"/>
  <c r="Z51" i="37"/>
  <c r="AL51" i="37" s="1"/>
  <c r="X51" i="37" s="1"/>
  <c r="AU47" i="37" s="1"/>
  <c r="Y51" i="37"/>
  <c r="AV47" i="37" s="1"/>
  <c r="P51" i="37"/>
  <c r="AX50" i="37"/>
  <c r="AW50" i="37"/>
  <c r="AV50" i="37"/>
  <c r="AT50" i="37"/>
  <c r="AM50" i="37"/>
  <c r="Z50" i="37" s="1"/>
  <c r="AK50" i="37"/>
  <c r="AJ50" i="37"/>
  <c r="AB50" i="37" s="1"/>
  <c r="AY46" i="37" s="1"/>
  <c r="AH50" i="37"/>
  <c r="AA50" i="37"/>
  <c r="Y50" i="37"/>
  <c r="P50" i="37"/>
  <c r="AS46" i="37" s="1"/>
  <c r="AX49" i="37"/>
  <c r="AV49" i="37"/>
  <c r="AT49" i="37"/>
  <c r="AM49" i="37"/>
  <c r="Z49" i="37" s="1"/>
  <c r="AK49" i="37"/>
  <c r="AJ49" i="37"/>
  <c r="AH49" i="37"/>
  <c r="AB49" i="37"/>
  <c r="AA49" i="37"/>
  <c r="Y49" i="37"/>
  <c r="AV45" i="37" s="1"/>
  <c r="P49" i="37"/>
  <c r="AV48" i="37"/>
  <c r="AT48" i="37"/>
  <c r="AS48" i="37"/>
  <c r="AM48" i="37"/>
  <c r="AL48" i="37"/>
  <c r="X48" i="37" s="1"/>
  <c r="AU44" i="37" s="1"/>
  <c r="AK48" i="37"/>
  <c r="AJ48" i="37"/>
  <c r="AB48" i="37" s="1"/>
  <c r="AY44" i="37" s="1"/>
  <c r="AH48" i="37"/>
  <c r="AA48" i="37"/>
  <c r="AX44" i="37" s="1"/>
  <c r="Z48" i="37"/>
  <c r="AW44" i="37" s="1"/>
  <c r="Y48" i="37"/>
  <c r="P48" i="37"/>
  <c r="AX47" i="37"/>
  <c r="AT47" i="37"/>
  <c r="AS47" i="37"/>
  <c r="AM47" i="37"/>
  <c r="AK47" i="37"/>
  <c r="AJ47" i="37"/>
  <c r="AB47" i="37" s="1"/>
  <c r="AY43" i="37" s="1"/>
  <c r="AH47" i="37"/>
  <c r="AA47" i="37"/>
  <c r="Z47" i="37"/>
  <c r="AL47" i="37" s="1"/>
  <c r="X47" i="37" s="1"/>
  <c r="AU43" i="37" s="1"/>
  <c r="Y47" i="37"/>
  <c r="AV43" i="37" s="1"/>
  <c r="P47" i="37"/>
  <c r="AX46" i="37"/>
  <c r="AV46" i="37"/>
  <c r="AT46" i="37"/>
  <c r="AM46" i="37"/>
  <c r="Z46" i="37" s="1"/>
  <c r="AL46" i="37" s="1"/>
  <c r="X46" i="37" s="1"/>
  <c r="AU42" i="37" s="1"/>
  <c r="AK46" i="37"/>
  <c r="AJ46" i="37"/>
  <c r="AB46" i="37" s="1"/>
  <c r="AH46" i="37"/>
  <c r="AA46" i="37"/>
  <c r="AX42" i="37" s="1"/>
  <c r="Y46" i="37"/>
  <c r="AV42" i="37" s="1"/>
  <c r="P46" i="37"/>
  <c r="AY45" i="37"/>
  <c r="AX45" i="37"/>
  <c r="AT45" i="37"/>
  <c r="AS45" i="37"/>
  <c r="AM45" i="37"/>
  <c r="Z45" i="37" s="1"/>
  <c r="AL45" i="37" s="1"/>
  <c r="X45" i="37" s="1"/>
  <c r="AU41" i="37" s="1"/>
  <c r="AK45" i="37"/>
  <c r="AJ45" i="37"/>
  <c r="AB45" i="37" s="1"/>
  <c r="AY41" i="37" s="1"/>
  <c r="AH45" i="37"/>
  <c r="AA45" i="37"/>
  <c r="Y45" i="37"/>
  <c r="P45" i="37"/>
  <c r="AS41" i="37" s="1"/>
  <c r="AV44" i="37"/>
  <c r="AT44" i="37"/>
  <c r="AS44" i="37"/>
  <c r="AM44" i="37"/>
  <c r="AK44" i="37"/>
  <c r="AJ44" i="37"/>
  <c r="AB44" i="37" s="1"/>
  <c r="AY40" i="37" s="1"/>
  <c r="AH44" i="37"/>
  <c r="AA44" i="37"/>
  <c r="Z44" i="37"/>
  <c r="AL44" i="37" s="1"/>
  <c r="X44" i="37" s="1"/>
  <c r="AU40" i="37" s="1"/>
  <c r="Y44" i="37"/>
  <c r="AV40" i="37" s="1"/>
  <c r="P44" i="37"/>
  <c r="AX43" i="37"/>
  <c r="AT43" i="37"/>
  <c r="AS43" i="37"/>
  <c r="AM43" i="37"/>
  <c r="AK43" i="37"/>
  <c r="AJ43" i="37"/>
  <c r="AB43" i="37" s="1"/>
  <c r="AY39" i="37" s="1"/>
  <c r="AH43" i="37"/>
  <c r="AA43" i="37"/>
  <c r="Z43" i="37"/>
  <c r="AL43" i="37" s="1"/>
  <c r="X43" i="37" s="1"/>
  <c r="AU39" i="37" s="1"/>
  <c r="Y43" i="37"/>
  <c r="P43" i="37"/>
  <c r="AY42" i="37"/>
  <c r="AT42" i="37"/>
  <c r="AS42" i="37"/>
  <c r="AM42" i="37"/>
  <c r="Z42" i="37" s="1"/>
  <c r="AK42" i="37"/>
  <c r="AJ42" i="37"/>
  <c r="AB42" i="37" s="1"/>
  <c r="AY38" i="37" s="1"/>
  <c r="AH42" i="37"/>
  <c r="AA42" i="37"/>
  <c r="Y42" i="37"/>
  <c r="P42" i="37"/>
  <c r="AS38" i="37" s="1"/>
  <c r="AX41" i="37"/>
  <c r="AV41" i="37"/>
  <c r="AT41" i="37"/>
  <c r="AM41" i="37"/>
  <c r="Z41" i="37" s="1"/>
  <c r="AK41" i="37"/>
  <c r="AJ41" i="37"/>
  <c r="AB41" i="37" s="1"/>
  <c r="AY37" i="37" s="1"/>
  <c r="AH41" i="37"/>
  <c r="AA41" i="37"/>
  <c r="Y41" i="37"/>
  <c r="P41" i="37"/>
  <c r="AS37" i="37" s="1"/>
  <c r="AX40" i="37"/>
  <c r="AT40" i="37"/>
  <c r="AS40" i="37"/>
  <c r="AM40" i="37"/>
  <c r="AK40" i="37"/>
  <c r="AJ40" i="37"/>
  <c r="AB40" i="37" s="1"/>
  <c r="AY36" i="37" s="1"/>
  <c r="AH40" i="37"/>
  <c r="AA40" i="37"/>
  <c r="Z40" i="37"/>
  <c r="AL40" i="37" s="1"/>
  <c r="X40" i="37" s="1"/>
  <c r="AU36" i="37" s="1"/>
  <c r="Y40" i="37"/>
  <c r="AV36" i="37" s="1"/>
  <c r="P40" i="37"/>
  <c r="AX39" i="37"/>
  <c r="AW39" i="37"/>
  <c r="AV39" i="37"/>
  <c r="AT39" i="37"/>
  <c r="AS39" i="37"/>
  <c r="AM39" i="37"/>
  <c r="Z39" i="37" s="1"/>
  <c r="AK39" i="37"/>
  <c r="AJ39" i="37"/>
  <c r="AB39" i="37" s="1"/>
  <c r="AY35" i="37" s="1"/>
  <c r="AH39" i="37"/>
  <c r="AA39" i="37"/>
  <c r="Y39" i="37"/>
  <c r="P39" i="37"/>
  <c r="AS35" i="37" s="1"/>
  <c r="AX38" i="37"/>
  <c r="AV38" i="37"/>
  <c r="AT38" i="37"/>
  <c r="AM38" i="37"/>
  <c r="Z38" i="37" s="1"/>
  <c r="AK38" i="37"/>
  <c r="AJ38" i="37"/>
  <c r="AB38" i="37" s="1"/>
  <c r="AY34" i="37" s="1"/>
  <c r="AH38" i="37"/>
  <c r="AA38" i="37"/>
  <c r="AX34" i="37" s="1"/>
  <c r="Y38" i="37"/>
  <c r="AV34" i="37" s="1"/>
  <c r="P38" i="37"/>
  <c r="AX37" i="37"/>
  <c r="AV37" i="37"/>
  <c r="AT37" i="37"/>
  <c r="AM37" i="37"/>
  <c r="Z37" i="37" s="1"/>
  <c r="AK37" i="37"/>
  <c r="AJ37" i="37"/>
  <c r="AB37" i="37" s="1"/>
  <c r="AY33" i="37" s="1"/>
  <c r="AH37" i="37"/>
  <c r="AA37" i="37"/>
  <c r="AX33" i="37" s="1"/>
  <c r="Y37" i="37"/>
  <c r="P37" i="37"/>
  <c r="AS33" i="37" s="1"/>
  <c r="AX36" i="37"/>
  <c r="AW36" i="37"/>
  <c r="AT36" i="37"/>
  <c r="AS36" i="37"/>
  <c r="AM36" i="37"/>
  <c r="Z36" i="37" s="1"/>
  <c r="AK36" i="37"/>
  <c r="AJ36" i="37"/>
  <c r="AB36" i="37" s="1"/>
  <c r="AY32" i="37" s="1"/>
  <c r="AH36" i="37"/>
  <c r="AA36" i="37"/>
  <c r="AX32" i="37" s="1"/>
  <c r="Y36" i="37"/>
  <c r="P36" i="37"/>
  <c r="AS32" i="37" s="1"/>
  <c r="AX35" i="37"/>
  <c r="AV35" i="37"/>
  <c r="AT35" i="37"/>
  <c r="AM35" i="37"/>
  <c r="Z35" i="37" s="1"/>
  <c r="AK35" i="37"/>
  <c r="AJ35" i="37"/>
  <c r="AB35" i="37" s="1"/>
  <c r="AY31" i="37" s="1"/>
  <c r="AH35" i="37"/>
  <c r="AA35" i="37"/>
  <c r="AX31" i="37" s="1"/>
  <c r="Y35" i="37"/>
  <c r="P35" i="37"/>
  <c r="AS31" i="37" s="1"/>
  <c r="AT34" i="37"/>
  <c r="AS34" i="37"/>
  <c r="AM34" i="37"/>
  <c r="Z34" i="37" s="1"/>
  <c r="AK34" i="37"/>
  <c r="AJ34" i="37"/>
  <c r="AB34" i="37" s="1"/>
  <c r="AY30" i="37" s="1"/>
  <c r="AH34" i="37"/>
  <c r="AA34" i="37"/>
  <c r="AX30" i="37" s="1"/>
  <c r="Y34" i="37"/>
  <c r="AV30" i="37" s="1"/>
  <c r="P34" i="37"/>
  <c r="AV33" i="37"/>
  <c r="AT33" i="37"/>
  <c r="AM33" i="37"/>
  <c r="Z33" i="37" s="1"/>
  <c r="AK33" i="37"/>
  <c r="AJ33" i="37"/>
  <c r="AB33" i="37" s="1"/>
  <c r="AY29" i="37" s="1"/>
  <c r="AH33" i="37"/>
  <c r="AA33" i="37"/>
  <c r="Y33" i="37"/>
  <c r="AV29" i="37" s="1"/>
  <c r="P33" i="37"/>
  <c r="AS29" i="37" s="1"/>
  <c r="AV32" i="37"/>
  <c r="AT32" i="37"/>
  <c r="AM32" i="37"/>
  <c r="Z32" i="37" s="1"/>
  <c r="AK32" i="37"/>
  <c r="AJ32" i="37"/>
  <c r="AH32" i="37"/>
  <c r="AB32" i="37"/>
  <c r="AY28" i="37" s="1"/>
  <c r="AA32" i="37"/>
  <c r="Y32" i="37"/>
  <c r="AV28" i="37" s="1"/>
  <c r="P32" i="37"/>
  <c r="AV31" i="37"/>
  <c r="AT31" i="37"/>
  <c r="AM31" i="37"/>
  <c r="Z31" i="37" s="1"/>
  <c r="AK31" i="37"/>
  <c r="AJ31" i="37"/>
  <c r="AB31" i="37" s="1"/>
  <c r="AY27" i="37" s="1"/>
  <c r="AH31" i="37"/>
  <c r="AA31" i="37"/>
  <c r="AX27" i="37" s="1"/>
  <c r="Y31" i="37"/>
  <c r="P31" i="37"/>
  <c r="AS27" i="37" s="1"/>
  <c r="AT30" i="37"/>
  <c r="AS30" i="37"/>
  <c r="AM30" i="37"/>
  <c r="Z30" i="37" s="1"/>
  <c r="AK30" i="37"/>
  <c r="AJ30" i="37"/>
  <c r="AB30" i="37" s="1"/>
  <c r="AY26" i="37" s="1"/>
  <c r="AH30" i="37"/>
  <c r="AA30" i="37"/>
  <c r="AX26" i="37" s="1"/>
  <c r="Y30" i="37"/>
  <c r="P30" i="37"/>
  <c r="AX29" i="37"/>
  <c r="AT29" i="37"/>
  <c r="AM29" i="37"/>
  <c r="Z29" i="37" s="1"/>
  <c r="AK29" i="37"/>
  <c r="AJ29" i="37"/>
  <c r="AB29" i="37" s="1"/>
  <c r="AY25" i="37" s="1"/>
  <c r="AH29" i="37"/>
  <c r="AA29" i="37"/>
  <c r="Y29" i="37"/>
  <c r="P29" i="37"/>
  <c r="AS25" i="37" s="1"/>
  <c r="AX28" i="37"/>
  <c r="AT28" i="37"/>
  <c r="AS28" i="37"/>
  <c r="AM28" i="37"/>
  <c r="Z28" i="37" s="1"/>
  <c r="AK28" i="37"/>
  <c r="AJ28" i="37"/>
  <c r="AH28" i="37"/>
  <c r="AB28" i="37"/>
  <c r="AY24" i="37" s="1"/>
  <c r="AA28" i="37"/>
  <c r="Y28" i="37"/>
  <c r="AV24" i="37" s="1"/>
  <c r="P28" i="37"/>
  <c r="AV27" i="37"/>
  <c r="AT27" i="37"/>
  <c r="AM27" i="37"/>
  <c r="Z27" i="37" s="1"/>
  <c r="AK27" i="37"/>
  <c r="AJ27" i="37"/>
  <c r="AB27" i="37" s="1"/>
  <c r="AY23" i="37" s="1"/>
  <c r="AH27" i="37"/>
  <c r="AA27" i="37"/>
  <c r="AX23" i="37" s="1"/>
  <c r="Y27" i="37"/>
  <c r="P27" i="37"/>
  <c r="AS23" i="37" s="1"/>
  <c r="AV26" i="37"/>
  <c r="AT26" i="37"/>
  <c r="AS26" i="37"/>
  <c r="AM26" i="37"/>
  <c r="Z26" i="37" s="1"/>
  <c r="AK26" i="37"/>
  <c r="AJ26" i="37"/>
  <c r="AB26" i="37" s="1"/>
  <c r="AY22" i="37" s="1"/>
  <c r="AH26" i="37"/>
  <c r="AA26" i="37"/>
  <c r="AX22" i="37" s="1"/>
  <c r="Y26" i="37"/>
  <c r="AV22" i="37" s="1"/>
  <c r="P26" i="37"/>
  <c r="AX25" i="37"/>
  <c r="AV25" i="37"/>
  <c r="AT25" i="37"/>
  <c r="AM25" i="37"/>
  <c r="Z25" i="37" s="1"/>
  <c r="AK25" i="37"/>
  <c r="AJ25" i="37"/>
  <c r="AB25" i="37" s="1"/>
  <c r="AY21" i="37" s="1"/>
  <c r="AH25" i="37"/>
  <c r="AA25" i="37"/>
  <c r="Y25" i="37"/>
  <c r="AV21" i="37" s="1"/>
  <c r="P25" i="37"/>
  <c r="AS21" i="37" s="1"/>
  <c r="AX24" i="37"/>
  <c r="AT24" i="37"/>
  <c r="AS24" i="37"/>
  <c r="AM24" i="37"/>
  <c r="Z24" i="37" s="1"/>
  <c r="AK24" i="37"/>
  <c r="AJ24" i="37"/>
  <c r="AH24" i="37"/>
  <c r="AB24" i="37"/>
  <c r="AA24" i="37"/>
  <c r="Y24" i="37"/>
  <c r="AV20" i="37" s="1"/>
  <c r="P24" i="37"/>
  <c r="AV23" i="37"/>
  <c r="AT23" i="37"/>
  <c r="AM23" i="37"/>
  <c r="Z23" i="37" s="1"/>
  <c r="AK23" i="37"/>
  <c r="AJ23" i="37"/>
  <c r="AB23" i="37" s="1"/>
  <c r="AY19" i="37" s="1"/>
  <c r="AH23" i="37"/>
  <c r="AA23" i="37"/>
  <c r="Y23" i="37"/>
  <c r="AV19" i="37" s="1"/>
  <c r="P23" i="37"/>
  <c r="AS19" i="37" s="1"/>
  <c r="AT22" i="37"/>
  <c r="AS22" i="37"/>
  <c r="AM22" i="37"/>
  <c r="Z22" i="37" s="1"/>
  <c r="AK22" i="37"/>
  <c r="AJ22" i="37"/>
  <c r="AB22" i="37" s="1"/>
  <c r="AY18" i="37" s="1"/>
  <c r="AH22" i="37"/>
  <c r="AA22" i="37"/>
  <c r="AX18" i="37" s="1"/>
  <c r="Y22" i="37"/>
  <c r="P22" i="37"/>
  <c r="AX21" i="37"/>
  <c r="AT21" i="37"/>
  <c r="AM21" i="37"/>
  <c r="Z21" i="37" s="1"/>
  <c r="AW17" i="37" s="1"/>
  <c r="AL21" i="37"/>
  <c r="X21" i="37" s="1"/>
  <c r="AK21" i="37"/>
  <c r="AJ21" i="37"/>
  <c r="AB21" i="37" s="1"/>
  <c r="AH21" i="37"/>
  <c r="AA21" i="37"/>
  <c r="AX17" i="37" s="1"/>
  <c r="Y21" i="37"/>
  <c r="AV17" i="37" s="1"/>
  <c r="P21" i="37"/>
  <c r="AY20" i="37"/>
  <c r="AX20" i="37"/>
  <c r="AT20" i="37"/>
  <c r="AS20" i="37"/>
  <c r="AM20" i="37"/>
  <c r="AK20" i="37"/>
  <c r="AJ20" i="37"/>
  <c r="AB20" i="37" s="1"/>
  <c r="AY16" i="37" s="1"/>
  <c r="AH20" i="37"/>
  <c r="AA20" i="37"/>
  <c r="Z20" i="37"/>
  <c r="AL20" i="37" s="1"/>
  <c r="X20" i="37" s="1"/>
  <c r="AU16" i="37" s="1"/>
  <c r="Y20" i="37"/>
  <c r="AV16" i="37" s="1"/>
  <c r="P20" i="37"/>
  <c r="AX19" i="37"/>
  <c r="AT19" i="37"/>
  <c r="AM19" i="37"/>
  <c r="Z19" i="37" s="1"/>
  <c r="AK19" i="37"/>
  <c r="AJ19" i="37"/>
  <c r="AB19" i="37" s="1"/>
  <c r="AY15" i="37" s="1"/>
  <c r="AH19" i="37"/>
  <c r="AA19" i="37"/>
  <c r="AX15" i="37" s="1"/>
  <c r="Y19" i="37"/>
  <c r="AV15" i="37" s="1"/>
  <c r="P19" i="37"/>
  <c r="AS15" i="37" s="1"/>
  <c r="AV18" i="37"/>
  <c r="AT18" i="37"/>
  <c r="AS18" i="37"/>
  <c r="AM18" i="37"/>
  <c r="Z18" i="37" s="1"/>
  <c r="AK18" i="37"/>
  <c r="AJ18" i="37"/>
  <c r="AB18" i="37" s="1"/>
  <c r="AY14" i="37" s="1"/>
  <c r="AH18" i="37"/>
  <c r="AA18" i="37"/>
  <c r="AX14" i="37" s="1"/>
  <c r="Y18" i="37"/>
  <c r="P18" i="37"/>
  <c r="AS14" i="37" s="1"/>
  <c r="AY17" i="37"/>
  <c r="AU17" i="37"/>
  <c r="AT17" i="37"/>
  <c r="AS17" i="37"/>
  <c r="AM17" i="37"/>
  <c r="Z17" i="37" s="1"/>
  <c r="AL17" i="37" s="1"/>
  <c r="X17" i="37" s="1"/>
  <c r="AU13" i="37" s="1"/>
  <c r="AK17" i="37"/>
  <c r="AJ17" i="37"/>
  <c r="AB17" i="37" s="1"/>
  <c r="AY13" i="37" s="1"/>
  <c r="AH17" i="37"/>
  <c r="AA17" i="37"/>
  <c r="AX13" i="37" s="1"/>
  <c r="Y17" i="37"/>
  <c r="P17" i="37"/>
  <c r="AS13" i="37" s="1"/>
  <c r="AX16" i="37"/>
  <c r="AT16" i="37"/>
  <c r="AS16" i="37"/>
  <c r="AM16" i="37"/>
  <c r="Z16" i="37" s="1"/>
  <c r="AK16" i="37"/>
  <c r="AJ16" i="37"/>
  <c r="AB16" i="37" s="1"/>
  <c r="AY12" i="37" s="1"/>
  <c r="AH16" i="37"/>
  <c r="AA16" i="37"/>
  <c r="Y16" i="37"/>
  <c r="AV12" i="37" s="1"/>
  <c r="P16" i="37"/>
  <c r="AS12" i="37" s="1"/>
  <c r="AT15" i="37"/>
  <c r="AM15" i="37"/>
  <c r="Z15" i="37" s="1"/>
  <c r="AK15" i="37"/>
  <c r="AJ15" i="37"/>
  <c r="AB15" i="37" s="1"/>
  <c r="AY11" i="37" s="1"/>
  <c r="AH15" i="37"/>
  <c r="AA15" i="37"/>
  <c r="Y15" i="37"/>
  <c r="P15" i="37"/>
  <c r="AV14" i="37"/>
  <c r="AT14" i="37"/>
  <c r="AM14" i="37"/>
  <c r="Z14" i="37" s="1"/>
  <c r="AK14" i="37"/>
  <c r="AJ14" i="37"/>
  <c r="AB14" i="37" s="1"/>
  <c r="AY10" i="37" s="1"/>
  <c r="AH14" i="37"/>
  <c r="AA14" i="37"/>
  <c r="Y14" i="37"/>
  <c r="P14" i="37"/>
  <c r="AV13" i="37"/>
  <c r="AT13" i="37"/>
  <c r="AM13" i="37"/>
  <c r="Z13" i="37" s="1"/>
  <c r="AK13" i="37"/>
  <c r="AJ13" i="37"/>
  <c r="AB13" i="37" s="1"/>
  <c r="AY9" i="37" s="1"/>
  <c r="AH13" i="37"/>
  <c r="AA13" i="37"/>
  <c r="AX9" i="37" s="1"/>
  <c r="Y13" i="37"/>
  <c r="AV9" i="37" s="1"/>
  <c r="P13" i="37"/>
  <c r="AS9" i="37" s="1"/>
  <c r="AX12" i="37"/>
  <c r="AT12" i="37"/>
  <c r="AM12" i="37"/>
  <c r="Z12" i="37" s="1"/>
  <c r="AK12" i="37"/>
  <c r="AJ12" i="37"/>
  <c r="AB12" i="37" s="1"/>
  <c r="AY8" i="37" s="1"/>
  <c r="AH12" i="37"/>
  <c r="AA12" i="37"/>
  <c r="AX8" i="37" s="1"/>
  <c r="Y12" i="37"/>
  <c r="AV8" i="37" s="1"/>
  <c r="P12" i="37"/>
  <c r="AX11" i="37"/>
  <c r="AV11" i="37"/>
  <c r="AT11" i="37"/>
  <c r="AS11" i="37"/>
  <c r="AM11" i="37"/>
  <c r="Z11" i="37" s="1"/>
  <c r="AK11" i="37"/>
  <c r="AJ11" i="37"/>
  <c r="AB11" i="37" s="1"/>
  <c r="AY7" i="37" s="1"/>
  <c r="AH11" i="37"/>
  <c r="AG11" i="37" s="1"/>
  <c r="AI11" i="37" s="1"/>
  <c r="AA11" i="37"/>
  <c r="AX7" i="37" s="1"/>
  <c r="Y11" i="37"/>
  <c r="AV7" i="37" s="1"/>
  <c r="R11" i="37"/>
  <c r="AC11" i="37" s="1"/>
  <c r="P11" i="37"/>
  <c r="AX10" i="37"/>
  <c r="AV10" i="37"/>
  <c r="AT10" i="37"/>
  <c r="AS10" i="37"/>
  <c r="H10" i="37"/>
  <c r="H11" i="37" s="1"/>
  <c r="H12" i="37" s="1"/>
  <c r="H13" i="37" s="1"/>
  <c r="H14" i="37" s="1"/>
  <c r="H15" i="37" s="1"/>
  <c r="H16" i="37" s="1"/>
  <c r="H17" i="37" s="1"/>
  <c r="H18" i="37" s="1"/>
  <c r="H19" i="37" s="1"/>
  <c r="H20" i="37" s="1"/>
  <c r="H21" i="37" s="1"/>
  <c r="H22" i="37" s="1"/>
  <c r="H23" i="37" s="1"/>
  <c r="H24" i="37" s="1"/>
  <c r="H25" i="37" s="1"/>
  <c r="H26" i="37" s="1"/>
  <c r="H27" i="37" s="1"/>
  <c r="H28" i="37" s="1"/>
  <c r="H29" i="37" s="1"/>
  <c r="H30" i="37" s="1"/>
  <c r="H31" i="37" s="1"/>
  <c r="H32" i="37" s="1"/>
  <c r="H33" i="37" s="1"/>
  <c r="H34" i="37" s="1"/>
  <c r="H35" i="37" s="1"/>
  <c r="H36" i="37" s="1"/>
  <c r="H37" i="37" s="1"/>
  <c r="H38" i="37" s="1"/>
  <c r="H39" i="37" s="1"/>
  <c r="H40" i="37" s="1"/>
  <c r="H41" i="37" s="1"/>
  <c r="H42" i="37" s="1"/>
  <c r="H43" i="37" s="1"/>
  <c r="H44" i="37" s="1"/>
  <c r="H45" i="37" s="1"/>
  <c r="H46" i="37" s="1"/>
  <c r="H47" i="37" s="1"/>
  <c r="H48" i="37" s="1"/>
  <c r="H49" i="37" s="1"/>
  <c r="H50" i="37" s="1"/>
  <c r="H51" i="37" s="1"/>
  <c r="H52" i="37" s="1"/>
  <c r="H53" i="37" s="1"/>
  <c r="H54" i="37" s="1"/>
  <c r="H55" i="37" s="1"/>
  <c r="H56" i="37" s="1"/>
  <c r="H57" i="37" s="1"/>
  <c r="H58" i="37" s="1"/>
  <c r="H59" i="37" s="1"/>
  <c r="H60" i="37" s="1"/>
  <c r="H61" i="37" s="1"/>
  <c r="H62" i="37" s="1"/>
  <c r="H63" i="37" s="1"/>
  <c r="H64" i="37" s="1"/>
  <c r="H65" i="37" s="1"/>
  <c r="H66" i="37" s="1"/>
  <c r="AT9" i="37"/>
  <c r="AT8" i="37"/>
  <c r="AS8" i="37"/>
  <c r="AT7" i="37"/>
  <c r="AS7" i="37"/>
  <c r="AZ5" i="37"/>
  <c r="AY5" i="37"/>
  <c r="AX5" i="37"/>
  <c r="AW5" i="37"/>
  <c r="AV5" i="37"/>
  <c r="AU5" i="37"/>
  <c r="AT5" i="37"/>
  <c r="AS5" i="37"/>
  <c r="AR5" i="37"/>
  <c r="AT3" i="37"/>
  <c r="AU2" i="37"/>
  <c r="AT2" i="37"/>
  <c r="AM120" i="36"/>
  <c r="AK120" i="36"/>
  <c r="AJ120" i="36"/>
  <c r="AB120" i="36" s="1"/>
  <c r="AH120" i="36"/>
  <c r="AA120" i="36"/>
  <c r="Z120" i="36"/>
  <c r="AL120" i="36" s="1"/>
  <c r="X120" i="36" s="1"/>
  <c r="Y120" i="36"/>
  <c r="P120" i="36"/>
  <c r="AM119" i="36"/>
  <c r="Z119" i="36" s="1"/>
  <c r="AL119" i="36" s="1"/>
  <c r="X119" i="36" s="1"/>
  <c r="AK119" i="36"/>
  <c r="AJ119" i="36"/>
  <c r="AH119" i="36"/>
  <c r="AB119" i="36"/>
  <c r="AA119" i="36"/>
  <c r="Y119" i="36"/>
  <c r="P119" i="36"/>
  <c r="AM118" i="36"/>
  <c r="AK118" i="36"/>
  <c r="AJ118" i="36"/>
  <c r="AB118" i="36" s="1"/>
  <c r="AH118" i="36"/>
  <c r="AA118" i="36"/>
  <c r="Z118" i="36"/>
  <c r="AL118" i="36" s="1"/>
  <c r="X118" i="36" s="1"/>
  <c r="Y118" i="36"/>
  <c r="P118" i="36"/>
  <c r="AM117" i="36"/>
  <c r="Z117" i="36" s="1"/>
  <c r="AL117" i="36" s="1"/>
  <c r="X117" i="36" s="1"/>
  <c r="AK117" i="36"/>
  <c r="AJ117" i="36"/>
  <c r="AH117" i="36"/>
  <c r="AB117" i="36"/>
  <c r="AA117" i="36"/>
  <c r="Y117" i="36"/>
  <c r="P117" i="36"/>
  <c r="AM116" i="36"/>
  <c r="AK116" i="36"/>
  <c r="AJ116" i="36"/>
  <c r="AB116" i="36" s="1"/>
  <c r="AH116" i="36"/>
  <c r="AA116" i="36"/>
  <c r="Z116" i="36"/>
  <c r="AL116" i="36" s="1"/>
  <c r="X116" i="36" s="1"/>
  <c r="Y116" i="36"/>
  <c r="P116" i="36"/>
  <c r="AM115" i="36"/>
  <c r="Z115" i="36" s="1"/>
  <c r="AL115" i="36" s="1"/>
  <c r="X115" i="36" s="1"/>
  <c r="AK115" i="36"/>
  <c r="AJ115" i="36"/>
  <c r="AH115" i="36"/>
  <c r="AB115" i="36"/>
  <c r="AA115" i="36"/>
  <c r="Y115" i="36"/>
  <c r="P115" i="36"/>
  <c r="AM114" i="36"/>
  <c r="AK114" i="36"/>
  <c r="AJ114" i="36"/>
  <c r="AB114" i="36" s="1"/>
  <c r="AH114" i="36"/>
  <c r="AA114" i="36"/>
  <c r="Z114" i="36"/>
  <c r="AL114" i="36" s="1"/>
  <c r="X114" i="36" s="1"/>
  <c r="Y114" i="36"/>
  <c r="P114" i="36"/>
  <c r="AM113" i="36"/>
  <c r="Z113" i="36" s="1"/>
  <c r="AL113" i="36" s="1"/>
  <c r="X113" i="36" s="1"/>
  <c r="AK113" i="36"/>
  <c r="AJ113" i="36"/>
  <c r="AH113" i="36"/>
  <c r="AB113" i="36"/>
  <c r="AA113" i="36"/>
  <c r="Y113" i="36"/>
  <c r="P113" i="36"/>
  <c r="AM112" i="36"/>
  <c r="AK112" i="36"/>
  <c r="AJ112" i="36"/>
  <c r="AB112" i="36" s="1"/>
  <c r="AH112" i="36"/>
  <c r="AA112" i="36"/>
  <c r="Z112" i="36"/>
  <c r="AL112" i="36" s="1"/>
  <c r="X112" i="36" s="1"/>
  <c r="Y112" i="36"/>
  <c r="P112" i="36"/>
  <c r="AM111" i="36"/>
  <c r="Z111" i="36" s="1"/>
  <c r="AL111" i="36" s="1"/>
  <c r="X111" i="36" s="1"/>
  <c r="AK111" i="36"/>
  <c r="AJ111" i="36"/>
  <c r="AH111" i="36"/>
  <c r="AB111" i="36"/>
  <c r="AA111" i="36"/>
  <c r="Y111" i="36"/>
  <c r="P111" i="36"/>
  <c r="AM110" i="36"/>
  <c r="AK110" i="36"/>
  <c r="AJ110" i="36"/>
  <c r="AB110" i="36" s="1"/>
  <c r="AH110" i="36"/>
  <c r="AA110" i="36"/>
  <c r="Z110" i="36"/>
  <c r="AL110" i="36" s="1"/>
  <c r="X110" i="36" s="1"/>
  <c r="Y110" i="36"/>
  <c r="P110" i="36"/>
  <c r="AM109" i="36"/>
  <c r="Z109" i="36" s="1"/>
  <c r="AL109" i="36" s="1"/>
  <c r="X109" i="36" s="1"/>
  <c r="AK109" i="36"/>
  <c r="AJ109" i="36"/>
  <c r="AH109" i="36"/>
  <c r="AB109" i="36"/>
  <c r="AA109" i="36"/>
  <c r="Y109" i="36"/>
  <c r="P109" i="36"/>
  <c r="AM108" i="36"/>
  <c r="AK108" i="36"/>
  <c r="AJ108" i="36"/>
  <c r="AB108" i="36" s="1"/>
  <c r="AH108" i="36"/>
  <c r="AA108" i="36"/>
  <c r="Z108" i="36"/>
  <c r="AL108" i="36" s="1"/>
  <c r="X108" i="36" s="1"/>
  <c r="Y108" i="36"/>
  <c r="P108" i="36"/>
  <c r="AM107" i="36"/>
  <c r="Z107" i="36" s="1"/>
  <c r="AL107" i="36" s="1"/>
  <c r="X107" i="36" s="1"/>
  <c r="AK107" i="36"/>
  <c r="AJ107" i="36"/>
  <c r="AH107" i="36"/>
  <c r="AB107" i="36"/>
  <c r="AA107" i="36"/>
  <c r="Y107" i="36"/>
  <c r="P107" i="36"/>
  <c r="AM106" i="36"/>
  <c r="AK106" i="36"/>
  <c r="AJ106" i="36"/>
  <c r="AB106" i="36" s="1"/>
  <c r="AH106" i="36"/>
  <c r="AA106" i="36"/>
  <c r="Z106" i="36"/>
  <c r="AL106" i="36" s="1"/>
  <c r="X106" i="36" s="1"/>
  <c r="Y106" i="36"/>
  <c r="P106" i="36"/>
  <c r="AM105" i="36"/>
  <c r="Z105" i="36" s="1"/>
  <c r="AL105" i="36" s="1"/>
  <c r="X105" i="36" s="1"/>
  <c r="AK105" i="36"/>
  <c r="AJ105" i="36"/>
  <c r="AH105" i="36"/>
  <c r="AB105" i="36"/>
  <c r="AA105" i="36"/>
  <c r="Y105" i="36"/>
  <c r="P105" i="36"/>
  <c r="AM104" i="36"/>
  <c r="AK104" i="36"/>
  <c r="AJ104" i="36"/>
  <c r="AB104" i="36" s="1"/>
  <c r="AH104" i="36"/>
  <c r="AA104" i="36"/>
  <c r="Z104" i="36"/>
  <c r="AL104" i="36" s="1"/>
  <c r="X104" i="36" s="1"/>
  <c r="Y104" i="36"/>
  <c r="P104" i="36"/>
  <c r="AM103" i="36"/>
  <c r="Z103" i="36" s="1"/>
  <c r="AL103" i="36" s="1"/>
  <c r="X103" i="36" s="1"/>
  <c r="AK103" i="36"/>
  <c r="AJ103" i="36"/>
  <c r="AH103" i="36"/>
  <c r="AB103" i="36"/>
  <c r="AA103" i="36"/>
  <c r="Y103" i="36"/>
  <c r="P103" i="36"/>
  <c r="AM102" i="36"/>
  <c r="AK102" i="36"/>
  <c r="AJ102" i="36"/>
  <c r="AB102" i="36" s="1"/>
  <c r="AH102" i="36"/>
  <c r="AA102" i="36"/>
  <c r="Z102" i="36"/>
  <c r="AL102" i="36" s="1"/>
  <c r="X102" i="36" s="1"/>
  <c r="Y102" i="36"/>
  <c r="P102" i="36"/>
  <c r="AM101" i="36"/>
  <c r="Z101" i="36" s="1"/>
  <c r="AL101" i="36" s="1"/>
  <c r="X101" i="36" s="1"/>
  <c r="AK101" i="36"/>
  <c r="AJ101" i="36"/>
  <c r="AH101" i="36"/>
  <c r="AB101" i="36"/>
  <c r="AA101" i="36"/>
  <c r="Y101" i="36"/>
  <c r="P101" i="36"/>
  <c r="AM100" i="36"/>
  <c r="AK100" i="36"/>
  <c r="AJ100" i="36"/>
  <c r="AB100" i="36" s="1"/>
  <c r="AH100" i="36"/>
  <c r="AA100" i="36"/>
  <c r="Z100" i="36"/>
  <c r="AL100" i="36" s="1"/>
  <c r="X100" i="36" s="1"/>
  <c r="Y100" i="36"/>
  <c r="P100" i="36"/>
  <c r="AM99" i="36"/>
  <c r="Z99" i="36" s="1"/>
  <c r="AL99" i="36" s="1"/>
  <c r="X99" i="36" s="1"/>
  <c r="AK99" i="36"/>
  <c r="AJ99" i="36"/>
  <c r="AH99" i="36"/>
  <c r="AB99" i="36"/>
  <c r="AA99" i="36"/>
  <c r="Y99" i="36"/>
  <c r="P99" i="36"/>
  <c r="AM98" i="36"/>
  <c r="AK98" i="36"/>
  <c r="AJ98" i="36"/>
  <c r="AB98" i="36" s="1"/>
  <c r="AH98" i="36"/>
  <c r="AA98" i="36"/>
  <c r="Z98" i="36"/>
  <c r="AL98" i="36" s="1"/>
  <c r="X98" i="36" s="1"/>
  <c r="Y98" i="36"/>
  <c r="P98" i="36"/>
  <c r="AM97" i="36"/>
  <c r="Z97" i="36" s="1"/>
  <c r="AL97" i="36" s="1"/>
  <c r="X97" i="36" s="1"/>
  <c r="AK97" i="36"/>
  <c r="AJ97" i="36"/>
  <c r="AH97" i="36"/>
  <c r="AB97" i="36"/>
  <c r="AA97" i="36"/>
  <c r="Y97" i="36"/>
  <c r="P97" i="36"/>
  <c r="AM96" i="36"/>
  <c r="AK96" i="36"/>
  <c r="AJ96" i="36"/>
  <c r="AB96" i="36" s="1"/>
  <c r="AH96" i="36"/>
  <c r="AA96" i="36"/>
  <c r="Z96" i="36"/>
  <c r="AL96" i="36" s="1"/>
  <c r="X96" i="36" s="1"/>
  <c r="Y96" i="36"/>
  <c r="P96" i="36"/>
  <c r="AM95" i="36"/>
  <c r="Z95" i="36" s="1"/>
  <c r="AL95" i="36" s="1"/>
  <c r="X95" i="36" s="1"/>
  <c r="AK95" i="36"/>
  <c r="AJ95" i="36"/>
  <c r="AH95" i="36"/>
  <c r="AB95" i="36"/>
  <c r="AA95" i="36"/>
  <c r="Y95" i="36"/>
  <c r="P95" i="36"/>
  <c r="AM94" i="36"/>
  <c r="AK94" i="36"/>
  <c r="AJ94" i="36"/>
  <c r="AB94" i="36" s="1"/>
  <c r="AH94" i="36"/>
  <c r="AA94" i="36"/>
  <c r="Z94" i="36"/>
  <c r="AL94" i="36" s="1"/>
  <c r="X94" i="36" s="1"/>
  <c r="Y94" i="36"/>
  <c r="P94" i="36"/>
  <c r="AM93" i="36"/>
  <c r="Z93" i="36" s="1"/>
  <c r="AL93" i="36" s="1"/>
  <c r="X93" i="36" s="1"/>
  <c r="AK93" i="36"/>
  <c r="AJ93" i="36"/>
  <c r="AH93" i="36"/>
  <c r="AB93" i="36"/>
  <c r="AA93" i="36"/>
  <c r="Y93" i="36"/>
  <c r="P93" i="36"/>
  <c r="AM92" i="36"/>
  <c r="AK92" i="36"/>
  <c r="AJ92" i="36"/>
  <c r="AB92" i="36" s="1"/>
  <c r="AH92" i="36"/>
  <c r="AA92" i="36"/>
  <c r="Z92" i="36"/>
  <c r="AL92" i="36" s="1"/>
  <c r="X92" i="36" s="1"/>
  <c r="Y92" i="36"/>
  <c r="P92" i="36"/>
  <c r="AM91" i="36"/>
  <c r="Z91" i="36" s="1"/>
  <c r="AL91" i="36" s="1"/>
  <c r="X91" i="36" s="1"/>
  <c r="AK91" i="36"/>
  <c r="AJ91" i="36"/>
  <c r="AH91" i="36"/>
  <c r="AB91" i="36"/>
  <c r="AA91" i="36"/>
  <c r="Y91" i="36"/>
  <c r="P91" i="36"/>
  <c r="AM90" i="36"/>
  <c r="AK90" i="36"/>
  <c r="AJ90" i="36"/>
  <c r="AB90" i="36" s="1"/>
  <c r="AH90" i="36"/>
  <c r="AA90" i="36"/>
  <c r="Z90" i="36"/>
  <c r="AL90" i="36" s="1"/>
  <c r="X90" i="36" s="1"/>
  <c r="Y90" i="36"/>
  <c r="P90" i="36"/>
  <c r="AM89" i="36"/>
  <c r="Z89" i="36" s="1"/>
  <c r="AL89" i="36" s="1"/>
  <c r="X89" i="36" s="1"/>
  <c r="AK89" i="36"/>
  <c r="AJ89" i="36"/>
  <c r="AH89" i="36"/>
  <c r="AB89" i="36"/>
  <c r="AA89" i="36"/>
  <c r="Y89" i="36"/>
  <c r="P89" i="36"/>
  <c r="AM88" i="36"/>
  <c r="AK88" i="36"/>
  <c r="AJ88" i="36"/>
  <c r="AB88" i="36" s="1"/>
  <c r="AH88" i="36"/>
  <c r="AA88" i="36"/>
  <c r="Z88" i="36"/>
  <c r="AL88" i="36" s="1"/>
  <c r="X88" i="36" s="1"/>
  <c r="Y88" i="36"/>
  <c r="P88" i="36"/>
  <c r="AM87" i="36"/>
  <c r="Z87" i="36" s="1"/>
  <c r="AL87" i="36" s="1"/>
  <c r="X87" i="36" s="1"/>
  <c r="AK87" i="36"/>
  <c r="AJ87" i="36"/>
  <c r="AH87" i="36"/>
  <c r="AB87" i="36"/>
  <c r="AA87" i="36"/>
  <c r="Y87" i="36"/>
  <c r="P87" i="36"/>
  <c r="AM86" i="36"/>
  <c r="AK86" i="36"/>
  <c r="AJ86" i="36"/>
  <c r="AB86" i="36" s="1"/>
  <c r="AH86" i="36"/>
  <c r="AA86" i="36"/>
  <c r="Z86" i="36"/>
  <c r="AL86" i="36" s="1"/>
  <c r="X86" i="36" s="1"/>
  <c r="Y86" i="36"/>
  <c r="P86" i="36"/>
  <c r="AM85" i="36"/>
  <c r="Z85" i="36" s="1"/>
  <c r="AL85" i="36" s="1"/>
  <c r="X85" i="36" s="1"/>
  <c r="AK85" i="36"/>
  <c r="AJ85" i="36"/>
  <c r="AH85" i="36"/>
  <c r="AB85" i="36"/>
  <c r="AA85" i="36"/>
  <c r="Y85" i="36"/>
  <c r="P85" i="36"/>
  <c r="AM84" i="36"/>
  <c r="AK84" i="36"/>
  <c r="AJ84" i="36"/>
  <c r="AB84" i="36" s="1"/>
  <c r="AH84" i="36"/>
  <c r="AA84" i="36"/>
  <c r="Z84" i="36"/>
  <c r="AL84" i="36" s="1"/>
  <c r="X84" i="36" s="1"/>
  <c r="Y84" i="36"/>
  <c r="P84" i="36"/>
  <c r="AM83" i="36"/>
  <c r="Z83" i="36" s="1"/>
  <c r="AL83" i="36" s="1"/>
  <c r="X83" i="36" s="1"/>
  <c r="AK83" i="36"/>
  <c r="AJ83" i="36"/>
  <c r="AH83" i="36"/>
  <c r="AB83" i="36"/>
  <c r="AA83" i="36"/>
  <c r="Y83" i="36"/>
  <c r="P83" i="36"/>
  <c r="AM82" i="36"/>
  <c r="Z82" i="36" s="1"/>
  <c r="AL82" i="36" s="1"/>
  <c r="X82" i="36" s="1"/>
  <c r="AK82" i="36"/>
  <c r="AJ82" i="36"/>
  <c r="AH82" i="36"/>
  <c r="AB82" i="36"/>
  <c r="AA82" i="36"/>
  <c r="Y82" i="36"/>
  <c r="P82" i="36"/>
  <c r="AM81" i="36"/>
  <c r="Z81" i="36" s="1"/>
  <c r="AL81" i="36" s="1"/>
  <c r="X81" i="36" s="1"/>
  <c r="AK81" i="36"/>
  <c r="AJ81" i="36"/>
  <c r="AB81" i="36" s="1"/>
  <c r="AH81" i="36"/>
  <c r="AA81" i="36"/>
  <c r="Y81" i="36"/>
  <c r="P81" i="36"/>
  <c r="AM80" i="36"/>
  <c r="Z80" i="36" s="1"/>
  <c r="AL80" i="36" s="1"/>
  <c r="X80" i="36" s="1"/>
  <c r="AK80" i="36"/>
  <c r="AJ80" i="36"/>
  <c r="AB80" i="36" s="1"/>
  <c r="AH80" i="36"/>
  <c r="AA80" i="36"/>
  <c r="Y80" i="36"/>
  <c r="P80" i="36"/>
  <c r="AM79" i="36"/>
  <c r="AK79" i="36"/>
  <c r="AJ79" i="36"/>
  <c r="AB79" i="36" s="1"/>
  <c r="AH79" i="36"/>
  <c r="AA79" i="36"/>
  <c r="Z79" i="36"/>
  <c r="AL79" i="36" s="1"/>
  <c r="X79" i="36" s="1"/>
  <c r="Y79" i="36"/>
  <c r="P79" i="36"/>
  <c r="AM78" i="36"/>
  <c r="Z78" i="36" s="1"/>
  <c r="AL78" i="36" s="1"/>
  <c r="X78" i="36" s="1"/>
  <c r="AK78" i="36"/>
  <c r="AJ78" i="36"/>
  <c r="AB78" i="36" s="1"/>
  <c r="AH78" i="36"/>
  <c r="AA78" i="36"/>
  <c r="Y78" i="36"/>
  <c r="P78" i="36"/>
  <c r="AM77" i="36"/>
  <c r="Z77" i="36" s="1"/>
  <c r="AL77" i="36" s="1"/>
  <c r="X77" i="36" s="1"/>
  <c r="AK77" i="36"/>
  <c r="AJ77" i="36"/>
  <c r="AB77" i="36" s="1"/>
  <c r="AH77" i="36"/>
  <c r="AA77" i="36"/>
  <c r="Y77" i="36"/>
  <c r="P77" i="36"/>
  <c r="AM76" i="36"/>
  <c r="Z76" i="36" s="1"/>
  <c r="AL76" i="36" s="1"/>
  <c r="X76" i="36" s="1"/>
  <c r="AK76" i="36"/>
  <c r="AJ76" i="36"/>
  <c r="AB76" i="36" s="1"/>
  <c r="AH76" i="36"/>
  <c r="AA76" i="36"/>
  <c r="Y76" i="36"/>
  <c r="P76" i="36"/>
  <c r="AM75" i="36"/>
  <c r="AL75" i="36"/>
  <c r="X75" i="36" s="1"/>
  <c r="AK75" i="36"/>
  <c r="AJ75" i="36"/>
  <c r="AB75" i="36" s="1"/>
  <c r="AH75" i="36"/>
  <c r="AA75" i="36"/>
  <c r="Z75" i="36"/>
  <c r="Y75" i="36"/>
  <c r="P75" i="36"/>
  <c r="AM74" i="36"/>
  <c r="Z74" i="36" s="1"/>
  <c r="AL74" i="36" s="1"/>
  <c r="X74" i="36" s="1"/>
  <c r="AK74" i="36"/>
  <c r="AJ74" i="36"/>
  <c r="AB74" i="36" s="1"/>
  <c r="AH74" i="36"/>
  <c r="AA74" i="36"/>
  <c r="Y74" i="36"/>
  <c r="P74" i="36"/>
  <c r="AM73" i="36"/>
  <c r="Z73" i="36" s="1"/>
  <c r="AL73" i="36"/>
  <c r="X73" i="36" s="1"/>
  <c r="AK73" i="36"/>
  <c r="AJ73" i="36"/>
  <c r="AB73" i="36" s="1"/>
  <c r="AH73" i="36"/>
  <c r="AA73" i="36"/>
  <c r="Y73" i="36"/>
  <c r="P73" i="36"/>
  <c r="AM72" i="36"/>
  <c r="Z72" i="36" s="1"/>
  <c r="AL72" i="36" s="1"/>
  <c r="X72" i="36" s="1"/>
  <c r="AK72" i="36"/>
  <c r="AJ72" i="36"/>
  <c r="AB72" i="36" s="1"/>
  <c r="AH72" i="36"/>
  <c r="AA72" i="36"/>
  <c r="Y72" i="36"/>
  <c r="P72" i="36"/>
  <c r="AM71" i="36"/>
  <c r="AL71" i="36"/>
  <c r="X71" i="36" s="1"/>
  <c r="AK71" i="36"/>
  <c r="AJ71" i="36"/>
  <c r="AB71" i="36" s="1"/>
  <c r="AH71" i="36"/>
  <c r="AA71" i="36"/>
  <c r="Z71" i="36"/>
  <c r="Y71" i="36"/>
  <c r="P71" i="36"/>
  <c r="AM70" i="36"/>
  <c r="Z70" i="36" s="1"/>
  <c r="AL70" i="36" s="1"/>
  <c r="X70" i="36" s="1"/>
  <c r="AK70" i="36"/>
  <c r="AJ70" i="36"/>
  <c r="AB70" i="36" s="1"/>
  <c r="AH70" i="36"/>
  <c r="AA70" i="36"/>
  <c r="Y70" i="36"/>
  <c r="P70" i="36"/>
  <c r="AM69" i="36"/>
  <c r="Z69" i="36" s="1"/>
  <c r="AL69" i="36" s="1"/>
  <c r="X69" i="36" s="1"/>
  <c r="AK69" i="36"/>
  <c r="AJ69" i="36"/>
  <c r="AB69" i="36" s="1"/>
  <c r="AH69" i="36"/>
  <c r="AA69" i="36"/>
  <c r="Y69" i="36"/>
  <c r="P69" i="36"/>
  <c r="AM68" i="36"/>
  <c r="Z68" i="36" s="1"/>
  <c r="AL68" i="36" s="1"/>
  <c r="X68" i="36" s="1"/>
  <c r="AK68" i="36"/>
  <c r="AJ68" i="36"/>
  <c r="AB68" i="36" s="1"/>
  <c r="AH68" i="36"/>
  <c r="AG68" i="36" s="1"/>
  <c r="AI68" i="36" s="1"/>
  <c r="AA68" i="36"/>
  <c r="Y68" i="36"/>
  <c r="R68" i="36"/>
  <c r="AC68" i="36" s="1"/>
  <c r="R69" i="36" s="1"/>
  <c r="AC69" i="36" s="1"/>
  <c r="P68" i="36"/>
  <c r="H68" i="36"/>
  <c r="H69" i="36" s="1"/>
  <c r="H70" i="36" s="1"/>
  <c r="H71" i="36" s="1"/>
  <c r="H72" i="36" s="1"/>
  <c r="H73" i="36" s="1"/>
  <c r="H74" i="36" s="1"/>
  <c r="H75" i="36" s="1"/>
  <c r="H76" i="36" s="1"/>
  <c r="H77" i="36" s="1"/>
  <c r="H78" i="36" s="1"/>
  <c r="H79" i="36" s="1"/>
  <c r="H80" i="36" s="1"/>
  <c r="H81" i="36" s="1"/>
  <c r="H82" i="36" s="1"/>
  <c r="H83" i="36" s="1"/>
  <c r="H84" i="36" s="1"/>
  <c r="H85" i="36" s="1"/>
  <c r="H86" i="36" s="1"/>
  <c r="H87" i="36" s="1"/>
  <c r="H88" i="36" s="1"/>
  <c r="H89" i="36" s="1"/>
  <c r="H90" i="36" s="1"/>
  <c r="H91" i="36" s="1"/>
  <c r="H92" i="36" s="1"/>
  <c r="H93" i="36" s="1"/>
  <c r="H94" i="36" s="1"/>
  <c r="H95" i="36" s="1"/>
  <c r="H96" i="36" s="1"/>
  <c r="H97" i="36" s="1"/>
  <c r="H98" i="36" s="1"/>
  <c r="H99" i="36" s="1"/>
  <c r="H100" i="36" s="1"/>
  <c r="H101" i="36" s="1"/>
  <c r="H102" i="36" s="1"/>
  <c r="H103" i="36" s="1"/>
  <c r="H104" i="36" s="1"/>
  <c r="H105" i="36" s="1"/>
  <c r="H106" i="36" s="1"/>
  <c r="H107" i="36" s="1"/>
  <c r="H108" i="36" s="1"/>
  <c r="H109" i="36" s="1"/>
  <c r="H110" i="36" s="1"/>
  <c r="H111" i="36" s="1"/>
  <c r="H112" i="36" s="1"/>
  <c r="H113" i="36" s="1"/>
  <c r="H114" i="36" s="1"/>
  <c r="H115" i="36" s="1"/>
  <c r="H116" i="36" s="1"/>
  <c r="H117" i="36" s="1"/>
  <c r="H118" i="36" s="1"/>
  <c r="H119" i="36" s="1"/>
  <c r="H120" i="36" s="1"/>
  <c r="AM66" i="36"/>
  <c r="Z66" i="36" s="1"/>
  <c r="AL66" i="36" s="1"/>
  <c r="X66" i="36" s="1"/>
  <c r="AU62" i="36" s="1"/>
  <c r="AK66" i="36"/>
  <c r="AJ66" i="36"/>
  <c r="AB66" i="36" s="1"/>
  <c r="AY62" i="36" s="1"/>
  <c r="AH66" i="36"/>
  <c r="AA66" i="36"/>
  <c r="AX62" i="36" s="1"/>
  <c r="Y66" i="36"/>
  <c r="AV62" i="36" s="1"/>
  <c r="P66" i="36"/>
  <c r="AM65" i="36"/>
  <c r="Z65" i="36" s="1"/>
  <c r="AK65" i="36"/>
  <c r="AJ65" i="36"/>
  <c r="AB65" i="36" s="1"/>
  <c r="AY61" i="36" s="1"/>
  <c r="AH65" i="36"/>
  <c r="AA65" i="36"/>
  <c r="AX61" i="36" s="1"/>
  <c r="Y65" i="36"/>
  <c r="P65" i="36"/>
  <c r="AS61" i="36" s="1"/>
  <c r="AM64" i="36"/>
  <c r="Z64" i="36" s="1"/>
  <c r="AL64" i="36" s="1"/>
  <c r="X64" i="36" s="1"/>
  <c r="AU60" i="36" s="1"/>
  <c r="AK64" i="36"/>
  <c r="AJ64" i="36"/>
  <c r="AB64" i="36" s="1"/>
  <c r="AY60" i="36" s="1"/>
  <c r="AH64" i="36"/>
  <c r="AA64" i="36"/>
  <c r="AX60" i="36" s="1"/>
  <c r="Y64" i="36"/>
  <c r="P64" i="36"/>
  <c r="AM63" i="36"/>
  <c r="Z63" i="36" s="1"/>
  <c r="AK63" i="36"/>
  <c r="AJ63" i="36"/>
  <c r="AH63" i="36"/>
  <c r="AB63" i="36"/>
  <c r="AA63" i="36"/>
  <c r="AX59" i="36" s="1"/>
  <c r="Y63" i="36"/>
  <c r="P63" i="36"/>
  <c r="AS59" i="36" s="1"/>
  <c r="AT62" i="36"/>
  <c r="AS62" i="36"/>
  <c r="AM62" i="36"/>
  <c r="Z62" i="36" s="1"/>
  <c r="AK62" i="36"/>
  <c r="AJ62" i="36"/>
  <c r="AB62" i="36" s="1"/>
  <c r="AY58" i="36" s="1"/>
  <c r="AH62" i="36"/>
  <c r="AA62" i="36"/>
  <c r="Y62" i="36"/>
  <c r="AV58" i="36" s="1"/>
  <c r="P62" i="36"/>
  <c r="AV61" i="36"/>
  <c r="AT61" i="36"/>
  <c r="AM61" i="36"/>
  <c r="Z61" i="36" s="1"/>
  <c r="AL61" i="36" s="1"/>
  <c r="X61" i="36" s="1"/>
  <c r="AU57" i="36" s="1"/>
  <c r="AK61" i="36"/>
  <c r="AJ61" i="36"/>
  <c r="AH61" i="36"/>
  <c r="AB61" i="36"/>
  <c r="AA61" i="36"/>
  <c r="Y61" i="36"/>
  <c r="AV57" i="36" s="1"/>
  <c r="P61" i="36"/>
  <c r="AV60" i="36"/>
  <c r="AT60" i="36"/>
  <c r="AS60" i="36"/>
  <c r="AM60" i="36"/>
  <c r="AK60" i="36"/>
  <c r="AJ60" i="36"/>
  <c r="AB60" i="36" s="1"/>
  <c r="AY56" i="36" s="1"/>
  <c r="AH60" i="36"/>
  <c r="AA60" i="36"/>
  <c r="Z60" i="36"/>
  <c r="Y60" i="36"/>
  <c r="P60" i="36"/>
  <c r="AS56" i="36" s="1"/>
  <c r="AY59" i="36"/>
  <c r="AV59" i="36"/>
  <c r="AT59" i="36"/>
  <c r="AM59" i="36"/>
  <c r="Z59" i="36" s="1"/>
  <c r="AK59" i="36"/>
  <c r="AJ59" i="36"/>
  <c r="AH59" i="36"/>
  <c r="AB59" i="36"/>
  <c r="AY55" i="36" s="1"/>
  <c r="AA59" i="36"/>
  <c r="AX55" i="36" s="1"/>
  <c r="Y59" i="36"/>
  <c r="P59" i="36"/>
  <c r="AX58" i="36"/>
  <c r="AT58" i="36"/>
  <c r="AS58" i="36"/>
  <c r="AM58" i="36"/>
  <c r="AK58" i="36"/>
  <c r="AJ58" i="36"/>
  <c r="AB58" i="36" s="1"/>
  <c r="AH58" i="36"/>
  <c r="AA58" i="36"/>
  <c r="Z58" i="36"/>
  <c r="Y58" i="36"/>
  <c r="P58" i="36"/>
  <c r="AY57" i="36"/>
  <c r="AX57" i="36"/>
  <c r="AW57" i="36"/>
  <c r="AT57" i="36"/>
  <c r="AS57" i="36"/>
  <c r="AM57" i="36"/>
  <c r="AK57" i="36"/>
  <c r="AJ57" i="36"/>
  <c r="AB57" i="36" s="1"/>
  <c r="AY53" i="36" s="1"/>
  <c r="AH57" i="36"/>
  <c r="AA57" i="36"/>
  <c r="AX53" i="36" s="1"/>
  <c r="Z57" i="36"/>
  <c r="AL57" i="36" s="1"/>
  <c r="X57" i="36" s="1"/>
  <c r="Y57" i="36"/>
  <c r="P57" i="36"/>
  <c r="AX56" i="36"/>
  <c r="AV56" i="36"/>
  <c r="AT56" i="36"/>
  <c r="AM56" i="36"/>
  <c r="Z56" i="36" s="1"/>
  <c r="AL56" i="36" s="1"/>
  <c r="X56" i="36" s="1"/>
  <c r="AU52" i="36" s="1"/>
  <c r="AK56" i="36"/>
  <c r="AJ56" i="36"/>
  <c r="AB56" i="36" s="1"/>
  <c r="AY52" i="36" s="1"/>
  <c r="AH56" i="36"/>
  <c r="AA56" i="36"/>
  <c r="Y56" i="36"/>
  <c r="P56" i="36"/>
  <c r="AS52" i="36" s="1"/>
  <c r="AV55" i="36"/>
  <c r="AT55" i="36"/>
  <c r="AS55" i="36"/>
  <c r="AM55" i="36"/>
  <c r="Z55" i="36" s="1"/>
  <c r="AK55" i="36"/>
  <c r="AJ55" i="36"/>
  <c r="AH55" i="36"/>
  <c r="AB55" i="36"/>
  <c r="AA55" i="36"/>
  <c r="Y55" i="36"/>
  <c r="P55" i="36"/>
  <c r="AY54" i="36"/>
  <c r="AX54" i="36"/>
  <c r="AV54" i="36"/>
  <c r="AT54" i="36"/>
  <c r="AS54" i="36"/>
  <c r="AM54" i="36"/>
  <c r="Z54" i="36" s="1"/>
  <c r="AK54" i="36"/>
  <c r="AJ54" i="36"/>
  <c r="AB54" i="36" s="1"/>
  <c r="AY50" i="36" s="1"/>
  <c r="AH54" i="36"/>
  <c r="AA54" i="36"/>
  <c r="AX50" i="36" s="1"/>
  <c r="Y54" i="36"/>
  <c r="P54" i="36"/>
  <c r="AV53" i="36"/>
  <c r="AU53" i="36"/>
  <c r="AT53" i="36"/>
  <c r="AS53" i="36"/>
  <c r="AM53" i="36"/>
  <c r="Z53" i="36" s="1"/>
  <c r="AK53" i="36"/>
  <c r="AJ53" i="36"/>
  <c r="AB53" i="36" s="1"/>
  <c r="AY49" i="36" s="1"/>
  <c r="AH53" i="36"/>
  <c r="AA53" i="36"/>
  <c r="Y53" i="36"/>
  <c r="P53" i="36"/>
  <c r="AX52" i="36"/>
  <c r="AW52" i="36"/>
  <c r="AV52" i="36"/>
  <c r="AT52" i="36"/>
  <c r="AM52" i="36"/>
  <c r="AK52" i="36"/>
  <c r="AJ52" i="36"/>
  <c r="AB52" i="36" s="1"/>
  <c r="AY48" i="36" s="1"/>
  <c r="AH52" i="36"/>
  <c r="AA52" i="36"/>
  <c r="Z52" i="36"/>
  <c r="Y52" i="36"/>
  <c r="AV48" i="36" s="1"/>
  <c r="P52" i="36"/>
  <c r="AY51" i="36"/>
  <c r="AX51" i="36"/>
  <c r="AV51" i="36"/>
  <c r="AT51" i="36"/>
  <c r="AS51" i="36"/>
  <c r="AM51" i="36"/>
  <c r="AK51" i="36"/>
  <c r="AJ51" i="36"/>
  <c r="AB51" i="36" s="1"/>
  <c r="AY47" i="36" s="1"/>
  <c r="AH51" i="36"/>
  <c r="AA51" i="36"/>
  <c r="Z51" i="36"/>
  <c r="AL51" i="36" s="1"/>
  <c r="X51" i="36" s="1"/>
  <c r="AU47" i="36" s="1"/>
  <c r="Y51" i="36"/>
  <c r="AV47" i="36" s="1"/>
  <c r="P51" i="36"/>
  <c r="AS47" i="36" s="1"/>
  <c r="AV50" i="36"/>
  <c r="AT50" i="36"/>
  <c r="AS50" i="36"/>
  <c r="AM50" i="36"/>
  <c r="Z50" i="36" s="1"/>
  <c r="AK50" i="36"/>
  <c r="AJ50" i="36"/>
  <c r="AB50" i="36" s="1"/>
  <c r="AY46" i="36" s="1"/>
  <c r="AH50" i="36"/>
  <c r="AA50" i="36"/>
  <c r="AX46" i="36" s="1"/>
  <c r="Y50" i="36"/>
  <c r="AV46" i="36" s="1"/>
  <c r="P50" i="36"/>
  <c r="AX49" i="36"/>
  <c r="AV49" i="36"/>
  <c r="AT49" i="36"/>
  <c r="AS49" i="36"/>
  <c r="AM49" i="36"/>
  <c r="Z49" i="36" s="1"/>
  <c r="AK49" i="36"/>
  <c r="AJ49" i="36"/>
  <c r="AH49" i="36"/>
  <c r="AB49" i="36"/>
  <c r="AY45" i="36" s="1"/>
  <c r="AA49" i="36"/>
  <c r="Y49" i="36"/>
  <c r="P49" i="36"/>
  <c r="AX48" i="36"/>
  <c r="AT48" i="36"/>
  <c r="AS48" i="36"/>
  <c r="AM48" i="36"/>
  <c r="AK48" i="36"/>
  <c r="AJ48" i="36"/>
  <c r="AB48" i="36" s="1"/>
  <c r="AY44" i="36" s="1"/>
  <c r="AH48" i="36"/>
  <c r="AA48" i="36"/>
  <c r="Z48" i="36"/>
  <c r="AL48" i="36" s="1"/>
  <c r="X48" i="36" s="1"/>
  <c r="AU44" i="36" s="1"/>
  <c r="Y48" i="36"/>
  <c r="P48" i="36"/>
  <c r="AX47" i="36"/>
  <c r="AW47" i="36"/>
  <c r="AT47" i="36"/>
  <c r="AM47" i="36"/>
  <c r="Z47" i="36" s="1"/>
  <c r="AK47" i="36"/>
  <c r="AJ47" i="36"/>
  <c r="AB47" i="36" s="1"/>
  <c r="AY43" i="36" s="1"/>
  <c r="AH47" i="36"/>
  <c r="AA47" i="36"/>
  <c r="AX43" i="36" s="1"/>
  <c r="Y47" i="36"/>
  <c r="P47" i="36"/>
  <c r="AS43" i="36" s="1"/>
  <c r="AT46" i="36"/>
  <c r="AS46" i="36"/>
  <c r="AM46" i="36"/>
  <c r="Z46" i="36" s="1"/>
  <c r="AK46" i="36"/>
  <c r="AJ46" i="36"/>
  <c r="AB46" i="36" s="1"/>
  <c r="AY42" i="36" s="1"/>
  <c r="AH46" i="36"/>
  <c r="AA46" i="36"/>
  <c r="Y46" i="36"/>
  <c r="AV42" i="36" s="1"/>
  <c r="P46" i="36"/>
  <c r="AS42" i="36" s="1"/>
  <c r="AX45" i="36"/>
  <c r="AV45" i="36"/>
  <c r="AT45" i="36"/>
  <c r="AS45" i="36"/>
  <c r="AM45" i="36"/>
  <c r="Z45" i="36" s="1"/>
  <c r="AK45" i="36"/>
  <c r="AJ45" i="36"/>
  <c r="AH45" i="36"/>
  <c r="AB45" i="36"/>
  <c r="AY41" i="36" s="1"/>
  <c r="AA45" i="36"/>
  <c r="Y45" i="36"/>
  <c r="AV41" i="36" s="1"/>
  <c r="P45" i="36"/>
  <c r="AX44" i="36"/>
  <c r="AW44" i="36"/>
  <c r="AV44" i="36"/>
  <c r="AT44" i="36"/>
  <c r="AS44" i="36"/>
  <c r="AM44" i="36"/>
  <c r="Z44" i="36" s="1"/>
  <c r="AL44" i="36" s="1"/>
  <c r="X44" i="36" s="1"/>
  <c r="AU40" i="36" s="1"/>
  <c r="AK44" i="36"/>
  <c r="AJ44" i="36"/>
  <c r="AB44" i="36" s="1"/>
  <c r="AY40" i="36" s="1"/>
  <c r="AH44" i="36"/>
  <c r="AA44" i="36"/>
  <c r="AX40" i="36" s="1"/>
  <c r="Y44" i="36"/>
  <c r="P44" i="36"/>
  <c r="AS40" i="36" s="1"/>
  <c r="AV43" i="36"/>
  <c r="AT43" i="36"/>
  <c r="AM43" i="36"/>
  <c r="Z43" i="36" s="1"/>
  <c r="AK43" i="36"/>
  <c r="AJ43" i="36"/>
  <c r="AB43" i="36" s="1"/>
  <c r="AY39" i="36" s="1"/>
  <c r="AH43" i="36"/>
  <c r="AA43" i="36"/>
  <c r="Y43" i="36"/>
  <c r="AV39" i="36" s="1"/>
  <c r="P43" i="36"/>
  <c r="AS39" i="36" s="1"/>
  <c r="AX42" i="36"/>
  <c r="AT42" i="36"/>
  <c r="AM42" i="36"/>
  <c r="Z42" i="36" s="1"/>
  <c r="AK42" i="36"/>
  <c r="AJ42" i="36"/>
  <c r="AB42" i="36" s="1"/>
  <c r="AY38" i="36" s="1"/>
  <c r="AH42" i="36"/>
  <c r="AA42" i="36"/>
  <c r="AX38" i="36" s="1"/>
  <c r="Y42" i="36"/>
  <c r="AV38" i="36" s="1"/>
  <c r="P42" i="36"/>
  <c r="AX41" i="36"/>
  <c r="AT41" i="36"/>
  <c r="AS41" i="36"/>
  <c r="AM41" i="36"/>
  <c r="Z41" i="36" s="1"/>
  <c r="AK41" i="36"/>
  <c r="AJ41" i="36"/>
  <c r="AB41" i="36" s="1"/>
  <c r="AY37" i="36" s="1"/>
  <c r="AH41" i="36"/>
  <c r="AA41" i="36"/>
  <c r="Y41" i="36"/>
  <c r="AV37" i="36" s="1"/>
  <c r="P41" i="36"/>
  <c r="AW40" i="36"/>
  <c r="AV40" i="36"/>
  <c r="AT40" i="36"/>
  <c r="AM40" i="36"/>
  <c r="Z40" i="36" s="1"/>
  <c r="AK40" i="36"/>
  <c r="AJ40" i="36"/>
  <c r="AB40" i="36" s="1"/>
  <c r="AY36" i="36" s="1"/>
  <c r="AH40" i="36"/>
  <c r="AA40" i="36"/>
  <c r="Y40" i="36"/>
  <c r="P40" i="36"/>
  <c r="AS36" i="36" s="1"/>
  <c r="AX39" i="36"/>
  <c r="AT39" i="36"/>
  <c r="AM39" i="36"/>
  <c r="Z39" i="36" s="1"/>
  <c r="AK39" i="36"/>
  <c r="AJ39" i="36"/>
  <c r="AB39" i="36" s="1"/>
  <c r="AY35" i="36" s="1"/>
  <c r="AH39" i="36"/>
  <c r="AA39" i="36"/>
  <c r="Y39" i="36"/>
  <c r="P39" i="36"/>
  <c r="AS35" i="36" s="1"/>
  <c r="AT38" i="36"/>
  <c r="AS38" i="36"/>
  <c r="AM38" i="36"/>
  <c r="Z38" i="36" s="1"/>
  <c r="AK38" i="36"/>
  <c r="AJ38" i="36"/>
  <c r="AB38" i="36" s="1"/>
  <c r="AY34" i="36" s="1"/>
  <c r="AH38" i="36"/>
  <c r="AA38" i="36"/>
  <c r="AX34" i="36" s="1"/>
  <c r="Y38" i="36"/>
  <c r="P38" i="36"/>
  <c r="AX37" i="36"/>
  <c r="AT37" i="36"/>
  <c r="AS37" i="36"/>
  <c r="AM37" i="36"/>
  <c r="AK37" i="36"/>
  <c r="AJ37" i="36"/>
  <c r="AB37" i="36" s="1"/>
  <c r="AY33" i="36" s="1"/>
  <c r="AH37" i="36"/>
  <c r="AA37" i="36"/>
  <c r="Z37" i="36"/>
  <c r="Y37" i="36"/>
  <c r="P37" i="36"/>
  <c r="AX36" i="36"/>
  <c r="AV36" i="36"/>
  <c r="AT36" i="36"/>
  <c r="AM36" i="36"/>
  <c r="AK36" i="36"/>
  <c r="AJ36" i="36"/>
  <c r="AB36" i="36" s="1"/>
  <c r="AY32" i="36" s="1"/>
  <c r="AH36" i="36"/>
  <c r="AA36" i="36"/>
  <c r="Z36" i="36"/>
  <c r="AL36" i="36" s="1"/>
  <c r="X36" i="36" s="1"/>
  <c r="AU32" i="36" s="1"/>
  <c r="Y36" i="36"/>
  <c r="AV32" i="36" s="1"/>
  <c r="P36" i="36"/>
  <c r="AX35" i="36"/>
  <c r="AV35" i="36"/>
  <c r="AT35" i="36"/>
  <c r="AM35" i="36"/>
  <c r="Z35" i="36" s="1"/>
  <c r="AK35" i="36"/>
  <c r="AJ35" i="36"/>
  <c r="AB35" i="36" s="1"/>
  <c r="AH35" i="36"/>
  <c r="AA35" i="36"/>
  <c r="Y35" i="36"/>
  <c r="AV31" i="36" s="1"/>
  <c r="P35" i="36"/>
  <c r="AS31" i="36" s="1"/>
  <c r="AV34" i="36"/>
  <c r="AT34" i="36"/>
  <c r="AS34" i="36"/>
  <c r="AM34" i="36"/>
  <c r="Z34" i="36" s="1"/>
  <c r="AK34" i="36"/>
  <c r="AJ34" i="36"/>
  <c r="AH34" i="36"/>
  <c r="AB34" i="36"/>
  <c r="AY30" i="36" s="1"/>
  <c r="AA34" i="36"/>
  <c r="Y34" i="36"/>
  <c r="P34" i="36"/>
  <c r="AX33" i="36"/>
  <c r="AV33" i="36"/>
  <c r="AT33" i="36"/>
  <c r="AS33" i="36"/>
  <c r="AM33" i="36"/>
  <c r="Z33" i="36" s="1"/>
  <c r="AW29" i="36" s="1"/>
  <c r="AK33" i="36"/>
  <c r="AJ33" i="36"/>
  <c r="AH33" i="36"/>
  <c r="AB33" i="36"/>
  <c r="AY29" i="36" s="1"/>
  <c r="AA33" i="36"/>
  <c r="AX29" i="36" s="1"/>
  <c r="Y33" i="36"/>
  <c r="P33" i="36"/>
  <c r="AS29" i="36" s="1"/>
  <c r="AX32" i="36"/>
  <c r="AT32" i="36"/>
  <c r="AS32" i="36"/>
  <c r="AM32" i="36"/>
  <c r="AK32" i="36"/>
  <c r="AJ32" i="36"/>
  <c r="AB32" i="36" s="1"/>
  <c r="AY28" i="36" s="1"/>
  <c r="AH32" i="36"/>
  <c r="AA32" i="36"/>
  <c r="Z32" i="36"/>
  <c r="Y32" i="36"/>
  <c r="AV28" i="36" s="1"/>
  <c r="P32" i="36"/>
  <c r="AY31" i="36"/>
  <c r="AX31" i="36"/>
  <c r="AT31" i="36"/>
  <c r="AM31" i="36"/>
  <c r="Z31" i="36" s="1"/>
  <c r="AK31" i="36"/>
  <c r="AJ31" i="36"/>
  <c r="AH31" i="36"/>
  <c r="AB31" i="36"/>
  <c r="AY27" i="36" s="1"/>
  <c r="AA31" i="36"/>
  <c r="Y31" i="36"/>
  <c r="P31" i="36"/>
  <c r="AX30" i="36"/>
  <c r="AV30" i="36"/>
  <c r="AT30" i="36"/>
  <c r="AS30" i="36"/>
  <c r="AM30" i="36"/>
  <c r="Z30" i="36" s="1"/>
  <c r="AL30" i="36" s="1"/>
  <c r="X30" i="36" s="1"/>
  <c r="AU26" i="36" s="1"/>
  <c r="AK30" i="36"/>
  <c r="AJ30" i="36"/>
  <c r="AH30" i="36"/>
  <c r="AB30" i="36"/>
  <c r="AA30" i="36"/>
  <c r="Y30" i="36"/>
  <c r="P30" i="36"/>
  <c r="AS26" i="36" s="1"/>
  <c r="AV29" i="36"/>
  <c r="AT29" i="36"/>
  <c r="AM29" i="36"/>
  <c r="AK29" i="36"/>
  <c r="AJ29" i="36"/>
  <c r="AB29" i="36" s="1"/>
  <c r="AH29" i="36"/>
  <c r="AA29" i="36"/>
  <c r="AX25" i="36" s="1"/>
  <c r="Z29" i="36"/>
  <c r="AL29" i="36" s="1"/>
  <c r="X29" i="36" s="1"/>
  <c r="AU25" i="36" s="1"/>
  <c r="Y29" i="36"/>
  <c r="P29" i="36"/>
  <c r="AX28" i="36"/>
  <c r="AT28" i="36"/>
  <c r="AS28" i="36"/>
  <c r="AM28" i="36"/>
  <c r="Z28" i="36" s="1"/>
  <c r="AK28" i="36"/>
  <c r="AJ28" i="36"/>
  <c r="AH28" i="36"/>
  <c r="AB28" i="36"/>
  <c r="AY24" i="36" s="1"/>
  <c r="AA28" i="36"/>
  <c r="Y28" i="36"/>
  <c r="P28" i="36"/>
  <c r="AX27" i="36"/>
  <c r="AV27" i="36"/>
  <c r="AT27" i="36"/>
  <c r="AS27" i="36"/>
  <c r="AM27" i="36"/>
  <c r="AK27" i="36"/>
  <c r="AJ27" i="36"/>
  <c r="AB27" i="36" s="1"/>
  <c r="AY23" i="36" s="1"/>
  <c r="AH27" i="36"/>
  <c r="AA27" i="36"/>
  <c r="Z27" i="36"/>
  <c r="AL27" i="36" s="1"/>
  <c r="X27" i="36" s="1"/>
  <c r="AU23" i="36" s="1"/>
  <c r="Y27" i="36"/>
  <c r="P27" i="36"/>
  <c r="AY26" i="36"/>
  <c r="AX26" i="36"/>
  <c r="AV26" i="36"/>
  <c r="AT26" i="36"/>
  <c r="AM26" i="36"/>
  <c r="AK26" i="36"/>
  <c r="AJ26" i="36"/>
  <c r="AB26" i="36" s="1"/>
  <c r="AY22" i="36" s="1"/>
  <c r="AH26" i="36"/>
  <c r="AA26" i="36"/>
  <c r="AX22" i="36" s="1"/>
  <c r="Z26" i="36"/>
  <c r="Y26" i="36"/>
  <c r="AV22" i="36" s="1"/>
  <c r="P26" i="36"/>
  <c r="AY25" i="36"/>
  <c r="AV25" i="36"/>
  <c r="AT25" i="36"/>
  <c r="AS25" i="36"/>
  <c r="AM25" i="36"/>
  <c r="Z25" i="36" s="1"/>
  <c r="AK25" i="36"/>
  <c r="AJ25" i="36"/>
  <c r="AB25" i="36" s="1"/>
  <c r="AY21" i="36" s="1"/>
  <c r="AH25" i="36"/>
  <c r="AA25" i="36"/>
  <c r="Y25" i="36"/>
  <c r="AV21" i="36" s="1"/>
  <c r="P25" i="36"/>
  <c r="AX24" i="36"/>
  <c r="AV24" i="36"/>
  <c r="AT24" i="36"/>
  <c r="AS24" i="36"/>
  <c r="AM24" i="36"/>
  <c r="Z24" i="36" s="1"/>
  <c r="AL24" i="36" s="1"/>
  <c r="X24" i="36" s="1"/>
  <c r="AU20" i="36" s="1"/>
  <c r="AK24" i="36"/>
  <c r="AJ24" i="36"/>
  <c r="AH24" i="36"/>
  <c r="AB24" i="36"/>
  <c r="AY20" i="36" s="1"/>
  <c r="AA24" i="36"/>
  <c r="Y24" i="36"/>
  <c r="P24" i="36"/>
  <c r="AS20" i="36" s="1"/>
  <c r="AX23" i="36"/>
  <c r="AW23" i="36"/>
  <c r="AV23" i="36"/>
  <c r="AT23" i="36"/>
  <c r="AS23" i="36"/>
  <c r="AM23" i="36"/>
  <c r="Z23" i="36" s="1"/>
  <c r="AL23" i="36" s="1"/>
  <c r="X23" i="36" s="1"/>
  <c r="AU19" i="36" s="1"/>
  <c r="AK23" i="36"/>
  <c r="AJ23" i="36"/>
  <c r="AB23" i="36" s="1"/>
  <c r="AY19" i="36" s="1"/>
  <c r="AH23" i="36"/>
  <c r="AA23" i="36"/>
  <c r="AX19" i="36" s="1"/>
  <c r="Y23" i="36"/>
  <c r="P23" i="36"/>
  <c r="AS19" i="36" s="1"/>
  <c r="AT22" i="36"/>
  <c r="AS22" i="36"/>
  <c r="AM22" i="36"/>
  <c r="Z22" i="36" s="1"/>
  <c r="AK22" i="36"/>
  <c r="AJ22" i="36"/>
  <c r="AH22" i="36"/>
  <c r="AB22" i="36"/>
  <c r="AY18" i="36" s="1"/>
  <c r="AA22" i="36"/>
  <c r="AX18" i="36" s="1"/>
  <c r="Y22" i="36"/>
  <c r="P22" i="36"/>
  <c r="AS18" i="36" s="1"/>
  <c r="AX21" i="36"/>
  <c r="AT21" i="36"/>
  <c r="AS21" i="36"/>
  <c r="AM21" i="36"/>
  <c r="Z21" i="36" s="1"/>
  <c r="AK21" i="36"/>
  <c r="AJ21" i="36"/>
  <c r="AB21" i="36" s="1"/>
  <c r="AH21" i="36"/>
  <c r="AA21" i="36"/>
  <c r="Y21" i="36"/>
  <c r="AV17" i="36" s="1"/>
  <c r="P21" i="36"/>
  <c r="AS17" i="36" s="1"/>
  <c r="AX20" i="36"/>
  <c r="AV20" i="36"/>
  <c r="AT20" i="36"/>
  <c r="AM20" i="36"/>
  <c r="Z20" i="36" s="1"/>
  <c r="AL20" i="36" s="1"/>
  <c r="X20" i="36" s="1"/>
  <c r="AU16" i="36" s="1"/>
  <c r="AK20" i="36"/>
  <c r="AJ20" i="36"/>
  <c r="AH20" i="36"/>
  <c r="AB20" i="36"/>
  <c r="AY16" i="36" s="1"/>
  <c r="AA20" i="36"/>
  <c r="Y20" i="36"/>
  <c r="AV16" i="36" s="1"/>
  <c r="P20" i="36"/>
  <c r="AW19" i="36"/>
  <c r="AV19" i="36"/>
  <c r="AT19" i="36"/>
  <c r="AM19" i="36"/>
  <c r="Z19" i="36" s="1"/>
  <c r="AL19" i="36" s="1"/>
  <c r="X19" i="36" s="1"/>
  <c r="AU15" i="36" s="1"/>
  <c r="AK19" i="36"/>
  <c r="AJ19" i="36"/>
  <c r="AB19" i="36" s="1"/>
  <c r="AY15" i="36" s="1"/>
  <c r="AH19" i="36"/>
  <c r="AA19" i="36"/>
  <c r="AX15" i="36" s="1"/>
  <c r="Y19" i="36"/>
  <c r="P19" i="36"/>
  <c r="AS15" i="36" s="1"/>
  <c r="AV18" i="36"/>
  <c r="AT18" i="36"/>
  <c r="AM18" i="36"/>
  <c r="Z18" i="36" s="1"/>
  <c r="AK18" i="36"/>
  <c r="AJ18" i="36"/>
  <c r="AB18" i="36" s="1"/>
  <c r="AY14" i="36" s="1"/>
  <c r="AH18" i="36"/>
  <c r="AA18" i="36"/>
  <c r="Y18" i="36"/>
  <c r="AV14" i="36" s="1"/>
  <c r="P18" i="36"/>
  <c r="AY17" i="36"/>
  <c r="AX17" i="36"/>
  <c r="AT17" i="36"/>
  <c r="AM17" i="36"/>
  <c r="AK17" i="36"/>
  <c r="AJ17" i="36"/>
  <c r="AB17" i="36" s="1"/>
  <c r="AY13" i="36" s="1"/>
  <c r="AH17" i="36"/>
  <c r="AA17" i="36"/>
  <c r="Z17" i="36"/>
  <c r="AL17" i="36" s="1"/>
  <c r="X17" i="36" s="1"/>
  <c r="AU13" i="36" s="1"/>
  <c r="Y17" i="36"/>
  <c r="P17" i="36"/>
  <c r="AX16" i="36"/>
  <c r="AW16" i="36"/>
  <c r="AT16" i="36"/>
  <c r="AS16" i="36"/>
  <c r="AM16" i="36"/>
  <c r="AK16" i="36"/>
  <c r="AJ16" i="36"/>
  <c r="AB16" i="36" s="1"/>
  <c r="AY12" i="36" s="1"/>
  <c r="AH16" i="36"/>
  <c r="AA16" i="36"/>
  <c r="Z16" i="36"/>
  <c r="AL16" i="36" s="1"/>
  <c r="X16" i="36" s="1"/>
  <c r="AU12" i="36" s="1"/>
  <c r="Y16" i="36"/>
  <c r="AV12" i="36" s="1"/>
  <c r="P16" i="36"/>
  <c r="AW15" i="36"/>
  <c r="AV15" i="36"/>
  <c r="AT15" i="36"/>
  <c r="AM15" i="36"/>
  <c r="Z15" i="36" s="1"/>
  <c r="AK15" i="36"/>
  <c r="AJ15" i="36"/>
  <c r="AB15" i="36" s="1"/>
  <c r="AY11" i="36" s="1"/>
  <c r="AH15" i="36"/>
  <c r="AA15" i="36"/>
  <c r="AX11" i="36" s="1"/>
  <c r="Y15" i="36"/>
  <c r="P15" i="36"/>
  <c r="AS11" i="36" s="1"/>
  <c r="AX14" i="36"/>
  <c r="AT14" i="36"/>
  <c r="AS14" i="36"/>
  <c r="AM14" i="36"/>
  <c r="Z14" i="36" s="1"/>
  <c r="AK14" i="36"/>
  <c r="AJ14" i="36"/>
  <c r="AB14" i="36" s="1"/>
  <c r="AY10" i="36" s="1"/>
  <c r="AH14" i="36"/>
  <c r="AA14" i="36"/>
  <c r="Y14" i="36"/>
  <c r="P14" i="36"/>
  <c r="AS10" i="36" s="1"/>
  <c r="AX13" i="36"/>
  <c r="AW13" i="36"/>
  <c r="AV13" i="36"/>
  <c r="AT13" i="36"/>
  <c r="AS13" i="36"/>
  <c r="AM13" i="36"/>
  <c r="AK13" i="36"/>
  <c r="AJ13" i="36"/>
  <c r="AB13" i="36" s="1"/>
  <c r="AY9" i="36" s="1"/>
  <c r="AH13" i="36"/>
  <c r="AA13" i="36"/>
  <c r="Z13" i="36"/>
  <c r="Y13" i="36"/>
  <c r="AV9" i="36" s="1"/>
  <c r="P13" i="36"/>
  <c r="AX12" i="36"/>
  <c r="AW12" i="36"/>
  <c r="AT12" i="36"/>
  <c r="AS12" i="36"/>
  <c r="AM12" i="36"/>
  <c r="AK12" i="36"/>
  <c r="AJ12" i="36"/>
  <c r="AB12" i="36" s="1"/>
  <c r="AY8" i="36" s="1"/>
  <c r="AH12" i="36"/>
  <c r="AA12" i="36"/>
  <c r="Z12" i="36"/>
  <c r="AL12" i="36" s="1"/>
  <c r="X12" i="36" s="1"/>
  <c r="AU8" i="36" s="1"/>
  <c r="Y12" i="36"/>
  <c r="P12" i="36"/>
  <c r="AS8" i="36" s="1"/>
  <c r="AV11" i="36"/>
  <c r="AT11" i="36"/>
  <c r="AM11" i="36"/>
  <c r="Z11" i="36" s="1"/>
  <c r="AK11" i="36"/>
  <c r="R11" i="36" s="1"/>
  <c r="AJ11" i="36"/>
  <c r="AB11" i="36" s="1"/>
  <c r="AY7" i="36" s="1"/>
  <c r="AH11" i="36"/>
  <c r="AG11" i="36" s="1"/>
  <c r="AI11" i="36" s="1"/>
  <c r="AC11" i="36"/>
  <c r="R12" i="36" s="1"/>
  <c r="AA11" i="36"/>
  <c r="Y11" i="36"/>
  <c r="AV7" i="36" s="1"/>
  <c r="P11" i="36"/>
  <c r="AX10" i="36"/>
  <c r="AV10" i="36"/>
  <c r="AT10" i="36"/>
  <c r="H10" i="36"/>
  <c r="H11" i="36" s="1"/>
  <c r="H12" i="36" s="1"/>
  <c r="H13" i="36" s="1"/>
  <c r="H14" i="36" s="1"/>
  <c r="H15" i="36" s="1"/>
  <c r="H16" i="36" s="1"/>
  <c r="H17" i="36" s="1"/>
  <c r="H18" i="36" s="1"/>
  <c r="H19" i="36" s="1"/>
  <c r="H20" i="36" s="1"/>
  <c r="H21" i="36" s="1"/>
  <c r="H22" i="36" s="1"/>
  <c r="H23" i="36" s="1"/>
  <c r="H24" i="36" s="1"/>
  <c r="H25" i="36" s="1"/>
  <c r="H26" i="36" s="1"/>
  <c r="H27" i="36" s="1"/>
  <c r="H28" i="36" s="1"/>
  <c r="H29" i="36" s="1"/>
  <c r="H30" i="36" s="1"/>
  <c r="H31" i="36" s="1"/>
  <c r="H32" i="36" s="1"/>
  <c r="H33" i="36" s="1"/>
  <c r="H34" i="36" s="1"/>
  <c r="H35" i="36" s="1"/>
  <c r="H36" i="36" s="1"/>
  <c r="H37" i="36" s="1"/>
  <c r="H38" i="36" s="1"/>
  <c r="H39" i="36" s="1"/>
  <c r="H40" i="36" s="1"/>
  <c r="H41" i="36" s="1"/>
  <c r="H42" i="36" s="1"/>
  <c r="H43" i="36" s="1"/>
  <c r="H44" i="36" s="1"/>
  <c r="H45" i="36" s="1"/>
  <c r="H46" i="36" s="1"/>
  <c r="H47" i="36" s="1"/>
  <c r="H48" i="36" s="1"/>
  <c r="H49" i="36" s="1"/>
  <c r="H50" i="36" s="1"/>
  <c r="H51" i="36" s="1"/>
  <c r="H52" i="36" s="1"/>
  <c r="H53" i="36" s="1"/>
  <c r="H54" i="36" s="1"/>
  <c r="H55" i="36" s="1"/>
  <c r="H56" i="36" s="1"/>
  <c r="H57" i="36" s="1"/>
  <c r="H58" i="36" s="1"/>
  <c r="H59" i="36" s="1"/>
  <c r="H60" i="36" s="1"/>
  <c r="H61" i="36" s="1"/>
  <c r="H62" i="36" s="1"/>
  <c r="H63" i="36" s="1"/>
  <c r="H64" i="36" s="1"/>
  <c r="H65" i="36" s="1"/>
  <c r="H66" i="36" s="1"/>
  <c r="AX9" i="36"/>
  <c r="AT9" i="36"/>
  <c r="AS9" i="36"/>
  <c r="AX8" i="36"/>
  <c r="AW8" i="36"/>
  <c r="AV8" i="36"/>
  <c r="AT8" i="36"/>
  <c r="AX7" i="36"/>
  <c r="AT7" i="36"/>
  <c r="AZ5" i="36"/>
  <c r="AY5" i="36"/>
  <c r="AX5" i="36"/>
  <c r="AW5" i="36"/>
  <c r="AV5" i="36"/>
  <c r="AU5" i="36"/>
  <c r="AT5" i="36"/>
  <c r="AS5" i="36"/>
  <c r="AR5" i="36"/>
  <c r="AT3" i="36"/>
  <c r="AU2" i="36"/>
  <c r="AT2" i="36"/>
  <c r="AM120" i="35"/>
  <c r="Z120" i="35" s="1"/>
  <c r="AL120" i="35" s="1"/>
  <c r="X120" i="35" s="1"/>
  <c r="AK120" i="35"/>
  <c r="AJ120" i="35"/>
  <c r="AH120" i="35"/>
  <c r="AB120" i="35"/>
  <c r="AA120" i="35"/>
  <c r="Y120" i="35"/>
  <c r="P120" i="35"/>
  <c r="AM119" i="35"/>
  <c r="AK119" i="35"/>
  <c r="AJ119" i="35"/>
  <c r="AB119" i="35" s="1"/>
  <c r="AH119" i="35"/>
  <c r="AA119" i="35"/>
  <c r="Z119" i="35"/>
  <c r="AL119" i="35" s="1"/>
  <c r="X119" i="35" s="1"/>
  <c r="Y119" i="35"/>
  <c r="P119" i="35"/>
  <c r="AM118" i="35"/>
  <c r="Z118" i="35" s="1"/>
  <c r="AL118" i="35" s="1"/>
  <c r="X118" i="35" s="1"/>
  <c r="AK118" i="35"/>
  <c r="AJ118" i="35"/>
  <c r="AH118" i="35"/>
  <c r="AB118" i="35"/>
  <c r="AA118" i="35"/>
  <c r="Y118" i="35"/>
  <c r="P118" i="35"/>
  <c r="AM117" i="35"/>
  <c r="AK117" i="35"/>
  <c r="AJ117" i="35"/>
  <c r="AB117" i="35" s="1"/>
  <c r="AH117" i="35"/>
  <c r="AA117" i="35"/>
  <c r="Z117" i="35"/>
  <c r="AL117" i="35" s="1"/>
  <c r="X117" i="35" s="1"/>
  <c r="Y117" i="35"/>
  <c r="P117" i="35"/>
  <c r="AM116" i="35"/>
  <c r="Z116" i="35" s="1"/>
  <c r="AL116" i="35" s="1"/>
  <c r="X116" i="35" s="1"/>
  <c r="AK116" i="35"/>
  <c r="AJ116" i="35"/>
  <c r="AH116" i="35"/>
  <c r="AB116" i="35"/>
  <c r="AA116" i="35"/>
  <c r="Y116" i="35"/>
  <c r="P116" i="35"/>
  <c r="AM115" i="35"/>
  <c r="AK115" i="35"/>
  <c r="AJ115" i="35"/>
  <c r="AB115" i="35" s="1"/>
  <c r="AH115" i="35"/>
  <c r="AA115" i="35"/>
  <c r="Z115" i="35"/>
  <c r="AL115" i="35" s="1"/>
  <c r="X115" i="35" s="1"/>
  <c r="Y115" i="35"/>
  <c r="P115" i="35"/>
  <c r="AM114" i="35"/>
  <c r="Z114" i="35" s="1"/>
  <c r="AL114" i="35" s="1"/>
  <c r="X114" i="35" s="1"/>
  <c r="AK114" i="35"/>
  <c r="AJ114" i="35"/>
  <c r="AH114" i="35"/>
  <c r="AB114" i="35"/>
  <c r="AA114" i="35"/>
  <c r="Y114" i="35"/>
  <c r="P114" i="35"/>
  <c r="AM113" i="35"/>
  <c r="AK113" i="35"/>
  <c r="AJ113" i="35"/>
  <c r="AB113" i="35" s="1"/>
  <c r="AH113" i="35"/>
  <c r="AA113" i="35"/>
  <c r="Z113" i="35"/>
  <c r="AL113" i="35" s="1"/>
  <c r="X113" i="35" s="1"/>
  <c r="Y113" i="35"/>
  <c r="P113" i="35"/>
  <c r="AM112" i="35"/>
  <c r="Z112" i="35" s="1"/>
  <c r="AL112" i="35" s="1"/>
  <c r="X112" i="35" s="1"/>
  <c r="AK112" i="35"/>
  <c r="AJ112" i="35"/>
  <c r="AH112" i="35"/>
  <c r="AB112" i="35"/>
  <c r="AA112" i="35"/>
  <c r="Y112" i="35"/>
  <c r="P112" i="35"/>
  <c r="AM111" i="35"/>
  <c r="AK111" i="35"/>
  <c r="AJ111" i="35"/>
  <c r="AB111" i="35" s="1"/>
  <c r="AH111" i="35"/>
  <c r="AA111" i="35"/>
  <c r="Z111" i="35"/>
  <c r="AL111" i="35" s="1"/>
  <c r="X111" i="35" s="1"/>
  <c r="Y111" i="35"/>
  <c r="P111" i="35"/>
  <c r="AM110" i="35"/>
  <c r="Z110" i="35" s="1"/>
  <c r="AL110" i="35" s="1"/>
  <c r="X110" i="35" s="1"/>
  <c r="AK110" i="35"/>
  <c r="AJ110" i="35"/>
  <c r="AH110" i="35"/>
  <c r="AB110" i="35"/>
  <c r="AA110" i="35"/>
  <c r="Y110" i="35"/>
  <c r="P110" i="35"/>
  <c r="AM109" i="35"/>
  <c r="AK109" i="35"/>
  <c r="AJ109" i="35"/>
  <c r="AB109" i="35" s="1"/>
  <c r="AH109" i="35"/>
  <c r="AA109" i="35"/>
  <c r="Z109" i="35"/>
  <c r="AL109" i="35" s="1"/>
  <c r="X109" i="35" s="1"/>
  <c r="Y109" i="35"/>
  <c r="P109" i="35"/>
  <c r="AM108" i="35"/>
  <c r="Z108" i="35" s="1"/>
  <c r="AL108" i="35" s="1"/>
  <c r="X108" i="35" s="1"/>
  <c r="AK108" i="35"/>
  <c r="AJ108" i="35"/>
  <c r="AH108" i="35"/>
  <c r="AB108" i="35"/>
  <c r="AA108" i="35"/>
  <c r="Y108" i="35"/>
  <c r="P108" i="35"/>
  <c r="AM107" i="35"/>
  <c r="AK107" i="35"/>
  <c r="AJ107" i="35"/>
  <c r="AB107" i="35" s="1"/>
  <c r="AH107" i="35"/>
  <c r="AA107" i="35"/>
  <c r="Z107" i="35"/>
  <c r="AL107" i="35" s="1"/>
  <c r="X107" i="35" s="1"/>
  <c r="Y107" i="35"/>
  <c r="P107" i="35"/>
  <c r="AM106" i="35"/>
  <c r="Z106" i="35" s="1"/>
  <c r="AL106" i="35" s="1"/>
  <c r="X106" i="35" s="1"/>
  <c r="AK106" i="35"/>
  <c r="AJ106" i="35"/>
  <c r="AH106" i="35"/>
  <c r="AB106" i="35"/>
  <c r="AA106" i="35"/>
  <c r="Y106" i="35"/>
  <c r="P106" i="35"/>
  <c r="AM105" i="35"/>
  <c r="AK105" i="35"/>
  <c r="AJ105" i="35"/>
  <c r="AB105" i="35" s="1"/>
  <c r="AH105" i="35"/>
  <c r="AA105" i="35"/>
  <c r="Z105" i="35"/>
  <c r="AL105" i="35" s="1"/>
  <c r="X105" i="35" s="1"/>
  <c r="Y105" i="35"/>
  <c r="P105" i="35"/>
  <c r="AM104" i="35"/>
  <c r="Z104" i="35" s="1"/>
  <c r="AL104" i="35" s="1"/>
  <c r="X104" i="35" s="1"/>
  <c r="AK104" i="35"/>
  <c r="AJ104" i="35"/>
  <c r="AH104" i="35"/>
  <c r="AB104" i="35"/>
  <c r="AA104" i="35"/>
  <c r="Y104" i="35"/>
  <c r="P104" i="35"/>
  <c r="AM103" i="35"/>
  <c r="AK103" i="35"/>
  <c r="AJ103" i="35"/>
  <c r="AB103" i="35" s="1"/>
  <c r="AH103" i="35"/>
  <c r="AA103" i="35"/>
  <c r="Z103" i="35"/>
  <c r="AL103" i="35" s="1"/>
  <c r="X103" i="35" s="1"/>
  <c r="Y103" i="35"/>
  <c r="P103" i="35"/>
  <c r="AM102" i="35"/>
  <c r="Z102" i="35" s="1"/>
  <c r="AL102" i="35" s="1"/>
  <c r="X102" i="35" s="1"/>
  <c r="AK102" i="35"/>
  <c r="AJ102" i="35"/>
  <c r="AH102" i="35"/>
  <c r="AB102" i="35"/>
  <c r="AA102" i="35"/>
  <c r="Y102" i="35"/>
  <c r="P102" i="35"/>
  <c r="AM101" i="35"/>
  <c r="AK101" i="35"/>
  <c r="AJ101" i="35"/>
  <c r="AB101" i="35" s="1"/>
  <c r="AH101" i="35"/>
  <c r="AA101" i="35"/>
  <c r="Z101" i="35"/>
  <c r="AL101" i="35" s="1"/>
  <c r="X101" i="35" s="1"/>
  <c r="Y101" i="35"/>
  <c r="P101" i="35"/>
  <c r="AM100" i="35"/>
  <c r="Z100" i="35" s="1"/>
  <c r="AL100" i="35" s="1"/>
  <c r="X100" i="35" s="1"/>
  <c r="AK100" i="35"/>
  <c r="AJ100" i="35"/>
  <c r="AH100" i="35"/>
  <c r="AB100" i="35"/>
  <c r="AA100" i="35"/>
  <c r="Y100" i="35"/>
  <c r="P100" i="35"/>
  <c r="AM99" i="35"/>
  <c r="AK99" i="35"/>
  <c r="AJ99" i="35"/>
  <c r="AB99" i="35" s="1"/>
  <c r="AH99" i="35"/>
  <c r="AA99" i="35"/>
  <c r="Z99" i="35"/>
  <c r="AL99" i="35" s="1"/>
  <c r="X99" i="35" s="1"/>
  <c r="Y99" i="35"/>
  <c r="P99" i="35"/>
  <c r="AM98" i="35"/>
  <c r="Z98" i="35" s="1"/>
  <c r="AL98" i="35" s="1"/>
  <c r="X98" i="35" s="1"/>
  <c r="AK98" i="35"/>
  <c r="AJ98" i="35"/>
  <c r="AH98" i="35"/>
  <c r="AB98" i="35"/>
  <c r="AA98" i="35"/>
  <c r="Y98" i="35"/>
  <c r="P98" i="35"/>
  <c r="AM97" i="35"/>
  <c r="AK97" i="35"/>
  <c r="AJ97" i="35"/>
  <c r="AB97" i="35" s="1"/>
  <c r="AH97" i="35"/>
  <c r="AA97" i="35"/>
  <c r="Z97" i="35"/>
  <c r="AL97" i="35" s="1"/>
  <c r="X97" i="35" s="1"/>
  <c r="Y97" i="35"/>
  <c r="P97" i="35"/>
  <c r="AM96" i="35"/>
  <c r="Z96" i="35" s="1"/>
  <c r="AL96" i="35" s="1"/>
  <c r="X96" i="35" s="1"/>
  <c r="AK96" i="35"/>
  <c r="AJ96" i="35"/>
  <c r="AH96" i="35"/>
  <c r="AB96" i="35"/>
  <c r="AA96" i="35"/>
  <c r="Y96" i="35"/>
  <c r="P96" i="35"/>
  <c r="AM95" i="35"/>
  <c r="AK95" i="35"/>
  <c r="AJ95" i="35"/>
  <c r="AB95" i="35" s="1"/>
  <c r="AH95" i="35"/>
  <c r="AA95" i="35"/>
  <c r="Z95" i="35"/>
  <c r="AL95" i="35" s="1"/>
  <c r="X95" i="35" s="1"/>
  <c r="Y95" i="35"/>
  <c r="P95" i="35"/>
  <c r="AM94" i="35"/>
  <c r="Z94" i="35" s="1"/>
  <c r="AL94" i="35" s="1"/>
  <c r="X94" i="35" s="1"/>
  <c r="AK94" i="35"/>
  <c r="AJ94" i="35"/>
  <c r="AH94" i="35"/>
  <c r="AB94" i="35"/>
  <c r="AA94" i="35"/>
  <c r="Y94" i="35"/>
  <c r="P94" i="35"/>
  <c r="AM93" i="35"/>
  <c r="AK93" i="35"/>
  <c r="AJ93" i="35"/>
  <c r="AB93" i="35" s="1"/>
  <c r="AH93" i="35"/>
  <c r="AA93" i="35"/>
  <c r="Z93" i="35"/>
  <c r="AL93" i="35" s="1"/>
  <c r="X93" i="35" s="1"/>
  <c r="Y93" i="35"/>
  <c r="P93" i="35"/>
  <c r="AM92" i="35"/>
  <c r="Z92" i="35" s="1"/>
  <c r="AL92" i="35" s="1"/>
  <c r="X92" i="35" s="1"/>
  <c r="AK92" i="35"/>
  <c r="AJ92" i="35"/>
  <c r="AH92" i="35"/>
  <c r="AB92" i="35"/>
  <c r="AA92" i="35"/>
  <c r="Y92" i="35"/>
  <c r="P92" i="35"/>
  <c r="AM91" i="35"/>
  <c r="AK91" i="35"/>
  <c r="AJ91" i="35"/>
  <c r="AB91" i="35" s="1"/>
  <c r="AH91" i="35"/>
  <c r="AA91" i="35"/>
  <c r="Z91" i="35"/>
  <c r="AL91" i="35" s="1"/>
  <c r="X91" i="35" s="1"/>
  <c r="Y91" i="35"/>
  <c r="P91" i="35"/>
  <c r="AM90" i="35"/>
  <c r="Z90" i="35" s="1"/>
  <c r="AL90" i="35" s="1"/>
  <c r="X90" i="35" s="1"/>
  <c r="AK90" i="35"/>
  <c r="AJ90" i="35"/>
  <c r="AH90" i="35"/>
  <c r="AB90" i="35"/>
  <c r="AA90" i="35"/>
  <c r="Y90" i="35"/>
  <c r="P90" i="35"/>
  <c r="AM89" i="35"/>
  <c r="AK89" i="35"/>
  <c r="AJ89" i="35"/>
  <c r="AB89" i="35" s="1"/>
  <c r="AH89" i="35"/>
  <c r="AA89" i="35"/>
  <c r="Z89" i="35"/>
  <c r="AL89" i="35" s="1"/>
  <c r="X89" i="35" s="1"/>
  <c r="Y89" i="35"/>
  <c r="P89" i="35"/>
  <c r="AM88" i="35"/>
  <c r="Z88" i="35" s="1"/>
  <c r="AL88" i="35" s="1"/>
  <c r="X88" i="35" s="1"/>
  <c r="AK88" i="35"/>
  <c r="AJ88" i="35"/>
  <c r="AH88" i="35"/>
  <c r="AB88" i="35"/>
  <c r="AA88" i="35"/>
  <c r="Y88" i="35"/>
  <c r="P88" i="35"/>
  <c r="AM87" i="35"/>
  <c r="AK87" i="35"/>
  <c r="AJ87" i="35"/>
  <c r="AB87" i="35" s="1"/>
  <c r="AH87" i="35"/>
  <c r="AA87" i="35"/>
  <c r="Z87" i="35"/>
  <c r="AL87" i="35" s="1"/>
  <c r="X87" i="35" s="1"/>
  <c r="Y87" i="35"/>
  <c r="P87" i="35"/>
  <c r="AM86" i="35"/>
  <c r="Z86" i="35" s="1"/>
  <c r="AL86" i="35" s="1"/>
  <c r="X86" i="35" s="1"/>
  <c r="AK86" i="35"/>
  <c r="AJ86" i="35"/>
  <c r="AH86" i="35"/>
  <c r="AB86" i="35"/>
  <c r="AA86" i="35"/>
  <c r="Y86" i="35"/>
  <c r="P86" i="35"/>
  <c r="AM85" i="35"/>
  <c r="AK85" i="35"/>
  <c r="AJ85" i="35"/>
  <c r="AB85" i="35" s="1"/>
  <c r="AH85" i="35"/>
  <c r="AA85" i="35"/>
  <c r="Z85" i="35"/>
  <c r="AL85" i="35" s="1"/>
  <c r="X85" i="35" s="1"/>
  <c r="Y85" i="35"/>
  <c r="P85" i="35"/>
  <c r="AM84" i="35"/>
  <c r="Z84" i="35" s="1"/>
  <c r="AL84" i="35" s="1"/>
  <c r="X84" i="35" s="1"/>
  <c r="AK84" i="35"/>
  <c r="AJ84" i="35"/>
  <c r="AH84" i="35"/>
  <c r="AB84" i="35"/>
  <c r="AA84" i="35"/>
  <c r="Y84" i="35"/>
  <c r="P84" i="35"/>
  <c r="AM83" i="35"/>
  <c r="Z83" i="35" s="1"/>
  <c r="AL83" i="35" s="1"/>
  <c r="X83" i="35" s="1"/>
  <c r="AK83" i="35"/>
  <c r="AJ83" i="35"/>
  <c r="AH83" i="35"/>
  <c r="AB83" i="35"/>
  <c r="AA83" i="35"/>
  <c r="Y83" i="35"/>
  <c r="P83" i="35"/>
  <c r="AM82" i="35"/>
  <c r="AK82" i="35"/>
  <c r="AJ82" i="35"/>
  <c r="AB82" i="35" s="1"/>
  <c r="AH82" i="35"/>
  <c r="AA82" i="35"/>
  <c r="Z82" i="35"/>
  <c r="AL82" i="35" s="1"/>
  <c r="X82" i="35" s="1"/>
  <c r="Y82" i="35"/>
  <c r="P82" i="35"/>
  <c r="AM81" i="35"/>
  <c r="Z81" i="35" s="1"/>
  <c r="AL81" i="35" s="1"/>
  <c r="X81" i="35" s="1"/>
  <c r="AK81" i="35"/>
  <c r="AJ81" i="35"/>
  <c r="AH81" i="35"/>
  <c r="AB81" i="35"/>
  <c r="AA81" i="35"/>
  <c r="Y81" i="35"/>
  <c r="P81" i="35"/>
  <c r="AM80" i="35"/>
  <c r="AK80" i="35"/>
  <c r="AJ80" i="35"/>
  <c r="AB80" i="35" s="1"/>
  <c r="AH80" i="35"/>
  <c r="AA80" i="35"/>
  <c r="Z80" i="35"/>
  <c r="AL80" i="35" s="1"/>
  <c r="X80" i="35" s="1"/>
  <c r="Y80" i="35"/>
  <c r="P80" i="35"/>
  <c r="AM79" i="35"/>
  <c r="AK79" i="35"/>
  <c r="AJ79" i="35"/>
  <c r="AB79" i="35" s="1"/>
  <c r="AH79" i="35"/>
  <c r="AA79" i="35"/>
  <c r="Z79" i="35"/>
  <c r="AL79" i="35" s="1"/>
  <c r="X79" i="35" s="1"/>
  <c r="Y79" i="35"/>
  <c r="P79" i="35"/>
  <c r="AM78" i="35"/>
  <c r="Z78" i="35" s="1"/>
  <c r="AL78" i="35" s="1"/>
  <c r="X78" i="35" s="1"/>
  <c r="AK78" i="35"/>
  <c r="AJ78" i="35"/>
  <c r="AH78" i="35"/>
  <c r="AB78" i="35"/>
  <c r="AA78" i="35"/>
  <c r="Y78" i="35"/>
  <c r="P78" i="35"/>
  <c r="AM77" i="35"/>
  <c r="AK77" i="35"/>
  <c r="AJ77" i="35"/>
  <c r="AB77" i="35" s="1"/>
  <c r="AH77" i="35"/>
  <c r="AA77" i="35"/>
  <c r="Z77" i="35"/>
  <c r="AL77" i="35" s="1"/>
  <c r="X77" i="35" s="1"/>
  <c r="Y77" i="35"/>
  <c r="P77" i="35"/>
  <c r="AM76" i="35"/>
  <c r="Z76" i="35" s="1"/>
  <c r="AL76" i="35" s="1"/>
  <c r="X76" i="35" s="1"/>
  <c r="AK76" i="35"/>
  <c r="AJ76" i="35"/>
  <c r="AH76" i="35"/>
  <c r="AB76" i="35"/>
  <c r="AA76" i="35"/>
  <c r="Y76" i="35"/>
  <c r="P76" i="35"/>
  <c r="AM75" i="35"/>
  <c r="Z75" i="35" s="1"/>
  <c r="AL75" i="35" s="1"/>
  <c r="X75" i="35" s="1"/>
  <c r="AK75" i="35"/>
  <c r="AJ75" i="35"/>
  <c r="AH75" i="35"/>
  <c r="AB75" i="35"/>
  <c r="AA75" i="35"/>
  <c r="Y75" i="35"/>
  <c r="P75" i="35"/>
  <c r="AM74" i="35"/>
  <c r="AK74" i="35"/>
  <c r="AJ74" i="35"/>
  <c r="AB74" i="35" s="1"/>
  <c r="AH74" i="35"/>
  <c r="AA74" i="35"/>
  <c r="Z74" i="35"/>
  <c r="AL74" i="35" s="1"/>
  <c r="X74" i="35" s="1"/>
  <c r="Y74" i="35"/>
  <c r="P74" i="35"/>
  <c r="AM73" i="35"/>
  <c r="Z73" i="35" s="1"/>
  <c r="AL73" i="35" s="1"/>
  <c r="X73" i="35" s="1"/>
  <c r="AK73" i="35"/>
  <c r="AJ73" i="35"/>
  <c r="AH73" i="35"/>
  <c r="AB73" i="35"/>
  <c r="AA73" i="35"/>
  <c r="Y73" i="35"/>
  <c r="P73" i="35"/>
  <c r="AM72" i="35"/>
  <c r="AK72" i="35"/>
  <c r="AJ72" i="35"/>
  <c r="AB72" i="35" s="1"/>
  <c r="AH72" i="35"/>
  <c r="AA72" i="35"/>
  <c r="Z72" i="35"/>
  <c r="AL72" i="35" s="1"/>
  <c r="X72" i="35" s="1"/>
  <c r="Y72" i="35"/>
  <c r="P72" i="35"/>
  <c r="AM71" i="35"/>
  <c r="AK71" i="35"/>
  <c r="AJ71" i="35"/>
  <c r="AB71" i="35" s="1"/>
  <c r="AH71" i="35"/>
  <c r="AA71" i="35"/>
  <c r="Z71" i="35"/>
  <c r="AL71" i="35" s="1"/>
  <c r="X71" i="35" s="1"/>
  <c r="Y71" i="35"/>
  <c r="P71" i="35"/>
  <c r="AM70" i="35"/>
  <c r="Z70" i="35" s="1"/>
  <c r="AL70" i="35" s="1"/>
  <c r="X70" i="35" s="1"/>
  <c r="AK70" i="35"/>
  <c r="AJ70" i="35"/>
  <c r="AH70" i="35"/>
  <c r="AB70" i="35"/>
  <c r="AA70" i="35"/>
  <c r="Y70" i="35"/>
  <c r="P70" i="35"/>
  <c r="AM69" i="35"/>
  <c r="AK69" i="35"/>
  <c r="AJ69" i="35"/>
  <c r="AB69" i="35" s="1"/>
  <c r="AH69" i="35"/>
  <c r="AA69" i="35"/>
  <c r="Z69" i="35"/>
  <c r="AL69" i="35" s="1"/>
  <c r="X69" i="35" s="1"/>
  <c r="Y69" i="35"/>
  <c r="P69" i="35"/>
  <c r="AM68" i="35"/>
  <c r="AK68" i="35"/>
  <c r="AJ68" i="35"/>
  <c r="AB68" i="35" s="1"/>
  <c r="AH68" i="35"/>
  <c r="AG68" i="35" s="1"/>
  <c r="AI68" i="35" s="1"/>
  <c r="AA68" i="35"/>
  <c r="Z68" i="35"/>
  <c r="AL68" i="35" s="1"/>
  <c r="X68" i="35" s="1"/>
  <c r="Y68" i="35"/>
  <c r="R68" i="35"/>
  <c r="AC68" i="35" s="1"/>
  <c r="R69" i="35" s="1"/>
  <c r="P68" i="35"/>
  <c r="H68" i="35"/>
  <c r="H69" i="35" s="1"/>
  <c r="H70" i="35" s="1"/>
  <c r="H71" i="35" s="1"/>
  <c r="H72" i="35" s="1"/>
  <c r="H73" i="35" s="1"/>
  <c r="H74" i="35" s="1"/>
  <c r="H75" i="35" s="1"/>
  <c r="H76" i="35" s="1"/>
  <c r="H77" i="35" s="1"/>
  <c r="H78" i="35" s="1"/>
  <c r="H79" i="35" s="1"/>
  <c r="H80" i="35" s="1"/>
  <c r="H81" i="35" s="1"/>
  <c r="H82" i="35" s="1"/>
  <c r="H83" i="35" s="1"/>
  <c r="H84" i="35" s="1"/>
  <c r="H85" i="35" s="1"/>
  <c r="H86" i="35" s="1"/>
  <c r="H87" i="35" s="1"/>
  <c r="H88" i="35" s="1"/>
  <c r="H89" i="35" s="1"/>
  <c r="H90" i="35" s="1"/>
  <c r="H91" i="35" s="1"/>
  <c r="H92" i="35" s="1"/>
  <c r="H93" i="35" s="1"/>
  <c r="H94" i="35" s="1"/>
  <c r="H95" i="35" s="1"/>
  <c r="H96" i="35" s="1"/>
  <c r="H97" i="35" s="1"/>
  <c r="H98" i="35" s="1"/>
  <c r="H99" i="35" s="1"/>
  <c r="H100" i="35" s="1"/>
  <c r="H101" i="35" s="1"/>
  <c r="H102" i="35" s="1"/>
  <c r="H103" i="35" s="1"/>
  <c r="H104" i="35" s="1"/>
  <c r="H105" i="35" s="1"/>
  <c r="H106" i="35" s="1"/>
  <c r="H107" i="35" s="1"/>
  <c r="H108" i="35" s="1"/>
  <c r="H109" i="35" s="1"/>
  <c r="H110" i="35" s="1"/>
  <c r="H111" i="35" s="1"/>
  <c r="H112" i="35" s="1"/>
  <c r="H113" i="35" s="1"/>
  <c r="H114" i="35" s="1"/>
  <c r="H115" i="35" s="1"/>
  <c r="H116" i="35" s="1"/>
  <c r="H117" i="35" s="1"/>
  <c r="H118" i="35" s="1"/>
  <c r="H119" i="35" s="1"/>
  <c r="H120" i="35" s="1"/>
  <c r="AM66" i="35"/>
  <c r="Z66" i="35" s="1"/>
  <c r="AK66" i="35"/>
  <c r="AJ66" i="35"/>
  <c r="AB66" i="35" s="1"/>
  <c r="AY62" i="35" s="1"/>
  <c r="AH66" i="35"/>
  <c r="AA66" i="35"/>
  <c r="Y66" i="35"/>
  <c r="AV62" i="35" s="1"/>
  <c r="P66" i="35"/>
  <c r="AM65" i="35"/>
  <c r="AK65" i="35"/>
  <c r="AJ65" i="35"/>
  <c r="AB65" i="35" s="1"/>
  <c r="AH65" i="35"/>
  <c r="AA65" i="35"/>
  <c r="AX61" i="35" s="1"/>
  <c r="Z65" i="35"/>
  <c r="Y65" i="35"/>
  <c r="AV61" i="35" s="1"/>
  <c r="P65" i="35"/>
  <c r="AM64" i="35"/>
  <c r="Z64" i="35" s="1"/>
  <c r="AK64" i="35"/>
  <c r="AJ64" i="35"/>
  <c r="AB64" i="35" s="1"/>
  <c r="AY60" i="35" s="1"/>
  <c r="AH64" i="35"/>
  <c r="AA64" i="35"/>
  <c r="AX60" i="35" s="1"/>
  <c r="Y64" i="35"/>
  <c r="P64" i="35"/>
  <c r="AM63" i="35"/>
  <c r="Z63" i="35" s="1"/>
  <c r="AL63" i="35" s="1"/>
  <c r="X63" i="35" s="1"/>
  <c r="AU59" i="35" s="1"/>
  <c r="AK63" i="35"/>
  <c r="AJ63" i="35"/>
  <c r="AB63" i="35" s="1"/>
  <c r="AY59" i="35" s="1"/>
  <c r="AH63" i="35"/>
  <c r="AA63" i="35"/>
  <c r="Y63" i="35"/>
  <c r="P63" i="35"/>
  <c r="AX62" i="35"/>
  <c r="AT62" i="35"/>
  <c r="AS62" i="35"/>
  <c r="AM62" i="35"/>
  <c r="AK62" i="35"/>
  <c r="AJ62" i="35"/>
  <c r="AB62" i="35" s="1"/>
  <c r="AY58" i="35" s="1"/>
  <c r="AH62" i="35"/>
  <c r="AA62" i="35"/>
  <c r="Z62" i="35"/>
  <c r="AL62" i="35" s="1"/>
  <c r="X62" i="35" s="1"/>
  <c r="AU58" i="35" s="1"/>
  <c r="Y62" i="35"/>
  <c r="P62" i="35"/>
  <c r="AY61" i="35"/>
  <c r="AT61" i="35"/>
  <c r="AS61" i="35"/>
  <c r="AM61" i="35"/>
  <c r="Z61" i="35" s="1"/>
  <c r="AK61" i="35"/>
  <c r="AJ61" i="35"/>
  <c r="AB61" i="35" s="1"/>
  <c r="AY57" i="35" s="1"/>
  <c r="AH61" i="35"/>
  <c r="AA61" i="35"/>
  <c r="Y61" i="35"/>
  <c r="AV57" i="35" s="1"/>
  <c r="P61" i="35"/>
  <c r="AS57" i="35" s="1"/>
  <c r="AV60" i="35"/>
  <c r="AT60" i="35"/>
  <c r="AS60" i="35"/>
  <c r="AM60" i="35"/>
  <c r="Z60" i="35" s="1"/>
  <c r="AK60" i="35"/>
  <c r="AJ60" i="35"/>
  <c r="AB60" i="35" s="1"/>
  <c r="AY56" i="35" s="1"/>
  <c r="AH60" i="35"/>
  <c r="AA60" i="35"/>
  <c r="AX56" i="35" s="1"/>
  <c r="Y60" i="35"/>
  <c r="AV56" i="35" s="1"/>
  <c r="P60" i="35"/>
  <c r="AX59" i="35"/>
  <c r="AW59" i="35"/>
  <c r="AV59" i="35"/>
  <c r="AT59" i="35"/>
  <c r="AS59" i="35"/>
  <c r="AM59" i="35"/>
  <c r="AK59" i="35"/>
  <c r="AJ59" i="35"/>
  <c r="AB59" i="35" s="1"/>
  <c r="AY55" i="35" s="1"/>
  <c r="AH59" i="35"/>
  <c r="AA59" i="35"/>
  <c r="Z59" i="35"/>
  <c r="AL59" i="35" s="1"/>
  <c r="X59" i="35" s="1"/>
  <c r="AU55" i="35" s="1"/>
  <c r="Y59" i="35"/>
  <c r="P59" i="35"/>
  <c r="AS55" i="35" s="1"/>
  <c r="AX58" i="35"/>
  <c r="AV58" i="35"/>
  <c r="AT58" i="35"/>
  <c r="AS58" i="35"/>
  <c r="AM58" i="35"/>
  <c r="AK58" i="35"/>
  <c r="AJ58" i="35"/>
  <c r="AB58" i="35" s="1"/>
  <c r="AY54" i="35" s="1"/>
  <c r="AH58" i="35"/>
  <c r="AA58" i="35"/>
  <c r="Z58" i="35"/>
  <c r="AL58" i="35" s="1"/>
  <c r="X58" i="35" s="1"/>
  <c r="AU54" i="35" s="1"/>
  <c r="Y58" i="35"/>
  <c r="AV54" i="35" s="1"/>
  <c r="P58" i="35"/>
  <c r="AS54" i="35" s="1"/>
  <c r="AX57" i="35"/>
  <c r="AT57" i="35"/>
  <c r="AM57" i="35"/>
  <c r="Z57" i="35" s="1"/>
  <c r="AK57" i="35"/>
  <c r="AJ57" i="35"/>
  <c r="AH57" i="35"/>
  <c r="AB57" i="35"/>
  <c r="AY53" i="35" s="1"/>
  <c r="AA57" i="35"/>
  <c r="AX53" i="35" s="1"/>
  <c r="Y57" i="35"/>
  <c r="P57" i="35"/>
  <c r="AS53" i="35" s="1"/>
  <c r="AT56" i="35"/>
  <c r="AS56" i="35"/>
  <c r="AM56" i="35"/>
  <c r="Z56" i="35" s="1"/>
  <c r="AK56" i="35"/>
  <c r="AJ56" i="35"/>
  <c r="AB56" i="35" s="1"/>
  <c r="AY52" i="35" s="1"/>
  <c r="AH56" i="35"/>
  <c r="AA56" i="35"/>
  <c r="Y56" i="35"/>
  <c r="AV52" i="35" s="1"/>
  <c r="P56" i="35"/>
  <c r="AX55" i="35"/>
  <c r="AW55" i="35"/>
  <c r="AV55" i="35"/>
  <c r="AT55" i="35"/>
  <c r="AM55" i="35"/>
  <c r="Z55" i="35" s="1"/>
  <c r="AK55" i="35"/>
  <c r="AJ55" i="35"/>
  <c r="AH55" i="35"/>
  <c r="AB55" i="35"/>
  <c r="AA55" i="35"/>
  <c r="Y55" i="35"/>
  <c r="AV51" i="35" s="1"/>
  <c r="P55" i="35"/>
  <c r="AS51" i="35" s="1"/>
  <c r="AX54" i="35"/>
  <c r="AW54" i="35"/>
  <c r="AT54" i="35"/>
  <c r="AM54" i="35"/>
  <c r="Z54" i="35" s="1"/>
  <c r="AK54" i="35"/>
  <c r="AJ54" i="35"/>
  <c r="AB54" i="35" s="1"/>
  <c r="AY50" i="35" s="1"/>
  <c r="AH54" i="35"/>
  <c r="AA54" i="35"/>
  <c r="Y54" i="35"/>
  <c r="AV50" i="35" s="1"/>
  <c r="P54" i="35"/>
  <c r="AS50" i="35" s="1"/>
  <c r="AV53" i="35"/>
  <c r="AT53" i="35"/>
  <c r="AM53" i="35"/>
  <c r="Z53" i="35" s="1"/>
  <c r="AK53" i="35"/>
  <c r="AJ53" i="35"/>
  <c r="AH53" i="35"/>
  <c r="AB53" i="35"/>
  <c r="AY49" i="35" s="1"/>
  <c r="AA53" i="35"/>
  <c r="AX49" i="35" s="1"/>
  <c r="Y53" i="35"/>
  <c r="P53" i="35"/>
  <c r="AX52" i="35"/>
  <c r="AT52" i="35"/>
  <c r="AS52" i="35"/>
  <c r="AM52" i="35"/>
  <c r="AK52" i="35"/>
  <c r="AJ52" i="35"/>
  <c r="AB52" i="35" s="1"/>
  <c r="AY48" i="35" s="1"/>
  <c r="AH52" i="35"/>
  <c r="AA52" i="35"/>
  <c r="Z52" i="35"/>
  <c r="Y52" i="35"/>
  <c r="AV48" i="35" s="1"/>
  <c r="P52" i="35"/>
  <c r="AY51" i="35"/>
  <c r="AX51" i="35"/>
  <c r="AT51" i="35"/>
  <c r="AM51" i="35"/>
  <c r="AK51" i="35"/>
  <c r="AJ51" i="35"/>
  <c r="AB51" i="35" s="1"/>
  <c r="AY47" i="35" s="1"/>
  <c r="AH51" i="35"/>
  <c r="AA51" i="35"/>
  <c r="Z51" i="35"/>
  <c r="Y51" i="35"/>
  <c r="AV47" i="35" s="1"/>
  <c r="P51" i="35"/>
  <c r="AX50" i="35"/>
  <c r="AT50" i="35"/>
  <c r="AM50" i="35"/>
  <c r="Z50" i="35" s="1"/>
  <c r="AK50" i="35"/>
  <c r="AJ50" i="35"/>
  <c r="AB50" i="35" s="1"/>
  <c r="AY46" i="35" s="1"/>
  <c r="AH50" i="35"/>
  <c r="AA50" i="35"/>
  <c r="Y50" i="35"/>
  <c r="P50" i="35"/>
  <c r="AS46" i="35" s="1"/>
  <c r="AV49" i="35"/>
  <c r="AT49" i="35"/>
  <c r="AS49" i="35"/>
  <c r="AM49" i="35"/>
  <c r="Z49" i="35" s="1"/>
  <c r="AK49" i="35"/>
  <c r="AJ49" i="35"/>
  <c r="AH49" i="35"/>
  <c r="AB49" i="35"/>
  <c r="AA49" i="35"/>
  <c r="Y49" i="35"/>
  <c r="AV45" i="35" s="1"/>
  <c r="P49" i="35"/>
  <c r="AS45" i="35" s="1"/>
  <c r="AX48" i="35"/>
  <c r="AT48" i="35"/>
  <c r="AS48" i="35"/>
  <c r="AM48" i="35"/>
  <c r="AK48" i="35"/>
  <c r="AJ48" i="35"/>
  <c r="AB48" i="35" s="1"/>
  <c r="AH48" i="35"/>
  <c r="AA48" i="35"/>
  <c r="Z48" i="35"/>
  <c r="AW44" i="35" s="1"/>
  <c r="Y48" i="35"/>
  <c r="AV44" i="35" s="1"/>
  <c r="P48" i="35"/>
  <c r="AX47" i="35"/>
  <c r="AT47" i="35"/>
  <c r="AS47" i="35"/>
  <c r="AM47" i="35"/>
  <c r="AK47" i="35"/>
  <c r="AJ47" i="35"/>
  <c r="AB47" i="35" s="1"/>
  <c r="AY43" i="35" s="1"/>
  <c r="AH47" i="35"/>
  <c r="AA47" i="35"/>
  <c r="Z47" i="35"/>
  <c r="Y47" i="35"/>
  <c r="AV43" i="35" s="1"/>
  <c r="P47" i="35"/>
  <c r="AS43" i="35" s="1"/>
  <c r="AX46" i="35"/>
  <c r="AV46" i="35"/>
  <c r="AT46" i="35"/>
  <c r="AM46" i="35"/>
  <c r="Z46" i="35" s="1"/>
  <c r="AK46" i="35"/>
  <c r="AJ46" i="35"/>
  <c r="AB46" i="35" s="1"/>
  <c r="AY42" i="35" s="1"/>
  <c r="AH46" i="35"/>
  <c r="AA46" i="35"/>
  <c r="AX42" i="35" s="1"/>
  <c r="Y46" i="35"/>
  <c r="AV42" i="35" s="1"/>
  <c r="P46" i="35"/>
  <c r="AS42" i="35" s="1"/>
  <c r="AY45" i="35"/>
  <c r="AX45" i="35"/>
  <c r="AT45" i="35"/>
  <c r="AM45" i="35"/>
  <c r="Z45" i="35" s="1"/>
  <c r="AK45" i="35"/>
  <c r="AJ45" i="35"/>
  <c r="AB45" i="35" s="1"/>
  <c r="AY41" i="35" s="1"/>
  <c r="AH45" i="35"/>
  <c r="AA45" i="35"/>
  <c r="AX41" i="35" s="1"/>
  <c r="Y45" i="35"/>
  <c r="AV41" i="35" s="1"/>
  <c r="P45" i="35"/>
  <c r="AY44" i="35"/>
  <c r="AX44" i="35"/>
  <c r="AT44" i="35"/>
  <c r="AS44" i="35"/>
  <c r="AM44" i="35"/>
  <c r="Z44" i="35" s="1"/>
  <c r="AW40" i="35" s="1"/>
  <c r="AL44" i="35"/>
  <c r="X44" i="35" s="1"/>
  <c r="AU40" i="35" s="1"/>
  <c r="AK44" i="35"/>
  <c r="AJ44" i="35"/>
  <c r="AB44" i="35" s="1"/>
  <c r="AY40" i="35" s="1"/>
  <c r="AH44" i="35"/>
  <c r="AA44" i="35"/>
  <c r="Y44" i="35"/>
  <c r="P44" i="35"/>
  <c r="AS40" i="35" s="1"/>
  <c r="AX43" i="35"/>
  <c r="AT43" i="35"/>
  <c r="AM43" i="35"/>
  <c r="Z43" i="35" s="1"/>
  <c r="AL43" i="35" s="1"/>
  <c r="X43" i="35" s="1"/>
  <c r="AU39" i="35" s="1"/>
  <c r="AK43" i="35"/>
  <c r="AJ43" i="35"/>
  <c r="AB43" i="35" s="1"/>
  <c r="AY39" i="35" s="1"/>
  <c r="AH43" i="35"/>
  <c r="AA43" i="35"/>
  <c r="AX39" i="35" s="1"/>
  <c r="Y43" i="35"/>
  <c r="P43" i="35"/>
  <c r="AS39" i="35" s="1"/>
  <c r="AT42" i="35"/>
  <c r="AM42" i="35"/>
  <c r="Z42" i="35" s="1"/>
  <c r="AK42" i="35"/>
  <c r="AJ42" i="35"/>
  <c r="AB42" i="35" s="1"/>
  <c r="AY38" i="35" s="1"/>
  <c r="AH42" i="35"/>
  <c r="AA42" i="35"/>
  <c r="Y42" i="35"/>
  <c r="P42" i="35"/>
  <c r="AS38" i="35" s="1"/>
  <c r="AT41" i="35"/>
  <c r="AS41" i="35"/>
  <c r="AM41" i="35"/>
  <c r="Z41" i="35" s="1"/>
  <c r="AK41" i="35"/>
  <c r="AJ41" i="35"/>
  <c r="AB41" i="35" s="1"/>
  <c r="AY37" i="35" s="1"/>
  <c r="AH41" i="35"/>
  <c r="AA41" i="35"/>
  <c r="AX37" i="35" s="1"/>
  <c r="Y41" i="35"/>
  <c r="AV37" i="35" s="1"/>
  <c r="P41" i="35"/>
  <c r="AX40" i="35"/>
  <c r="AV40" i="35"/>
  <c r="AT40" i="35"/>
  <c r="AM40" i="35"/>
  <c r="Z40" i="35" s="1"/>
  <c r="AK40" i="35"/>
  <c r="AJ40" i="35"/>
  <c r="AB40" i="35" s="1"/>
  <c r="AY36" i="35" s="1"/>
  <c r="AH40" i="35"/>
  <c r="AA40" i="35"/>
  <c r="Y40" i="35"/>
  <c r="AV36" i="35" s="1"/>
  <c r="P40" i="35"/>
  <c r="AW39" i="35"/>
  <c r="AV39" i="35"/>
  <c r="AT39" i="35"/>
  <c r="AM39" i="35"/>
  <c r="Z39" i="35" s="1"/>
  <c r="AL39" i="35" s="1"/>
  <c r="X39" i="35" s="1"/>
  <c r="AU35" i="35" s="1"/>
  <c r="AK39" i="35"/>
  <c r="AJ39" i="35"/>
  <c r="AB39" i="35" s="1"/>
  <c r="AY35" i="35" s="1"/>
  <c r="AH39" i="35"/>
  <c r="AA39" i="35"/>
  <c r="AX35" i="35" s="1"/>
  <c r="Y39" i="35"/>
  <c r="P39" i="35"/>
  <c r="AS35" i="35" s="1"/>
  <c r="AX38" i="35"/>
  <c r="AV38" i="35"/>
  <c r="AT38" i="35"/>
  <c r="AM38" i="35"/>
  <c r="Z38" i="35" s="1"/>
  <c r="AK38" i="35"/>
  <c r="AJ38" i="35"/>
  <c r="AB38" i="35" s="1"/>
  <c r="AY34" i="35" s="1"/>
  <c r="AH38" i="35"/>
  <c r="AA38" i="35"/>
  <c r="AX34" i="35" s="1"/>
  <c r="Y38" i="35"/>
  <c r="P38" i="35"/>
  <c r="AS34" i="35" s="1"/>
  <c r="AT37" i="35"/>
  <c r="AS37" i="35"/>
  <c r="AM37" i="35"/>
  <c r="Z37" i="35" s="1"/>
  <c r="AK37" i="35"/>
  <c r="AJ37" i="35"/>
  <c r="AH37" i="35"/>
  <c r="AB37" i="35"/>
  <c r="AY33" i="35" s="1"/>
  <c r="AA37" i="35"/>
  <c r="AX33" i="35" s="1"/>
  <c r="Y37" i="35"/>
  <c r="P37" i="35"/>
  <c r="AX36" i="35"/>
  <c r="AT36" i="35"/>
  <c r="AS36" i="35"/>
  <c r="AM36" i="35"/>
  <c r="AK36" i="35"/>
  <c r="AJ36" i="35"/>
  <c r="AB36" i="35" s="1"/>
  <c r="AY32" i="35" s="1"/>
  <c r="AH36" i="35"/>
  <c r="AA36" i="35"/>
  <c r="Z36" i="35"/>
  <c r="Y36" i="35"/>
  <c r="P36" i="35"/>
  <c r="AW35" i="35"/>
  <c r="AV35" i="35"/>
  <c r="AT35" i="35"/>
  <c r="AM35" i="35"/>
  <c r="Z35" i="35" s="1"/>
  <c r="AL35" i="35" s="1"/>
  <c r="X35" i="35" s="1"/>
  <c r="AU31" i="35" s="1"/>
  <c r="AK35" i="35"/>
  <c r="AJ35" i="35"/>
  <c r="AB35" i="35" s="1"/>
  <c r="AY31" i="35" s="1"/>
  <c r="AH35" i="35"/>
  <c r="AA35" i="35"/>
  <c r="AX31" i="35" s="1"/>
  <c r="Y35" i="35"/>
  <c r="AV31" i="35" s="1"/>
  <c r="P35" i="35"/>
  <c r="AS31" i="35" s="1"/>
  <c r="AV34" i="35"/>
  <c r="AT34" i="35"/>
  <c r="AM34" i="35"/>
  <c r="Z34" i="35" s="1"/>
  <c r="AK34" i="35"/>
  <c r="AJ34" i="35"/>
  <c r="AB34" i="35" s="1"/>
  <c r="AY30" i="35" s="1"/>
  <c r="AH34" i="35"/>
  <c r="AA34" i="35"/>
  <c r="AX30" i="35" s="1"/>
  <c r="Y34" i="35"/>
  <c r="P34" i="35"/>
  <c r="AV33" i="35"/>
  <c r="AT33" i="35"/>
  <c r="AS33" i="35"/>
  <c r="AM33" i="35"/>
  <c r="Z33" i="35" s="1"/>
  <c r="AK33" i="35"/>
  <c r="AJ33" i="35"/>
  <c r="AH33" i="35"/>
  <c r="AB33" i="35"/>
  <c r="AY29" i="35" s="1"/>
  <c r="AA33" i="35"/>
  <c r="Y33" i="35"/>
  <c r="P33" i="35"/>
  <c r="AX32" i="35"/>
  <c r="AV32" i="35"/>
  <c r="AT32" i="35"/>
  <c r="AS32" i="35"/>
  <c r="AM32" i="35"/>
  <c r="Z32" i="35" s="1"/>
  <c r="AW28" i="35" s="1"/>
  <c r="AL32" i="35"/>
  <c r="X32" i="35" s="1"/>
  <c r="AU28" i="35" s="1"/>
  <c r="AK32" i="35"/>
  <c r="AJ32" i="35"/>
  <c r="AH32" i="35"/>
  <c r="AB32" i="35"/>
  <c r="AY28" i="35" s="1"/>
  <c r="AA32" i="35"/>
  <c r="Y32" i="35"/>
  <c r="P32" i="35"/>
  <c r="AW31" i="35"/>
  <c r="AT31" i="35"/>
  <c r="AM31" i="35"/>
  <c r="Z31" i="35" s="1"/>
  <c r="AK31" i="35"/>
  <c r="AJ31" i="35"/>
  <c r="AH31" i="35"/>
  <c r="AB31" i="35"/>
  <c r="AY27" i="35" s="1"/>
  <c r="AA31" i="35"/>
  <c r="Y31" i="35"/>
  <c r="AV27" i="35" s="1"/>
  <c r="P31" i="35"/>
  <c r="AS27" i="35" s="1"/>
  <c r="AV30" i="35"/>
  <c r="AT30" i="35"/>
  <c r="AS30" i="35"/>
  <c r="AM30" i="35"/>
  <c r="AK30" i="35"/>
  <c r="AJ30" i="35"/>
  <c r="AB30" i="35" s="1"/>
  <c r="AY26" i="35" s="1"/>
  <c r="AH30" i="35"/>
  <c r="AA30" i="35"/>
  <c r="Z30" i="35"/>
  <c r="AL30" i="35" s="1"/>
  <c r="X30" i="35" s="1"/>
  <c r="AU26" i="35" s="1"/>
  <c r="Y30" i="35"/>
  <c r="AV26" i="35" s="1"/>
  <c r="P30" i="35"/>
  <c r="AX29" i="35"/>
  <c r="AV29" i="35"/>
  <c r="AT29" i="35"/>
  <c r="AS29" i="35"/>
  <c r="AM29" i="35"/>
  <c r="Z29" i="35" s="1"/>
  <c r="AK29" i="35"/>
  <c r="AJ29" i="35"/>
  <c r="AB29" i="35" s="1"/>
  <c r="AY25" i="35" s="1"/>
  <c r="AH29" i="35"/>
  <c r="AA29" i="35"/>
  <c r="Y29" i="35"/>
  <c r="AV25" i="35" s="1"/>
  <c r="P29" i="35"/>
  <c r="AS25" i="35" s="1"/>
  <c r="AX28" i="35"/>
  <c r="AV28" i="35"/>
  <c r="AT28" i="35"/>
  <c r="AS28" i="35"/>
  <c r="AM28" i="35"/>
  <c r="Z28" i="35" s="1"/>
  <c r="AK28" i="35"/>
  <c r="AJ28" i="35"/>
  <c r="AB28" i="35" s="1"/>
  <c r="AY24" i="35" s="1"/>
  <c r="AH28" i="35"/>
  <c r="AA28" i="35"/>
  <c r="AX24" i="35" s="1"/>
  <c r="Y28" i="35"/>
  <c r="P28" i="35"/>
  <c r="AX27" i="35"/>
  <c r="AT27" i="35"/>
  <c r="AM27" i="35"/>
  <c r="Z27" i="35" s="1"/>
  <c r="AK27" i="35"/>
  <c r="AJ27" i="35"/>
  <c r="AB27" i="35" s="1"/>
  <c r="AY23" i="35" s="1"/>
  <c r="AH27" i="35"/>
  <c r="AA27" i="35"/>
  <c r="AX23" i="35" s="1"/>
  <c r="Y27" i="35"/>
  <c r="AV23" i="35" s="1"/>
  <c r="P27" i="35"/>
  <c r="AX26" i="35"/>
  <c r="AW26" i="35"/>
  <c r="AT26" i="35"/>
  <c r="AS26" i="35"/>
  <c r="AM26" i="35"/>
  <c r="AK26" i="35"/>
  <c r="AJ26" i="35"/>
  <c r="AB26" i="35" s="1"/>
  <c r="AY22" i="35" s="1"/>
  <c r="AH26" i="35"/>
  <c r="AA26" i="35"/>
  <c r="Z26" i="35"/>
  <c r="AL26" i="35" s="1"/>
  <c r="X26" i="35" s="1"/>
  <c r="AU22" i="35" s="1"/>
  <c r="Y26" i="35"/>
  <c r="P26" i="35"/>
  <c r="AX25" i="35"/>
  <c r="AT25" i="35"/>
  <c r="AM25" i="35"/>
  <c r="Z25" i="35" s="1"/>
  <c r="AK25" i="35"/>
  <c r="AJ25" i="35"/>
  <c r="AB25" i="35" s="1"/>
  <c r="AY21" i="35" s="1"/>
  <c r="AH25" i="35"/>
  <c r="AA25" i="35"/>
  <c r="AX21" i="35" s="1"/>
  <c r="Y25" i="35"/>
  <c r="P25" i="35"/>
  <c r="AV24" i="35"/>
  <c r="AT24" i="35"/>
  <c r="AS24" i="35"/>
  <c r="AM24" i="35"/>
  <c r="Z24" i="35" s="1"/>
  <c r="AK24" i="35"/>
  <c r="AJ24" i="35"/>
  <c r="AB24" i="35" s="1"/>
  <c r="AY20" i="35" s="1"/>
  <c r="AH24" i="35"/>
  <c r="AA24" i="35"/>
  <c r="Y24" i="35"/>
  <c r="P24" i="35"/>
  <c r="AS20" i="35" s="1"/>
  <c r="AT23" i="35"/>
  <c r="AS23" i="35"/>
  <c r="AM23" i="35"/>
  <c r="Z23" i="35" s="1"/>
  <c r="AL23" i="35" s="1"/>
  <c r="X23" i="35" s="1"/>
  <c r="AU19" i="35" s="1"/>
  <c r="AK23" i="35"/>
  <c r="AJ23" i="35"/>
  <c r="AH23" i="35"/>
  <c r="AB23" i="35"/>
  <c r="AY19" i="35" s="1"/>
  <c r="AA23" i="35"/>
  <c r="Y23" i="35"/>
  <c r="P23" i="35"/>
  <c r="AS19" i="35" s="1"/>
  <c r="AX22" i="35"/>
  <c r="AW22" i="35"/>
  <c r="AV22" i="35"/>
  <c r="AT22" i="35"/>
  <c r="AS22" i="35"/>
  <c r="AM22" i="35"/>
  <c r="Z22" i="35" s="1"/>
  <c r="AL22" i="35" s="1"/>
  <c r="X22" i="35" s="1"/>
  <c r="AU18" i="35" s="1"/>
  <c r="AK22" i="35"/>
  <c r="AJ22" i="35"/>
  <c r="AB22" i="35" s="1"/>
  <c r="AY18" i="35" s="1"/>
  <c r="AH22" i="35"/>
  <c r="AA22" i="35"/>
  <c r="AX18" i="35" s="1"/>
  <c r="Y22" i="35"/>
  <c r="AV18" i="35" s="1"/>
  <c r="P22" i="35"/>
  <c r="AV21" i="35"/>
  <c r="AT21" i="35"/>
  <c r="AS21" i="35"/>
  <c r="AM21" i="35"/>
  <c r="AK21" i="35"/>
  <c r="AJ21" i="35"/>
  <c r="AB21" i="35" s="1"/>
  <c r="AY17" i="35" s="1"/>
  <c r="AH21" i="35"/>
  <c r="AA21" i="35"/>
  <c r="Z21" i="35"/>
  <c r="AL21" i="35" s="1"/>
  <c r="X21" i="35" s="1"/>
  <c r="AU17" i="35" s="1"/>
  <c r="Y21" i="35"/>
  <c r="AV17" i="35" s="1"/>
  <c r="P21" i="35"/>
  <c r="AS17" i="35" s="1"/>
  <c r="AX20" i="35"/>
  <c r="AV20" i="35"/>
  <c r="AT20" i="35"/>
  <c r="AM20" i="35"/>
  <c r="AK20" i="35"/>
  <c r="AJ20" i="35"/>
  <c r="AB20" i="35" s="1"/>
  <c r="AY16" i="35" s="1"/>
  <c r="AH20" i="35"/>
  <c r="AA20" i="35"/>
  <c r="Z20" i="35"/>
  <c r="AL20" i="35" s="1"/>
  <c r="X20" i="35" s="1"/>
  <c r="AU16" i="35" s="1"/>
  <c r="Y20" i="35"/>
  <c r="P20" i="35"/>
  <c r="AS16" i="35" s="1"/>
  <c r="AX19" i="35"/>
  <c r="AV19" i="35"/>
  <c r="AT19" i="35"/>
  <c r="AM19" i="35"/>
  <c r="Z19" i="35" s="1"/>
  <c r="AK19" i="35"/>
  <c r="AJ19" i="35"/>
  <c r="AB19" i="35" s="1"/>
  <c r="AY15" i="35" s="1"/>
  <c r="AH19" i="35"/>
  <c r="AA19" i="35"/>
  <c r="Y19" i="35"/>
  <c r="P19" i="35"/>
  <c r="AT18" i="35"/>
  <c r="AS18" i="35"/>
  <c r="AM18" i="35"/>
  <c r="Z18" i="35" s="1"/>
  <c r="AK18" i="35"/>
  <c r="AJ18" i="35"/>
  <c r="AB18" i="35" s="1"/>
  <c r="AY14" i="35" s="1"/>
  <c r="AH18" i="35"/>
  <c r="AA18" i="35"/>
  <c r="AX14" i="35" s="1"/>
  <c r="Y18" i="35"/>
  <c r="P18" i="35"/>
  <c r="AS14" i="35" s="1"/>
  <c r="AX17" i="35"/>
  <c r="AT17" i="35"/>
  <c r="AM17" i="35"/>
  <c r="Z17" i="35" s="1"/>
  <c r="AK17" i="35"/>
  <c r="AJ17" i="35"/>
  <c r="AB17" i="35" s="1"/>
  <c r="AY13" i="35" s="1"/>
  <c r="AH17" i="35"/>
  <c r="AA17" i="35"/>
  <c r="AX13" i="35" s="1"/>
  <c r="Y17" i="35"/>
  <c r="P17" i="35"/>
  <c r="AX16" i="35"/>
  <c r="AW16" i="35"/>
  <c r="AV16" i="35"/>
  <c r="AT16" i="35"/>
  <c r="AM16" i="35"/>
  <c r="AK16" i="35"/>
  <c r="AJ16" i="35"/>
  <c r="AB16" i="35" s="1"/>
  <c r="AY12" i="35" s="1"/>
  <c r="AH16" i="35"/>
  <c r="AA16" i="35"/>
  <c r="Z16" i="35"/>
  <c r="AL16" i="35" s="1"/>
  <c r="X16" i="35" s="1"/>
  <c r="AU12" i="35" s="1"/>
  <c r="Y16" i="35"/>
  <c r="P16" i="35"/>
  <c r="AX15" i="35"/>
  <c r="AV15" i="35"/>
  <c r="AT15" i="35"/>
  <c r="AS15" i="35"/>
  <c r="AM15" i="35"/>
  <c r="Z15" i="35" s="1"/>
  <c r="AK15" i="35"/>
  <c r="AJ15" i="35"/>
  <c r="AB15" i="35" s="1"/>
  <c r="AY11" i="35" s="1"/>
  <c r="AH15" i="35"/>
  <c r="AA15" i="35"/>
  <c r="AX11" i="35" s="1"/>
  <c r="Y15" i="35"/>
  <c r="AV11" i="35" s="1"/>
  <c r="P15" i="35"/>
  <c r="AS11" i="35" s="1"/>
  <c r="AV14" i="35"/>
  <c r="AT14" i="35"/>
  <c r="AM14" i="35"/>
  <c r="Z14" i="35" s="1"/>
  <c r="AK14" i="35"/>
  <c r="AJ14" i="35"/>
  <c r="AB14" i="35" s="1"/>
  <c r="AY10" i="35" s="1"/>
  <c r="AH14" i="35"/>
  <c r="AA14" i="35"/>
  <c r="Y14" i="35"/>
  <c r="AV10" i="35" s="1"/>
  <c r="P14" i="35"/>
  <c r="AS10" i="35" s="1"/>
  <c r="AV13" i="35"/>
  <c r="AT13" i="35"/>
  <c r="AS13" i="35"/>
  <c r="AM13" i="35"/>
  <c r="Z13" i="35" s="1"/>
  <c r="AK13" i="35"/>
  <c r="AJ13" i="35"/>
  <c r="AB13" i="35" s="1"/>
  <c r="AY9" i="35" s="1"/>
  <c r="AH13" i="35"/>
  <c r="AA13" i="35"/>
  <c r="AX9" i="35" s="1"/>
  <c r="Y13" i="35"/>
  <c r="P13" i="35"/>
  <c r="AX12" i="35"/>
  <c r="AV12" i="35"/>
  <c r="AT12" i="35"/>
  <c r="AS12" i="35"/>
  <c r="AM12" i="35"/>
  <c r="Z12" i="35" s="1"/>
  <c r="AW8" i="35" s="1"/>
  <c r="AK12" i="35"/>
  <c r="AJ12" i="35"/>
  <c r="AH12" i="35"/>
  <c r="AB12" i="35"/>
  <c r="AA12" i="35"/>
  <c r="Y12" i="35"/>
  <c r="AV8" i="35" s="1"/>
  <c r="P12" i="35"/>
  <c r="AT11" i="35"/>
  <c r="AM11" i="35"/>
  <c r="Z11" i="35" s="1"/>
  <c r="AL11" i="35" s="1"/>
  <c r="X11" i="35" s="1"/>
  <c r="AU7" i="35" s="1"/>
  <c r="AK11" i="35"/>
  <c r="R11" i="35" s="1"/>
  <c r="AC11" i="35" s="1"/>
  <c r="R12" i="35" s="1"/>
  <c r="AJ11" i="35"/>
  <c r="AB11" i="35" s="1"/>
  <c r="AY7" i="35" s="1"/>
  <c r="AH11" i="35"/>
  <c r="AG11" i="35" s="1"/>
  <c r="AI11" i="35" s="1"/>
  <c r="AA11" i="35"/>
  <c r="Y11" i="35"/>
  <c r="AV7" i="35" s="1"/>
  <c r="P11" i="35"/>
  <c r="AX10" i="35"/>
  <c r="AT10" i="35"/>
  <c r="H10" i="35"/>
  <c r="H11" i="35" s="1"/>
  <c r="H12" i="35" s="1"/>
  <c r="H13" i="35" s="1"/>
  <c r="H14" i="35" s="1"/>
  <c r="H15" i="35" s="1"/>
  <c r="H16" i="35" s="1"/>
  <c r="H17" i="35" s="1"/>
  <c r="H18" i="35" s="1"/>
  <c r="H19" i="35" s="1"/>
  <c r="H20" i="35" s="1"/>
  <c r="H21" i="35" s="1"/>
  <c r="H22" i="35" s="1"/>
  <c r="H23" i="35" s="1"/>
  <c r="H24" i="35" s="1"/>
  <c r="H25" i="35" s="1"/>
  <c r="H26" i="35" s="1"/>
  <c r="H27" i="35" s="1"/>
  <c r="H28" i="35" s="1"/>
  <c r="H29" i="35" s="1"/>
  <c r="H30" i="35" s="1"/>
  <c r="H31" i="35" s="1"/>
  <c r="H32" i="35" s="1"/>
  <c r="H33" i="35" s="1"/>
  <c r="H34" i="35" s="1"/>
  <c r="H35" i="35" s="1"/>
  <c r="H36" i="35" s="1"/>
  <c r="H37" i="35" s="1"/>
  <c r="H38" i="35" s="1"/>
  <c r="H39" i="35" s="1"/>
  <c r="H40" i="35" s="1"/>
  <c r="H41" i="35" s="1"/>
  <c r="H42" i="35" s="1"/>
  <c r="H43" i="35" s="1"/>
  <c r="H44" i="35" s="1"/>
  <c r="H45" i="35" s="1"/>
  <c r="H46" i="35" s="1"/>
  <c r="H47" i="35" s="1"/>
  <c r="H48" i="35" s="1"/>
  <c r="H49" i="35" s="1"/>
  <c r="H50" i="35" s="1"/>
  <c r="H51" i="35" s="1"/>
  <c r="H52" i="35" s="1"/>
  <c r="H53" i="35" s="1"/>
  <c r="H54" i="35" s="1"/>
  <c r="H55" i="35" s="1"/>
  <c r="H56" i="35" s="1"/>
  <c r="H57" i="35" s="1"/>
  <c r="H58" i="35" s="1"/>
  <c r="H59" i="35" s="1"/>
  <c r="H60" i="35" s="1"/>
  <c r="H61" i="35" s="1"/>
  <c r="H62" i="35" s="1"/>
  <c r="H63" i="35" s="1"/>
  <c r="H64" i="35" s="1"/>
  <c r="H65" i="35" s="1"/>
  <c r="H66" i="35" s="1"/>
  <c r="AV9" i="35"/>
  <c r="AT9" i="35"/>
  <c r="AS9" i="35"/>
  <c r="AY8" i="35"/>
  <c r="AX8" i="35"/>
  <c r="AT8" i="35"/>
  <c r="AS8" i="35"/>
  <c r="AX7" i="35"/>
  <c r="AT7" i="35"/>
  <c r="AZ5" i="35"/>
  <c r="AY5" i="35"/>
  <c r="AX5" i="35"/>
  <c r="AW5" i="35"/>
  <c r="AV5" i="35"/>
  <c r="AU5" i="35"/>
  <c r="AT5" i="35"/>
  <c r="AS5" i="35"/>
  <c r="AR5" i="35"/>
  <c r="AT3" i="35"/>
  <c r="AU2" i="35"/>
  <c r="AT2" i="35"/>
  <c r="AZ5" i="4"/>
  <c r="AJ12" i="4"/>
  <c r="AJ13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A66" i="4"/>
  <c r="AA65" i="4"/>
  <c r="AA64" i="4"/>
  <c r="AA63" i="4"/>
  <c r="AA62" i="4"/>
  <c r="AA61" i="4"/>
  <c r="AA60" i="4"/>
  <c r="AA59" i="4"/>
  <c r="AA58" i="4"/>
  <c r="AA57" i="4"/>
  <c r="AA56" i="4"/>
  <c r="AA55" i="4"/>
  <c r="AA54" i="4"/>
  <c r="AA53" i="4"/>
  <c r="AA52" i="4"/>
  <c r="AA51" i="4"/>
  <c r="AA50" i="4"/>
  <c r="AA49" i="4"/>
  <c r="AA48" i="4"/>
  <c r="AA47" i="4"/>
  <c r="AA46" i="4"/>
  <c r="AA45" i="4"/>
  <c r="AA44" i="4"/>
  <c r="AA43" i="4"/>
  <c r="AA42" i="4"/>
  <c r="AA41" i="4"/>
  <c r="AA40" i="4"/>
  <c r="AA39" i="4"/>
  <c r="AA38" i="4"/>
  <c r="AA37" i="4"/>
  <c r="AA36" i="4"/>
  <c r="AA35" i="4"/>
  <c r="AA34" i="4"/>
  <c r="AA33" i="4"/>
  <c r="AA32" i="4"/>
  <c r="AA31" i="4"/>
  <c r="AA30" i="4"/>
  <c r="AA29" i="4"/>
  <c r="AA28" i="4"/>
  <c r="AA27" i="4"/>
  <c r="AA26" i="4"/>
  <c r="AA25" i="4"/>
  <c r="AA24" i="4"/>
  <c r="AA23" i="4"/>
  <c r="AA22" i="4"/>
  <c r="AA21" i="4"/>
  <c r="AA20" i="4"/>
  <c r="AA19" i="4"/>
  <c r="AA18" i="4"/>
  <c r="AA17" i="4"/>
  <c r="AA16" i="4"/>
  <c r="AA15" i="4"/>
  <c r="AA14" i="4"/>
  <c r="AA13" i="4"/>
  <c r="AA12" i="4"/>
  <c r="AA11" i="4"/>
  <c r="H10" i="4"/>
  <c r="AL19" i="35" l="1"/>
  <c r="X19" i="35" s="1"/>
  <c r="AU15" i="35" s="1"/>
  <c r="AW15" i="35"/>
  <c r="AL25" i="35"/>
  <c r="X25" i="35" s="1"/>
  <c r="AU21" i="35" s="1"/>
  <c r="AW21" i="35"/>
  <c r="AL27" i="35"/>
  <c r="X27" i="35" s="1"/>
  <c r="AU23" i="35" s="1"/>
  <c r="AW23" i="35"/>
  <c r="AL15" i="35"/>
  <c r="X15" i="35" s="1"/>
  <c r="AU11" i="35" s="1"/>
  <c r="AW11" i="35"/>
  <c r="AW56" i="36"/>
  <c r="AL60" i="36"/>
  <c r="X60" i="36" s="1"/>
  <c r="AU56" i="36" s="1"/>
  <c r="AL15" i="37"/>
  <c r="X15" i="37" s="1"/>
  <c r="AU11" i="37" s="1"/>
  <c r="AW11" i="37"/>
  <c r="AL36" i="37"/>
  <c r="X36" i="37" s="1"/>
  <c r="AU32" i="37" s="1"/>
  <c r="AW32" i="37"/>
  <c r="AL26" i="38"/>
  <c r="X26" i="38" s="1"/>
  <c r="AU22" i="38" s="1"/>
  <c r="AW22" i="38"/>
  <c r="AW19" i="35"/>
  <c r="AL40" i="35"/>
  <c r="X40" i="35" s="1"/>
  <c r="AU36" i="35" s="1"/>
  <c r="AW36" i="35"/>
  <c r="AL48" i="35"/>
  <c r="X48" i="35" s="1"/>
  <c r="AU44" i="35" s="1"/>
  <c r="AL51" i="35"/>
  <c r="X51" i="35" s="1"/>
  <c r="AU47" i="35" s="1"/>
  <c r="AW47" i="35"/>
  <c r="AL52" i="35"/>
  <c r="X52" i="35" s="1"/>
  <c r="AU48" i="35" s="1"/>
  <c r="AW48" i="35"/>
  <c r="AL55" i="35"/>
  <c r="X55" i="35" s="1"/>
  <c r="AU51" i="35" s="1"/>
  <c r="AW51" i="35"/>
  <c r="AW58" i="35"/>
  <c r="AL65" i="35"/>
  <c r="X65" i="35" s="1"/>
  <c r="AU61" i="35" s="1"/>
  <c r="AW61" i="35"/>
  <c r="AW20" i="36"/>
  <c r="AL31" i="36"/>
  <c r="X31" i="36" s="1"/>
  <c r="AU27" i="36" s="1"/>
  <c r="AW27" i="36"/>
  <c r="AL37" i="36"/>
  <c r="X37" i="36" s="1"/>
  <c r="AU33" i="36" s="1"/>
  <c r="AW33" i="36"/>
  <c r="AW37" i="36"/>
  <c r="AL41" i="36"/>
  <c r="X41" i="36" s="1"/>
  <c r="AU37" i="36" s="1"/>
  <c r="AL58" i="36"/>
  <c r="X58" i="36" s="1"/>
  <c r="AU54" i="36" s="1"/>
  <c r="AW54" i="36"/>
  <c r="AL54" i="35"/>
  <c r="X54" i="35" s="1"/>
  <c r="AU50" i="35" s="1"/>
  <c r="AW50" i="35"/>
  <c r="AL13" i="36"/>
  <c r="X13" i="36" s="1"/>
  <c r="AU9" i="36" s="1"/>
  <c r="AW9" i="36"/>
  <c r="AL45" i="36"/>
  <c r="X45" i="36" s="1"/>
  <c r="AU41" i="36" s="1"/>
  <c r="AW41" i="36"/>
  <c r="AL47" i="36"/>
  <c r="X47" i="36" s="1"/>
  <c r="AU43" i="36" s="1"/>
  <c r="AW43" i="36"/>
  <c r="U11" i="35"/>
  <c r="AL36" i="35"/>
  <c r="X36" i="35" s="1"/>
  <c r="AU32" i="35" s="1"/>
  <c r="AW32" i="35"/>
  <c r="AL40" i="36"/>
  <c r="X40" i="36" s="1"/>
  <c r="AU36" i="36" s="1"/>
  <c r="AW36" i="36"/>
  <c r="AL52" i="36"/>
  <c r="X52" i="36" s="1"/>
  <c r="AU48" i="36" s="1"/>
  <c r="AW48" i="36"/>
  <c r="AL59" i="36"/>
  <c r="X59" i="36" s="1"/>
  <c r="AU55" i="36" s="1"/>
  <c r="AW55" i="36"/>
  <c r="AL47" i="35"/>
  <c r="X47" i="35" s="1"/>
  <c r="AU43" i="35" s="1"/>
  <c r="AW43" i="35"/>
  <c r="AL31" i="35"/>
  <c r="X31" i="35" s="1"/>
  <c r="AU27" i="35" s="1"/>
  <c r="AW27" i="35"/>
  <c r="AW12" i="35"/>
  <c r="AL49" i="35"/>
  <c r="X49" i="35" s="1"/>
  <c r="AU45" i="35" s="1"/>
  <c r="AW45" i="35"/>
  <c r="AL26" i="36"/>
  <c r="X26" i="36" s="1"/>
  <c r="AU22" i="36" s="1"/>
  <c r="AW22" i="36"/>
  <c r="AL32" i="36"/>
  <c r="X32" i="36" s="1"/>
  <c r="AU28" i="36" s="1"/>
  <c r="AW28" i="36"/>
  <c r="AL33" i="36"/>
  <c r="X33" i="36" s="1"/>
  <c r="AU29" i="36" s="1"/>
  <c r="AW53" i="36"/>
  <c r="AL18" i="37"/>
  <c r="X18" i="37" s="1"/>
  <c r="AU14" i="37" s="1"/>
  <c r="AW14" i="37"/>
  <c r="AL24" i="37"/>
  <c r="X24" i="37" s="1"/>
  <c r="AU20" i="37" s="1"/>
  <c r="AW20" i="37"/>
  <c r="AL28" i="37"/>
  <c r="X28" i="37" s="1"/>
  <c r="AU24" i="37" s="1"/>
  <c r="AW24" i="37"/>
  <c r="AL31" i="37"/>
  <c r="X31" i="37" s="1"/>
  <c r="AU27" i="37" s="1"/>
  <c r="AW27" i="37"/>
  <c r="AL58" i="37"/>
  <c r="X58" i="37" s="1"/>
  <c r="AU54" i="37" s="1"/>
  <c r="AW54" i="37"/>
  <c r="AL62" i="37"/>
  <c r="X62" i="37" s="1"/>
  <c r="AU58" i="37" s="1"/>
  <c r="AW58" i="37"/>
  <c r="AW25" i="36"/>
  <c r="AW26" i="36"/>
  <c r="AL11" i="37"/>
  <c r="X11" i="37" s="1"/>
  <c r="AW7" i="37"/>
  <c r="AL35" i="37"/>
  <c r="X35" i="37" s="1"/>
  <c r="AU31" i="37" s="1"/>
  <c r="AW31" i="37"/>
  <c r="AL14" i="37"/>
  <c r="X14" i="37" s="1"/>
  <c r="AU10" i="37" s="1"/>
  <c r="AW10" i="37"/>
  <c r="AL19" i="37"/>
  <c r="X19" i="37" s="1"/>
  <c r="AU15" i="37" s="1"/>
  <c r="AW15" i="37"/>
  <c r="AL23" i="37"/>
  <c r="X23" i="37" s="1"/>
  <c r="AU19" i="37" s="1"/>
  <c r="AW19" i="37"/>
  <c r="AL27" i="37"/>
  <c r="X27" i="37" s="1"/>
  <c r="AU23" i="37" s="1"/>
  <c r="AW23" i="37"/>
  <c r="AL32" i="37"/>
  <c r="X32" i="37" s="1"/>
  <c r="AU28" i="37" s="1"/>
  <c r="AW28" i="37"/>
  <c r="AL39" i="37"/>
  <c r="X39" i="37" s="1"/>
  <c r="AU35" i="37" s="1"/>
  <c r="AW35" i="37"/>
  <c r="AL55" i="37"/>
  <c r="X55" i="37" s="1"/>
  <c r="AU51" i="37" s="1"/>
  <c r="AW51" i="37"/>
  <c r="AL59" i="37"/>
  <c r="X59" i="37" s="1"/>
  <c r="AU55" i="37" s="1"/>
  <c r="AW55" i="37"/>
  <c r="AL65" i="37"/>
  <c r="X65" i="37" s="1"/>
  <c r="AU61" i="37" s="1"/>
  <c r="AW61" i="37"/>
  <c r="AL13" i="38"/>
  <c r="X13" i="38" s="1"/>
  <c r="AU9" i="38" s="1"/>
  <c r="AW9" i="38"/>
  <c r="AL19" i="38"/>
  <c r="X19" i="38" s="1"/>
  <c r="AU15" i="38" s="1"/>
  <c r="AW15" i="38"/>
  <c r="AL30" i="38"/>
  <c r="X30" i="38" s="1"/>
  <c r="AU26" i="38" s="1"/>
  <c r="AW26" i="38"/>
  <c r="AL50" i="38"/>
  <c r="X50" i="38" s="1"/>
  <c r="AU46" i="38" s="1"/>
  <c r="AW46" i="38"/>
  <c r="AW48" i="37"/>
  <c r="AW8" i="38"/>
  <c r="AL14" i="38"/>
  <c r="X14" i="38" s="1"/>
  <c r="AU10" i="38" s="1"/>
  <c r="AW10" i="38"/>
  <c r="AL15" i="38"/>
  <c r="X15" i="38" s="1"/>
  <c r="AU11" i="38" s="1"/>
  <c r="AW11" i="38"/>
  <c r="AW27" i="38"/>
  <c r="AL20" i="39"/>
  <c r="X20" i="39" s="1"/>
  <c r="AU16" i="39" s="1"/>
  <c r="AW16" i="39"/>
  <c r="AW40" i="37"/>
  <c r="AW42" i="37"/>
  <c r="AW47" i="37"/>
  <c r="AL27" i="38"/>
  <c r="X27" i="38" s="1"/>
  <c r="AU23" i="38" s="1"/>
  <c r="AW23" i="38"/>
  <c r="AL38" i="38"/>
  <c r="X38" i="38" s="1"/>
  <c r="AU34" i="38" s="1"/>
  <c r="AW34" i="38"/>
  <c r="AW41" i="38"/>
  <c r="AW51" i="38"/>
  <c r="AL55" i="38"/>
  <c r="X55" i="38" s="1"/>
  <c r="AU51" i="38" s="1"/>
  <c r="AW16" i="37"/>
  <c r="AW43" i="37"/>
  <c r="AL18" i="38"/>
  <c r="X18" i="38" s="1"/>
  <c r="AU14" i="38" s="1"/>
  <c r="AW14" i="38"/>
  <c r="AL16" i="39"/>
  <c r="X16" i="39" s="1"/>
  <c r="AU12" i="39" s="1"/>
  <c r="AW12" i="39"/>
  <c r="AW31" i="39"/>
  <c r="AL35" i="39"/>
  <c r="X35" i="39" s="1"/>
  <c r="AU31" i="39" s="1"/>
  <c r="AW61" i="38"/>
  <c r="AL65" i="38"/>
  <c r="X65" i="38" s="1"/>
  <c r="AU61" i="38" s="1"/>
  <c r="AL12" i="39"/>
  <c r="X12" i="39" s="1"/>
  <c r="AU8" i="39" s="1"/>
  <c r="AW8" i="39"/>
  <c r="AW35" i="38"/>
  <c r="AW45" i="38"/>
  <c r="AL56" i="38"/>
  <c r="X56" i="38" s="1"/>
  <c r="AU52" i="38" s="1"/>
  <c r="AW52" i="38"/>
  <c r="AL63" i="38"/>
  <c r="X63" i="38" s="1"/>
  <c r="AU59" i="38" s="1"/>
  <c r="AL24" i="39"/>
  <c r="X24" i="39" s="1"/>
  <c r="AU20" i="39" s="1"/>
  <c r="AW20" i="39"/>
  <c r="AL28" i="39"/>
  <c r="X28" i="39" s="1"/>
  <c r="AU24" i="39" s="1"/>
  <c r="AW24" i="39"/>
  <c r="AL31" i="39"/>
  <c r="X31" i="39" s="1"/>
  <c r="AU27" i="39" s="1"/>
  <c r="AW27" i="39"/>
  <c r="AL53" i="39"/>
  <c r="X53" i="39" s="1"/>
  <c r="AU49" i="39" s="1"/>
  <c r="AW49" i="39"/>
  <c r="AI69" i="39"/>
  <c r="AG69" i="39"/>
  <c r="AL57" i="38"/>
  <c r="X57" i="38" s="1"/>
  <c r="AU53" i="38" s="1"/>
  <c r="AL21" i="39"/>
  <c r="X21" i="39" s="1"/>
  <c r="AU17" i="39" s="1"/>
  <c r="AW17" i="39"/>
  <c r="AL34" i="39"/>
  <c r="X34" i="39" s="1"/>
  <c r="AU30" i="39" s="1"/>
  <c r="AW30" i="39"/>
  <c r="AL38" i="39"/>
  <c r="X38" i="39" s="1"/>
  <c r="AU34" i="39" s="1"/>
  <c r="AW34" i="39"/>
  <c r="AL42" i="39"/>
  <c r="X42" i="39" s="1"/>
  <c r="AU38" i="39" s="1"/>
  <c r="AW38" i="39"/>
  <c r="AL45" i="39"/>
  <c r="X45" i="39" s="1"/>
  <c r="AU41" i="39" s="1"/>
  <c r="AW41" i="39"/>
  <c r="AW50" i="39"/>
  <c r="AW62" i="39"/>
  <c r="AL29" i="39"/>
  <c r="X29" i="39" s="1"/>
  <c r="AU25" i="39" s="1"/>
  <c r="AW25" i="39"/>
  <c r="AL41" i="39"/>
  <c r="X41" i="39" s="1"/>
  <c r="AU37" i="39" s="1"/>
  <c r="AW37" i="39"/>
  <c r="AL57" i="39"/>
  <c r="X57" i="39" s="1"/>
  <c r="AU53" i="39" s="1"/>
  <c r="AW53" i="39"/>
  <c r="AL62" i="39"/>
  <c r="X62" i="39" s="1"/>
  <c r="AU58" i="39" s="1"/>
  <c r="AW58" i="39"/>
  <c r="AL39" i="39"/>
  <c r="X39" i="39" s="1"/>
  <c r="AU35" i="39" s="1"/>
  <c r="AW35" i="39"/>
  <c r="AL46" i="39"/>
  <c r="X46" i="39" s="1"/>
  <c r="AU42" i="39" s="1"/>
  <c r="AW42" i="39"/>
  <c r="R13" i="39"/>
  <c r="AC13" i="39" s="1"/>
  <c r="AL14" i="39"/>
  <c r="X14" i="39" s="1"/>
  <c r="AU10" i="39" s="1"/>
  <c r="AW10" i="39"/>
  <c r="AW19" i="39"/>
  <c r="AL23" i="39"/>
  <c r="X23" i="39" s="1"/>
  <c r="AU19" i="39" s="1"/>
  <c r="AW15" i="39"/>
  <c r="AL19" i="39"/>
  <c r="X19" i="39" s="1"/>
  <c r="AU15" i="39" s="1"/>
  <c r="AL11" i="39"/>
  <c r="X11" i="39" s="1"/>
  <c r="AU7" i="39" s="1"/>
  <c r="AW7" i="39"/>
  <c r="AW11" i="39"/>
  <c r="AL15" i="39"/>
  <c r="X15" i="39" s="1"/>
  <c r="AU11" i="39" s="1"/>
  <c r="U11" i="39"/>
  <c r="AL18" i="39"/>
  <c r="X18" i="39" s="1"/>
  <c r="AU14" i="39" s="1"/>
  <c r="AW14" i="39"/>
  <c r="AL22" i="39"/>
  <c r="X22" i="39" s="1"/>
  <c r="AU18" i="39" s="1"/>
  <c r="AW18" i="39"/>
  <c r="AL26" i="39"/>
  <c r="X26" i="39" s="1"/>
  <c r="AU22" i="39" s="1"/>
  <c r="AW22" i="39"/>
  <c r="AW23" i="39"/>
  <c r="AL27" i="39"/>
  <c r="X27" i="39" s="1"/>
  <c r="AU23" i="39" s="1"/>
  <c r="AI12" i="39"/>
  <c r="AW26" i="39"/>
  <c r="AW32" i="39"/>
  <c r="AL36" i="39"/>
  <c r="X36" i="39" s="1"/>
  <c r="AU32" i="39" s="1"/>
  <c r="AL33" i="39"/>
  <c r="X33" i="39" s="1"/>
  <c r="AU29" i="39" s="1"/>
  <c r="AW29" i="39"/>
  <c r="AW40" i="39"/>
  <c r="AL44" i="39"/>
  <c r="X44" i="39" s="1"/>
  <c r="AU40" i="39" s="1"/>
  <c r="AW44" i="39"/>
  <c r="AL48" i="39"/>
  <c r="X48" i="39" s="1"/>
  <c r="AU44" i="39" s="1"/>
  <c r="AL49" i="39"/>
  <c r="X49" i="39" s="1"/>
  <c r="AU45" i="39" s="1"/>
  <c r="AW45" i="39"/>
  <c r="AL51" i="39"/>
  <c r="X51" i="39" s="1"/>
  <c r="AU47" i="39" s="1"/>
  <c r="AW47" i="39"/>
  <c r="AW9" i="39"/>
  <c r="AL37" i="39"/>
  <c r="X37" i="39" s="1"/>
  <c r="AU33" i="39" s="1"/>
  <c r="AW33" i="39"/>
  <c r="AW36" i="39"/>
  <c r="AL40" i="39"/>
  <c r="X40" i="39" s="1"/>
  <c r="AU36" i="39" s="1"/>
  <c r="AL47" i="39"/>
  <c r="X47" i="39" s="1"/>
  <c r="AU43" i="39" s="1"/>
  <c r="AW43" i="39"/>
  <c r="AL56" i="39"/>
  <c r="X56" i="39" s="1"/>
  <c r="AU52" i="39" s="1"/>
  <c r="AW52" i="39"/>
  <c r="AL59" i="39"/>
  <c r="X59" i="39" s="1"/>
  <c r="AU55" i="39" s="1"/>
  <c r="AL60" i="39"/>
  <c r="X60" i="39" s="1"/>
  <c r="AU56" i="39" s="1"/>
  <c r="AW56" i="39"/>
  <c r="AW61" i="39"/>
  <c r="AL63" i="39"/>
  <c r="X63" i="39" s="1"/>
  <c r="AU59" i="39" s="1"/>
  <c r="AG70" i="39"/>
  <c r="AI70" i="39" s="1"/>
  <c r="AL64" i="39"/>
  <c r="X64" i="39" s="1"/>
  <c r="AU60" i="39" s="1"/>
  <c r="AW60" i="39"/>
  <c r="AC69" i="39"/>
  <c r="AL11" i="38"/>
  <c r="X11" i="38" s="1"/>
  <c r="AU7" i="38" s="1"/>
  <c r="AW7" i="38"/>
  <c r="AL21" i="38"/>
  <c r="X21" i="38" s="1"/>
  <c r="AU17" i="38" s="1"/>
  <c r="AW17" i="38"/>
  <c r="AL24" i="38"/>
  <c r="X24" i="38" s="1"/>
  <c r="AU20" i="38" s="1"/>
  <c r="AW20" i="38"/>
  <c r="AL17" i="38"/>
  <c r="X17" i="38" s="1"/>
  <c r="AU13" i="38" s="1"/>
  <c r="AW13" i="38"/>
  <c r="AL20" i="38"/>
  <c r="X20" i="38" s="1"/>
  <c r="AU16" i="38" s="1"/>
  <c r="AW16" i="38"/>
  <c r="AL16" i="38"/>
  <c r="X16" i="38" s="1"/>
  <c r="AU12" i="38" s="1"/>
  <c r="AW12" i="38"/>
  <c r="AL25" i="38"/>
  <c r="X25" i="38" s="1"/>
  <c r="AU21" i="38" s="1"/>
  <c r="AW21" i="38"/>
  <c r="AC12" i="38"/>
  <c r="AW36" i="38"/>
  <c r="AL40" i="38"/>
  <c r="X40" i="38" s="1"/>
  <c r="AU36" i="38" s="1"/>
  <c r="AW40" i="38"/>
  <c r="AL44" i="38"/>
  <c r="X44" i="38" s="1"/>
  <c r="AU40" i="38" s="1"/>
  <c r="AG12" i="38"/>
  <c r="AI12" i="38" s="1"/>
  <c r="AL29" i="38"/>
  <c r="X29" i="38" s="1"/>
  <c r="AU25" i="38" s="1"/>
  <c r="AW25" i="38"/>
  <c r="AW28" i="38"/>
  <c r="AL32" i="38"/>
  <c r="X32" i="38" s="1"/>
  <c r="AU28" i="38" s="1"/>
  <c r="AL33" i="38"/>
  <c r="X33" i="38" s="1"/>
  <c r="AU29" i="38" s="1"/>
  <c r="AW29" i="38"/>
  <c r="AW32" i="38"/>
  <c r="AL36" i="38"/>
  <c r="X36" i="38" s="1"/>
  <c r="AU32" i="38" s="1"/>
  <c r="AL51" i="38"/>
  <c r="X51" i="38" s="1"/>
  <c r="AU47" i="38" s="1"/>
  <c r="AW47" i="38"/>
  <c r="AL41" i="38"/>
  <c r="X41" i="38" s="1"/>
  <c r="AU37" i="38" s="1"/>
  <c r="AW37" i="38"/>
  <c r="AL47" i="38"/>
  <c r="X47" i="38" s="1"/>
  <c r="AU43" i="38" s="1"/>
  <c r="AW43" i="38"/>
  <c r="AL37" i="38"/>
  <c r="X37" i="38" s="1"/>
  <c r="AU33" i="38" s="1"/>
  <c r="AW33" i="38"/>
  <c r="AW44" i="38"/>
  <c r="AL48" i="38"/>
  <c r="X48" i="38" s="1"/>
  <c r="AU44" i="38" s="1"/>
  <c r="AL53" i="38"/>
  <c r="X53" i="38" s="1"/>
  <c r="AU49" i="38" s="1"/>
  <c r="AW58" i="38"/>
  <c r="AL62" i="38"/>
  <c r="X62" i="38" s="1"/>
  <c r="AU58" i="38" s="1"/>
  <c r="AL52" i="38"/>
  <c r="X52" i="38" s="1"/>
  <c r="AU48" i="38" s="1"/>
  <c r="AL64" i="38"/>
  <c r="X64" i="38" s="1"/>
  <c r="AU60" i="38" s="1"/>
  <c r="AW60" i="38"/>
  <c r="AI69" i="38"/>
  <c r="AW54" i="38"/>
  <c r="AL58" i="38"/>
  <c r="X58" i="38" s="1"/>
  <c r="AU54" i="38" s="1"/>
  <c r="AL61" i="38"/>
  <c r="X61" i="38" s="1"/>
  <c r="AU57" i="38" s="1"/>
  <c r="AW57" i="38"/>
  <c r="AW62" i="38"/>
  <c r="AL66" i="38"/>
  <c r="X66" i="38" s="1"/>
  <c r="AU62" i="38" s="1"/>
  <c r="R69" i="38"/>
  <c r="AC69" i="38" s="1"/>
  <c r="AG69" i="38"/>
  <c r="AL12" i="37"/>
  <c r="X12" i="37" s="1"/>
  <c r="AU8" i="37" s="1"/>
  <c r="AW8" i="37"/>
  <c r="AL16" i="37"/>
  <c r="X16" i="37" s="1"/>
  <c r="AU12" i="37" s="1"/>
  <c r="AW12" i="37"/>
  <c r="U11" i="37"/>
  <c r="AU7" i="37"/>
  <c r="AL13" i="37"/>
  <c r="X13" i="37" s="1"/>
  <c r="AU9" i="37" s="1"/>
  <c r="AW9" i="37"/>
  <c r="R12" i="37"/>
  <c r="AC12" i="37" s="1"/>
  <c r="AI12" i="37"/>
  <c r="AG12" i="37"/>
  <c r="AW13" i="37"/>
  <c r="AL37" i="37"/>
  <c r="X37" i="37" s="1"/>
  <c r="AU33" i="37" s="1"/>
  <c r="AW33" i="37"/>
  <c r="AL25" i="37"/>
  <c r="X25" i="37" s="1"/>
  <c r="AU21" i="37" s="1"/>
  <c r="AW21" i="37"/>
  <c r="AW22" i="37"/>
  <c r="AL26" i="37"/>
  <c r="X26" i="37" s="1"/>
  <c r="AU22" i="37" s="1"/>
  <c r="AL33" i="37"/>
  <c r="X33" i="37" s="1"/>
  <c r="AU29" i="37" s="1"/>
  <c r="AW29" i="37"/>
  <c r="AW34" i="37"/>
  <c r="AL38" i="37"/>
  <c r="X38" i="37" s="1"/>
  <c r="AU34" i="37" s="1"/>
  <c r="AL29" i="37"/>
  <c r="X29" i="37" s="1"/>
  <c r="AU25" i="37" s="1"/>
  <c r="AW25" i="37"/>
  <c r="AW30" i="37"/>
  <c r="AL34" i="37"/>
  <c r="X34" i="37" s="1"/>
  <c r="AU30" i="37" s="1"/>
  <c r="AW38" i="37"/>
  <c r="AL42" i="37"/>
  <c r="X42" i="37" s="1"/>
  <c r="AU38" i="37" s="1"/>
  <c r="AW18" i="37"/>
  <c r="AL22" i="37"/>
  <c r="X22" i="37" s="1"/>
  <c r="AU18" i="37" s="1"/>
  <c r="AW26" i="37"/>
  <c r="AL30" i="37"/>
  <c r="X30" i="37" s="1"/>
  <c r="AU26" i="37" s="1"/>
  <c r="AL41" i="37"/>
  <c r="X41" i="37" s="1"/>
  <c r="AU37" i="37" s="1"/>
  <c r="AW37" i="37"/>
  <c r="AW41" i="37"/>
  <c r="AW45" i="37"/>
  <c r="AL49" i="37"/>
  <c r="X49" i="37" s="1"/>
  <c r="AU45" i="37" s="1"/>
  <c r="AL56" i="37"/>
  <c r="X56" i="37" s="1"/>
  <c r="AU52" i="37" s="1"/>
  <c r="AW52" i="37"/>
  <c r="AW57" i="37"/>
  <c r="AL61" i="37"/>
  <c r="X61" i="37" s="1"/>
  <c r="AU57" i="37" s="1"/>
  <c r="AW62" i="37"/>
  <c r="AL66" i="37"/>
  <c r="X66" i="37" s="1"/>
  <c r="AU62" i="37" s="1"/>
  <c r="AG70" i="37"/>
  <c r="AI70" i="37"/>
  <c r="AL50" i="37"/>
  <c r="X50" i="37" s="1"/>
  <c r="AU46" i="37" s="1"/>
  <c r="AW46" i="37"/>
  <c r="AL60" i="37"/>
  <c r="X60" i="37" s="1"/>
  <c r="AU56" i="37" s="1"/>
  <c r="AW56" i="37"/>
  <c r="AL64" i="37"/>
  <c r="X64" i="37" s="1"/>
  <c r="AU60" i="37" s="1"/>
  <c r="AW60" i="37"/>
  <c r="AW49" i="37"/>
  <c r="AL53" i="37"/>
  <c r="X53" i="37" s="1"/>
  <c r="AU49" i="37" s="1"/>
  <c r="AW53" i="37"/>
  <c r="AL57" i="37"/>
  <c r="X57" i="37" s="1"/>
  <c r="AU53" i="37" s="1"/>
  <c r="AC69" i="37"/>
  <c r="AW10" i="36"/>
  <c r="AL14" i="36"/>
  <c r="X14" i="36" s="1"/>
  <c r="AU10" i="36" s="1"/>
  <c r="AW18" i="36"/>
  <c r="AL22" i="36"/>
  <c r="X22" i="36" s="1"/>
  <c r="AU18" i="36" s="1"/>
  <c r="AL11" i="36"/>
  <c r="X11" i="36" s="1"/>
  <c r="AU7" i="36" s="1"/>
  <c r="AW7" i="36"/>
  <c r="AL21" i="36"/>
  <c r="X21" i="36" s="1"/>
  <c r="AU17" i="36" s="1"/>
  <c r="AW17" i="36"/>
  <c r="AL28" i="36"/>
  <c r="X28" i="36" s="1"/>
  <c r="AU24" i="36" s="1"/>
  <c r="AW24" i="36"/>
  <c r="AL15" i="36"/>
  <c r="X15" i="36" s="1"/>
  <c r="AU11" i="36" s="1"/>
  <c r="AW11" i="36"/>
  <c r="AW14" i="36"/>
  <c r="AL18" i="36"/>
  <c r="X18" i="36" s="1"/>
  <c r="AU14" i="36" s="1"/>
  <c r="AL25" i="36"/>
  <c r="X25" i="36" s="1"/>
  <c r="AU21" i="36" s="1"/>
  <c r="AW21" i="36"/>
  <c r="U11" i="36"/>
  <c r="AC12" i="36"/>
  <c r="AW30" i="36"/>
  <c r="AL34" i="36"/>
  <c r="X34" i="36" s="1"/>
  <c r="AU30" i="36" s="1"/>
  <c r="AL35" i="36"/>
  <c r="X35" i="36" s="1"/>
  <c r="AU31" i="36" s="1"/>
  <c r="AW31" i="36"/>
  <c r="AW38" i="36"/>
  <c r="AL42" i="36"/>
  <c r="X42" i="36" s="1"/>
  <c r="AU38" i="36" s="1"/>
  <c r="AW42" i="36"/>
  <c r="AL46" i="36"/>
  <c r="X46" i="36" s="1"/>
  <c r="AU42" i="36" s="1"/>
  <c r="AW46" i="36"/>
  <c r="AL50" i="36"/>
  <c r="X50" i="36" s="1"/>
  <c r="AU46" i="36" s="1"/>
  <c r="AW50" i="36"/>
  <c r="AL54" i="36"/>
  <c r="X54" i="36" s="1"/>
  <c r="AU50" i="36" s="1"/>
  <c r="AG12" i="36"/>
  <c r="AI12" i="36" s="1"/>
  <c r="AW32" i="36"/>
  <c r="AW34" i="36"/>
  <c r="AL38" i="36"/>
  <c r="X38" i="36" s="1"/>
  <c r="AU34" i="36" s="1"/>
  <c r="AL55" i="36"/>
  <c r="X55" i="36" s="1"/>
  <c r="AU51" i="36" s="1"/>
  <c r="AW51" i="36"/>
  <c r="AL43" i="36"/>
  <c r="X43" i="36" s="1"/>
  <c r="AU39" i="36" s="1"/>
  <c r="AW39" i="36"/>
  <c r="AL49" i="36"/>
  <c r="X49" i="36" s="1"/>
  <c r="AU45" i="36" s="1"/>
  <c r="AW45" i="36"/>
  <c r="AS7" i="36"/>
  <c r="AL39" i="36"/>
  <c r="X39" i="36" s="1"/>
  <c r="AU35" i="36" s="1"/>
  <c r="AW35" i="36"/>
  <c r="AL53" i="36"/>
  <c r="X53" i="36" s="1"/>
  <c r="AU49" i="36" s="1"/>
  <c r="AW49" i="36"/>
  <c r="AW61" i="36"/>
  <c r="AL65" i="36"/>
  <c r="X65" i="36" s="1"/>
  <c r="AU61" i="36" s="1"/>
  <c r="AW59" i="36"/>
  <c r="AL63" i="36"/>
  <c r="X63" i="36" s="1"/>
  <c r="AU59" i="36" s="1"/>
  <c r="AC70" i="36"/>
  <c r="R70" i="36"/>
  <c r="AL62" i="36"/>
  <c r="X62" i="36" s="1"/>
  <c r="AU58" i="36" s="1"/>
  <c r="AW58" i="36"/>
  <c r="AG69" i="36"/>
  <c r="AI69" i="36" s="1"/>
  <c r="AW62" i="36"/>
  <c r="AW60" i="36"/>
  <c r="AG12" i="35"/>
  <c r="AI12" i="35" s="1"/>
  <c r="AL13" i="35"/>
  <c r="X13" i="35" s="1"/>
  <c r="AU9" i="35" s="1"/>
  <c r="AW9" i="35"/>
  <c r="AL14" i="35"/>
  <c r="X14" i="35" s="1"/>
  <c r="AU10" i="35" s="1"/>
  <c r="AW10" i="35"/>
  <c r="AL18" i="35"/>
  <c r="X18" i="35" s="1"/>
  <c r="AU14" i="35" s="1"/>
  <c r="AW14" i="35"/>
  <c r="AL17" i="35"/>
  <c r="X17" i="35" s="1"/>
  <c r="AU13" i="35" s="1"/>
  <c r="AW13" i="35"/>
  <c r="U12" i="35"/>
  <c r="AZ7" i="35"/>
  <c r="AS7" i="35"/>
  <c r="AW7" i="35"/>
  <c r="AW18" i="35"/>
  <c r="AL33" i="35"/>
  <c r="X33" i="35" s="1"/>
  <c r="AU29" i="35" s="1"/>
  <c r="AW29" i="35"/>
  <c r="AL41" i="35"/>
  <c r="X41" i="35" s="1"/>
  <c r="AU37" i="35" s="1"/>
  <c r="AW37" i="35"/>
  <c r="AL12" i="35"/>
  <c r="X12" i="35" s="1"/>
  <c r="AU8" i="35" s="1"/>
  <c r="AC12" i="35"/>
  <c r="AW17" i="35"/>
  <c r="AL28" i="35"/>
  <c r="X28" i="35" s="1"/>
  <c r="AU24" i="35" s="1"/>
  <c r="AW24" i="35"/>
  <c r="AL29" i="35"/>
  <c r="X29" i="35" s="1"/>
  <c r="AU25" i="35" s="1"/>
  <c r="AW25" i="35"/>
  <c r="AL38" i="35"/>
  <c r="X38" i="35" s="1"/>
  <c r="AU34" i="35" s="1"/>
  <c r="AW34" i="35"/>
  <c r="AL45" i="35"/>
  <c r="X45" i="35" s="1"/>
  <c r="AU41" i="35" s="1"/>
  <c r="AW41" i="35"/>
  <c r="AL46" i="35"/>
  <c r="X46" i="35" s="1"/>
  <c r="AU42" i="35" s="1"/>
  <c r="AW42" i="35"/>
  <c r="AL34" i="35"/>
  <c r="X34" i="35" s="1"/>
  <c r="AU30" i="35" s="1"/>
  <c r="AW30" i="35"/>
  <c r="AL42" i="35"/>
  <c r="X42" i="35" s="1"/>
  <c r="AU38" i="35" s="1"/>
  <c r="AW38" i="35"/>
  <c r="AL24" i="35"/>
  <c r="X24" i="35" s="1"/>
  <c r="AU20" i="35" s="1"/>
  <c r="AW20" i="35"/>
  <c r="AL37" i="35"/>
  <c r="X37" i="35" s="1"/>
  <c r="AU33" i="35" s="1"/>
  <c r="AW33" i="35"/>
  <c r="AL50" i="35"/>
  <c r="X50" i="35" s="1"/>
  <c r="AU46" i="35" s="1"/>
  <c r="AW46" i="35"/>
  <c r="AW62" i="35"/>
  <c r="AL66" i="35"/>
  <c r="X66" i="35" s="1"/>
  <c r="AU62" i="35" s="1"/>
  <c r="AL56" i="35"/>
  <c r="X56" i="35" s="1"/>
  <c r="AU52" i="35" s="1"/>
  <c r="AW52" i="35"/>
  <c r="AW57" i="35"/>
  <c r="AL61" i="35"/>
  <c r="X61" i="35" s="1"/>
  <c r="AU57" i="35" s="1"/>
  <c r="AL64" i="35"/>
  <c r="X64" i="35" s="1"/>
  <c r="AU60" i="35" s="1"/>
  <c r="AW60" i="35"/>
  <c r="AG69" i="35"/>
  <c r="AI69" i="35" s="1"/>
  <c r="AW49" i="35"/>
  <c r="AL53" i="35"/>
  <c r="X53" i="35" s="1"/>
  <c r="AU49" i="35" s="1"/>
  <c r="AL60" i="35"/>
  <c r="X60" i="35" s="1"/>
  <c r="AU56" i="35" s="1"/>
  <c r="AW56" i="35"/>
  <c r="AW53" i="35"/>
  <c r="AL57" i="35"/>
  <c r="X57" i="35" s="1"/>
  <c r="AU53" i="35" s="1"/>
  <c r="AC69" i="35"/>
  <c r="D2" i="7"/>
  <c r="C2" i="7"/>
  <c r="B2" i="7"/>
  <c r="U11" i="38" l="1"/>
  <c r="R14" i="39"/>
  <c r="AC14" i="39" s="1"/>
  <c r="AG71" i="39"/>
  <c r="AI71" i="39" s="1"/>
  <c r="R70" i="39"/>
  <c r="AC70" i="39" s="1"/>
  <c r="AG13" i="39"/>
  <c r="AI13" i="39" s="1"/>
  <c r="U12" i="39"/>
  <c r="AZ7" i="39"/>
  <c r="AG13" i="38"/>
  <c r="AI13" i="38" s="1"/>
  <c r="R70" i="38"/>
  <c r="AC70" i="38" s="1"/>
  <c r="U12" i="38"/>
  <c r="AZ7" i="38"/>
  <c r="AG70" i="38"/>
  <c r="AI70" i="38" s="1"/>
  <c r="R13" i="38"/>
  <c r="AC13" i="38" s="1"/>
  <c r="R13" i="37"/>
  <c r="AC13" i="37" s="1"/>
  <c r="AG13" i="37"/>
  <c r="AI13" i="37" s="1"/>
  <c r="AG71" i="37"/>
  <c r="AI71" i="37" s="1"/>
  <c r="R70" i="37"/>
  <c r="AC70" i="37" s="1"/>
  <c r="U12" i="37"/>
  <c r="AZ7" i="37"/>
  <c r="AG70" i="36"/>
  <c r="AI70" i="36" s="1"/>
  <c r="AI13" i="36"/>
  <c r="AG13" i="36"/>
  <c r="R71" i="36"/>
  <c r="AC71" i="36" s="1"/>
  <c r="AC13" i="36"/>
  <c r="R13" i="36"/>
  <c r="U12" i="36"/>
  <c r="AZ7" i="36"/>
  <c r="AG13" i="35"/>
  <c r="AI13" i="35" s="1"/>
  <c r="AG70" i="35"/>
  <c r="AI70" i="35" s="1"/>
  <c r="R13" i="35"/>
  <c r="AC13" i="35" s="1"/>
  <c r="R70" i="35"/>
  <c r="AC70" i="35" s="1"/>
  <c r="U13" i="35"/>
  <c r="AZ8" i="35"/>
  <c r="A2" i="7"/>
  <c r="R15" i="39" l="1"/>
  <c r="AC15" i="39"/>
  <c r="R71" i="39"/>
  <c r="AC71" i="39" s="1"/>
  <c r="AG72" i="39"/>
  <c r="AI72" i="39" s="1"/>
  <c r="AG14" i="39"/>
  <c r="AI14" i="39" s="1"/>
  <c r="U13" i="39"/>
  <c r="AZ8" i="39"/>
  <c r="AG71" i="38"/>
  <c r="AI71" i="38" s="1"/>
  <c r="AG14" i="38"/>
  <c r="AI14" i="38" s="1"/>
  <c r="R14" i="38"/>
  <c r="AC14" i="38"/>
  <c r="R71" i="38"/>
  <c r="AC71" i="38" s="1"/>
  <c r="AZ8" i="38"/>
  <c r="U13" i="38"/>
  <c r="R14" i="37"/>
  <c r="AC14" i="37" s="1"/>
  <c r="AC71" i="37"/>
  <c r="R71" i="37"/>
  <c r="AG72" i="37"/>
  <c r="AI72" i="37" s="1"/>
  <c r="AG14" i="37"/>
  <c r="AI14" i="37" s="1"/>
  <c r="AZ8" i="37"/>
  <c r="U13" i="37"/>
  <c r="AG71" i="36"/>
  <c r="AI71" i="36"/>
  <c r="R72" i="36"/>
  <c r="AC72" i="36" s="1"/>
  <c r="AZ8" i="36"/>
  <c r="U13" i="36"/>
  <c r="R14" i="36"/>
  <c r="AC14" i="36" s="1"/>
  <c r="AG14" i="36"/>
  <c r="AI14" i="36" s="1"/>
  <c r="R14" i="35"/>
  <c r="AC14" i="35" s="1"/>
  <c r="AG71" i="35"/>
  <c r="AI71" i="35" s="1"/>
  <c r="AG14" i="35"/>
  <c r="AI14" i="35" s="1"/>
  <c r="U14" i="35"/>
  <c r="AZ9" i="35"/>
  <c r="R71" i="35"/>
  <c r="AC71" i="35" s="1"/>
  <c r="AT8" i="4"/>
  <c r="AT9" i="4"/>
  <c r="AT10" i="4"/>
  <c r="AT11" i="4"/>
  <c r="AT12" i="4"/>
  <c r="AT13" i="4"/>
  <c r="AT14" i="4"/>
  <c r="AT15" i="4"/>
  <c r="AT16" i="4"/>
  <c r="AT17" i="4"/>
  <c r="AT18" i="4"/>
  <c r="AT19" i="4"/>
  <c r="AT20" i="4"/>
  <c r="AT21" i="4"/>
  <c r="AT22" i="4"/>
  <c r="AT23" i="4"/>
  <c r="AT24" i="4"/>
  <c r="AT25" i="4"/>
  <c r="AT26" i="4"/>
  <c r="AT27" i="4"/>
  <c r="AT28" i="4"/>
  <c r="AT29" i="4"/>
  <c r="AT30" i="4"/>
  <c r="AT31" i="4"/>
  <c r="AT32" i="4"/>
  <c r="AT33" i="4"/>
  <c r="AT34" i="4"/>
  <c r="AT35" i="4"/>
  <c r="AT36" i="4"/>
  <c r="AT37" i="4"/>
  <c r="AT38" i="4"/>
  <c r="AT39" i="4"/>
  <c r="AT40" i="4"/>
  <c r="AT41" i="4"/>
  <c r="AT42" i="4"/>
  <c r="AT43" i="4"/>
  <c r="AT44" i="4"/>
  <c r="AT45" i="4"/>
  <c r="AT46" i="4"/>
  <c r="AT47" i="4"/>
  <c r="AT48" i="4"/>
  <c r="AT49" i="4"/>
  <c r="AT50" i="4"/>
  <c r="AT51" i="4"/>
  <c r="AT52" i="4"/>
  <c r="AT53" i="4"/>
  <c r="AT54" i="4"/>
  <c r="AT55" i="4"/>
  <c r="AT56" i="4"/>
  <c r="AT57" i="4"/>
  <c r="AT58" i="4"/>
  <c r="AT59" i="4"/>
  <c r="AT60" i="4"/>
  <c r="AT61" i="4"/>
  <c r="AT62" i="4"/>
  <c r="AT7" i="4"/>
  <c r="AU2" i="4"/>
  <c r="AT2" i="4"/>
  <c r="AX5" i="4"/>
  <c r="AY5" i="4"/>
  <c r="AW5" i="4"/>
  <c r="AV5" i="4"/>
  <c r="AU5" i="4"/>
  <c r="AT5" i="4"/>
  <c r="AS5" i="4"/>
  <c r="AT3" i="4"/>
  <c r="AR5" i="4"/>
  <c r="Y69" i="4"/>
  <c r="AA69" i="4"/>
  <c r="AJ69" i="4"/>
  <c r="AB69" i="4" s="1"/>
  <c r="AK69" i="4"/>
  <c r="AM69" i="4"/>
  <c r="Z69" i="4" s="1"/>
  <c r="AL69" i="4" s="1"/>
  <c r="X69" i="4" s="1"/>
  <c r="Y70" i="4"/>
  <c r="AA70" i="4"/>
  <c r="AJ70" i="4"/>
  <c r="AB70" i="4" s="1"/>
  <c r="AK70" i="4"/>
  <c r="AM70" i="4"/>
  <c r="Z70" i="4" s="1"/>
  <c r="AL70" i="4" s="1"/>
  <c r="X70" i="4" s="1"/>
  <c r="Y71" i="4"/>
  <c r="AA71" i="4"/>
  <c r="AJ71" i="4"/>
  <c r="AB71" i="4" s="1"/>
  <c r="AK71" i="4"/>
  <c r="AM71" i="4"/>
  <c r="Z71" i="4" s="1"/>
  <c r="AL71" i="4" s="1"/>
  <c r="X71" i="4" s="1"/>
  <c r="Y72" i="4"/>
  <c r="AA72" i="4"/>
  <c r="AJ72" i="4"/>
  <c r="AB72" i="4" s="1"/>
  <c r="AK72" i="4"/>
  <c r="AM72" i="4"/>
  <c r="Z72" i="4" s="1"/>
  <c r="AL72" i="4" s="1"/>
  <c r="X72" i="4" s="1"/>
  <c r="Y73" i="4"/>
  <c r="AA73" i="4"/>
  <c r="AJ73" i="4"/>
  <c r="AB73" i="4" s="1"/>
  <c r="AK73" i="4"/>
  <c r="AM73" i="4"/>
  <c r="Z73" i="4" s="1"/>
  <c r="AL73" i="4" s="1"/>
  <c r="X73" i="4" s="1"/>
  <c r="Y74" i="4"/>
  <c r="AA74" i="4"/>
  <c r="AJ74" i="4"/>
  <c r="AB74" i="4" s="1"/>
  <c r="AK74" i="4"/>
  <c r="AM74" i="4"/>
  <c r="Z74" i="4" s="1"/>
  <c r="AL74" i="4" s="1"/>
  <c r="X74" i="4" s="1"/>
  <c r="Y75" i="4"/>
  <c r="AA75" i="4"/>
  <c r="AJ75" i="4"/>
  <c r="AB75" i="4" s="1"/>
  <c r="AK75" i="4"/>
  <c r="AM75" i="4"/>
  <c r="Z75" i="4" s="1"/>
  <c r="AL75" i="4" s="1"/>
  <c r="X75" i="4" s="1"/>
  <c r="Y76" i="4"/>
  <c r="AA76" i="4"/>
  <c r="AJ76" i="4"/>
  <c r="AB76" i="4" s="1"/>
  <c r="AK76" i="4"/>
  <c r="AM76" i="4"/>
  <c r="Z76" i="4" s="1"/>
  <c r="AL76" i="4" s="1"/>
  <c r="X76" i="4" s="1"/>
  <c r="Y77" i="4"/>
  <c r="AA77" i="4"/>
  <c r="AJ77" i="4"/>
  <c r="AB77" i="4" s="1"/>
  <c r="AK77" i="4"/>
  <c r="AM77" i="4"/>
  <c r="Z77" i="4" s="1"/>
  <c r="AL77" i="4" s="1"/>
  <c r="X77" i="4" s="1"/>
  <c r="Y78" i="4"/>
  <c r="AA78" i="4"/>
  <c r="AJ78" i="4"/>
  <c r="AB78" i="4" s="1"/>
  <c r="AK78" i="4"/>
  <c r="AM78" i="4"/>
  <c r="Z78" i="4" s="1"/>
  <c r="AL78" i="4" s="1"/>
  <c r="X78" i="4" s="1"/>
  <c r="Y79" i="4"/>
  <c r="AA79" i="4"/>
  <c r="AJ79" i="4"/>
  <c r="AB79" i="4" s="1"/>
  <c r="AK79" i="4"/>
  <c r="AM79" i="4"/>
  <c r="Z79" i="4" s="1"/>
  <c r="AL79" i="4" s="1"/>
  <c r="X79" i="4" s="1"/>
  <c r="Y80" i="4"/>
  <c r="AA80" i="4"/>
  <c r="AJ80" i="4"/>
  <c r="AB80" i="4" s="1"/>
  <c r="AK80" i="4"/>
  <c r="AM80" i="4"/>
  <c r="Z80" i="4" s="1"/>
  <c r="AL80" i="4" s="1"/>
  <c r="X80" i="4" s="1"/>
  <c r="Y81" i="4"/>
  <c r="AA81" i="4"/>
  <c r="AJ81" i="4"/>
  <c r="AB81" i="4" s="1"/>
  <c r="AK81" i="4"/>
  <c r="AM81" i="4"/>
  <c r="Z81" i="4" s="1"/>
  <c r="AL81" i="4" s="1"/>
  <c r="X81" i="4" s="1"/>
  <c r="Y82" i="4"/>
  <c r="AA82" i="4"/>
  <c r="AJ82" i="4"/>
  <c r="AB82" i="4" s="1"/>
  <c r="AK82" i="4"/>
  <c r="AM82" i="4"/>
  <c r="Z82" i="4" s="1"/>
  <c r="AL82" i="4" s="1"/>
  <c r="X82" i="4" s="1"/>
  <c r="Y83" i="4"/>
  <c r="AA83" i="4"/>
  <c r="AJ83" i="4"/>
  <c r="AB83" i="4" s="1"/>
  <c r="AK83" i="4"/>
  <c r="AM83" i="4"/>
  <c r="Z83" i="4" s="1"/>
  <c r="AL83" i="4" s="1"/>
  <c r="X83" i="4" s="1"/>
  <c r="Y84" i="4"/>
  <c r="AA84" i="4"/>
  <c r="AJ84" i="4"/>
  <c r="AB84" i="4" s="1"/>
  <c r="AK84" i="4"/>
  <c r="AM84" i="4"/>
  <c r="Z84" i="4" s="1"/>
  <c r="AL84" i="4" s="1"/>
  <c r="X84" i="4" s="1"/>
  <c r="Y85" i="4"/>
  <c r="AA85" i="4"/>
  <c r="AJ85" i="4"/>
  <c r="AB85" i="4" s="1"/>
  <c r="AK85" i="4"/>
  <c r="AM85" i="4"/>
  <c r="Z85" i="4" s="1"/>
  <c r="AL85" i="4" s="1"/>
  <c r="X85" i="4" s="1"/>
  <c r="Y86" i="4"/>
  <c r="AA86" i="4"/>
  <c r="AJ86" i="4"/>
  <c r="AB86" i="4" s="1"/>
  <c r="AK86" i="4"/>
  <c r="AM86" i="4"/>
  <c r="Z86" i="4" s="1"/>
  <c r="AL86" i="4" s="1"/>
  <c r="X86" i="4" s="1"/>
  <c r="Y87" i="4"/>
  <c r="AA87" i="4"/>
  <c r="AJ87" i="4"/>
  <c r="AB87" i="4" s="1"/>
  <c r="AK87" i="4"/>
  <c r="AM87" i="4"/>
  <c r="Z87" i="4" s="1"/>
  <c r="AL87" i="4" s="1"/>
  <c r="X87" i="4" s="1"/>
  <c r="Y88" i="4"/>
  <c r="AA88" i="4"/>
  <c r="AJ88" i="4"/>
  <c r="AB88" i="4" s="1"/>
  <c r="AK88" i="4"/>
  <c r="AM88" i="4"/>
  <c r="Z88" i="4" s="1"/>
  <c r="AL88" i="4" s="1"/>
  <c r="X88" i="4" s="1"/>
  <c r="Y89" i="4"/>
  <c r="AA89" i="4"/>
  <c r="AJ89" i="4"/>
  <c r="AB89" i="4" s="1"/>
  <c r="AK89" i="4"/>
  <c r="AM89" i="4"/>
  <c r="Z89" i="4" s="1"/>
  <c r="AL89" i="4" s="1"/>
  <c r="X89" i="4" s="1"/>
  <c r="Y90" i="4"/>
  <c r="AA90" i="4"/>
  <c r="AJ90" i="4"/>
  <c r="AB90" i="4" s="1"/>
  <c r="AK90" i="4"/>
  <c r="AM90" i="4"/>
  <c r="Z90" i="4" s="1"/>
  <c r="AL90" i="4" s="1"/>
  <c r="X90" i="4" s="1"/>
  <c r="Y91" i="4"/>
  <c r="AA91" i="4"/>
  <c r="AJ91" i="4"/>
  <c r="AB91" i="4" s="1"/>
  <c r="AK91" i="4"/>
  <c r="AM91" i="4"/>
  <c r="Z91" i="4" s="1"/>
  <c r="AL91" i="4" s="1"/>
  <c r="X91" i="4" s="1"/>
  <c r="Y92" i="4"/>
  <c r="AA92" i="4"/>
  <c r="AJ92" i="4"/>
  <c r="AB92" i="4" s="1"/>
  <c r="AK92" i="4"/>
  <c r="AM92" i="4"/>
  <c r="Z92" i="4" s="1"/>
  <c r="AL92" i="4" s="1"/>
  <c r="X92" i="4" s="1"/>
  <c r="Y93" i="4"/>
  <c r="AA93" i="4"/>
  <c r="AJ93" i="4"/>
  <c r="AB93" i="4" s="1"/>
  <c r="AK93" i="4"/>
  <c r="AM93" i="4"/>
  <c r="Z93" i="4" s="1"/>
  <c r="AL93" i="4" s="1"/>
  <c r="X93" i="4" s="1"/>
  <c r="Y94" i="4"/>
  <c r="AA94" i="4"/>
  <c r="AJ94" i="4"/>
  <c r="AB94" i="4" s="1"/>
  <c r="AK94" i="4"/>
  <c r="AM94" i="4"/>
  <c r="Z94" i="4" s="1"/>
  <c r="AL94" i="4" s="1"/>
  <c r="X94" i="4" s="1"/>
  <c r="Y95" i="4"/>
  <c r="AA95" i="4"/>
  <c r="AJ95" i="4"/>
  <c r="AB95" i="4" s="1"/>
  <c r="AK95" i="4"/>
  <c r="AM95" i="4"/>
  <c r="Z95" i="4" s="1"/>
  <c r="AL95" i="4" s="1"/>
  <c r="X95" i="4" s="1"/>
  <c r="Y96" i="4"/>
  <c r="AA96" i="4"/>
  <c r="AJ96" i="4"/>
  <c r="AB96" i="4" s="1"/>
  <c r="AK96" i="4"/>
  <c r="AM96" i="4"/>
  <c r="Z96" i="4" s="1"/>
  <c r="AL96" i="4" s="1"/>
  <c r="X96" i="4" s="1"/>
  <c r="Y97" i="4"/>
  <c r="AA97" i="4"/>
  <c r="AJ97" i="4"/>
  <c r="AB97" i="4" s="1"/>
  <c r="AK97" i="4"/>
  <c r="AM97" i="4"/>
  <c r="Z97" i="4" s="1"/>
  <c r="AL97" i="4" s="1"/>
  <c r="X97" i="4" s="1"/>
  <c r="Y98" i="4"/>
  <c r="AA98" i="4"/>
  <c r="AJ98" i="4"/>
  <c r="AB98" i="4" s="1"/>
  <c r="AK98" i="4"/>
  <c r="AM98" i="4"/>
  <c r="Z98" i="4" s="1"/>
  <c r="AL98" i="4" s="1"/>
  <c r="X98" i="4" s="1"/>
  <c r="Y99" i="4"/>
  <c r="AA99" i="4"/>
  <c r="AJ99" i="4"/>
  <c r="AB99" i="4" s="1"/>
  <c r="AK99" i="4"/>
  <c r="AM99" i="4"/>
  <c r="Z99" i="4" s="1"/>
  <c r="AL99" i="4" s="1"/>
  <c r="X99" i="4" s="1"/>
  <c r="Y100" i="4"/>
  <c r="AA100" i="4"/>
  <c r="AJ100" i="4"/>
  <c r="AB100" i="4" s="1"/>
  <c r="AK100" i="4"/>
  <c r="AM100" i="4"/>
  <c r="Z100" i="4" s="1"/>
  <c r="AL100" i="4" s="1"/>
  <c r="X100" i="4" s="1"/>
  <c r="Y101" i="4"/>
  <c r="AA101" i="4"/>
  <c r="AJ101" i="4"/>
  <c r="AB101" i="4" s="1"/>
  <c r="AK101" i="4"/>
  <c r="AM101" i="4"/>
  <c r="Z101" i="4" s="1"/>
  <c r="AL101" i="4" s="1"/>
  <c r="X101" i="4" s="1"/>
  <c r="Y102" i="4"/>
  <c r="AA102" i="4"/>
  <c r="AJ102" i="4"/>
  <c r="AB102" i="4" s="1"/>
  <c r="AK102" i="4"/>
  <c r="AM102" i="4"/>
  <c r="Z102" i="4" s="1"/>
  <c r="AL102" i="4" s="1"/>
  <c r="X102" i="4" s="1"/>
  <c r="Y103" i="4"/>
  <c r="AA103" i="4"/>
  <c r="AJ103" i="4"/>
  <c r="AB103" i="4" s="1"/>
  <c r="AK103" i="4"/>
  <c r="AM103" i="4"/>
  <c r="Z103" i="4" s="1"/>
  <c r="AL103" i="4" s="1"/>
  <c r="X103" i="4" s="1"/>
  <c r="Y104" i="4"/>
  <c r="AA104" i="4"/>
  <c r="AJ104" i="4"/>
  <c r="AB104" i="4" s="1"/>
  <c r="AK104" i="4"/>
  <c r="AM104" i="4"/>
  <c r="Z104" i="4" s="1"/>
  <c r="AL104" i="4" s="1"/>
  <c r="X104" i="4" s="1"/>
  <c r="Y105" i="4"/>
  <c r="AA105" i="4"/>
  <c r="AJ105" i="4"/>
  <c r="AB105" i="4" s="1"/>
  <c r="AK105" i="4"/>
  <c r="AM105" i="4"/>
  <c r="Z105" i="4" s="1"/>
  <c r="AL105" i="4" s="1"/>
  <c r="X105" i="4" s="1"/>
  <c r="Y106" i="4"/>
  <c r="AA106" i="4"/>
  <c r="AJ106" i="4"/>
  <c r="AB106" i="4" s="1"/>
  <c r="AK106" i="4"/>
  <c r="AM106" i="4"/>
  <c r="Z106" i="4" s="1"/>
  <c r="AL106" i="4" s="1"/>
  <c r="X106" i="4" s="1"/>
  <c r="Y107" i="4"/>
  <c r="AA107" i="4"/>
  <c r="AJ107" i="4"/>
  <c r="AB107" i="4" s="1"/>
  <c r="AK107" i="4"/>
  <c r="AM107" i="4"/>
  <c r="Z107" i="4" s="1"/>
  <c r="AL107" i="4" s="1"/>
  <c r="X107" i="4" s="1"/>
  <c r="Y108" i="4"/>
  <c r="AA108" i="4"/>
  <c r="AJ108" i="4"/>
  <c r="AB108" i="4" s="1"/>
  <c r="AK108" i="4"/>
  <c r="AM108" i="4"/>
  <c r="Z108" i="4" s="1"/>
  <c r="AL108" i="4" s="1"/>
  <c r="X108" i="4" s="1"/>
  <c r="Y109" i="4"/>
  <c r="AA109" i="4"/>
  <c r="AJ109" i="4"/>
  <c r="AB109" i="4" s="1"/>
  <c r="AK109" i="4"/>
  <c r="AM109" i="4"/>
  <c r="Z109" i="4" s="1"/>
  <c r="AL109" i="4" s="1"/>
  <c r="X109" i="4" s="1"/>
  <c r="Y110" i="4"/>
  <c r="AA110" i="4"/>
  <c r="AJ110" i="4"/>
  <c r="AB110" i="4" s="1"/>
  <c r="AK110" i="4"/>
  <c r="AM110" i="4"/>
  <c r="Z110" i="4" s="1"/>
  <c r="AL110" i="4" s="1"/>
  <c r="X110" i="4" s="1"/>
  <c r="Y111" i="4"/>
  <c r="AA111" i="4"/>
  <c r="AJ111" i="4"/>
  <c r="AB111" i="4" s="1"/>
  <c r="AK111" i="4"/>
  <c r="AM111" i="4"/>
  <c r="Z111" i="4" s="1"/>
  <c r="AL111" i="4" s="1"/>
  <c r="X111" i="4" s="1"/>
  <c r="Y112" i="4"/>
  <c r="AA112" i="4"/>
  <c r="AJ112" i="4"/>
  <c r="AB112" i="4" s="1"/>
  <c r="AK112" i="4"/>
  <c r="AM112" i="4"/>
  <c r="Z112" i="4" s="1"/>
  <c r="AL112" i="4" s="1"/>
  <c r="X112" i="4" s="1"/>
  <c r="Y113" i="4"/>
  <c r="AA113" i="4"/>
  <c r="AJ113" i="4"/>
  <c r="AB113" i="4" s="1"/>
  <c r="AK113" i="4"/>
  <c r="AM113" i="4"/>
  <c r="Z113" i="4" s="1"/>
  <c r="AL113" i="4" s="1"/>
  <c r="X113" i="4" s="1"/>
  <c r="Y114" i="4"/>
  <c r="AA114" i="4"/>
  <c r="AJ114" i="4"/>
  <c r="AB114" i="4" s="1"/>
  <c r="AK114" i="4"/>
  <c r="AM114" i="4"/>
  <c r="Z114" i="4" s="1"/>
  <c r="AL114" i="4" s="1"/>
  <c r="X114" i="4" s="1"/>
  <c r="Y115" i="4"/>
  <c r="AA115" i="4"/>
  <c r="AJ115" i="4"/>
  <c r="AB115" i="4" s="1"/>
  <c r="AK115" i="4"/>
  <c r="AM115" i="4"/>
  <c r="Z115" i="4" s="1"/>
  <c r="AL115" i="4" s="1"/>
  <c r="X115" i="4" s="1"/>
  <c r="Y116" i="4"/>
  <c r="AA116" i="4"/>
  <c r="AJ116" i="4"/>
  <c r="AB116" i="4" s="1"/>
  <c r="AK116" i="4"/>
  <c r="AM116" i="4"/>
  <c r="Z116" i="4" s="1"/>
  <c r="AL116" i="4" s="1"/>
  <c r="X116" i="4" s="1"/>
  <c r="Y117" i="4"/>
  <c r="AA117" i="4"/>
  <c r="AJ117" i="4"/>
  <c r="AB117" i="4" s="1"/>
  <c r="AK117" i="4"/>
  <c r="AM117" i="4"/>
  <c r="Z117" i="4" s="1"/>
  <c r="AL117" i="4" s="1"/>
  <c r="X117" i="4" s="1"/>
  <c r="Y118" i="4"/>
  <c r="AA118" i="4"/>
  <c r="AJ118" i="4"/>
  <c r="AB118" i="4" s="1"/>
  <c r="AK118" i="4"/>
  <c r="AM118" i="4"/>
  <c r="Z118" i="4" s="1"/>
  <c r="AL118" i="4" s="1"/>
  <c r="X118" i="4" s="1"/>
  <c r="Y119" i="4"/>
  <c r="AA119" i="4"/>
  <c r="AJ119" i="4"/>
  <c r="AB119" i="4" s="1"/>
  <c r="AK119" i="4"/>
  <c r="AM119" i="4"/>
  <c r="Z119" i="4" s="1"/>
  <c r="AL119" i="4" s="1"/>
  <c r="X119" i="4" s="1"/>
  <c r="Y120" i="4"/>
  <c r="AA120" i="4"/>
  <c r="AJ120" i="4"/>
  <c r="AB120" i="4" s="1"/>
  <c r="AK120" i="4"/>
  <c r="AM120" i="4"/>
  <c r="Z120" i="4" s="1"/>
  <c r="AL120" i="4" s="1"/>
  <c r="X120" i="4" s="1"/>
  <c r="AM68" i="4"/>
  <c r="Z68" i="4" s="1"/>
  <c r="AL68" i="4" s="1"/>
  <c r="X68" i="4" s="1"/>
  <c r="AK68" i="4"/>
  <c r="AJ68" i="4"/>
  <c r="AB68" i="4" s="1"/>
  <c r="AA68" i="4"/>
  <c r="Y68" i="4"/>
  <c r="R68" i="4"/>
  <c r="AC68" i="4" s="1"/>
  <c r="R69" i="4" s="1"/>
  <c r="AC69" i="4" s="1"/>
  <c r="H68" i="4"/>
  <c r="H69" i="4" s="1"/>
  <c r="AG15" i="39" l="1"/>
  <c r="AI15" i="39" s="1"/>
  <c r="AG73" i="39"/>
  <c r="AI73" i="39" s="1"/>
  <c r="AC72" i="39"/>
  <c r="R72" i="39"/>
  <c r="R16" i="39"/>
  <c r="AC16" i="39" s="1"/>
  <c r="U14" i="39"/>
  <c r="AZ9" i="39"/>
  <c r="R72" i="38"/>
  <c r="AC72" i="38" s="1"/>
  <c r="AG15" i="38"/>
  <c r="AI15" i="38" s="1"/>
  <c r="AG72" i="38"/>
  <c r="AI72" i="38" s="1"/>
  <c r="U14" i="38"/>
  <c r="AZ9" i="38"/>
  <c r="R15" i="38"/>
  <c r="AC15" i="38" s="1"/>
  <c r="R15" i="37"/>
  <c r="AC15" i="37" s="1"/>
  <c r="AG15" i="37"/>
  <c r="AI15" i="37" s="1"/>
  <c r="R72" i="37"/>
  <c r="AC72" i="37" s="1"/>
  <c r="U14" i="37"/>
  <c r="AZ9" i="37"/>
  <c r="AG73" i="37"/>
  <c r="AI73" i="37" s="1"/>
  <c r="R15" i="36"/>
  <c r="AC15" i="36"/>
  <c r="R73" i="36"/>
  <c r="AC73" i="36" s="1"/>
  <c r="AG15" i="36"/>
  <c r="AI15" i="36" s="1"/>
  <c r="U14" i="36"/>
  <c r="AZ9" i="36"/>
  <c r="AG72" i="36"/>
  <c r="AI72" i="36" s="1"/>
  <c r="R72" i="35"/>
  <c r="AC72" i="35" s="1"/>
  <c r="AG15" i="35"/>
  <c r="AI15" i="35" s="1"/>
  <c r="R15" i="35"/>
  <c r="AC15" i="35" s="1"/>
  <c r="AZ10" i="35"/>
  <c r="U15" i="35"/>
  <c r="AG72" i="35"/>
  <c r="AI72" i="35" s="1"/>
  <c r="H70" i="4"/>
  <c r="AH69" i="4"/>
  <c r="AH68" i="4"/>
  <c r="AG68" i="4" s="1"/>
  <c r="AI68" i="4" s="1"/>
  <c r="R70" i="4"/>
  <c r="AC70" i="4" s="1"/>
  <c r="AX9" i="4"/>
  <c r="AX10" i="4"/>
  <c r="AX11" i="4"/>
  <c r="AX12" i="4"/>
  <c r="AX13" i="4"/>
  <c r="AX14" i="4"/>
  <c r="AX15" i="4"/>
  <c r="AX16" i="4"/>
  <c r="AX17" i="4"/>
  <c r="AX18" i="4"/>
  <c r="AX19" i="4"/>
  <c r="AX20" i="4"/>
  <c r="AX21" i="4"/>
  <c r="AX22" i="4"/>
  <c r="AX23" i="4"/>
  <c r="AX24" i="4"/>
  <c r="AX25" i="4"/>
  <c r="AX26" i="4"/>
  <c r="AX27" i="4"/>
  <c r="AX28" i="4"/>
  <c r="AX29" i="4"/>
  <c r="AX30" i="4"/>
  <c r="AX31" i="4"/>
  <c r="AX32" i="4"/>
  <c r="AX33" i="4"/>
  <c r="AX34" i="4"/>
  <c r="AX35" i="4"/>
  <c r="AX36" i="4"/>
  <c r="AX37" i="4"/>
  <c r="AX38" i="4"/>
  <c r="AX39" i="4"/>
  <c r="AX40" i="4"/>
  <c r="AX41" i="4"/>
  <c r="AX42" i="4"/>
  <c r="AX43" i="4"/>
  <c r="AX44" i="4"/>
  <c r="AX45" i="4"/>
  <c r="AX46" i="4"/>
  <c r="AX47" i="4"/>
  <c r="AX48" i="4"/>
  <c r="AX49" i="4"/>
  <c r="AX50" i="4"/>
  <c r="AX51" i="4"/>
  <c r="AX52" i="4"/>
  <c r="AX53" i="4"/>
  <c r="AX54" i="4"/>
  <c r="AX55" i="4"/>
  <c r="AX56" i="4"/>
  <c r="AX57" i="4"/>
  <c r="AX58" i="4"/>
  <c r="AX59" i="4"/>
  <c r="AX60" i="4"/>
  <c r="AX61" i="4"/>
  <c r="AX62" i="4"/>
  <c r="AX8" i="4"/>
  <c r="AX7" i="4"/>
  <c r="H11" i="4"/>
  <c r="Y12" i="4"/>
  <c r="AV8" i="4" s="1"/>
  <c r="Y13" i="4"/>
  <c r="AV9" i="4" s="1"/>
  <c r="Y14" i="4"/>
  <c r="AV10" i="4" s="1"/>
  <c r="Y15" i="4"/>
  <c r="AV11" i="4" s="1"/>
  <c r="Y16" i="4"/>
  <c r="AV12" i="4" s="1"/>
  <c r="Y17" i="4"/>
  <c r="AV13" i="4" s="1"/>
  <c r="Y18" i="4"/>
  <c r="AV14" i="4" s="1"/>
  <c r="Y19" i="4"/>
  <c r="AV15" i="4" s="1"/>
  <c r="Y20" i="4"/>
  <c r="AV16" i="4" s="1"/>
  <c r="Y21" i="4"/>
  <c r="AV17" i="4" s="1"/>
  <c r="Y22" i="4"/>
  <c r="AV18" i="4" s="1"/>
  <c r="Y23" i="4"/>
  <c r="AV19" i="4" s="1"/>
  <c r="Y24" i="4"/>
  <c r="AV20" i="4" s="1"/>
  <c r="Y25" i="4"/>
  <c r="AV21" i="4" s="1"/>
  <c r="Y26" i="4"/>
  <c r="AV22" i="4" s="1"/>
  <c r="Y27" i="4"/>
  <c r="AV23" i="4" s="1"/>
  <c r="Y28" i="4"/>
  <c r="AV24" i="4" s="1"/>
  <c r="Y29" i="4"/>
  <c r="AV25" i="4" s="1"/>
  <c r="Y30" i="4"/>
  <c r="AV26" i="4" s="1"/>
  <c r="Y31" i="4"/>
  <c r="AV27" i="4" s="1"/>
  <c r="Y32" i="4"/>
  <c r="AV28" i="4" s="1"/>
  <c r="Y33" i="4"/>
  <c r="AV29" i="4" s="1"/>
  <c r="Y34" i="4"/>
  <c r="AV30" i="4" s="1"/>
  <c r="Y35" i="4"/>
  <c r="AV31" i="4" s="1"/>
  <c r="Y36" i="4"/>
  <c r="AV32" i="4" s="1"/>
  <c r="Y37" i="4"/>
  <c r="AV33" i="4" s="1"/>
  <c r="Y38" i="4"/>
  <c r="AV34" i="4" s="1"/>
  <c r="Y39" i="4"/>
  <c r="AV35" i="4" s="1"/>
  <c r="Y40" i="4"/>
  <c r="AV36" i="4" s="1"/>
  <c r="Y41" i="4"/>
  <c r="AV37" i="4" s="1"/>
  <c r="Y42" i="4"/>
  <c r="AV38" i="4" s="1"/>
  <c r="Y43" i="4"/>
  <c r="AV39" i="4" s="1"/>
  <c r="Y44" i="4"/>
  <c r="AV40" i="4" s="1"/>
  <c r="Y45" i="4"/>
  <c r="AV41" i="4" s="1"/>
  <c r="Y46" i="4"/>
  <c r="AV42" i="4" s="1"/>
  <c r="Y47" i="4"/>
  <c r="AV43" i="4" s="1"/>
  <c r="Y48" i="4"/>
  <c r="AV44" i="4" s="1"/>
  <c r="Y49" i="4"/>
  <c r="AV45" i="4" s="1"/>
  <c r="Y50" i="4"/>
  <c r="AV46" i="4" s="1"/>
  <c r="Y51" i="4"/>
  <c r="AV47" i="4" s="1"/>
  <c r="Y52" i="4"/>
  <c r="AV48" i="4" s="1"/>
  <c r="Y53" i="4"/>
  <c r="AV49" i="4" s="1"/>
  <c r="Y54" i="4"/>
  <c r="AV50" i="4" s="1"/>
  <c r="Y55" i="4"/>
  <c r="AV51" i="4" s="1"/>
  <c r="Y56" i="4"/>
  <c r="AV52" i="4" s="1"/>
  <c r="Y57" i="4"/>
  <c r="AV53" i="4" s="1"/>
  <c r="Y58" i="4"/>
  <c r="AV54" i="4" s="1"/>
  <c r="Y59" i="4"/>
  <c r="AV55" i="4" s="1"/>
  <c r="Y60" i="4"/>
  <c r="AV56" i="4" s="1"/>
  <c r="Y61" i="4"/>
  <c r="AV57" i="4" s="1"/>
  <c r="Y62" i="4"/>
  <c r="AV58" i="4" s="1"/>
  <c r="Y63" i="4"/>
  <c r="AV59" i="4" s="1"/>
  <c r="Y64" i="4"/>
  <c r="AV60" i="4" s="1"/>
  <c r="Y65" i="4"/>
  <c r="AV61" i="4" s="1"/>
  <c r="Y66" i="4"/>
  <c r="AV62" i="4" s="1"/>
  <c r="AM12" i="4"/>
  <c r="Z12" i="4" s="1"/>
  <c r="AW8" i="4" s="1"/>
  <c r="AM13" i="4"/>
  <c r="Z13" i="4" s="1"/>
  <c r="AW9" i="4" s="1"/>
  <c r="AM14" i="4"/>
  <c r="Z14" i="4" s="1"/>
  <c r="AW10" i="4" s="1"/>
  <c r="AM15" i="4"/>
  <c r="Z15" i="4" s="1"/>
  <c r="AW11" i="4" s="1"/>
  <c r="AM16" i="4"/>
  <c r="Z16" i="4" s="1"/>
  <c r="AW12" i="4" s="1"/>
  <c r="AM17" i="4"/>
  <c r="Z17" i="4" s="1"/>
  <c r="AW13" i="4" s="1"/>
  <c r="AM18" i="4"/>
  <c r="Z18" i="4" s="1"/>
  <c r="AW14" i="4" s="1"/>
  <c r="AM19" i="4"/>
  <c r="Z19" i="4" s="1"/>
  <c r="AW15" i="4" s="1"/>
  <c r="AM20" i="4"/>
  <c r="Z20" i="4" s="1"/>
  <c r="AW16" i="4" s="1"/>
  <c r="AM21" i="4"/>
  <c r="Z21" i="4" s="1"/>
  <c r="AW17" i="4" s="1"/>
  <c r="AM22" i="4"/>
  <c r="Z22" i="4" s="1"/>
  <c r="AW18" i="4" s="1"/>
  <c r="AM23" i="4"/>
  <c r="Z23" i="4" s="1"/>
  <c r="AW19" i="4" s="1"/>
  <c r="AM24" i="4"/>
  <c r="Z24" i="4" s="1"/>
  <c r="AW20" i="4" s="1"/>
  <c r="AM25" i="4"/>
  <c r="Z25" i="4" s="1"/>
  <c r="AW21" i="4" s="1"/>
  <c r="AM26" i="4"/>
  <c r="Z26" i="4" s="1"/>
  <c r="AW22" i="4" s="1"/>
  <c r="AM27" i="4"/>
  <c r="Z27" i="4" s="1"/>
  <c r="AW23" i="4" s="1"/>
  <c r="AM28" i="4"/>
  <c r="Z28" i="4" s="1"/>
  <c r="AW24" i="4" s="1"/>
  <c r="AM29" i="4"/>
  <c r="Z29" i="4" s="1"/>
  <c r="AW25" i="4" s="1"/>
  <c r="AM30" i="4"/>
  <c r="Z30" i="4" s="1"/>
  <c r="AW26" i="4" s="1"/>
  <c r="AM31" i="4"/>
  <c r="Z31" i="4" s="1"/>
  <c r="AW27" i="4" s="1"/>
  <c r="AM32" i="4"/>
  <c r="Z32" i="4" s="1"/>
  <c r="AW28" i="4" s="1"/>
  <c r="AM33" i="4"/>
  <c r="Z33" i="4" s="1"/>
  <c r="AW29" i="4" s="1"/>
  <c r="AM34" i="4"/>
  <c r="Z34" i="4" s="1"/>
  <c r="AW30" i="4" s="1"/>
  <c r="AM35" i="4"/>
  <c r="Z35" i="4" s="1"/>
  <c r="AW31" i="4" s="1"/>
  <c r="AM36" i="4"/>
  <c r="Z36" i="4" s="1"/>
  <c r="AW32" i="4" s="1"/>
  <c r="AM37" i="4"/>
  <c r="Z37" i="4" s="1"/>
  <c r="AW33" i="4" s="1"/>
  <c r="AM38" i="4"/>
  <c r="Z38" i="4" s="1"/>
  <c r="AW34" i="4" s="1"/>
  <c r="AM39" i="4"/>
  <c r="Z39" i="4" s="1"/>
  <c r="AW35" i="4" s="1"/>
  <c r="AM40" i="4"/>
  <c r="Z40" i="4" s="1"/>
  <c r="AW36" i="4" s="1"/>
  <c r="AM41" i="4"/>
  <c r="Z41" i="4" s="1"/>
  <c r="AW37" i="4" s="1"/>
  <c r="AM42" i="4"/>
  <c r="Z42" i="4" s="1"/>
  <c r="AW38" i="4" s="1"/>
  <c r="AM43" i="4"/>
  <c r="Z43" i="4" s="1"/>
  <c r="AW39" i="4" s="1"/>
  <c r="AM44" i="4"/>
  <c r="Z44" i="4" s="1"/>
  <c r="AW40" i="4" s="1"/>
  <c r="AM45" i="4"/>
  <c r="Z45" i="4" s="1"/>
  <c r="AW41" i="4" s="1"/>
  <c r="AM46" i="4"/>
  <c r="Z46" i="4" s="1"/>
  <c r="AW42" i="4" s="1"/>
  <c r="AM47" i="4"/>
  <c r="Z47" i="4" s="1"/>
  <c r="AW43" i="4" s="1"/>
  <c r="AM48" i="4"/>
  <c r="Z48" i="4" s="1"/>
  <c r="AW44" i="4" s="1"/>
  <c r="AM49" i="4"/>
  <c r="Z49" i="4" s="1"/>
  <c r="AW45" i="4" s="1"/>
  <c r="AM50" i="4"/>
  <c r="Z50" i="4" s="1"/>
  <c r="AW46" i="4" s="1"/>
  <c r="AM51" i="4"/>
  <c r="Z51" i="4" s="1"/>
  <c r="AW47" i="4" s="1"/>
  <c r="AM52" i="4"/>
  <c r="Z52" i="4" s="1"/>
  <c r="AW48" i="4" s="1"/>
  <c r="AM53" i="4"/>
  <c r="Z53" i="4" s="1"/>
  <c r="AW49" i="4" s="1"/>
  <c r="AM54" i="4"/>
  <c r="Z54" i="4" s="1"/>
  <c r="AW50" i="4" s="1"/>
  <c r="AM55" i="4"/>
  <c r="Z55" i="4" s="1"/>
  <c r="AW51" i="4" s="1"/>
  <c r="AM56" i="4"/>
  <c r="Z56" i="4" s="1"/>
  <c r="AW52" i="4" s="1"/>
  <c r="AM57" i="4"/>
  <c r="Z57" i="4" s="1"/>
  <c r="AW53" i="4" s="1"/>
  <c r="AM58" i="4"/>
  <c r="Z58" i="4" s="1"/>
  <c r="AW54" i="4" s="1"/>
  <c r="AM59" i="4"/>
  <c r="Z59" i="4" s="1"/>
  <c r="AW55" i="4" s="1"/>
  <c r="AM60" i="4"/>
  <c r="Z60" i="4" s="1"/>
  <c r="AW56" i="4" s="1"/>
  <c r="AM61" i="4"/>
  <c r="Z61" i="4" s="1"/>
  <c r="AW57" i="4" s="1"/>
  <c r="AM62" i="4"/>
  <c r="Z62" i="4" s="1"/>
  <c r="AW58" i="4" s="1"/>
  <c r="AM63" i="4"/>
  <c r="Z63" i="4" s="1"/>
  <c r="AW59" i="4" s="1"/>
  <c r="AM64" i="4"/>
  <c r="Z64" i="4" s="1"/>
  <c r="AW60" i="4" s="1"/>
  <c r="AM65" i="4"/>
  <c r="Z65" i="4" s="1"/>
  <c r="AW61" i="4" s="1"/>
  <c r="AM66" i="4"/>
  <c r="Z66" i="4" s="1"/>
  <c r="AW62" i="4" s="1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M11" i="4"/>
  <c r="Z11" i="4" s="1"/>
  <c r="AW7" i="4" s="1"/>
  <c r="Y11" i="4"/>
  <c r="AV7" i="4" s="1"/>
  <c r="AK14" i="4"/>
  <c r="AK18" i="4"/>
  <c r="AK19" i="4"/>
  <c r="AK20" i="4"/>
  <c r="AK21" i="4"/>
  <c r="AK22" i="4"/>
  <c r="AK23" i="4"/>
  <c r="AK24" i="4"/>
  <c r="AK25" i="4"/>
  <c r="AK12" i="4"/>
  <c r="AK13" i="4"/>
  <c r="AK11" i="4"/>
  <c r="R11" i="4" s="1"/>
  <c r="AG16" i="39" l="1"/>
  <c r="AI16" i="39" s="1"/>
  <c r="R17" i="39"/>
  <c r="AC17" i="39" s="1"/>
  <c r="AZ10" i="39"/>
  <c r="U15" i="39"/>
  <c r="AC73" i="39"/>
  <c r="R73" i="39"/>
  <c r="AG74" i="39"/>
  <c r="AI74" i="39" s="1"/>
  <c r="R73" i="38"/>
  <c r="AC73" i="38" s="1"/>
  <c r="AI73" i="38"/>
  <c r="AG73" i="38"/>
  <c r="R16" i="38"/>
  <c r="AC16" i="38" s="1"/>
  <c r="AG16" i="38"/>
  <c r="AI16" i="38" s="1"/>
  <c r="U15" i="38"/>
  <c r="AZ10" i="38"/>
  <c r="AG74" i="37"/>
  <c r="AI74" i="37" s="1"/>
  <c r="AG16" i="37"/>
  <c r="AI16" i="37" s="1"/>
  <c r="R16" i="37"/>
  <c r="AC16" i="37" s="1"/>
  <c r="U15" i="37"/>
  <c r="AZ10" i="37"/>
  <c r="AC73" i="37"/>
  <c r="R73" i="37"/>
  <c r="AG73" i="36"/>
  <c r="AI73" i="36"/>
  <c r="R74" i="36"/>
  <c r="AC74" i="36" s="1"/>
  <c r="U15" i="36"/>
  <c r="AZ10" i="36"/>
  <c r="AG16" i="36"/>
  <c r="AI16" i="36" s="1"/>
  <c r="R16" i="36"/>
  <c r="AC16" i="36" s="1"/>
  <c r="R73" i="35"/>
  <c r="AC73" i="35" s="1"/>
  <c r="R16" i="35"/>
  <c r="AC16" i="35" s="1"/>
  <c r="AG16" i="35"/>
  <c r="AI16" i="35" s="1"/>
  <c r="U16" i="35"/>
  <c r="AZ11" i="35"/>
  <c r="AG73" i="35"/>
  <c r="AI73" i="35" s="1"/>
  <c r="AB66" i="4"/>
  <c r="AY62" i="4" s="1"/>
  <c r="AB58" i="4"/>
  <c r="AY54" i="4" s="1"/>
  <c r="AB54" i="4"/>
  <c r="AY50" i="4" s="1"/>
  <c r="AB50" i="4"/>
  <c r="AY46" i="4" s="1"/>
  <c r="AB42" i="4"/>
  <c r="AY38" i="4" s="1"/>
  <c r="AB38" i="4"/>
  <c r="AY34" i="4" s="1"/>
  <c r="AB34" i="4"/>
  <c r="AY30" i="4" s="1"/>
  <c r="AB26" i="4"/>
  <c r="AY22" i="4" s="1"/>
  <c r="AB22" i="4"/>
  <c r="AY18" i="4" s="1"/>
  <c r="AB14" i="4"/>
  <c r="AY10" i="4" s="1"/>
  <c r="AB65" i="4"/>
  <c r="AY61" i="4" s="1"/>
  <c r="AB61" i="4"/>
  <c r="AY57" i="4" s="1"/>
  <c r="AB57" i="4"/>
  <c r="AY53" i="4" s="1"/>
  <c r="AB49" i="4"/>
  <c r="AY45" i="4" s="1"/>
  <c r="AB45" i="4"/>
  <c r="AY41" i="4" s="1"/>
  <c r="AB41" i="4"/>
  <c r="AY37" i="4" s="1"/>
  <c r="AB37" i="4"/>
  <c r="AY33" i="4" s="1"/>
  <c r="AB33" i="4"/>
  <c r="AY29" i="4" s="1"/>
  <c r="AB29" i="4"/>
  <c r="AY25" i="4" s="1"/>
  <c r="AB25" i="4"/>
  <c r="AY21" i="4" s="1"/>
  <c r="AB21" i="4"/>
  <c r="AY17" i="4" s="1"/>
  <c r="AB17" i="4"/>
  <c r="AY13" i="4" s="1"/>
  <c r="AB13" i="4"/>
  <c r="AY9" i="4" s="1"/>
  <c r="AB64" i="4"/>
  <c r="AY60" i="4" s="1"/>
  <c r="AB60" i="4"/>
  <c r="AY56" i="4" s="1"/>
  <c r="AB56" i="4"/>
  <c r="AY52" i="4" s="1"/>
  <c r="AB52" i="4"/>
  <c r="AY48" i="4" s="1"/>
  <c r="AB48" i="4"/>
  <c r="AY44" i="4" s="1"/>
  <c r="AB44" i="4"/>
  <c r="AY40" i="4" s="1"/>
  <c r="AB40" i="4"/>
  <c r="AY36" i="4" s="1"/>
  <c r="AB36" i="4"/>
  <c r="AY32" i="4" s="1"/>
  <c r="AB32" i="4"/>
  <c r="AY28" i="4" s="1"/>
  <c r="AB28" i="4"/>
  <c r="AY24" i="4" s="1"/>
  <c r="AB24" i="4"/>
  <c r="AY20" i="4" s="1"/>
  <c r="AB20" i="4"/>
  <c r="AY16" i="4" s="1"/>
  <c r="AB16" i="4"/>
  <c r="AY12" i="4" s="1"/>
  <c r="AB62" i="4"/>
  <c r="AY58" i="4" s="1"/>
  <c r="AB46" i="4"/>
  <c r="AY42" i="4" s="1"/>
  <c r="AB30" i="4"/>
  <c r="AY26" i="4" s="1"/>
  <c r="AB18" i="4"/>
  <c r="AY14" i="4" s="1"/>
  <c r="AB53" i="4"/>
  <c r="AY49" i="4" s="1"/>
  <c r="H12" i="4"/>
  <c r="H13" i="4" s="1"/>
  <c r="AJ11" i="4"/>
  <c r="AB11" i="4" s="1"/>
  <c r="AY7" i="4" s="1"/>
  <c r="AB63" i="4"/>
  <c r="AY59" i="4" s="1"/>
  <c r="AB59" i="4"/>
  <c r="AY55" i="4" s="1"/>
  <c r="AB55" i="4"/>
  <c r="AY51" i="4" s="1"/>
  <c r="AB51" i="4"/>
  <c r="AY47" i="4" s="1"/>
  <c r="AB47" i="4"/>
  <c r="AY43" i="4" s="1"/>
  <c r="AB43" i="4"/>
  <c r="AY39" i="4" s="1"/>
  <c r="AB39" i="4"/>
  <c r="AY35" i="4" s="1"/>
  <c r="AB35" i="4"/>
  <c r="AY31" i="4" s="1"/>
  <c r="AB31" i="4"/>
  <c r="AY27" i="4" s="1"/>
  <c r="AB27" i="4"/>
  <c r="AY23" i="4" s="1"/>
  <c r="AB23" i="4"/>
  <c r="AY19" i="4" s="1"/>
  <c r="AB19" i="4"/>
  <c r="AY15" i="4" s="1"/>
  <c r="AB15" i="4"/>
  <c r="AY11" i="4" s="1"/>
  <c r="AL62" i="4"/>
  <c r="X62" i="4" s="1"/>
  <c r="AU58" i="4" s="1"/>
  <c r="AL65" i="4"/>
  <c r="X65" i="4" s="1"/>
  <c r="AU61" i="4" s="1"/>
  <c r="AL61" i="4"/>
  <c r="X61" i="4" s="1"/>
  <c r="AU57" i="4" s="1"/>
  <c r="AL57" i="4"/>
  <c r="X57" i="4" s="1"/>
  <c r="AU53" i="4" s="1"/>
  <c r="AL53" i="4"/>
  <c r="X53" i="4" s="1"/>
  <c r="AU49" i="4" s="1"/>
  <c r="AL49" i="4"/>
  <c r="X49" i="4" s="1"/>
  <c r="AU45" i="4" s="1"/>
  <c r="AL45" i="4"/>
  <c r="X45" i="4" s="1"/>
  <c r="AU41" i="4" s="1"/>
  <c r="AL41" i="4"/>
  <c r="X41" i="4" s="1"/>
  <c r="AU37" i="4" s="1"/>
  <c r="AL37" i="4"/>
  <c r="X37" i="4" s="1"/>
  <c r="AU33" i="4" s="1"/>
  <c r="AL33" i="4"/>
  <c r="X33" i="4" s="1"/>
  <c r="AU29" i="4" s="1"/>
  <c r="AL29" i="4"/>
  <c r="X29" i="4" s="1"/>
  <c r="AU25" i="4" s="1"/>
  <c r="AL25" i="4"/>
  <c r="X25" i="4" s="1"/>
  <c r="AU21" i="4" s="1"/>
  <c r="AL21" i="4"/>
  <c r="X21" i="4" s="1"/>
  <c r="AU17" i="4" s="1"/>
  <c r="AL17" i="4"/>
  <c r="X17" i="4" s="1"/>
  <c r="AU13" i="4" s="1"/>
  <c r="AL13" i="4"/>
  <c r="X13" i="4" s="1"/>
  <c r="AU9" i="4" s="1"/>
  <c r="AH12" i="4"/>
  <c r="AL60" i="4"/>
  <c r="X60" i="4" s="1"/>
  <c r="AU56" i="4" s="1"/>
  <c r="AL52" i="4"/>
  <c r="X52" i="4" s="1"/>
  <c r="AU48" i="4" s="1"/>
  <c r="AL48" i="4"/>
  <c r="X48" i="4" s="1"/>
  <c r="AU44" i="4" s="1"/>
  <c r="AL44" i="4"/>
  <c r="X44" i="4" s="1"/>
  <c r="AU40" i="4" s="1"/>
  <c r="AL40" i="4"/>
  <c r="X40" i="4" s="1"/>
  <c r="AU36" i="4" s="1"/>
  <c r="AL36" i="4"/>
  <c r="X36" i="4" s="1"/>
  <c r="AU32" i="4" s="1"/>
  <c r="AL32" i="4"/>
  <c r="X32" i="4" s="1"/>
  <c r="AU28" i="4" s="1"/>
  <c r="AL28" i="4"/>
  <c r="X28" i="4" s="1"/>
  <c r="AU24" i="4" s="1"/>
  <c r="AL24" i="4"/>
  <c r="X24" i="4" s="1"/>
  <c r="AU20" i="4" s="1"/>
  <c r="AL20" i="4"/>
  <c r="X20" i="4" s="1"/>
  <c r="AU16" i="4" s="1"/>
  <c r="AL16" i="4"/>
  <c r="X16" i="4" s="1"/>
  <c r="AU12" i="4" s="1"/>
  <c r="AH11" i="4"/>
  <c r="AG11" i="4" s="1"/>
  <c r="AI11" i="4" s="1"/>
  <c r="AL64" i="4"/>
  <c r="X64" i="4" s="1"/>
  <c r="AU60" i="4" s="1"/>
  <c r="AL56" i="4"/>
  <c r="X56" i="4" s="1"/>
  <c r="AU52" i="4" s="1"/>
  <c r="AL63" i="4"/>
  <c r="X63" i="4" s="1"/>
  <c r="AU59" i="4" s="1"/>
  <c r="AL59" i="4"/>
  <c r="X59" i="4" s="1"/>
  <c r="AU55" i="4" s="1"/>
  <c r="AL55" i="4"/>
  <c r="X55" i="4" s="1"/>
  <c r="AU51" i="4" s="1"/>
  <c r="AL51" i="4"/>
  <c r="X51" i="4" s="1"/>
  <c r="AU47" i="4" s="1"/>
  <c r="AL47" i="4"/>
  <c r="X47" i="4" s="1"/>
  <c r="AU43" i="4" s="1"/>
  <c r="AL43" i="4"/>
  <c r="X43" i="4" s="1"/>
  <c r="AU39" i="4" s="1"/>
  <c r="AL39" i="4"/>
  <c r="X39" i="4" s="1"/>
  <c r="AU35" i="4" s="1"/>
  <c r="AL35" i="4"/>
  <c r="X35" i="4" s="1"/>
  <c r="AU31" i="4" s="1"/>
  <c r="AL31" i="4"/>
  <c r="X31" i="4" s="1"/>
  <c r="AU27" i="4" s="1"/>
  <c r="AL27" i="4"/>
  <c r="X27" i="4" s="1"/>
  <c r="AU23" i="4" s="1"/>
  <c r="AL23" i="4"/>
  <c r="X23" i="4" s="1"/>
  <c r="AU19" i="4" s="1"/>
  <c r="AL19" i="4"/>
  <c r="X19" i="4" s="1"/>
  <c r="AU15" i="4" s="1"/>
  <c r="AL15" i="4"/>
  <c r="X15" i="4" s="1"/>
  <c r="AU11" i="4" s="1"/>
  <c r="AG69" i="4"/>
  <c r="AI69" i="4" s="1"/>
  <c r="AL66" i="4"/>
  <c r="X66" i="4" s="1"/>
  <c r="AU62" i="4" s="1"/>
  <c r="AL58" i="4"/>
  <c r="X58" i="4" s="1"/>
  <c r="AU54" i="4" s="1"/>
  <c r="AL54" i="4"/>
  <c r="X54" i="4" s="1"/>
  <c r="AU50" i="4" s="1"/>
  <c r="AL50" i="4"/>
  <c r="X50" i="4" s="1"/>
  <c r="AU46" i="4" s="1"/>
  <c r="AL46" i="4"/>
  <c r="X46" i="4" s="1"/>
  <c r="AU42" i="4" s="1"/>
  <c r="AL42" i="4"/>
  <c r="X42" i="4" s="1"/>
  <c r="AU38" i="4" s="1"/>
  <c r="AL38" i="4"/>
  <c r="X38" i="4" s="1"/>
  <c r="AU34" i="4" s="1"/>
  <c r="AL34" i="4"/>
  <c r="X34" i="4" s="1"/>
  <c r="AU30" i="4" s="1"/>
  <c r="AL30" i="4"/>
  <c r="X30" i="4" s="1"/>
  <c r="AU26" i="4" s="1"/>
  <c r="AL26" i="4"/>
  <c r="X26" i="4" s="1"/>
  <c r="AU22" i="4" s="1"/>
  <c r="AL22" i="4"/>
  <c r="X22" i="4" s="1"/>
  <c r="AU18" i="4" s="1"/>
  <c r="AL18" i="4"/>
  <c r="X18" i="4" s="1"/>
  <c r="AU14" i="4" s="1"/>
  <c r="H71" i="4"/>
  <c r="AH70" i="4"/>
  <c r="R71" i="4"/>
  <c r="AC71" i="4" s="1"/>
  <c r="AL14" i="4"/>
  <c r="X14" i="4" s="1"/>
  <c r="AU10" i="4" s="1"/>
  <c r="H14" i="4"/>
  <c r="AH13" i="4"/>
  <c r="AL12" i="4"/>
  <c r="X12" i="4" s="1"/>
  <c r="AU8" i="4" s="1"/>
  <c r="AK16" i="4"/>
  <c r="AL11" i="4"/>
  <c r="X11" i="4" s="1"/>
  <c r="AU7" i="4" s="1"/>
  <c r="P12" i="4"/>
  <c r="AS8" i="4" s="1"/>
  <c r="P13" i="4"/>
  <c r="AS9" i="4" s="1"/>
  <c r="P14" i="4"/>
  <c r="AS10" i="4" s="1"/>
  <c r="P15" i="4"/>
  <c r="AS11" i="4" s="1"/>
  <c r="P16" i="4"/>
  <c r="AS12" i="4" s="1"/>
  <c r="P17" i="4"/>
  <c r="AS13" i="4" s="1"/>
  <c r="P18" i="4"/>
  <c r="AS14" i="4" s="1"/>
  <c r="P19" i="4"/>
  <c r="AS15" i="4" s="1"/>
  <c r="P20" i="4"/>
  <c r="AS16" i="4" s="1"/>
  <c r="P21" i="4"/>
  <c r="AS17" i="4" s="1"/>
  <c r="P22" i="4"/>
  <c r="AS18" i="4" s="1"/>
  <c r="P23" i="4"/>
  <c r="AS19" i="4" s="1"/>
  <c r="P24" i="4"/>
  <c r="AS20" i="4" s="1"/>
  <c r="P25" i="4"/>
  <c r="AS21" i="4" s="1"/>
  <c r="P26" i="4"/>
  <c r="AS22" i="4" s="1"/>
  <c r="P27" i="4"/>
  <c r="AS23" i="4" s="1"/>
  <c r="P28" i="4"/>
  <c r="AS24" i="4" s="1"/>
  <c r="P29" i="4"/>
  <c r="AS25" i="4" s="1"/>
  <c r="P30" i="4"/>
  <c r="AS26" i="4" s="1"/>
  <c r="P31" i="4"/>
  <c r="AS27" i="4" s="1"/>
  <c r="P32" i="4"/>
  <c r="AS28" i="4" s="1"/>
  <c r="P33" i="4"/>
  <c r="AS29" i="4" s="1"/>
  <c r="P34" i="4"/>
  <c r="AS30" i="4" s="1"/>
  <c r="P35" i="4"/>
  <c r="AS31" i="4" s="1"/>
  <c r="P36" i="4"/>
  <c r="AS32" i="4" s="1"/>
  <c r="P37" i="4"/>
  <c r="AS33" i="4" s="1"/>
  <c r="P38" i="4"/>
  <c r="AS34" i="4" s="1"/>
  <c r="P39" i="4"/>
  <c r="AS35" i="4" s="1"/>
  <c r="P40" i="4"/>
  <c r="AS36" i="4" s="1"/>
  <c r="P41" i="4"/>
  <c r="AS37" i="4" s="1"/>
  <c r="P42" i="4"/>
  <c r="AS38" i="4" s="1"/>
  <c r="P43" i="4"/>
  <c r="AS39" i="4" s="1"/>
  <c r="P44" i="4"/>
  <c r="AS40" i="4" s="1"/>
  <c r="P45" i="4"/>
  <c r="AS41" i="4" s="1"/>
  <c r="P46" i="4"/>
  <c r="AS42" i="4" s="1"/>
  <c r="P47" i="4"/>
  <c r="AS43" i="4" s="1"/>
  <c r="P48" i="4"/>
  <c r="AS44" i="4" s="1"/>
  <c r="P49" i="4"/>
  <c r="AS45" i="4" s="1"/>
  <c r="P50" i="4"/>
  <c r="AS46" i="4" s="1"/>
  <c r="P51" i="4"/>
  <c r="AS47" i="4" s="1"/>
  <c r="P52" i="4"/>
  <c r="AS48" i="4" s="1"/>
  <c r="P53" i="4"/>
  <c r="AS49" i="4" s="1"/>
  <c r="P54" i="4"/>
  <c r="AS50" i="4" s="1"/>
  <c r="P55" i="4"/>
  <c r="AS51" i="4" s="1"/>
  <c r="P56" i="4"/>
  <c r="AS52" i="4" s="1"/>
  <c r="P57" i="4"/>
  <c r="AS53" i="4" s="1"/>
  <c r="P58" i="4"/>
  <c r="AS54" i="4" s="1"/>
  <c r="P59" i="4"/>
  <c r="AS55" i="4" s="1"/>
  <c r="P60" i="4"/>
  <c r="AS56" i="4" s="1"/>
  <c r="P61" i="4"/>
  <c r="AS57" i="4" s="1"/>
  <c r="P62" i="4"/>
  <c r="AS58" i="4" s="1"/>
  <c r="P63" i="4"/>
  <c r="AS59" i="4" s="1"/>
  <c r="P64" i="4"/>
  <c r="AS60" i="4" s="1"/>
  <c r="P65" i="4"/>
  <c r="AS61" i="4" s="1"/>
  <c r="P66" i="4"/>
  <c r="AS62" i="4" s="1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1" i="4"/>
  <c r="AI17" i="39" l="1"/>
  <c r="AG17" i="39"/>
  <c r="AG75" i="39"/>
  <c r="AI75" i="39" s="1"/>
  <c r="R18" i="39"/>
  <c r="AC18" i="39" s="1"/>
  <c r="R74" i="39"/>
  <c r="AC74" i="39" s="1"/>
  <c r="U16" i="39"/>
  <c r="AZ11" i="39"/>
  <c r="R17" i="38"/>
  <c r="AC17" i="38" s="1"/>
  <c r="R74" i="38"/>
  <c r="AC74" i="38" s="1"/>
  <c r="AG17" i="38"/>
  <c r="AI17" i="38" s="1"/>
  <c r="AG74" i="38"/>
  <c r="AI74" i="38" s="1"/>
  <c r="U16" i="38"/>
  <c r="AZ11" i="38"/>
  <c r="R17" i="37"/>
  <c r="AC17" i="37" s="1"/>
  <c r="AI75" i="37"/>
  <c r="AG75" i="37"/>
  <c r="AG17" i="37"/>
  <c r="AI17" i="37" s="1"/>
  <c r="U16" i="37"/>
  <c r="AZ11" i="37"/>
  <c r="R74" i="37"/>
  <c r="AC74" i="37" s="1"/>
  <c r="R75" i="36"/>
  <c r="AC75" i="36" s="1"/>
  <c r="AG17" i="36"/>
  <c r="AI17" i="36" s="1"/>
  <c r="R17" i="36"/>
  <c r="AC17" i="36" s="1"/>
  <c r="AG74" i="36"/>
  <c r="AI74" i="36" s="1"/>
  <c r="U16" i="36"/>
  <c r="AZ11" i="36"/>
  <c r="AG17" i="35"/>
  <c r="AI17" i="35" s="1"/>
  <c r="AG74" i="35"/>
  <c r="AI74" i="35" s="1"/>
  <c r="R17" i="35"/>
  <c r="AC17" i="35" s="1"/>
  <c r="U17" i="35"/>
  <c r="AZ12" i="35"/>
  <c r="AC74" i="35"/>
  <c r="R74" i="35"/>
  <c r="AS7" i="4"/>
  <c r="U11" i="4"/>
  <c r="AB12" i="4"/>
  <c r="AY8" i="4" s="1"/>
  <c r="H72" i="4"/>
  <c r="AH71" i="4"/>
  <c r="AG70" i="4"/>
  <c r="AI70" i="4" s="1"/>
  <c r="AG12" i="4"/>
  <c r="AI12" i="4" s="1"/>
  <c r="AK17" i="4"/>
  <c r="R72" i="4"/>
  <c r="AC72" i="4" s="1"/>
  <c r="AH14" i="4"/>
  <c r="H15" i="4"/>
  <c r="AC11" i="4"/>
  <c r="R12" i="4" s="1"/>
  <c r="AK15" i="4"/>
  <c r="J4" i="3"/>
  <c r="I5" i="3" l="1"/>
  <c r="J5" i="3" s="1"/>
  <c r="A11" i="39"/>
  <c r="AR7" i="39" s="1"/>
  <c r="A11" i="38"/>
  <c r="AR7" i="38" s="1"/>
  <c r="A11" i="37"/>
  <c r="AR7" i="37" s="1"/>
  <c r="A11" i="36"/>
  <c r="AR7" i="36" s="1"/>
  <c r="A11" i="35"/>
  <c r="AR7" i="35" s="1"/>
  <c r="A11" i="4"/>
  <c r="AR7" i="4" s="1"/>
  <c r="AG76" i="39"/>
  <c r="AI76" i="39" s="1"/>
  <c r="R19" i="39"/>
  <c r="AC19" i="39" s="1"/>
  <c r="R75" i="39"/>
  <c r="AC75" i="39" s="1"/>
  <c r="U17" i="39"/>
  <c r="AZ12" i="39"/>
  <c r="AG18" i="39"/>
  <c r="AI18" i="39" s="1"/>
  <c r="R18" i="38"/>
  <c r="AC18" i="38" s="1"/>
  <c r="AI75" i="38"/>
  <c r="AG75" i="38"/>
  <c r="AG18" i="38"/>
  <c r="AI18" i="38" s="1"/>
  <c r="R75" i="38"/>
  <c r="AC75" i="38" s="1"/>
  <c r="U17" i="38"/>
  <c r="AZ12" i="38"/>
  <c r="AG18" i="37"/>
  <c r="AI18" i="37" s="1"/>
  <c r="R18" i="37"/>
  <c r="AC18" i="37" s="1"/>
  <c r="R75" i="37"/>
  <c r="AC75" i="37" s="1"/>
  <c r="U17" i="37"/>
  <c r="AZ12" i="37"/>
  <c r="AG76" i="37"/>
  <c r="AI76" i="37" s="1"/>
  <c r="AG18" i="36"/>
  <c r="AI18" i="36" s="1"/>
  <c r="AG75" i="36"/>
  <c r="AI75" i="36" s="1"/>
  <c r="R76" i="36"/>
  <c r="AC76" i="36" s="1"/>
  <c r="U17" i="36"/>
  <c r="AZ12" i="36"/>
  <c r="R18" i="36"/>
  <c r="AC18" i="36" s="1"/>
  <c r="R18" i="35"/>
  <c r="AC18" i="35" s="1"/>
  <c r="AI75" i="35"/>
  <c r="AG75" i="35"/>
  <c r="R75" i="35"/>
  <c r="AC75" i="35" s="1"/>
  <c r="AG18" i="35"/>
  <c r="AI18" i="35" s="1"/>
  <c r="U18" i="35"/>
  <c r="AZ13" i="35"/>
  <c r="U12" i="4"/>
  <c r="AZ7" i="4"/>
  <c r="AG13" i="4"/>
  <c r="AI13" i="4" s="1"/>
  <c r="AG71" i="4"/>
  <c r="AI71" i="4" s="1"/>
  <c r="H73" i="4"/>
  <c r="AH72" i="4"/>
  <c r="R73" i="4"/>
  <c r="AC73" i="4" s="1"/>
  <c r="H16" i="4"/>
  <c r="AH15" i="4"/>
  <c r="AC12" i="4"/>
  <c r="R13" i="4" s="1"/>
  <c r="I6" i="3" l="1"/>
  <c r="J6" i="3" s="1"/>
  <c r="A12" i="39"/>
  <c r="AR8" i="39" s="1"/>
  <c r="A12" i="38"/>
  <c r="AR8" i="38" s="1"/>
  <c r="A12" i="37"/>
  <c r="AR8" i="37" s="1"/>
  <c r="A12" i="36"/>
  <c r="AR8" i="36" s="1"/>
  <c r="A12" i="35"/>
  <c r="AR8" i="35" s="1"/>
  <c r="A12" i="4"/>
  <c r="AR8" i="4" s="1"/>
  <c r="R20" i="39"/>
  <c r="AC20" i="39" s="1"/>
  <c r="AG19" i="39"/>
  <c r="AI19" i="39" s="1"/>
  <c r="R76" i="39"/>
  <c r="AC76" i="39" s="1"/>
  <c r="AG77" i="39"/>
  <c r="AI77" i="39" s="1"/>
  <c r="U18" i="39"/>
  <c r="AZ13" i="39"/>
  <c r="AG19" i="38"/>
  <c r="AI19" i="38" s="1"/>
  <c r="R76" i="38"/>
  <c r="AC76" i="38" s="1"/>
  <c r="R19" i="38"/>
  <c r="AC19" i="38" s="1"/>
  <c r="AZ13" i="38"/>
  <c r="U18" i="38"/>
  <c r="AG76" i="38"/>
  <c r="AI76" i="38" s="1"/>
  <c r="AG19" i="37"/>
  <c r="AI19" i="37" s="1"/>
  <c r="AG77" i="37"/>
  <c r="AI77" i="37" s="1"/>
  <c r="R76" i="37"/>
  <c r="AC76" i="37" s="1"/>
  <c r="U18" i="37"/>
  <c r="AZ13" i="37"/>
  <c r="R19" i="37"/>
  <c r="AC19" i="37" s="1"/>
  <c r="R19" i="36"/>
  <c r="AC19" i="36" s="1"/>
  <c r="AG19" i="36"/>
  <c r="AI19" i="36" s="1"/>
  <c r="AZ13" i="36"/>
  <c r="U18" i="36"/>
  <c r="AG76" i="36"/>
  <c r="AI76" i="36" s="1"/>
  <c r="R77" i="36"/>
  <c r="AC77" i="36" s="1"/>
  <c r="R76" i="35"/>
  <c r="AC76" i="35" s="1"/>
  <c r="R19" i="35"/>
  <c r="AC19" i="35" s="1"/>
  <c r="AG19" i="35"/>
  <c r="AI19" i="35" s="1"/>
  <c r="AG76" i="35"/>
  <c r="AI76" i="35" s="1"/>
  <c r="AZ14" i="35"/>
  <c r="U19" i="35"/>
  <c r="U13" i="4"/>
  <c r="AZ8" i="4"/>
  <c r="AG72" i="4"/>
  <c r="AI72" i="4" s="1"/>
  <c r="H74" i="4"/>
  <c r="AH73" i="4"/>
  <c r="R74" i="4"/>
  <c r="AC74" i="4" s="1"/>
  <c r="H17" i="4"/>
  <c r="AH16" i="4"/>
  <c r="I7" i="3" l="1"/>
  <c r="J7" i="3" s="1"/>
  <c r="A13" i="39"/>
  <c r="AR9" i="39" s="1"/>
  <c r="A13" i="38"/>
  <c r="AR9" i="38" s="1"/>
  <c r="A13" i="37"/>
  <c r="AR9" i="37" s="1"/>
  <c r="A13" i="36"/>
  <c r="AR9" i="36" s="1"/>
  <c r="A13" i="35"/>
  <c r="AR9" i="35" s="1"/>
  <c r="A13" i="4"/>
  <c r="AR9" i="4" s="1"/>
  <c r="AG20" i="39"/>
  <c r="AI20" i="39" s="1"/>
  <c r="R21" i="39"/>
  <c r="AC21" i="39" s="1"/>
  <c r="AZ14" i="39"/>
  <c r="U19" i="39"/>
  <c r="AC77" i="39"/>
  <c r="R77" i="39"/>
  <c r="AG78" i="39"/>
  <c r="AI78" i="39" s="1"/>
  <c r="R20" i="38"/>
  <c r="AC20" i="38" s="1"/>
  <c r="AG20" i="38"/>
  <c r="AI20" i="38" s="1"/>
  <c r="AI77" i="38"/>
  <c r="AG77" i="38"/>
  <c r="R77" i="38"/>
  <c r="AC77" i="38" s="1"/>
  <c r="U19" i="38"/>
  <c r="AZ14" i="38"/>
  <c r="R20" i="37"/>
  <c r="AC20" i="37" s="1"/>
  <c r="AG78" i="37"/>
  <c r="AI78" i="37" s="1"/>
  <c r="AG20" i="37"/>
  <c r="AI20" i="37" s="1"/>
  <c r="R77" i="37"/>
  <c r="AC77" i="37" s="1"/>
  <c r="U19" i="37"/>
  <c r="AZ14" i="37"/>
  <c r="AG77" i="36"/>
  <c r="AI77" i="36"/>
  <c r="AG20" i="36"/>
  <c r="AI20" i="36" s="1"/>
  <c r="R78" i="36"/>
  <c r="AC78" i="36" s="1"/>
  <c r="R20" i="36"/>
  <c r="AC20" i="36"/>
  <c r="U19" i="36"/>
  <c r="AZ14" i="36"/>
  <c r="AG20" i="35"/>
  <c r="AI20" i="35" s="1"/>
  <c r="R20" i="35"/>
  <c r="AC20" i="35" s="1"/>
  <c r="AC77" i="35"/>
  <c r="R77" i="35"/>
  <c r="AG77" i="35"/>
  <c r="AI77" i="35" s="1"/>
  <c r="U20" i="35"/>
  <c r="AZ15" i="35"/>
  <c r="U14" i="4"/>
  <c r="AZ9" i="4"/>
  <c r="AG73" i="4"/>
  <c r="AI73" i="4" s="1"/>
  <c r="H75" i="4"/>
  <c r="AH74" i="4"/>
  <c r="R75" i="4"/>
  <c r="AC75" i="4" s="1"/>
  <c r="H18" i="4"/>
  <c r="AH17" i="4"/>
  <c r="AC13" i="4"/>
  <c r="R14" i="4" s="1"/>
  <c r="I8" i="3" l="1"/>
  <c r="J8" i="3" s="1"/>
  <c r="A14" i="39"/>
  <c r="AR10" i="39" s="1"/>
  <c r="A14" i="38"/>
  <c r="AR10" i="38" s="1"/>
  <c r="A14" i="37"/>
  <c r="AR10" i="37" s="1"/>
  <c r="A14" i="36"/>
  <c r="AR10" i="36" s="1"/>
  <c r="A14" i="35"/>
  <c r="AR10" i="35" s="1"/>
  <c r="A14" i="4"/>
  <c r="AR10" i="4" s="1"/>
  <c r="AG21" i="39"/>
  <c r="AI21" i="39" s="1"/>
  <c r="AG79" i="39"/>
  <c r="AI79" i="39" s="1"/>
  <c r="R22" i="39"/>
  <c r="AC22" i="39" s="1"/>
  <c r="R78" i="39"/>
  <c r="AC78" i="39" s="1"/>
  <c r="U20" i="39"/>
  <c r="AZ15" i="39"/>
  <c r="R78" i="38"/>
  <c r="AC78" i="38" s="1"/>
  <c r="AC21" i="38"/>
  <c r="R21" i="38"/>
  <c r="U20" i="38"/>
  <c r="AZ15" i="38"/>
  <c r="AG78" i="38"/>
  <c r="AI78" i="38" s="1"/>
  <c r="AG21" i="38"/>
  <c r="AI21" i="38" s="1"/>
  <c r="AG79" i="37"/>
  <c r="AI79" i="37" s="1"/>
  <c r="U20" i="37"/>
  <c r="AZ15" i="37"/>
  <c r="AG21" i="37"/>
  <c r="AI21" i="37" s="1"/>
  <c r="AC21" i="37"/>
  <c r="R21" i="37"/>
  <c r="R78" i="37"/>
  <c r="AC78" i="37" s="1"/>
  <c r="R79" i="36"/>
  <c r="AC79" i="36" s="1"/>
  <c r="AG21" i="36"/>
  <c r="AI21" i="36" s="1"/>
  <c r="AG78" i="36"/>
  <c r="AI78" i="36" s="1"/>
  <c r="R21" i="36"/>
  <c r="AC21" i="36" s="1"/>
  <c r="U20" i="36"/>
  <c r="AZ15" i="36"/>
  <c r="AG78" i="35"/>
  <c r="AI78" i="35" s="1"/>
  <c r="AG21" i="35"/>
  <c r="AI21" i="35" s="1"/>
  <c r="R21" i="35"/>
  <c r="AC21" i="35" s="1"/>
  <c r="R78" i="35"/>
  <c r="AC78" i="35" s="1"/>
  <c r="U21" i="35"/>
  <c r="AZ16" i="35"/>
  <c r="U15" i="4"/>
  <c r="AZ10" i="4"/>
  <c r="AG74" i="4"/>
  <c r="AI74" i="4" s="1"/>
  <c r="H76" i="4"/>
  <c r="AH75" i="4"/>
  <c r="R76" i="4"/>
  <c r="AC76" i="4" s="1"/>
  <c r="H19" i="4"/>
  <c r="AH18" i="4"/>
  <c r="AC14" i="4"/>
  <c r="R15" i="4" s="1"/>
  <c r="I9" i="3" l="1"/>
  <c r="J9" i="3" s="1"/>
  <c r="A15" i="39"/>
  <c r="AR11" i="39" s="1"/>
  <c r="A15" i="37"/>
  <c r="AR11" i="37" s="1"/>
  <c r="A15" i="38"/>
  <c r="AR11" i="38" s="1"/>
  <c r="A15" i="36"/>
  <c r="AR11" i="36" s="1"/>
  <c r="A15" i="35"/>
  <c r="AR11" i="35" s="1"/>
  <c r="A15" i="4"/>
  <c r="AR11" i="4" s="1"/>
  <c r="AI80" i="39"/>
  <c r="AG80" i="39"/>
  <c r="R23" i="39"/>
  <c r="AC23" i="39" s="1"/>
  <c r="AG22" i="39"/>
  <c r="AI22" i="39" s="1"/>
  <c r="AC79" i="39"/>
  <c r="R79" i="39"/>
  <c r="U21" i="39"/>
  <c r="AZ16" i="39"/>
  <c r="AI79" i="38"/>
  <c r="AG79" i="38"/>
  <c r="R79" i="38"/>
  <c r="AC79" i="38" s="1"/>
  <c r="U21" i="38"/>
  <c r="AZ16" i="38"/>
  <c r="R22" i="38"/>
  <c r="AC22" i="38" s="1"/>
  <c r="AG22" i="38"/>
  <c r="AI22" i="38" s="1"/>
  <c r="R79" i="37"/>
  <c r="AC79" i="37" s="1"/>
  <c r="AG22" i="37"/>
  <c r="AI22" i="37" s="1"/>
  <c r="AI80" i="37"/>
  <c r="AG80" i="37"/>
  <c r="R22" i="37"/>
  <c r="AC22" i="37" s="1"/>
  <c r="AZ16" i="37"/>
  <c r="U21" i="37"/>
  <c r="AG79" i="36"/>
  <c r="AI79" i="36"/>
  <c r="AG22" i="36"/>
  <c r="AI22" i="36" s="1"/>
  <c r="R22" i="36"/>
  <c r="AC22" i="36" s="1"/>
  <c r="R80" i="36"/>
  <c r="AC80" i="36" s="1"/>
  <c r="U21" i="36"/>
  <c r="AZ16" i="36"/>
  <c r="AG79" i="35"/>
  <c r="AI79" i="35" s="1"/>
  <c r="U22" i="35"/>
  <c r="AZ17" i="35"/>
  <c r="R79" i="35"/>
  <c r="AC79" i="35" s="1"/>
  <c r="AG22" i="35"/>
  <c r="AI22" i="35" s="1"/>
  <c r="AC22" i="35"/>
  <c r="R22" i="35"/>
  <c r="U16" i="4"/>
  <c r="AZ11" i="4"/>
  <c r="AG75" i="4"/>
  <c r="AI75" i="4" s="1"/>
  <c r="H77" i="4"/>
  <c r="AH76" i="4"/>
  <c r="R77" i="4"/>
  <c r="AC77" i="4" s="1"/>
  <c r="H20" i="4"/>
  <c r="AH19" i="4"/>
  <c r="I10" i="3" l="1"/>
  <c r="J10" i="3" s="1"/>
  <c r="A16" i="39"/>
  <c r="AR12" i="39" s="1"/>
  <c r="A16" i="38"/>
  <c r="AR12" i="38" s="1"/>
  <c r="A16" i="37"/>
  <c r="AR12" i="37" s="1"/>
  <c r="A16" i="36"/>
  <c r="AR12" i="36" s="1"/>
  <c r="A16" i="35"/>
  <c r="AR12" i="35" s="1"/>
  <c r="A16" i="4"/>
  <c r="AR12" i="4" s="1"/>
  <c r="R24" i="39"/>
  <c r="AC24" i="39" s="1"/>
  <c r="AG23" i="39"/>
  <c r="AI23" i="39" s="1"/>
  <c r="R80" i="39"/>
  <c r="AC80" i="39" s="1"/>
  <c r="U22" i="39"/>
  <c r="AZ17" i="39"/>
  <c r="AG81" i="39"/>
  <c r="AI81" i="39" s="1"/>
  <c r="AG23" i="38"/>
  <c r="AI23" i="38" s="1"/>
  <c r="R80" i="38"/>
  <c r="AC80" i="38" s="1"/>
  <c r="R23" i="38"/>
  <c r="AC23" i="38" s="1"/>
  <c r="AZ17" i="38"/>
  <c r="U22" i="38"/>
  <c r="AG80" i="38"/>
  <c r="AI80" i="38" s="1"/>
  <c r="R23" i="37"/>
  <c r="AC23" i="37"/>
  <c r="AG23" i="37"/>
  <c r="AI23" i="37" s="1"/>
  <c r="R80" i="37"/>
  <c r="AC80" i="37" s="1"/>
  <c r="U22" i="37"/>
  <c r="AZ17" i="37"/>
  <c r="AG81" i="37"/>
  <c r="AI81" i="37" s="1"/>
  <c r="R81" i="36"/>
  <c r="AC81" i="36"/>
  <c r="R23" i="36"/>
  <c r="AC23" i="36" s="1"/>
  <c r="AG80" i="36"/>
  <c r="AI80" i="36" s="1"/>
  <c r="AG23" i="36"/>
  <c r="AI23" i="36"/>
  <c r="AZ17" i="36"/>
  <c r="U22" i="36"/>
  <c r="R23" i="35"/>
  <c r="AC23" i="35" s="1"/>
  <c r="AC80" i="35"/>
  <c r="R80" i="35"/>
  <c r="AG80" i="35"/>
  <c r="AI80" i="35" s="1"/>
  <c r="AG23" i="35"/>
  <c r="AI23" i="35" s="1"/>
  <c r="U23" i="35"/>
  <c r="AZ18" i="35"/>
  <c r="U17" i="4"/>
  <c r="AZ12" i="4"/>
  <c r="AG76" i="4"/>
  <c r="AI76" i="4" s="1"/>
  <c r="H78" i="4"/>
  <c r="AH77" i="4"/>
  <c r="R78" i="4"/>
  <c r="AC78" i="4" s="1"/>
  <c r="H21" i="4"/>
  <c r="AH20" i="4"/>
  <c r="AC15" i="4"/>
  <c r="R16" i="4" s="1"/>
  <c r="I11" i="3" l="1"/>
  <c r="J11" i="3" s="1"/>
  <c r="A17" i="39"/>
  <c r="AR13" i="39" s="1"/>
  <c r="A17" i="38"/>
  <c r="AR13" i="38" s="1"/>
  <c r="A17" i="37"/>
  <c r="AR13" i="37" s="1"/>
  <c r="A17" i="36"/>
  <c r="AR13" i="36" s="1"/>
  <c r="A17" i="35"/>
  <c r="AR13" i="35" s="1"/>
  <c r="A17" i="4"/>
  <c r="AR13" i="4" s="1"/>
  <c r="R25" i="39"/>
  <c r="AC25" i="39" s="1"/>
  <c r="AG24" i="39"/>
  <c r="AI24" i="39" s="1"/>
  <c r="AG82" i="39"/>
  <c r="AI82" i="39" s="1"/>
  <c r="R81" i="39"/>
  <c r="AC81" i="39" s="1"/>
  <c r="AZ18" i="39"/>
  <c r="U23" i="39"/>
  <c r="AG24" i="38"/>
  <c r="AI24" i="38" s="1"/>
  <c r="R24" i="38"/>
  <c r="AC24" i="38" s="1"/>
  <c r="AG81" i="38"/>
  <c r="AI81" i="38" s="1"/>
  <c r="R81" i="38"/>
  <c r="AC81" i="38" s="1"/>
  <c r="U23" i="38"/>
  <c r="AZ18" i="38"/>
  <c r="R81" i="37"/>
  <c r="AC81" i="37" s="1"/>
  <c r="AG24" i="37"/>
  <c r="AI24" i="37" s="1"/>
  <c r="AG82" i="37"/>
  <c r="AI82" i="37" s="1"/>
  <c r="R24" i="37"/>
  <c r="AC24" i="37" s="1"/>
  <c r="U23" i="37"/>
  <c r="AZ18" i="37"/>
  <c r="AG81" i="36"/>
  <c r="AI81" i="36"/>
  <c r="R24" i="36"/>
  <c r="AC24" i="36" s="1"/>
  <c r="U23" i="36"/>
  <c r="AZ18" i="36"/>
  <c r="R82" i="36"/>
  <c r="AC82" i="36" s="1"/>
  <c r="AG24" i="36"/>
  <c r="AI24" i="36" s="1"/>
  <c r="R24" i="35"/>
  <c r="AC24" i="35" s="1"/>
  <c r="AG24" i="35"/>
  <c r="AI24" i="35" s="1"/>
  <c r="U24" i="35"/>
  <c r="AZ19" i="35"/>
  <c r="AG81" i="35"/>
  <c r="AI81" i="35" s="1"/>
  <c r="R81" i="35"/>
  <c r="AC81" i="35" s="1"/>
  <c r="U18" i="4"/>
  <c r="AZ13" i="4"/>
  <c r="AG77" i="4"/>
  <c r="AI77" i="4" s="1"/>
  <c r="H79" i="4"/>
  <c r="AH78" i="4"/>
  <c r="R79" i="4"/>
  <c r="AC79" i="4" s="1"/>
  <c r="H22" i="4"/>
  <c r="AH21" i="4"/>
  <c r="AC16" i="4"/>
  <c r="R17" i="4" s="1"/>
  <c r="I12" i="3" l="1"/>
  <c r="J12" i="3" s="1"/>
  <c r="A18" i="39"/>
  <c r="AR14" i="39" s="1"/>
  <c r="A18" i="38"/>
  <c r="AR14" i="38" s="1"/>
  <c r="A18" i="37"/>
  <c r="AR14" i="37" s="1"/>
  <c r="A18" i="36"/>
  <c r="AR14" i="36" s="1"/>
  <c r="A18" i="35"/>
  <c r="AR14" i="35" s="1"/>
  <c r="A18" i="4"/>
  <c r="AR14" i="4" s="1"/>
  <c r="AC26" i="39"/>
  <c r="R26" i="39"/>
  <c r="AG83" i="39"/>
  <c r="AI83" i="39" s="1"/>
  <c r="AG25" i="39"/>
  <c r="AI25" i="39" s="1"/>
  <c r="R82" i="39"/>
  <c r="AC82" i="39" s="1"/>
  <c r="U24" i="39"/>
  <c r="AZ19" i="39"/>
  <c r="R25" i="38"/>
  <c r="AC25" i="38" s="1"/>
  <c r="R82" i="38"/>
  <c r="AC82" i="38" s="1"/>
  <c r="U24" i="38"/>
  <c r="AZ19" i="38"/>
  <c r="AG82" i="38"/>
  <c r="AI82" i="38" s="1"/>
  <c r="AG25" i="38"/>
  <c r="AI25" i="38" s="1"/>
  <c r="AG83" i="37"/>
  <c r="AI83" i="37" s="1"/>
  <c r="R25" i="37"/>
  <c r="AC25" i="37" s="1"/>
  <c r="U24" i="37"/>
  <c r="AZ19" i="37"/>
  <c r="R82" i="37"/>
  <c r="AC82" i="37" s="1"/>
  <c r="AG25" i="37"/>
  <c r="AI25" i="37" s="1"/>
  <c r="AG25" i="36"/>
  <c r="AI25" i="36" s="1"/>
  <c r="R83" i="36"/>
  <c r="AC83" i="36" s="1"/>
  <c r="R25" i="36"/>
  <c r="AC25" i="36" s="1"/>
  <c r="AG82" i="36"/>
  <c r="AI82" i="36" s="1"/>
  <c r="U24" i="36"/>
  <c r="AZ19" i="36"/>
  <c r="R25" i="35"/>
  <c r="AC25" i="35" s="1"/>
  <c r="AG82" i="35"/>
  <c r="AI82" i="35" s="1"/>
  <c r="AG25" i="35"/>
  <c r="AI25" i="35" s="1"/>
  <c r="U25" i="35"/>
  <c r="AZ20" i="35"/>
  <c r="R82" i="35"/>
  <c r="AC82" i="35" s="1"/>
  <c r="U19" i="4"/>
  <c r="AZ14" i="4"/>
  <c r="AG78" i="4"/>
  <c r="AI78" i="4" s="1"/>
  <c r="H80" i="4"/>
  <c r="AH79" i="4"/>
  <c r="R80" i="4"/>
  <c r="AC80" i="4" s="1"/>
  <c r="H23" i="4"/>
  <c r="AH22" i="4"/>
  <c r="AC17" i="4"/>
  <c r="R18" i="4" s="1"/>
  <c r="I13" i="3" l="1"/>
  <c r="J13" i="3" s="1"/>
  <c r="A19" i="39"/>
  <c r="AR15" i="39" s="1"/>
  <c r="A19" i="38"/>
  <c r="AR15" i="38" s="1"/>
  <c r="A19" i="37"/>
  <c r="AR15" i="37" s="1"/>
  <c r="A19" i="35"/>
  <c r="AR15" i="35" s="1"/>
  <c r="A19" i="36"/>
  <c r="AR15" i="36" s="1"/>
  <c r="A19" i="4"/>
  <c r="AR15" i="4" s="1"/>
  <c r="AI84" i="39"/>
  <c r="AG84" i="39"/>
  <c r="U25" i="39"/>
  <c r="AZ20" i="39"/>
  <c r="AI26" i="39"/>
  <c r="AG26" i="39"/>
  <c r="R27" i="39"/>
  <c r="AC27" i="39" s="1"/>
  <c r="AC83" i="39"/>
  <c r="R83" i="39"/>
  <c r="AG83" i="38"/>
  <c r="AI83" i="38" s="1"/>
  <c r="AG26" i="38"/>
  <c r="AI26" i="38" s="1"/>
  <c r="U25" i="38"/>
  <c r="AZ20" i="38"/>
  <c r="AC26" i="38"/>
  <c r="R26" i="38"/>
  <c r="AC83" i="38"/>
  <c r="R83" i="38"/>
  <c r="AG26" i="37"/>
  <c r="AI26" i="37" s="1"/>
  <c r="AI84" i="37"/>
  <c r="AG84" i="37"/>
  <c r="R83" i="37"/>
  <c r="AC83" i="37" s="1"/>
  <c r="R26" i="37"/>
  <c r="AC26" i="37" s="1"/>
  <c r="U25" i="37"/>
  <c r="AZ20" i="37"/>
  <c r="R26" i="36"/>
  <c r="AC26" i="36" s="1"/>
  <c r="AI83" i="36"/>
  <c r="AG83" i="36"/>
  <c r="R84" i="36"/>
  <c r="AC84" i="36" s="1"/>
  <c r="AG26" i="36"/>
  <c r="AI26" i="36" s="1"/>
  <c r="U25" i="36"/>
  <c r="AZ20" i="36"/>
  <c r="AG83" i="35"/>
  <c r="AI83" i="35" s="1"/>
  <c r="AC26" i="35"/>
  <c r="R26" i="35"/>
  <c r="R83" i="35"/>
  <c r="AC83" i="35" s="1"/>
  <c r="AG26" i="35"/>
  <c r="AI26" i="35" s="1"/>
  <c r="U26" i="35"/>
  <c r="AZ21" i="35"/>
  <c r="U20" i="4"/>
  <c r="AZ15" i="4"/>
  <c r="AG79" i="4"/>
  <c r="AI79" i="4" s="1"/>
  <c r="H81" i="4"/>
  <c r="AH80" i="4"/>
  <c r="R81" i="4"/>
  <c r="AC81" i="4" s="1"/>
  <c r="H24" i="4"/>
  <c r="AH23" i="4"/>
  <c r="I14" i="3" l="1"/>
  <c r="J14" i="3" s="1"/>
  <c r="A20" i="39"/>
  <c r="AR16" i="39" s="1"/>
  <c r="A20" i="38"/>
  <c r="AR16" i="38" s="1"/>
  <c r="A20" i="37"/>
  <c r="AR16" i="37" s="1"/>
  <c r="A20" i="36"/>
  <c r="AR16" i="36" s="1"/>
  <c r="A20" i="35"/>
  <c r="AR16" i="35" s="1"/>
  <c r="A20" i="4"/>
  <c r="AR16" i="4" s="1"/>
  <c r="R28" i="39"/>
  <c r="AC28" i="39" s="1"/>
  <c r="AC84" i="39"/>
  <c r="R84" i="39"/>
  <c r="AG27" i="39"/>
  <c r="AI27" i="39" s="1"/>
  <c r="AG85" i="39"/>
  <c r="AI85" i="39" s="1"/>
  <c r="U26" i="39"/>
  <c r="AZ21" i="39"/>
  <c r="R84" i="38"/>
  <c r="AC84" i="38" s="1"/>
  <c r="U26" i="38"/>
  <c r="AZ21" i="38"/>
  <c r="AG84" i="38"/>
  <c r="AI84" i="38" s="1"/>
  <c r="R27" i="38"/>
  <c r="AC27" i="38" s="1"/>
  <c r="AG27" i="38"/>
  <c r="AI27" i="38" s="1"/>
  <c r="AG27" i="37"/>
  <c r="AI27" i="37" s="1"/>
  <c r="R27" i="37"/>
  <c r="AC27" i="37" s="1"/>
  <c r="R84" i="37"/>
  <c r="AC84" i="37" s="1"/>
  <c r="AZ21" i="37"/>
  <c r="U26" i="37"/>
  <c r="AG85" i="37"/>
  <c r="AI85" i="37" s="1"/>
  <c r="R27" i="36"/>
  <c r="AC27" i="36" s="1"/>
  <c r="AG27" i="36"/>
  <c r="AI27" i="36" s="1"/>
  <c r="AC85" i="36"/>
  <c r="R85" i="36"/>
  <c r="AZ21" i="36"/>
  <c r="U26" i="36"/>
  <c r="AG84" i="36"/>
  <c r="AI84" i="36" s="1"/>
  <c r="AG84" i="35"/>
  <c r="AI84" i="35" s="1"/>
  <c r="R84" i="35"/>
  <c r="AC84" i="35" s="1"/>
  <c r="AG27" i="35"/>
  <c r="AI27" i="35" s="1"/>
  <c r="R27" i="35"/>
  <c r="AC27" i="35" s="1"/>
  <c r="AZ22" i="35"/>
  <c r="U27" i="35"/>
  <c r="U21" i="4"/>
  <c r="AZ16" i="4"/>
  <c r="AG80" i="4"/>
  <c r="AI80" i="4" s="1"/>
  <c r="H82" i="4"/>
  <c r="AH81" i="4"/>
  <c r="R82" i="4"/>
  <c r="AC82" i="4" s="1"/>
  <c r="H25" i="4"/>
  <c r="AH24" i="4"/>
  <c r="AC18" i="4"/>
  <c r="R19" i="4" s="1"/>
  <c r="I15" i="3" l="1"/>
  <c r="J15" i="3" s="1"/>
  <c r="A21" i="39"/>
  <c r="AR17" i="39" s="1"/>
  <c r="A21" i="38"/>
  <c r="AR17" i="38" s="1"/>
  <c r="A21" i="37"/>
  <c r="AR17" i="37" s="1"/>
  <c r="A21" i="36"/>
  <c r="AR17" i="36" s="1"/>
  <c r="A21" i="35"/>
  <c r="AR17" i="35" s="1"/>
  <c r="A21" i="4"/>
  <c r="AR17" i="4" s="1"/>
  <c r="AG28" i="39"/>
  <c r="AI28" i="39" s="1"/>
  <c r="R29" i="39"/>
  <c r="AC29" i="39" s="1"/>
  <c r="AZ22" i="39"/>
  <c r="U27" i="39"/>
  <c r="AG86" i="39"/>
  <c r="AI86" i="39" s="1"/>
  <c r="R85" i="39"/>
  <c r="AC85" i="39" s="1"/>
  <c r="AG28" i="38"/>
  <c r="AI28" i="38" s="1"/>
  <c r="AG85" i="38"/>
  <c r="AI85" i="38" s="1"/>
  <c r="R85" i="38"/>
  <c r="AC85" i="38" s="1"/>
  <c r="R28" i="38"/>
  <c r="AC28" i="38" s="1"/>
  <c r="AZ22" i="38"/>
  <c r="U27" i="38"/>
  <c r="AG28" i="37"/>
  <c r="AI28" i="37" s="1"/>
  <c r="AG86" i="37"/>
  <c r="AI86" i="37" s="1"/>
  <c r="R28" i="37"/>
  <c r="AC28" i="37" s="1"/>
  <c r="AC85" i="37"/>
  <c r="R85" i="37"/>
  <c r="U27" i="37"/>
  <c r="AZ22" i="37"/>
  <c r="R28" i="36"/>
  <c r="AC28" i="36" s="1"/>
  <c r="AG85" i="36"/>
  <c r="AI85" i="36" s="1"/>
  <c r="AG28" i="36"/>
  <c r="AI28" i="36" s="1"/>
  <c r="R86" i="36"/>
  <c r="AC86" i="36" s="1"/>
  <c r="U27" i="36"/>
  <c r="AZ22" i="36"/>
  <c r="AG85" i="35"/>
  <c r="AI85" i="35" s="1"/>
  <c r="R28" i="35"/>
  <c r="AC28" i="35" s="1"/>
  <c r="AG28" i="35"/>
  <c r="AI28" i="35" s="1"/>
  <c r="AC85" i="35"/>
  <c r="R85" i="35"/>
  <c r="U28" i="35"/>
  <c r="AZ23" i="35"/>
  <c r="U22" i="4"/>
  <c r="AZ17" i="4"/>
  <c r="AG81" i="4"/>
  <c r="AI81" i="4" s="1"/>
  <c r="H83" i="4"/>
  <c r="AH82" i="4"/>
  <c r="R83" i="4"/>
  <c r="AC83" i="4" s="1"/>
  <c r="H26" i="4"/>
  <c r="AH25" i="4"/>
  <c r="AC19" i="4"/>
  <c r="R20" i="4" s="1"/>
  <c r="I16" i="3" l="1"/>
  <c r="J16" i="3" s="1"/>
  <c r="A22" i="39"/>
  <c r="AR18" i="39" s="1"/>
  <c r="A22" i="38"/>
  <c r="AR18" i="38" s="1"/>
  <c r="A22" i="37"/>
  <c r="AR18" i="37" s="1"/>
  <c r="A22" i="36"/>
  <c r="AR18" i="36" s="1"/>
  <c r="A22" i="35"/>
  <c r="AR18" i="35" s="1"/>
  <c r="A22" i="4"/>
  <c r="AR18" i="4" s="1"/>
  <c r="AG29" i="39"/>
  <c r="AI29" i="39" s="1"/>
  <c r="AG87" i="39"/>
  <c r="AI87" i="39" s="1"/>
  <c r="R30" i="39"/>
  <c r="AC30" i="39" s="1"/>
  <c r="AC86" i="39"/>
  <c r="R86" i="39"/>
  <c r="U28" i="39"/>
  <c r="AZ23" i="39"/>
  <c r="AG29" i="38"/>
  <c r="AI29" i="38" s="1"/>
  <c r="R29" i="38"/>
  <c r="AC29" i="38" s="1"/>
  <c r="AG86" i="38"/>
  <c r="AI86" i="38" s="1"/>
  <c r="R86" i="38"/>
  <c r="AC86" i="38" s="1"/>
  <c r="AZ23" i="38"/>
  <c r="U28" i="38"/>
  <c r="AG29" i="37"/>
  <c r="AI29" i="37" s="1"/>
  <c r="AG87" i="37"/>
  <c r="AI87" i="37" s="1"/>
  <c r="AC29" i="37"/>
  <c r="R29" i="37"/>
  <c r="R86" i="37"/>
  <c r="AC86" i="37" s="1"/>
  <c r="U28" i="37"/>
  <c r="AZ23" i="37"/>
  <c r="AG86" i="36"/>
  <c r="AI86" i="36" s="1"/>
  <c r="AC29" i="36"/>
  <c r="R29" i="36"/>
  <c r="AG29" i="36"/>
  <c r="AI29" i="36" s="1"/>
  <c r="U28" i="36"/>
  <c r="AZ23" i="36"/>
  <c r="R87" i="36"/>
  <c r="AC87" i="36" s="1"/>
  <c r="AG29" i="35"/>
  <c r="AI29" i="35" s="1"/>
  <c r="R29" i="35"/>
  <c r="AC29" i="35" s="1"/>
  <c r="AG86" i="35"/>
  <c r="AI86" i="35" s="1"/>
  <c r="U29" i="35"/>
  <c r="AZ24" i="35"/>
  <c r="AC86" i="35"/>
  <c r="R86" i="35"/>
  <c r="U23" i="4"/>
  <c r="AZ18" i="4"/>
  <c r="AG82" i="4"/>
  <c r="AI82" i="4" s="1"/>
  <c r="H84" i="4"/>
  <c r="AH83" i="4"/>
  <c r="R84" i="4"/>
  <c r="AC84" i="4" s="1"/>
  <c r="H27" i="4"/>
  <c r="AH26" i="4"/>
  <c r="AC20" i="4"/>
  <c r="R21" i="4" s="1"/>
  <c r="I17" i="3" l="1"/>
  <c r="J17" i="3" s="1"/>
  <c r="A23" i="39"/>
  <c r="AR19" i="39" s="1"/>
  <c r="A23" i="38"/>
  <c r="AR19" i="38" s="1"/>
  <c r="A23" i="37"/>
  <c r="AR19" i="37" s="1"/>
  <c r="A23" i="35"/>
  <c r="AR19" i="35" s="1"/>
  <c r="A23" i="36"/>
  <c r="AR19" i="36" s="1"/>
  <c r="A23" i="4"/>
  <c r="AR19" i="4" s="1"/>
  <c r="AG30" i="39"/>
  <c r="AI30" i="39" s="1"/>
  <c r="AG88" i="39"/>
  <c r="AI88" i="39" s="1"/>
  <c r="U29" i="39"/>
  <c r="AZ24" i="39"/>
  <c r="R31" i="39"/>
  <c r="AC31" i="39" s="1"/>
  <c r="R87" i="39"/>
  <c r="AC87" i="39" s="1"/>
  <c r="AG30" i="38"/>
  <c r="AI30" i="38" s="1"/>
  <c r="AG87" i="38"/>
  <c r="AI87" i="38" s="1"/>
  <c r="AC30" i="38"/>
  <c r="R30" i="38"/>
  <c r="R87" i="38"/>
  <c r="AC87" i="38" s="1"/>
  <c r="U29" i="38"/>
  <c r="AZ24" i="38"/>
  <c r="AG88" i="37"/>
  <c r="AI88" i="37" s="1"/>
  <c r="U29" i="37"/>
  <c r="AZ24" i="37"/>
  <c r="AG30" i="37"/>
  <c r="AI30" i="37" s="1"/>
  <c r="R87" i="37"/>
  <c r="AC87" i="37" s="1"/>
  <c r="R30" i="37"/>
  <c r="AC30" i="37" s="1"/>
  <c r="R88" i="36"/>
  <c r="AC88" i="36" s="1"/>
  <c r="AG30" i="36"/>
  <c r="AI30" i="36" s="1"/>
  <c r="R30" i="36"/>
  <c r="AC30" i="36" s="1"/>
  <c r="U29" i="36"/>
  <c r="AZ24" i="36"/>
  <c r="AG87" i="36"/>
  <c r="AI87" i="36" s="1"/>
  <c r="AG87" i="35"/>
  <c r="AI87" i="35" s="1"/>
  <c r="AC30" i="35"/>
  <c r="R30" i="35"/>
  <c r="U30" i="35"/>
  <c r="AZ25" i="35"/>
  <c r="R87" i="35"/>
  <c r="AC87" i="35" s="1"/>
  <c r="AG30" i="35"/>
  <c r="AI30" i="35" s="1"/>
  <c r="U24" i="4"/>
  <c r="AZ19" i="4"/>
  <c r="AG83" i="4"/>
  <c r="AI83" i="4" s="1"/>
  <c r="H85" i="4"/>
  <c r="AH84" i="4"/>
  <c r="R85" i="4"/>
  <c r="AC85" i="4" s="1"/>
  <c r="H28" i="4"/>
  <c r="AH27" i="4"/>
  <c r="AC21" i="4"/>
  <c r="R22" i="4" s="1"/>
  <c r="I18" i="3" l="1"/>
  <c r="J18" i="3" s="1"/>
  <c r="A24" i="39"/>
  <c r="AR20" i="39" s="1"/>
  <c r="A24" i="37"/>
  <c r="AR20" i="37" s="1"/>
  <c r="A24" i="38"/>
  <c r="AR20" i="38" s="1"/>
  <c r="A24" i="36"/>
  <c r="AR20" i="36" s="1"/>
  <c r="A24" i="35"/>
  <c r="AR20" i="35" s="1"/>
  <c r="A24" i="4"/>
  <c r="AR20" i="4" s="1"/>
  <c r="R88" i="39"/>
  <c r="AC88" i="39" s="1"/>
  <c r="U30" i="39"/>
  <c r="AZ25" i="39"/>
  <c r="AG31" i="39"/>
  <c r="AI31" i="39" s="1"/>
  <c r="R32" i="39"/>
  <c r="AC32" i="39" s="1"/>
  <c r="AG89" i="39"/>
  <c r="AI89" i="39" s="1"/>
  <c r="AG88" i="38"/>
  <c r="AI88" i="38" s="1"/>
  <c r="R88" i="38"/>
  <c r="AC88" i="38" s="1"/>
  <c r="AC31" i="38"/>
  <c r="R31" i="38"/>
  <c r="AG31" i="38"/>
  <c r="AI31" i="38" s="1"/>
  <c r="U30" i="38"/>
  <c r="AZ25" i="38"/>
  <c r="AG31" i="37"/>
  <c r="AI31" i="37" s="1"/>
  <c r="R31" i="37"/>
  <c r="AC31" i="37" s="1"/>
  <c r="R88" i="37"/>
  <c r="AC88" i="37" s="1"/>
  <c r="AG89" i="37"/>
  <c r="AI89" i="37" s="1"/>
  <c r="AZ25" i="37"/>
  <c r="U30" i="37"/>
  <c r="R89" i="36"/>
  <c r="AC89" i="36" s="1"/>
  <c r="R31" i="36"/>
  <c r="AC31" i="36" s="1"/>
  <c r="AG88" i="36"/>
  <c r="AI88" i="36" s="1"/>
  <c r="AG31" i="36"/>
  <c r="AI31" i="36" s="1"/>
  <c r="AZ25" i="36"/>
  <c r="U30" i="36"/>
  <c r="AG88" i="35"/>
  <c r="AI88" i="35" s="1"/>
  <c r="R88" i="35"/>
  <c r="AC88" i="35" s="1"/>
  <c r="AG31" i="35"/>
  <c r="AI31" i="35" s="1"/>
  <c r="AZ26" i="35"/>
  <c r="U31" i="35"/>
  <c r="R31" i="35"/>
  <c r="AC31" i="35" s="1"/>
  <c r="U25" i="4"/>
  <c r="AZ20" i="4"/>
  <c r="AG84" i="4"/>
  <c r="AI84" i="4" s="1"/>
  <c r="H86" i="4"/>
  <c r="AH85" i="4"/>
  <c r="R86" i="4"/>
  <c r="AC86" i="4" s="1"/>
  <c r="H29" i="4"/>
  <c r="AH28" i="4"/>
  <c r="AC22" i="4"/>
  <c r="R23" i="4" s="1"/>
  <c r="I19" i="3" l="1"/>
  <c r="J19" i="3" s="1"/>
  <c r="A25" i="39"/>
  <c r="AR21" i="39" s="1"/>
  <c r="A25" i="38"/>
  <c r="AR21" i="38" s="1"/>
  <c r="A25" i="37"/>
  <c r="AR21" i="37" s="1"/>
  <c r="A25" i="36"/>
  <c r="AR21" i="36" s="1"/>
  <c r="A25" i="35"/>
  <c r="AR21" i="35" s="1"/>
  <c r="A25" i="4"/>
  <c r="AR21" i="4" s="1"/>
  <c r="R89" i="39"/>
  <c r="AC89" i="39" s="1"/>
  <c r="AG90" i="39"/>
  <c r="AI90" i="39" s="1"/>
  <c r="R33" i="39"/>
  <c r="AC33" i="39" s="1"/>
  <c r="AZ26" i="39"/>
  <c r="U31" i="39"/>
  <c r="AG32" i="39"/>
  <c r="AI32" i="39" s="1"/>
  <c r="R89" i="38"/>
  <c r="AC89" i="38"/>
  <c r="U31" i="38"/>
  <c r="AZ26" i="38"/>
  <c r="R32" i="38"/>
  <c r="AC32" i="38" s="1"/>
  <c r="AG89" i="38"/>
  <c r="AI89" i="38" s="1"/>
  <c r="AG32" i="38"/>
  <c r="AI32" i="38" s="1"/>
  <c r="AI90" i="37"/>
  <c r="AG90" i="37"/>
  <c r="AG32" i="37"/>
  <c r="AI32" i="37" s="1"/>
  <c r="R89" i="37"/>
  <c r="AC89" i="37" s="1"/>
  <c r="R32" i="37"/>
  <c r="AC32" i="37" s="1"/>
  <c r="U31" i="37"/>
  <c r="AZ26" i="37"/>
  <c r="AG32" i="36"/>
  <c r="AI32" i="36" s="1"/>
  <c r="AC32" i="36"/>
  <c r="R32" i="36"/>
  <c r="R90" i="36"/>
  <c r="AC90" i="36" s="1"/>
  <c r="AG89" i="36"/>
  <c r="AI89" i="36" s="1"/>
  <c r="U31" i="36"/>
  <c r="AZ26" i="36"/>
  <c r="AG32" i="35"/>
  <c r="AI32" i="35" s="1"/>
  <c r="R32" i="35"/>
  <c r="AC32" i="35" s="1"/>
  <c r="R89" i="35"/>
  <c r="AC89" i="35" s="1"/>
  <c r="AG89" i="35"/>
  <c r="AI89" i="35" s="1"/>
  <c r="U32" i="35"/>
  <c r="AZ27" i="35"/>
  <c r="U26" i="4"/>
  <c r="AZ21" i="4"/>
  <c r="AG85" i="4"/>
  <c r="AI85" i="4" s="1"/>
  <c r="H87" i="4"/>
  <c r="AH86" i="4"/>
  <c r="R87" i="4"/>
  <c r="AC87" i="4" s="1"/>
  <c r="H30" i="4"/>
  <c r="AH29" i="4"/>
  <c r="AC23" i="4"/>
  <c r="R24" i="4" s="1"/>
  <c r="I20" i="3" l="1"/>
  <c r="J20" i="3" s="1"/>
  <c r="A26" i="39"/>
  <c r="AR22" i="39" s="1"/>
  <c r="A26" i="38"/>
  <c r="AR22" i="38" s="1"/>
  <c r="A26" i="37"/>
  <c r="AR22" i="37" s="1"/>
  <c r="A26" i="36"/>
  <c r="AR22" i="36" s="1"/>
  <c r="A26" i="35"/>
  <c r="AR22" i="35" s="1"/>
  <c r="A26" i="4"/>
  <c r="AR22" i="4" s="1"/>
  <c r="R90" i="39"/>
  <c r="AC90" i="39" s="1"/>
  <c r="R34" i="39"/>
  <c r="AC34" i="39" s="1"/>
  <c r="AG33" i="39"/>
  <c r="AI33" i="39" s="1"/>
  <c r="AG91" i="39"/>
  <c r="AI91" i="39" s="1"/>
  <c r="U32" i="39"/>
  <c r="AZ27" i="39"/>
  <c r="R33" i="38"/>
  <c r="AC33" i="38"/>
  <c r="AG33" i="38"/>
  <c r="AI33" i="38" s="1"/>
  <c r="AG90" i="38"/>
  <c r="AI90" i="38" s="1"/>
  <c r="AZ27" i="38"/>
  <c r="U32" i="38"/>
  <c r="R90" i="38"/>
  <c r="AC90" i="38" s="1"/>
  <c r="R90" i="37"/>
  <c r="AC90" i="37"/>
  <c r="AC33" i="37"/>
  <c r="R33" i="37"/>
  <c r="U32" i="37"/>
  <c r="AZ27" i="37"/>
  <c r="AG91" i="37"/>
  <c r="AI91" i="37" s="1"/>
  <c r="AG33" i="37"/>
  <c r="AI33" i="37" s="1"/>
  <c r="R91" i="36"/>
  <c r="AC91" i="36"/>
  <c r="AI90" i="36"/>
  <c r="AG90" i="36"/>
  <c r="AG33" i="36"/>
  <c r="AI33" i="36" s="1"/>
  <c r="U32" i="36"/>
  <c r="AZ27" i="36"/>
  <c r="R33" i="36"/>
  <c r="AC33" i="36" s="1"/>
  <c r="AI90" i="35"/>
  <c r="AG90" i="35"/>
  <c r="R90" i="35"/>
  <c r="AC90" i="35" s="1"/>
  <c r="R33" i="35"/>
  <c r="AC33" i="35" s="1"/>
  <c r="AI33" i="35"/>
  <c r="AG33" i="35"/>
  <c r="U33" i="35"/>
  <c r="AZ28" i="35"/>
  <c r="U27" i="4"/>
  <c r="AZ22" i="4"/>
  <c r="AG86" i="4"/>
  <c r="AI86" i="4" s="1"/>
  <c r="H88" i="4"/>
  <c r="AH87" i="4"/>
  <c r="R88" i="4"/>
  <c r="AC88" i="4" s="1"/>
  <c r="H31" i="4"/>
  <c r="AH30" i="4"/>
  <c r="AC24" i="4"/>
  <c r="R25" i="4" s="1"/>
  <c r="I21" i="3" l="1"/>
  <c r="J21" i="3" s="1"/>
  <c r="A27" i="39"/>
  <c r="AR23" i="39" s="1"/>
  <c r="A27" i="38"/>
  <c r="AR23" i="38" s="1"/>
  <c r="A27" i="37"/>
  <c r="AR23" i="37" s="1"/>
  <c r="A27" i="36"/>
  <c r="AR23" i="36" s="1"/>
  <c r="A27" i="35"/>
  <c r="AR23" i="35" s="1"/>
  <c r="A27" i="4"/>
  <c r="AR23" i="4" s="1"/>
  <c r="AG92" i="39"/>
  <c r="AI92" i="39" s="1"/>
  <c r="AG34" i="39"/>
  <c r="AI34" i="39" s="1"/>
  <c r="R35" i="39"/>
  <c r="AC35" i="39" s="1"/>
  <c r="R91" i="39"/>
  <c r="AC91" i="39" s="1"/>
  <c r="U33" i="39"/>
  <c r="AZ28" i="39"/>
  <c r="R91" i="38"/>
  <c r="AC91" i="38" s="1"/>
  <c r="AG34" i="38"/>
  <c r="AI34" i="38" s="1"/>
  <c r="U33" i="38"/>
  <c r="AZ28" i="38"/>
  <c r="R34" i="38"/>
  <c r="AC34" i="38" s="1"/>
  <c r="AG91" i="38"/>
  <c r="AI91" i="38" s="1"/>
  <c r="AG92" i="37"/>
  <c r="AI92" i="37" s="1"/>
  <c r="R34" i="37"/>
  <c r="AC34" i="37" s="1"/>
  <c r="R91" i="37"/>
  <c r="AC91" i="37" s="1"/>
  <c r="AG34" i="37"/>
  <c r="AI34" i="37" s="1"/>
  <c r="U33" i="37"/>
  <c r="AZ28" i="37"/>
  <c r="R34" i="36"/>
  <c r="AC34" i="36" s="1"/>
  <c r="AZ28" i="36"/>
  <c r="U33" i="36"/>
  <c r="AG91" i="36"/>
  <c r="AI91" i="36" s="1"/>
  <c r="R92" i="36"/>
  <c r="AC92" i="36" s="1"/>
  <c r="AG34" i="36"/>
  <c r="AI34" i="36" s="1"/>
  <c r="R34" i="35"/>
  <c r="AC34" i="35" s="1"/>
  <c r="R91" i="35"/>
  <c r="AC91" i="35" s="1"/>
  <c r="U34" i="35"/>
  <c r="AZ29" i="35"/>
  <c r="AG34" i="35"/>
  <c r="AI34" i="35" s="1"/>
  <c r="AG91" i="35"/>
  <c r="AI91" i="35" s="1"/>
  <c r="U28" i="4"/>
  <c r="AZ23" i="4"/>
  <c r="AG87" i="4"/>
  <c r="AI87" i="4" s="1"/>
  <c r="H89" i="4"/>
  <c r="AH88" i="4"/>
  <c r="R89" i="4"/>
  <c r="AC89" i="4" s="1"/>
  <c r="H32" i="4"/>
  <c r="AH31" i="4"/>
  <c r="AC25" i="4"/>
  <c r="R26" i="4" s="1"/>
  <c r="I22" i="3" l="1"/>
  <c r="J22" i="3" s="1"/>
  <c r="A28" i="39"/>
  <c r="AR24" i="39" s="1"/>
  <c r="A28" i="38"/>
  <c r="AR24" i="38" s="1"/>
  <c r="A28" i="37"/>
  <c r="AR24" i="37" s="1"/>
  <c r="A28" i="36"/>
  <c r="AR24" i="36" s="1"/>
  <c r="A28" i="35"/>
  <c r="AR24" i="35" s="1"/>
  <c r="A28" i="4"/>
  <c r="AR24" i="4" s="1"/>
  <c r="R92" i="39"/>
  <c r="AC92" i="39" s="1"/>
  <c r="U34" i="39"/>
  <c r="AZ29" i="39"/>
  <c r="AI35" i="39"/>
  <c r="AG35" i="39"/>
  <c r="R36" i="39"/>
  <c r="AC36" i="39" s="1"/>
  <c r="AG93" i="39"/>
  <c r="AI93" i="39" s="1"/>
  <c r="AI92" i="38"/>
  <c r="AG92" i="38"/>
  <c r="R92" i="38"/>
  <c r="AC92" i="38" s="1"/>
  <c r="U34" i="38"/>
  <c r="AZ29" i="38"/>
  <c r="AC35" i="38"/>
  <c r="R35" i="38"/>
  <c r="AG35" i="38"/>
  <c r="AI35" i="38" s="1"/>
  <c r="AG35" i="37"/>
  <c r="AI35" i="37" s="1"/>
  <c r="AG93" i="37"/>
  <c r="AI93" i="37" s="1"/>
  <c r="R92" i="37"/>
  <c r="AC92" i="37"/>
  <c r="R35" i="37"/>
  <c r="AC35" i="37" s="1"/>
  <c r="AZ29" i="37"/>
  <c r="U34" i="37"/>
  <c r="R93" i="36"/>
  <c r="AC93" i="36" s="1"/>
  <c r="AI92" i="36"/>
  <c r="AG92" i="36"/>
  <c r="R35" i="36"/>
  <c r="AC35" i="36" s="1"/>
  <c r="AG35" i="36"/>
  <c r="AI35" i="36" s="1"/>
  <c r="AZ29" i="36"/>
  <c r="U34" i="36"/>
  <c r="AG92" i="35"/>
  <c r="AI92" i="35" s="1"/>
  <c r="R92" i="35"/>
  <c r="AC92" i="35" s="1"/>
  <c r="AZ30" i="35"/>
  <c r="U35" i="35"/>
  <c r="R35" i="35"/>
  <c r="AC35" i="35" s="1"/>
  <c r="AG35" i="35"/>
  <c r="AI35" i="35" s="1"/>
  <c r="U29" i="4"/>
  <c r="AZ24" i="4"/>
  <c r="AG88" i="4"/>
  <c r="AI88" i="4" s="1"/>
  <c r="H90" i="4"/>
  <c r="AH89" i="4"/>
  <c r="R90" i="4"/>
  <c r="AC90" i="4" s="1"/>
  <c r="H33" i="4"/>
  <c r="AH32" i="4"/>
  <c r="AC26" i="4"/>
  <c r="R27" i="4" s="1"/>
  <c r="I23" i="3" l="1"/>
  <c r="J23" i="3" s="1"/>
  <c r="A29" i="39"/>
  <c r="AR25" i="39" s="1"/>
  <c r="A29" i="37"/>
  <c r="AR25" i="37" s="1"/>
  <c r="A29" i="38"/>
  <c r="AR25" i="38" s="1"/>
  <c r="A29" i="35"/>
  <c r="AR25" i="35" s="1"/>
  <c r="A29" i="36"/>
  <c r="AR25" i="36" s="1"/>
  <c r="A29" i="4"/>
  <c r="AR25" i="4" s="1"/>
  <c r="R93" i="39"/>
  <c r="AC93" i="39" s="1"/>
  <c r="AG94" i="39"/>
  <c r="AI94" i="39" s="1"/>
  <c r="R37" i="39"/>
  <c r="AC37" i="39" s="1"/>
  <c r="AG36" i="39"/>
  <c r="AI36" i="39" s="1"/>
  <c r="U35" i="39"/>
  <c r="AZ30" i="39"/>
  <c r="R93" i="38"/>
  <c r="AC93" i="38" s="1"/>
  <c r="AZ30" i="38"/>
  <c r="U35" i="38"/>
  <c r="AG93" i="38"/>
  <c r="AI93" i="38" s="1"/>
  <c r="AG36" i="38"/>
  <c r="AI36" i="38" s="1"/>
  <c r="R36" i="38"/>
  <c r="AC36" i="38" s="1"/>
  <c r="AG94" i="37"/>
  <c r="AI94" i="37" s="1"/>
  <c r="R36" i="37"/>
  <c r="AC36" i="37" s="1"/>
  <c r="U35" i="37"/>
  <c r="AZ30" i="37"/>
  <c r="R93" i="37"/>
  <c r="AC93" i="37" s="1"/>
  <c r="AG36" i="37"/>
  <c r="AI36" i="37" s="1"/>
  <c r="AC36" i="36"/>
  <c r="R36" i="36"/>
  <c r="AG36" i="36"/>
  <c r="AI36" i="36" s="1"/>
  <c r="R94" i="36"/>
  <c r="AC94" i="36" s="1"/>
  <c r="AG93" i="36"/>
  <c r="AI93" i="36" s="1"/>
  <c r="U35" i="36"/>
  <c r="AZ30" i="36"/>
  <c r="AG36" i="35"/>
  <c r="AI36" i="35" s="1"/>
  <c r="R93" i="35"/>
  <c r="AC93" i="35" s="1"/>
  <c r="R36" i="35"/>
  <c r="AC36" i="35" s="1"/>
  <c r="AG93" i="35"/>
  <c r="AI93" i="35" s="1"/>
  <c r="U36" i="35"/>
  <c r="AZ31" i="35"/>
  <c r="U30" i="4"/>
  <c r="AZ25" i="4"/>
  <c r="AG89" i="4"/>
  <c r="AI89" i="4" s="1"/>
  <c r="H91" i="4"/>
  <c r="AH90" i="4"/>
  <c r="R91" i="4"/>
  <c r="AC91" i="4" s="1"/>
  <c r="H34" i="4"/>
  <c r="AH33" i="4"/>
  <c r="AC27" i="4"/>
  <c r="R28" i="4" s="1"/>
  <c r="I24" i="3" l="1"/>
  <c r="J24" i="3" s="1"/>
  <c r="A30" i="39"/>
  <c r="AR26" i="39" s="1"/>
  <c r="A30" i="38"/>
  <c r="AR26" i="38" s="1"/>
  <c r="A30" i="37"/>
  <c r="AR26" i="37" s="1"/>
  <c r="A30" i="36"/>
  <c r="AR26" i="36" s="1"/>
  <c r="A30" i="35"/>
  <c r="AR26" i="35" s="1"/>
  <c r="A30" i="4"/>
  <c r="AR26" i="4" s="1"/>
  <c r="AG37" i="39"/>
  <c r="AI37" i="39" s="1"/>
  <c r="R38" i="39"/>
  <c r="AC38" i="39" s="1"/>
  <c r="R94" i="39"/>
  <c r="AC94" i="39" s="1"/>
  <c r="AZ31" i="39"/>
  <c r="U36" i="39"/>
  <c r="AG95" i="39"/>
  <c r="AI95" i="39" s="1"/>
  <c r="AG37" i="38"/>
  <c r="AI37" i="38" s="1"/>
  <c r="AG94" i="38"/>
  <c r="AI94" i="38" s="1"/>
  <c r="R94" i="38"/>
  <c r="AC94" i="38" s="1"/>
  <c r="R37" i="38"/>
  <c r="AC37" i="38" s="1"/>
  <c r="AZ31" i="38"/>
  <c r="U36" i="38"/>
  <c r="R37" i="37"/>
  <c r="AC37" i="37" s="1"/>
  <c r="R94" i="37"/>
  <c r="AC94" i="37" s="1"/>
  <c r="AG37" i="37"/>
  <c r="AI37" i="37" s="1"/>
  <c r="U36" i="37"/>
  <c r="AZ31" i="37"/>
  <c r="AG95" i="37"/>
  <c r="AI95" i="37" s="1"/>
  <c r="R95" i="36"/>
  <c r="AC95" i="36" s="1"/>
  <c r="AI94" i="36"/>
  <c r="AG94" i="36"/>
  <c r="AG37" i="36"/>
  <c r="AI37" i="36" s="1"/>
  <c r="U36" i="36"/>
  <c r="AZ31" i="36"/>
  <c r="AC37" i="36"/>
  <c r="R37" i="36"/>
  <c r="AG94" i="35"/>
  <c r="AI94" i="35" s="1"/>
  <c r="R37" i="35"/>
  <c r="AC37" i="35" s="1"/>
  <c r="R94" i="35"/>
  <c r="AC94" i="35" s="1"/>
  <c r="AG37" i="35"/>
  <c r="AI37" i="35" s="1"/>
  <c r="U37" i="35"/>
  <c r="AZ32" i="35"/>
  <c r="U31" i="4"/>
  <c r="AZ26" i="4"/>
  <c r="AG90" i="4"/>
  <c r="AI90" i="4" s="1"/>
  <c r="H92" i="4"/>
  <c r="AH91" i="4"/>
  <c r="R92" i="4"/>
  <c r="AC92" i="4" s="1"/>
  <c r="H35" i="4"/>
  <c r="AH34" i="4"/>
  <c r="AC28" i="4"/>
  <c r="R29" i="4" s="1"/>
  <c r="I25" i="3" l="1"/>
  <c r="J25" i="3" s="1"/>
  <c r="A31" i="39"/>
  <c r="AR27" i="39" s="1"/>
  <c r="A31" i="38"/>
  <c r="AR27" i="38" s="1"/>
  <c r="A31" i="37"/>
  <c r="AR27" i="37" s="1"/>
  <c r="A31" i="35"/>
  <c r="AR27" i="35" s="1"/>
  <c r="A31" i="36"/>
  <c r="AR27" i="36" s="1"/>
  <c r="A31" i="4"/>
  <c r="AR27" i="4" s="1"/>
  <c r="AI38" i="39"/>
  <c r="AG38" i="39"/>
  <c r="R95" i="39"/>
  <c r="AC95" i="39" s="1"/>
  <c r="AG96" i="39"/>
  <c r="AI96" i="39" s="1"/>
  <c r="R39" i="39"/>
  <c r="AC39" i="39" s="1"/>
  <c r="U37" i="39"/>
  <c r="AZ32" i="39"/>
  <c r="R38" i="38"/>
  <c r="AC38" i="38" s="1"/>
  <c r="R95" i="38"/>
  <c r="AC95" i="38" s="1"/>
  <c r="AG38" i="38"/>
  <c r="AI38" i="38" s="1"/>
  <c r="AG95" i="38"/>
  <c r="AI95" i="38" s="1"/>
  <c r="U37" i="38"/>
  <c r="AZ32" i="38"/>
  <c r="R38" i="37"/>
  <c r="AC38" i="37" s="1"/>
  <c r="AG38" i="37"/>
  <c r="AI38" i="37" s="1"/>
  <c r="AG96" i="37"/>
  <c r="AI96" i="37" s="1"/>
  <c r="R95" i="37"/>
  <c r="AC95" i="37" s="1"/>
  <c r="U37" i="37"/>
  <c r="AZ32" i="37"/>
  <c r="R96" i="36"/>
  <c r="AC96" i="36" s="1"/>
  <c r="R38" i="36"/>
  <c r="AC38" i="36" s="1"/>
  <c r="AG38" i="36"/>
  <c r="AI38" i="36" s="1"/>
  <c r="AZ32" i="36"/>
  <c r="U37" i="36"/>
  <c r="AG95" i="36"/>
  <c r="AI95" i="36" s="1"/>
  <c r="R95" i="35"/>
  <c r="AC95" i="35" s="1"/>
  <c r="R38" i="35"/>
  <c r="AC38" i="35" s="1"/>
  <c r="U38" i="35"/>
  <c r="AZ33" i="35"/>
  <c r="AG38" i="35"/>
  <c r="AI38" i="35" s="1"/>
  <c r="AG95" i="35"/>
  <c r="AI95" i="35" s="1"/>
  <c r="U32" i="4"/>
  <c r="AZ27" i="4"/>
  <c r="AG91" i="4"/>
  <c r="AI91" i="4" s="1"/>
  <c r="H93" i="4"/>
  <c r="AH92" i="4"/>
  <c r="R93" i="4"/>
  <c r="AC93" i="4" s="1"/>
  <c r="H36" i="4"/>
  <c r="AH35" i="4"/>
  <c r="AC29" i="4"/>
  <c r="R30" i="4" s="1"/>
  <c r="I26" i="3" l="1"/>
  <c r="J26" i="3" s="1"/>
  <c r="A32" i="39"/>
  <c r="AR28" i="39" s="1"/>
  <c r="A32" i="37"/>
  <c r="AR28" i="37" s="1"/>
  <c r="A32" i="38"/>
  <c r="AR28" i="38" s="1"/>
  <c r="A32" i="35"/>
  <c r="AR28" i="35" s="1"/>
  <c r="A32" i="36"/>
  <c r="AR28" i="36" s="1"/>
  <c r="A32" i="4"/>
  <c r="AR28" i="4" s="1"/>
  <c r="R96" i="39"/>
  <c r="AC96" i="39" s="1"/>
  <c r="AG97" i="39"/>
  <c r="AI97" i="39" s="1"/>
  <c r="AG39" i="39"/>
  <c r="AI39" i="39" s="1"/>
  <c r="U38" i="39"/>
  <c r="AZ33" i="39"/>
  <c r="R40" i="39"/>
  <c r="AC40" i="39" s="1"/>
  <c r="R39" i="38"/>
  <c r="AC39" i="38" s="1"/>
  <c r="AG96" i="38"/>
  <c r="AI96" i="38" s="1"/>
  <c r="R96" i="38"/>
  <c r="AC96" i="38" s="1"/>
  <c r="U38" i="38"/>
  <c r="AZ33" i="38"/>
  <c r="AG39" i="38"/>
  <c r="AI39" i="38" s="1"/>
  <c r="AG39" i="37"/>
  <c r="AI39" i="37" s="1"/>
  <c r="R96" i="37"/>
  <c r="AC96" i="37" s="1"/>
  <c r="R39" i="37"/>
  <c r="AC39" i="37" s="1"/>
  <c r="AG97" i="37"/>
  <c r="AI97" i="37" s="1"/>
  <c r="AZ33" i="37"/>
  <c r="U38" i="37"/>
  <c r="AG39" i="36"/>
  <c r="AI39" i="36" s="1"/>
  <c r="AG96" i="36"/>
  <c r="AI96" i="36" s="1"/>
  <c r="R39" i="36"/>
  <c r="AC39" i="36" s="1"/>
  <c r="R97" i="36"/>
  <c r="AC97" i="36" s="1"/>
  <c r="AZ33" i="36"/>
  <c r="U38" i="36"/>
  <c r="R96" i="35"/>
  <c r="AC96" i="35" s="1"/>
  <c r="AG96" i="35"/>
  <c r="AI96" i="35" s="1"/>
  <c r="AG39" i="35"/>
  <c r="AI39" i="35" s="1"/>
  <c r="AZ34" i="35"/>
  <c r="U39" i="35"/>
  <c r="R39" i="35"/>
  <c r="AC39" i="35" s="1"/>
  <c r="U33" i="4"/>
  <c r="AZ28" i="4"/>
  <c r="AG92" i="4"/>
  <c r="AI92" i="4" s="1"/>
  <c r="H94" i="4"/>
  <c r="AH93" i="4"/>
  <c r="R94" i="4"/>
  <c r="AC94" i="4" s="1"/>
  <c r="H37" i="4"/>
  <c r="AH36" i="4"/>
  <c r="AC30" i="4"/>
  <c r="R31" i="4" s="1"/>
  <c r="I27" i="3" l="1"/>
  <c r="J27" i="3" s="1"/>
  <c r="A33" i="39"/>
  <c r="AR29" i="39" s="1"/>
  <c r="A33" i="38"/>
  <c r="AR29" i="38" s="1"/>
  <c r="A33" i="37"/>
  <c r="AR29" i="37" s="1"/>
  <c r="A33" i="36"/>
  <c r="AR29" i="36" s="1"/>
  <c r="A33" i="35"/>
  <c r="AR29" i="35" s="1"/>
  <c r="A33" i="4"/>
  <c r="AR29" i="4" s="1"/>
  <c r="AG40" i="39"/>
  <c r="AI40" i="39" s="1"/>
  <c r="R41" i="39"/>
  <c r="AC41" i="39" s="1"/>
  <c r="AG98" i="39"/>
  <c r="AI98" i="39" s="1"/>
  <c r="U39" i="39"/>
  <c r="AZ34" i="39"/>
  <c r="R97" i="39"/>
  <c r="AC97" i="39" s="1"/>
  <c r="R97" i="38"/>
  <c r="AC97" i="38" s="1"/>
  <c r="AG40" i="38"/>
  <c r="AI40" i="38" s="1"/>
  <c r="R40" i="38"/>
  <c r="AC40" i="38" s="1"/>
  <c r="U39" i="38"/>
  <c r="AZ34" i="38"/>
  <c r="AG97" i="38"/>
  <c r="AI97" i="38" s="1"/>
  <c r="AI98" i="37"/>
  <c r="AG98" i="37"/>
  <c r="AG40" i="37"/>
  <c r="AI40" i="37" s="1"/>
  <c r="R40" i="37"/>
  <c r="AC40" i="37" s="1"/>
  <c r="R97" i="37"/>
  <c r="AC97" i="37" s="1"/>
  <c r="U39" i="37"/>
  <c r="AZ34" i="37"/>
  <c r="AG97" i="36"/>
  <c r="AI97" i="36" s="1"/>
  <c r="R40" i="36"/>
  <c r="AC40" i="36"/>
  <c r="AG40" i="36"/>
  <c r="AI40" i="36" s="1"/>
  <c r="R98" i="36"/>
  <c r="AC98" i="36"/>
  <c r="U39" i="36"/>
  <c r="AZ34" i="36"/>
  <c r="R97" i="35"/>
  <c r="AC97" i="35" s="1"/>
  <c r="AG40" i="35"/>
  <c r="AI40" i="35" s="1"/>
  <c r="R40" i="35"/>
  <c r="AC40" i="35" s="1"/>
  <c r="AG97" i="35"/>
  <c r="AI97" i="35" s="1"/>
  <c r="U40" i="35"/>
  <c r="AZ35" i="35"/>
  <c r="U34" i="4"/>
  <c r="AZ29" i="4"/>
  <c r="AG93" i="4"/>
  <c r="AI93" i="4" s="1"/>
  <c r="H95" i="4"/>
  <c r="AH94" i="4"/>
  <c r="R95" i="4"/>
  <c r="AC95" i="4" s="1"/>
  <c r="H38" i="4"/>
  <c r="AH37" i="4"/>
  <c r="AC31" i="4"/>
  <c r="R32" i="4" s="1"/>
  <c r="I28" i="3" l="1"/>
  <c r="J28" i="3" s="1"/>
  <c r="A34" i="39"/>
  <c r="AR30" i="39" s="1"/>
  <c r="A34" i="38"/>
  <c r="AR30" i="38" s="1"/>
  <c r="A34" i="37"/>
  <c r="AR30" i="37" s="1"/>
  <c r="A34" i="35"/>
  <c r="AR30" i="35" s="1"/>
  <c r="A34" i="36"/>
  <c r="AR30" i="36" s="1"/>
  <c r="A34" i="4"/>
  <c r="AR30" i="4" s="1"/>
  <c r="AG41" i="39"/>
  <c r="AI41" i="39" s="1"/>
  <c r="R98" i="39"/>
  <c r="AC98" i="39" s="1"/>
  <c r="R42" i="39"/>
  <c r="AC42" i="39" s="1"/>
  <c r="AZ35" i="39"/>
  <c r="U40" i="39"/>
  <c r="AG99" i="39"/>
  <c r="AI99" i="39" s="1"/>
  <c r="R98" i="38"/>
  <c r="AC98" i="38" s="1"/>
  <c r="R41" i="38"/>
  <c r="AC41" i="38" s="1"/>
  <c r="AI98" i="38"/>
  <c r="AG98" i="38"/>
  <c r="AG41" i="38"/>
  <c r="AI41" i="38" s="1"/>
  <c r="AZ35" i="38"/>
  <c r="U40" i="38"/>
  <c r="R98" i="37"/>
  <c r="AC98" i="37" s="1"/>
  <c r="R41" i="37"/>
  <c r="AC41" i="37" s="1"/>
  <c r="U40" i="37"/>
  <c r="AZ35" i="37"/>
  <c r="AG41" i="37"/>
  <c r="AI41" i="37" s="1"/>
  <c r="AG99" i="37"/>
  <c r="AI99" i="37" s="1"/>
  <c r="AG41" i="36"/>
  <c r="AI41" i="36" s="1"/>
  <c r="AC41" i="36"/>
  <c r="R41" i="36"/>
  <c r="R99" i="36"/>
  <c r="AC99" i="36"/>
  <c r="AI98" i="36"/>
  <c r="AG98" i="36"/>
  <c r="U40" i="36"/>
  <c r="AZ35" i="36"/>
  <c r="AI98" i="35"/>
  <c r="AG98" i="35"/>
  <c r="AG41" i="35"/>
  <c r="AI41" i="35" s="1"/>
  <c r="R41" i="35"/>
  <c r="AC41" i="35" s="1"/>
  <c r="R98" i="35"/>
  <c r="AC98" i="35" s="1"/>
  <c r="U41" i="35"/>
  <c r="AZ36" i="35"/>
  <c r="U35" i="4"/>
  <c r="AZ30" i="4"/>
  <c r="AG94" i="4"/>
  <c r="AI94" i="4" s="1"/>
  <c r="H96" i="4"/>
  <c r="AH95" i="4"/>
  <c r="R96" i="4"/>
  <c r="AC96" i="4" s="1"/>
  <c r="H39" i="4"/>
  <c r="AH38" i="4"/>
  <c r="AC32" i="4"/>
  <c r="R33" i="4" s="1"/>
  <c r="I29" i="3" l="1"/>
  <c r="J29" i="3" s="1"/>
  <c r="A35" i="39"/>
  <c r="AR31" i="39" s="1"/>
  <c r="A35" i="37"/>
  <c r="AR31" i="37" s="1"/>
  <c r="A35" i="38"/>
  <c r="AR31" i="38" s="1"/>
  <c r="A35" i="36"/>
  <c r="AR31" i="36" s="1"/>
  <c r="A35" i="35"/>
  <c r="AR31" i="35" s="1"/>
  <c r="A35" i="4"/>
  <c r="AR31" i="4" s="1"/>
  <c r="R43" i="39"/>
  <c r="AC43" i="39" s="1"/>
  <c r="AI100" i="39"/>
  <c r="AG100" i="39"/>
  <c r="R99" i="39"/>
  <c r="AC99" i="39" s="1"/>
  <c r="AI42" i="39"/>
  <c r="AG42" i="39"/>
  <c r="U41" i="39"/>
  <c r="AZ36" i="39"/>
  <c r="AI42" i="38"/>
  <c r="AG42" i="38"/>
  <c r="R42" i="38"/>
  <c r="AC42" i="38" s="1"/>
  <c r="R99" i="38"/>
  <c r="AC99" i="38" s="1"/>
  <c r="AG99" i="38"/>
  <c r="AI99" i="38" s="1"/>
  <c r="U41" i="38"/>
  <c r="AZ36" i="38"/>
  <c r="AG100" i="37"/>
  <c r="AI100" i="37" s="1"/>
  <c r="AG42" i="37"/>
  <c r="AI42" i="37" s="1"/>
  <c r="R99" i="37"/>
  <c r="AC99" i="37" s="1"/>
  <c r="R42" i="37"/>
  <c r="AC42" i="37" s="1"/>
  <c r="U41" i="37"/>
  <c r="AZ36" i="37"/>
  <c r="AG42" i="36"/>
  <c r="AI42" i="36" s="1"/>
  <c r="R42" i="36"/>
  <c r="AC42" i="36" s="1"/>
  <c r="AG99" i="36"/>
  <c r="AI99" i="36" s="1"/>
  <c r="R100" i="36"/>
  <c r="AC100" i="36" s="1"/>
  <c r="U41" i="36"/>
  <c r="AZ36" i="36"/>
  <c r="R99" i="35"/>
  <c r="AC99" i="35" s="1"/>
  <c r="R42" i="35"/>
  <c r="AC42" i="35" s="1"/>
  <c r="AG99" i="35"/>
  <c r="AI99" i="35" s="1"/>
  <c r="U42" i="35"/>
  <c r="AZ37" i="35"/>
  <c r="AG42" i="35"/>
  <c r="AI42" i="35" s="1"/>
  <c r="U36" i="4"/>
  <c r="AZ31" i="4"/>
  <c r="AG95" i="4"/>
  <c r="AI95" i="4" s="1"/>
  <c r="H97" i="4"/>
  <c r="AH96" i="4"/>
  <c r="R97" i="4"/>
  <c r="AC97" i="4" s="1"/>
  <c r="H40" i="4"/>
  <c r="AH39" i="4"/>
  <c r="AC33" i="4"/>
  <c r="R34" i="4" s="1"/>
  <c r="I30" i="3" l="1"/>
  <c r="J30" i="3" s="1"/>
  <c r="A36" i="39"/>
  <c r="AR32" i="39" s="1"/>
  <c r="A36" i="37"/>
  <c r="AR32" i="37" s="1"/>
  <c r="A36" i="38"/>
  <c r="AR32" i="38" s="1"/>
  <c r="A36" i="36"/>
  <c r="AR32" i="36" s="1"/>
  <c r="A36" i="35"/>
  <c r="AR32" i="35" s="1"/>
  <c r="A36" i="4"/>
  <c r="AR32" i="4" s="1"/>
  <c r="R100" i="39"/>
  <c r="AC100" i="39" s="1"/>
  <c r="R44" i="39"/>
  <c r="AC44" i="39" s="1"/>
  <c r="AG101" i="39"/>
  <c r="AI101" i="39" s="1"/>
  <c r="AG43" i="39"/>
  <c r="AI43" i="39" s="1"/>
  <c r="U42" i="39"/>
  <c r="AZ37" i="39"/>
  <c r="AG100" i="38"/>
  <c r="AI100" i="38" s="1"/>
  <c r="R100" i="38"/>
  <c r="AC100" i="38" s="1"/>
  <c r="R43" i="38"/>
  <c r="AC43" i="38" s="1"/>
  <c r="U42" i="38"/>
  <c r="AZ37" i="38"/>
  <c r="AG43" i="38"/>
  <c r="AI43" i="38" s="1"/>
  <c r="R100" i="37"/>
  <c r="AC100" i="37" s="1"/>
  <c r="AG43" i="37"/>
  <c r="AI43" i="37" s="1"/>
  <c r="R43" i="37"/>
  <c r="AC43" i="37" s="1"/>
  <c r="AZ37" i="37"/>
  <c r="U42" i="37"/>
  <c r="AG101" i="37"/>
  <c r="AI101" i="37" s="1"/>
  <c r="AG43" i="36"/>
  <c r="AI43" i="36" s="1"/>
  <c r="R101" i="36"/>
  <c r="AC101" i="36" s="1"/>
  <c r="AI100" i="36"/>
  <c r="AG100" i="36"/>
  <c r="R43" i="36"/>
  <c r="AC43" i="36" s="1"/>
  <c r="AZ37" i="36"/>
  <c r="U42" i="36"/>
  <c r="AI100" i="35"/>
  <c r="AG100" i="35"/>
  <c r="AG43" i="35"/>
  <c r="AI43" i="35" s="1"/>
  <c r="R43" i="35"/>
  <c r="AC43" i="35" s="1"/>
  <c r="AZ38" i="35"/>
  <c r="U43" i="35"/>
  <c r="R100" i="35"/>
  <c r="AC100" i="35" s="1"/>
  <c r="U37" i="4"/>
  <c r="AZ32" i="4"/>
  <c r="AG96" i="4"/>
  <c r="AI96" i="4" s="1"/>
  <c r="H98" i="4"/>
  <c r="AH97" i="4"/>
  <c r="R98" i="4"/>
  <c r="AC98" i="4" s="1"/>
  <c r="H41" i="4"/>
  <c r="AH40" i="4"/>
  <c r="AC34" i="4"/>
  <c r="R35" i="4" s="1"/>
  <c r="I31" i="3" l="1"/>
  <c r="J31" i="3" s="1"/>
  <c r="A37" i="39"/>
  <c r="AR33" i="39" s="1"/>
  <c r="A37" i="38"/>
  <c r="AR33" i="38" s="1"/>
  <c r="A37" i="37"/>
  <c r="AR33" i="37" s="1"/>
  <c r="A37" i="36"/>
  <c r="AR33" i="36" s="1"/>
  <c r="A37" i="35"/>
  <c r="AR33" i="35" s="1"/>
  <c r="A37" i="4"/>
  <c r="AR33" i="4" s="1"/>
  <c r="R101" i="39"/>
  <c r="AC101" i="39" s="1"/>
  <c r="AG102" i="39"/>
  <c r="AI102" i="39" s="1"/>
  <c r="R45" i="39"/>
  <c r="AC45" i="39" s="1"/>
  <c r="U43" i="39"/>
  <c r="AZ38" i="39"/>
  <c r="AG44" i="39"/>
  <c r="AI44" i="39" s="1"/>
  <c r="R44" i="38"/>
  <c r="AC44" i="38"/>
  <c r="R101" i="38"/>
  <c r="AC101" i="38" s="1"/>
  <c r="AG101" i="38"/>
  <c r="AI101" i="38" s="1"/>
  <c r="U43" i="38"/>
  <c r="AZ38" i="38"/>
  <c r="AG44" i="38"/>
  <c r="AI44" i="38" s="1"/>
  <c r="R101" i="37"/>
  <c r="AC101" i="37" s="1"/>
  <c r="R44" i="37"/>
  <c r="AC44" i="37" s="1"/>
  <c r="AI102" i="37"/>
  <c r="AG102" i="37"/>
  <c r="AG44" i="37"/>
  <c r="AI44" i="37" s="1"/>
  <c r="U43" i="37"/>
  <c r="AZ38" i="37"/>
  <c r="R44" i="36"/>
  <c r="AC44" i="36" s="1"/>
  <c r="R102" i="36"/>
  <c r="AC102" i="36" s="1"/>
  <c r="AG44" i="36"/>
  <c r="AI44" i="36" s="1"/>
  <c r="U43" i="36"/>
  <c r="AZ38" i="36"/>
  <c r="AG101" i="36"/>
  <c r="AI101" i="36" s="1"/>
  <c r="R44" i="35"/>
  <c r="AC44" i="35" s="1"/>
  <c r="AG44" i="35"/>
  <c r="AI44" i="35" s="1"/>
  <c r="R101" i="35"/>
  <c r="AC101" i="35" s="1"/>
  <c r="AG101" i="35"/>
  <c r="AI101" i="35" s="1"/>
  <c r="U44" i="35"/>
  <c r="AZ39" i="35"/>
  <c r="U38" i="4"/>
  <c r="AZ33" i="4"/>
  <c r="AG97" i="4"/>
  <c r="AI97" i="4" s="1"/>
  <c r="H99" i="4"/>
  <c r="AH98" i="4"/>
  <c r="R99" i="4"/>
  <c r="AC99" i="4" s="1"/>
  <c r="H42" i="4"/>
  <c r="AH41" i="4"/>
  <c r="AC35" i="4"/>
  <c r="R36" i="4" s="1"/>
  <c r="I32" i="3" l="1"/>
  <c r="J32" i="3" s="1"/>
  <c r="A38" i="39"/>
  <c r="AR34" i="39" s="1"/>
  <c r="A38" i="38"/>
  <c r="AR34" i="38" s="1"/>
  <c r="A38" i="37"/>
  <c r="AR34" i="37" s="1"/>
  <c r="A38" i="36"/>
  <c r="AR34" i="36" s="1"/>
  <c r="A38" i="35"/>
  <c r="AR34" i="35" s="1"/>
  <c r="A38" i="4"/>
  <c r="AR34" i="4" s="1"/>
  <c r="R102" i="39"/>
  <c r="AC102" i="39" s="1"/>
  <c r="R46" i="39"/>
  <c r="AC46" i="39" s="1"/>
  <c r="AG45" i="39"/>
  <c r="AI45" i="39"/>
  <c r="AZ39" i="39"/>
  <c r="U44" i="39"/>
  <c r="AG103" i="39"/>
  <c r="AI103" i="39" s="1"/>
  <c r="AG102" i="38"/>
  <c r="AI102" i="38" s="1"/>
  <c r="AG45" i="38"/>
  <c r="AI45" i="38" s="1"/>
  <c r="R102" i="38"/>
  <c r="AC102" i="38" s="1"/>
  <c r="AZ39" i="38"/>
  <c r="U44" i="38"/>
  <c r="R45" i="38"/>
  <c r="AC45" i="38" s="1"/>
  <c r="R102" i="37"/>
  <c r="AC102" i="37" s="1"/>
  <c r="R45" i="37"/>
  <c r="AC45" i="37" s="1"/>
  <c r="U44" i="37"/>
  <c r="AZ39" i="37"/>
  <c r="AG103" i="37"/>
  <c r="AI103" i="37" s="1"/>
  <c r="AG45" i="37"/>
  <c r="AI45" i="37" s="1"/>
  <c r="AC45" i="36"/>
  <c r="R45" i="36"/>
  <c r="AG102" i="36"/>
  <c r="AI102" i="36" s="1"/>
  <c r="R103" i="36"/>
  <c r="AC103" i="36" s="1"/>
  <c r="AG45" i="36"/>
  <c r="AI45" i="36" s="1"/>
  <c r="U44" i="36"/>
  <c r="AZ39" i="36"/>
  <c r="AG102" i="35"/>
  <c r="AI102" i="35" s="1"/>
  <c r="R102" i="35"/>
  <c r="AC102" i="35" s="1"/>
  <c r="AI45" i="35"/>
  <c r="AG45" i="35"/>
  <c r="R45" i="35"/>
  <c r="AC45" i="35" s="1"/>
  <c r="U45" i="35"/>
  <c r="AZ40" i="35"/>
  <c r="U39" i="4"/>
  <c r="AZ34" i="4"/>
  <c r="AG98" i="4"/>
  <c r="AI98" i="4" s="1"/>
  <c r="H100" i="4"/>
  <c r="AH99" i="4"/>
  <c r="R100" i="4"/>
  <c r="AC100" i="4" s="1"/>
  <c r="H43" i="4"/>
  <c r="AH42" i="4"/>
  <c r="AC36" i="4"/>
  <c r="R37" i="4" s="1"/>
  <c r="I33" i="3" l="1"/>
  <c r="J33" i="3" s="1"/>
  <c r="A39" i="39"/>
  <c r="AR35" i="39" s="1"/>
  <c r="A39" i="38"/>
  <c r="AR35" i="38" s="1"/>
  <c r="A39" i="37"/>
  <c r="AR35" i="37" s="1"/>
  <c r="A39" i="36"/>
  <c r="AR35" i="36" s="1"/>
  <c r="A39" i="35"/>
  <c r="AR35" i="35" s="1"/>
  <c r="A39" i="4"/>
  <c r="AR35" i="4" s="1"/>
  <c r="AG104" i="39"/>
  <c r="AI104" i="39" s="1"/>
  <c r="R47" i="39"/>
  <c r="AC47" i="39" s="1"/>
  <c r="U45" i="39"/>
  <c r="AZ40" i="39"/>
  <c r="AG46" i="39"/>
  <c r="AI46" i="39" s="1"/>
  <c r="R103" i="39"/>
  <c r="AC103" i="39"/>
  <c r="R103" i="38"/>
  <c r="AC103" i="38" s="1"/>
  <c r="R46" i="38"/>
  <c r="AC46" i="38" s="1"/>
  <c r="AG46" i="38"/>
  <c r="AI46" i="38" s="1"/>
  <c r="AG103" i="38"/>
  <c r="AI103" i="38" s="1"/>
  <c r="U45" i="38"/>
  <c r="AZ40" i="38"/>
  <c r="R103" i="37"/>
  <c r="AC103" i="37" s="1"/>
  <c r="AG104" i="37"/>
  <c r="AI104" i="37" s="1"/>
  <c r="AG46" i="37"/>
  <c r="AI46" i="37" s="1"/>
  <c r="R46" i="37"/>
  <c r="AC46" i="37" s="1"/>
  <c r="U45" i="37"/>
  <c r="AZ40" i="37"/>
  <c r="R104" i="36"/>
  <c r="AC104" i="36" s="1"/>
  <c r="U45" i="36"/>
  <c r="AZ40" i="36"/>
  <c r="R46" i="36"/>
  <c r="AC46" i="36" s="1"/>
  <c r="AG46" i="36"/>
  <c r="AI46" i="36" s="1"/>
  <c r="AG103" i="36"/>
  <c r="AI103" i="36" s="1"/>
  <c r="R103" i="35"/>
  <c r="AC103" i="35" s="1"/>
  <c r="AC46" i="35"/>
  <c r="R46" i="35"/>
  <c r="AG46" i="35"/>
  <c r="AI46" i="35" s="1"/>
  <c r="AG103" i="35"/>
  <c r="AI103" i="35" s="1"/>
  <c r="U46" i="35"/>
  <c r="AZ41" i="35"/>
  <c r="U40" i="4"/>
  <c r="AZ35" i="4"/>
  <c r="AG99" i="4"/>
  <c r="AI99" i="4" s="1"/>
  <c r="H101" i="4"/>
  <c r="AH100" i="4"/>
  <c r="R101" i="4"/>
  <c r="AC101" i="4" s="1"/>
  <c r="H44" i="4"/>
  <c r="AH43" i="4"/>
  <c r="AC37" i="4"/>
  <c r="R38" i="4" s="1"/>
  <c r="I34" i="3" l="1"/>
  <c r="J34" i="3" s="1"/>
  <c r="A40" i="39"/>
  <c r="AR36" i="39" s="1"/>
  <c r="A40" i="38"/>
  <c r="AR36" i="38" s="1"/>
  <c r="A40" i="37"/>
  <c r="AR36" i="37" s="1"/>
  <c r="A40" i="36"/>
  <c r="AR36" i="36" s="1"/>
  <c r="A40" i="35"/>
  <c r="AR36" i="35" s="1"/>
  <c r="A40" i="4"/>
  <c r="AR36" i="4" s="1"/>
  <c r="AG105" i="39"/>
  <c r="AI105" i="39" s="1"/>
  <c r="R48" i="39"/>
  <c r="AC48" i="39" s="1"/>
  <c r="R104" i="39"/>
  <c r="AC104" i="39" s="1"/>
  <c r="AG47" i="39"/>
  <c r="AI47" i="39" s="1"/>
  <c r="U46" i="39"/>
  <c r="AZ41" i="39"/>
  <c r="R104" i="38"/>
  <c r="AC104" i="38" s="1"/>
  <c r="AG104" i="38"/>
  <c r="AI104" i="38" s="1"/>
  <c r="AC47" i="38"/>
  <c r="R47" i="38"/>
  <c r="U46" i="38"/>
  <c r="AZ41" i="38"/>
  <c r="AG47" i="38"/>
  <c r="AI47" i="38" s="1"/>
  <c r="R104" i="37"/>
  <c r="AC104" i="37" s="1"/>
  <c r="R47" i="37"/>
  <c r="AC47" i="37" s="1"/>
  <c r="AI47" i="37"/>
  <c r="AG47" i="37"/>
  <c r="AG105" i="37"/>
  <c r="AI105" i="37" s="1"/>
  <c r="U46" i="37"/>
  <c r="AZ41" i="37"/>
  <c r="R105" i="36"/>
  <c r="AC105" i="36"/>
  <c r="R47" i="36"/>
  <c r="AC47" i="36" s="1"/>
  <c r="AG47" i="36"/>
  <c r="AI47" i="36" s="1"/>
  <c r="AG104" i="36"/>
  <c r="AI104" i="36" s="1"/>
  <c r="AZ41" i="36"/>
  <c r="U46" i="36"/>
  <c r="AG104" i="35"/>
  <c r="AI104" i="35" s="1"/>
  <c r="R104" i="35"/>
  <c r="AC104" i="35" s="1"/>
  <c r="AG47" i="35"/>
  <c r="AI47" i="35" s="1"/>
  <c r="U47" i="35"/>
  <c r="AZ42" i="35"/>
  <c r="R47" i="35"/>
  <c r="AC47" i="35" s="1"/>
  <c r="U41" i="4"/>
  <c r="AZ36" i="4"/>
  <c r="AG100" i="4"/>
  <c r="AI100" i="4" s="1"/>
  <c r="H102" i="4"/>
  <c r="AH101" i="4"/>
  <c r="R102" i="4"/>
  <c r="AC102" i="4" s="1"/>
  <c r="H45" i="4"/>
  <c r="AH44" i="4"/>
  <c r="AC38" i="4"/>
  <c r="R39" i="4" s="1"/>
  <c r="I35" i="3" l="1"/>
  <c r="J35" i="3" s="1"/>
  <c r="A41" i="39"/>
  <c r="AR37" i="39" s="1"/>
  <c r="A41" i="38"/>
  <c r="AR37" i="38" s="1"/>
  <c r="A41" i="37"/>
  <c r="AR37" i="37" s="1"/>
  <c r="A41" i="36"/>
  <c r="AR37" i="36" s="1"/>
  <c r="A41" i="35"/>
  <c r="AR37" i="35" s="1"/>
  <c r="A41" i="4"/>
  <c r="AR37" i="4" s="1"/>
  <c r="AI106" i="39"/>
  <c r="AG106" i="39"/>
  <c r="R105" i="39"/>
  <c r="AC105" i="39" s="1"/>
  <c r="R49" i="39"/>
  <c r="AC49" i="39" s="1"/>
  <c r="AG48" i="39"/>
  <c r="AI48" i="39" s="1"/>
  <c r="U47" i="39"/>
  <c r="AZ42" i="39"/>
  <c r="R105" i="38"/>
  <c r="AC105" i="38" s="1"/>
  <c r="AG48" i="38"/>
  <c r="AI48" i="38" s="1"/>
  <c r="R48" i="38"/>
  <c r="AC48" i="38" s="1"/>
  <c r="AG105" i="38"/>
  <c r="AI105" i="38" s="1"/>
  <c r="U47" i="38"/>
  <c r="AZ42" i="38"/>
  <c r="R105" i="37"/>
  <c r="AC105" i="37" s="1"/>
  <c r="AG106" i="37"/>
  <c r="AI106" i="37" s="1"/>
  <c r="U47" i="37"/>
  <c r="AZ42" i="37"/>
  <c r="R48" i="37"/>
  <c r="AC48" i="37" s="1"/>
  <c r="AI48" i="37"/>
  <c r="AG48" i="37"/>
  <c r="AG48" i="36"/>
  <c r="AI48" i="36" s="1"/>
  <c r="R48" i="36"/>
  <c r="AC48" i="36" s="1"/>
  <c r="AG105" i="36"/>
  <c r="AI105" i="36" s="1"/>
  <c r="U47" i="36"/>
  <c r="AZ42" i="36"/>
  <c r="R106" i="36"/>
  <c r="AC106" i="36" s="1"/>
  <c r="AG105" i="35"/>
  <c r="AI105" i="35" s="1"/>
  <c r="AG48" i="35"/>
  <c r="AI48" i="35" s="1"/>
  <c r="R48" i="35"/>
  <c r="AC48" i="35" s="1"/>
  <c r="R105" i="35"/>
  <c r="AC105" i="35" s="1"/>
  <c r="U48" i="35"/>
  <c r="AZ43" i="35"/>
  <c r="U42" i="4"/>
  <c r="AZ37" i="4"/>
  <c r="AG101" i="4"/>
  <c r="AI101" i="4" s="1"/>
  <c r="H103" i="4"/>
  <c r="AH102" i="4"/>
  <c r="R103" i="4"/>
  <c r="AC103" i="4" s="1"/>
  <c r="H46" i="4"/>
  <c r="AH45" i="4"/>
  <c r="AC39" i="4"/>
  <c r="R40" i="4" s="1"/>
  <c r="I36" i="3" l="1"/>
  <c r="J36" i="3" s="1"/>
  <c r="A42" i="39"/>
  <c r="AR38" i="39" s="1"/>
  <c r="A42" i="38"/>
  <c r="AR38" i="38" s="1"/>
  <c r="A42" i="37"/>
  <c r="AR38" i="37" s="1"/>
  <c r="A42" i="36"/>
  <c r="AR38" i="36" s="1"/>
  <c r="A42" i="35"/>
  <c r="AR38" i="35" s="1"/>
  <c r="A42" i="4"/>
  <c r="AR38" i="4" s="1"/>
  <c r="AI49" i="39"/>
  <c r="AG49" i="39"/>
  <c r="R50" i="39"/>
  <c r="AC50" i="39" s="1"/>
  <c r="R106" i="39"/>
  <c r="AC106" i="39" s="1"/>
  <c r="AZ43" i="39"/>
  <c r="U48" i="39"/>
  <c r="AG107" i="39"/>
  <c r="AI107" i="39" s="1"/>
  <c r="R106" i="38"/>
  <c r="AC106" i="38" s="1"/>
  <c r="AG106" i="38"/>
  <c r="AI106" i="38" s="1"/>
  <c r="R49" i="38"/>
  <c r="AC49" i="38" s="1"/>
  <c r="AG49" i="38"/>
  <c r="AI49" i="38" s="1"/>
  <c r="AZ43" i="38"/>
  <c r="U48" i="38"/>
  <c r="R106" i="37"/>
  <c r="AC106" i="37" s="1"/>
  <c r="U48" i="37"/>
  <c r="AZ43" i="37"/>
  <c r="AG49" i="37"/>
  <c r="AI49" i="37" s="1"/>
  <c r="R49" i="37"/>
  <c r="AC49" i="37" s="1"/>
  <c r="AG107" i="37"/>
  <c r="AI107" i="37" s="1"/>
  <c r="AG106" i="36"/>
  <c r="AI106" i="36" s="1"/>
  <c r="R107" i="36"/>
  <c r="AC107" i="36" s="1"/>
  <c r="AC49" i="36"/>
  <c r="R49" i="36"/>
  <c r="AG49" i="36"/>
  <c r="AI49" i="36" s="1"/>
  <c r="U48" i="36"/>
  <c r="AZ43" i="36"/>
  <c r="AG106" i="35"/>
  <c r="AI106" i="35" s="1"/>
  <c r="R106" i="35"/>
  <c r="AC106" i="35" s="1"/>
  <c r="U49" i="35"/>
  <c r="AZ44" i="35"/>
  <c r="AG49" i="35"/>
  <c r="AI49" i="35" s="1"/>
  <c r="R49" i="35"/>
  <c r="AC49" i="35" s="1"/>
  <c r="U43" i="4"/>
  <c r="AZ38" i="4"/>
  <c r="AG102" i="4"/>
  <c r="AI102" i="4" s="1"/>
  <c r="H104" i="4"/>
  <c r="AH103" i="4"/>
  <c r="R104" i="4"/>
  <c r="AC104" i="4" s="1"/>
  <c r="H47" i="4"/>
  <c r="AH46" i="4"/>
  <c r="AC40" i="4"/>
  <c r="R41" i="4" s="1"/>
  <c r="I37" i="3" l="1"/>
  <c r="J37" i="3" s="1"/>
  <c r="A43" i="39"/>
  <c r="AR39" i="39" s="1"/>
  <c r="A43" i="38"/>
  <c r="AR39" i="38" s="1"/>
  <c r="A43" i="37"/>
  <c r="AR39" i="37" s="1"/>
  <c r="A43" i="36"/>
  <c r="AR39" i="36" s="1"/>
  <c r="A43" i="35"/>
  <c r="AR39" i="35" s="1"/>
  <c r="A43" i="4"/>
  <c r="AR39" i="4" s="1"/>
  <c r="AG108" i="39"/>
  <c r="AI108" i="39" s="1"/>
  <c r="R107" i="39"/>
  <c r="AC107" i="39" s="1"/>
  <c r="U49" i="39"/>
  <c r="AZ44" i="39"/>
  <c r="AC51" i="39"/>
  <c r="R51" i="39"/>
  <c r="AG50" i="39"/>
  <c r="AI50" i="39" s="1"/>
  <c r="AG50" i="38"/>
  <c r="AI50" i="38" s="1"/>
  <c r="R50" i="38"/>
  <c r="AC50" i="38" s="1"/>
  <c r="R107" i="38"/>
  <c r="AC107" i="38" s="1"/>
  <c r="AG107" i="38"/>
  <c r="AI107" i="38" s="1"/>
  <c r="U49" i="38"/>
  <c r="AZ44" i="38"/>
  <c r="R50" i="37"/>
  <c r="AC50" i="37"/>
  <c r="AG50" i="37"/>
  <c r="AI50" i="37" s="1"/>
  <c r="R107" i="37"/>
  <c r="AC107" i="37" s="1"/>
  <c r="AG108" i="37"/>
  <c r="AI108" i="37" s="1"/>
  <c r="AZ44" i="37"/>
  <c r="U49" i="37"/>
  <c r="R108" i="36"/>
  <c r="AC108" i="36" s="1"/>
  <c r="R50" i="36"/>
  <c r="AC50" i="36" s="1"/>
  <c r="AG107" i="36"/>
  <c r="AI107" i="36" s="1"/>
  <c r="U49" i="36"/>
  <c r="AZ44" i="36"/>
  <c r="AG50" i="36"/>
  <c r="AI50" i="36" s="1"/>
  <c r="R50" i="35"/>
  <c r="AC50" i="35" s="1"/>
  <c r="R107" i="35"/>
  <c r="AC107" i="35" s="1"/>
  <c r="AG50" i="35"/>
  <c r="AI50" i="35" s="1"/>
  <c r="U50" i="35"/>
  <c r="AZ45" i="35"/>
  <c r="AG107" i="35"/>
  <c r="AI107" i="35" s="1"/>
  <c r="U44" i="4"/>
  <c r="AZ39" i="4"/>
  <c r="AG103" i="4"/>
  <c r="AI103" i="4" s="1"/>
  <c r="H105" i="4"/>
  <c r="AH104" i="4"/>
  <c r="R105" i="4"/>
  <c r="AC105" i="4" s="1"/>
  <c r="H48" i="4"/>
  <c r="AH47" i="4"/>
  <c r="AC41" i="4"/>
  <c r="R42" i="4" s="1"/>
  <c r="I38" i="3" l="1"/>
  <c r="J38" i="3" s="1"/>
  <c r="A44" i="39"/>
  <c r="AR40" i="39" s="1"/>
  <c r="A44" i="38"/>
  <c r="AR40" i="38" s="1"/>
  <c r="A44" i="37"/>
  <c r="AR40" i="37" s="1"/>
  <c r="A44" i="36"/>
  <c r="AR40" i="36" s="1"/>
  <c r="A44" i="35"/>
  <c r="AR40" i="35" s="1"/>
  <c r="A44" i="4"/>
  <c r="AR40" i="4" s="1"/>
  <c r="AG109" i="39"/>
  <c r="AI109" i="39" s="1"/>
  <c r="R108" i="39"/>
  <c r="AC108" i="39" s="1"/>
  <c r="R52" i="39"/>
  <c r="AC52" i="39" s="1"/>
  <c r="AG51" i="39"/>
  <c r="AI51" i="39" s="1"/>
  <c r="U50" i="39"/>
  <c r="AZ45" i="39"/>
  <c r="R108" i="38"/>
  <c r="AC108" i="38"/>
  <c r="AC51" i="38"/>
  <c r="R51" i="38"/>
  <c r="AG108" i="38"/>
  <c r="AI108" i="38" s="1"/>
  <c r="AG51" i="38"/>
  <c r="AI51" i="38" s="1"/>
  <c r="U50" i="38"/>
  <c r="AZ45" i="38"/>
  <c r="AG51" i="37"/>
  <c r="AI51" i="37" s="1"/>
  <c r="AG109" i="37"/>
  <c r="AI109" i="37" s="1"/>
  <c r="U50" i="37"/>
  <c r="AZ45" i="37"/>
  <c r="R108" i="37"/>
  <c r="AC108" i="37" s="1"/>
  <c r="R51" i="37"/>
  <c r="AC51" i="37" s="1"/>
  <c r="R109" i="36"/>
  <c r="AC109" i="36" s="1"/>
  <c r="AG108" i="36"/>
  <c r="AI108" i="36" s="1"/>
  <c r="AG51" i="36"/>
  <c r="AI51" i="36" s="1"/>
  <c r="R51" i="36"/>
  <c r="AC51" i="36" s="1"/>
  <c r="AZ45" i="36"/>
  <c r="U50" i="36"/>
  <c r="AG108" i="35"/>
  <c r="AI108" i="35" s="1"/>
  <c r="AI51" i="35"/>
  <c r="AG51" i="35"/>
  <c r="R108" i="35"/>
  <c r="AC108" i="35"/>
  <c r="R51" i="35"/>
  <c r="AC51" i="35" s="1"/>
  <c r="U51" i="35"/>
  <c r="AZ46" i="35"/>
  <c r="U45" i="4"/>
  <c r="AZ40" i="4"/>
  <c r="AG104" i="4"/>
  <c r="AI104" i="4" s="1"/>
  <c r="H106" i="4"/>
  <c r="AH105" i="4"/>
  <c r="R106" i="4"/>
  <c r="AC106" i="4" s="1"/>
  <c r="H49" i="4"/>
  <c r="AH48" i="4"/>
  <c r="AC42" i="4"/>
  <c r="R43" i="4" s="1"/>
  <c r="I39" i="3" l="1"/>
  <c r="J39" i="3" s="1"/>
  <c r="A45" i="39"/>
  <c r="AR41" i="39" s="1"/>
  <c r="A45" i="38"/>
  <c r="AR41" i="38" s="1"/>
  <c r="A45" i="37"/>
  <c r="AR41" i="37" s="1"/>
  <c r="A45" i="36"/>
  <c r="AR41" i="36" s="1"/>
  <c r="A45" i="35"/>
  <c r="AR41" i="35" s="1"/>
  <c r="A45" i="4"/>
  <c r="AR41" i="4" s="1"/>
  <c r="AG52" i="39"/>
  <c r="AI52" i="39" s="1"/>
  <c r="AI110" i="39"/>
  <c r="AG110" i="39"/>
  <c r="R53" i="39"/>
  <c r="AC53" i="39" s="1"/>
  <c r="R109" i="39"/>
  <c r="AC109" i="39" s="1"/>
  <c r="U51" i="39"/>
  <c r="AZ46" i="39"/>
  <c r="AG109" i="38"/>
  <c r="AI109" i="38" s="1"/>
  <c r="AG52" i="38"/>
  <c r="AI52" i="38" s="1"/>
  <c r="R52" i="38"/>
  <c r="AC52" i="38" s="1"/>
  <c r="R109" i="38"/>
  <c r="AC109" i="38" s="1"/>
  <c r="U51" i="38"/>
  <c r="AZ46" i="38"/>
  <c r="R52" i="37"/>
  <c r="AC52" i="37" s="1"/>
  <c r="AI110" i="37"/>
  <c r="AG110" i="37"/>
  <c r="R109" i="37"/>
  <c r="AC109" i="37" s="1"/>
  <c r="U51" i="37"/>
  <c r="AZ46" i="37"/>
  <c r="AG52" i="37"/>
  <c r="AI52" i="37" s="1"/>
  <c r="R110" i="36"/>
  <c r="AC110" i="36" s="1"/>
  <c r="AG52" i="36"/>
  <c r="AI52" i="36" s="1"/>
  <c r="R52" i="36"/>
  <c r="AC52" i="36" s="1"/>
  <c r="AG109" i="36"/>
  <c r="AI109" i="36" s="1"/>
  <c r="U51" i="36"/>
  <c r="AZ46" i="36"/>
  <c r="R52" i="35"/>
  <c r="AC52" i="35" s="1"/>
  <c r="AG109" i="35"/>
  <c r="AI109" i="35" s="1"/>
  <c r="AG52" i="35"/>
  <c r="AI52" i="35" s="1"/>
  <c r="R109" i="35"/>
  <c r="AC109" i="35" s="1"/>
  <c r="U52" i="35"/>
  <c r="AZ47" i="35"/>
  <c r="U46" i="4"/>
  <c r="AZ41" i="4"/>
  <c r="AG105" i="4"/>
  <c r="AI105" i="4" s="1"/>
  <c r="H107" i="4"/>
  <c r="AH106" i="4"/>
  <c r="R107" i="4"/>
  <c r="AC107" i="4" s="1"/>
  <c r="H50" i="4"/>
  <c r="AH49" i="4"/>
  <c r="AC43" i="4"/>
  <c r="R44" i="4" s="1"/>
  <c r="I40" i="3" l="1"/>
  <c r="J40" i="3" s="1"/>
  <c r="A46" i="39"/>
  <c r="AR42" i="39" s="1"/>
  <c r="A46" i="38"/>
  <c r="AR42" i="38" s="1"/>
  <c r="A46" i="37"/>
  <c r="AR42" i="37" s="1"/>
  <c r="A46" i="36"/>
  <c r="AR42" i="36" s="1"/>
  <c r="A46" i="35"/>
  <c r="AR42" i="35" s="1"/>
  <c r="A46" i="4"/>
  <c r="AR42" i="4" s="1"/>
  <c r="AI53" i="39"/>
  <c r="AG53" i="39"/>
  <c r="R110" i="39"/>
  <c r="AC110" i="39" s="1"/>
  <c r="AZ47" i="39"/>
  <c r="U52" i="39"/>
  <c r="AG111" i="39"/>
  <c r="AI111" i="39" s="1"/>
  <c r="R54" i="39"/>
  <c r="AC54" i="39" s="1"/>
  <c r="R110" i="38"/>
  <c r="AC110" i="38" s="1"/>
  <c r="AI110" i="38"/>
  <c r="AG110" i="38"/>
  <c r="AZ47" i="38"/>
  <c r="U52" i="38"/>
  <c r="R53" i="38"/>
  <c r="AC53" i="38" s="1"/>
  <c r="AG53" i="38"/>
  <c r="AI53" i="38" s="1"/>
  <c r="R110" i="37"/>
  <c r="AC110" i="37" s="1"/>
  <c r="AG53" i="37"/>
  <c r="AI53" i="37" s="1"/>
  <c r="R53" i="37"/>
  <c r="AC53" i="37" s="1"/>
  <c r="U52" i="37"/>
  <c r="AZ47" i="37"/>
  <c r="AG111" i="37"/>
  <c r="AI111" i="37" s="1"/>
  <c r="AC53" i="36"/>
  <c r="R53" i="36"/>
  <c r="AG110" i="36"/>
  <c r="AI110" i="36" s="1"/>
  <c r="R111" i="36"/>
  <c r="AC111" i="36" s="1"/>
  <c r="U52" i="36"/>
  <c r="AZ47" i="36"/>
  <c r="AG53" i="36"/>
  <c r="AI53" i="36" s="1"/>
  <c r="AI110" i="35"/>
  <c r="AG110" i="35"/>
  <c r="R110" i="35"/>
  <c r="AC110" i="35" s="1"/>
  <c r="AZ48" i="35"/>
  <c r="U53" i="35"/>
  <c r="R53" i="35"/>
  <c r="AC53" i="35" s="1"/>
  <c r="AG53" i="35"/>
  <c r="AI53" i="35" s="1"/>
  <c r="U47" i="4"/>
  <c r="AZ42" i="4"/>
  <c r="AG106" i="4"/>
  <c r="AI106" i="4" s="1"/>
  <c r="H108" i="4"/>
  <c r="AH107" i="4"/>
  <c r="R108" i="4"/>
  <c r="AC108" i="4" s="1"/>
  <c r="H51" i="4"/>
  <c r="AH50" i="4"/>
  <c r="AC44" i="4"/>
  <c r="R45" i="4" s="1"/>
  <c r="I41" i="3" l="1"/>
  <c r="J41" i="3" s="1"/>
  <c r="A47" i="39"/>
  <c r="AR43" i="39" s="1"/>
  <c r="A47" i="38"/>
  <c r="AR43" i="38" s="1"/>
  <c r="A47" i="37"/>
  <c r="AR43" i="37" s="1"/>
  <c r="A47" i="36"/>
  <c r="AR43" i="36" s="1"/>
  <c r="A47" i="35"/>
  <c r="AR43" i="35" s="1"/>
  <c r="A47" i="4"/>
  <c r="AR43" i="4" s="1"/>
  <c r="R111" i="39"/>
  <c r="AC111" i="39" s="1"/>
  <c r="AI112" i="39"/>
  <c r="AG112" i="39"/>
  <c r="R55" i="39"/>
  <c r="AC55" i="39" s="1"/>
  <c r="U53" i="39"/>
  <c r="AZ48" i="39"/>
  <c r="AG54" i="39"/>
  <c r="AI54" i="39" s="1"/>
  <c r="R54" i="38"/>
  <c r="AC54" i="38"/>
  <c r="R111" i="38"/>
  <c r="AC111" i="38" s="1"/>
  <c r="AG54" i="38"/>
  <c r="AI54" i="38" s="1"/>
  <c r="AG111" i="38"/>
  <c r="AI111" i="38" s="1"/>
  <c r="AZ48" i="38"/>
  <c r="U53" i="38"/>
  <c r="R111" i="37"/>
  <c r="AC111" i="37" s="1"/>
  <c r="R54" i="37"/>
  <c r="AC54" i="37" s="1"/>
  <c r="AI112" i="37"/>
  <c r="AG112" i="37"/>
  <c r="AG54" i="37"/>
  <c r="AI54" i="37" s="1"/>
  <c r="AZ48" i="37"/>
  <c r="U53" i="37"/>
  <c r="R112" i="36"/>
  <c r="AC112" i="36" s="1"/>
  <c r="AG54" i="36"/>
  <c r="AI54" i="36" s="1"/>
  <c r="R54" i="36"/>
  <c r="AC54" i="36" s="1"/>
  <c r="U53" i="36"/>
  <c r="AZ48" i="36"/>
  <c r="AG111" i="36"/>
  <c r="AI111" i="36" s="1"/>
  <c r="AG54" i="35"/>
  <c r="AI54" i="35" s="1"/>
  <c r="R111" i="35"/>
  <c r="AC111" i="35" s="1"/>
  <c r="R54" i="35"/>
  <c r="AC54" i="35"/>
  <c r="AG111" i="35"/>
  <c r="AI111" i="35" s="1"/>
  <c r="U54" i="35"/>
  <c r="AZ49" i="35"/>
  <c r="U48" i="4"/>
  <c r="AZ43" i="4"/>
  <c r="AG107" i="4"/>
  <c r="AI107" i="4" s="1"/>
  <c r="H109" i="4"/>
  <c r="AH108" i="4"/>
  <c r="R109" i="4"/>
  <c r="AC109" i="4" s="1"/>
  <c r="H52" i="4"/>
  <c r="AH51" i="4"/>
  <c r="AC45" i="4"/>
  <c r="R46" i="4" s="1"/>
  <c r="I42" i="3" l="1"/>
  <c r="J42" i="3" s="1"/>
  <c r="A48" i="39"/>
  <c r="AR44" i="39" s="1"/>
  <c r="A48" i="38"/>
  <c r="AR44" i="38" s="1"/>
  <c r="A48" i="37"/>
  <c r="AR44" i="37" s="1"/>
  <c r="A48" i="36"/>
  <c r="AR44" i="36" s="1"/>
  <c r="A48" i="35"/>
  <c r="AR44" i="35" s="1"/>
  <c r="A48" i="4"/>
  <c r="AR44" i="4" s="1"/>
  <c r="R56" i="39"/>
  <c r="AC56" i="39" s="1"/>
  <c r="R112" i="39"/>
  <c r="AC112" i="39" s="1"/>
  <c r="AG55" i="39"/>
  <c r="AI55" i="39" s="1"/>
  <c r="AZ49" i="39"/>
  <c r="U54" i="39"/>
  <c r="AG113" i="39"/>
  <c r="AI113" i="39" s="1"/>
  <c r="AG55" i="38"/>
  <c r="AI55" i="38" s="1"/>
  <c r="R112" i="38"/>
  <c r="AC112" i="38" s="1"/>
  <c r="AG112" i="38"/>
  <c r="AI112" i="38" s="1"/>
  <c r="U54" i="38"/>
  <c r="AZ49" i="38"/>
  <c r="R55" i="38"/>
  <c r="AC55" i="38" s="1"/>
  <c r="R112" i="37"/>
  <c r="AC112" i="37" s="1"/>
  <c r="AG55" i="37"/>
  <c r="AI55" i="37" s="1"/>
  <c r="R55" i="37"/>
  <c r="AC55" i="37" s="1"/>
  <c r="AG113" i="37"/>
  <c r="AI113" i="37" s="1"/>
  <c r="U54" i="37"/>
  <c r="AZ49" i="37"/>
  <c r="R55" i="36"/>
  <c r="AC55" i="36" s="1"/>
  <c r="AG112" i="36"/>
  <c r="AI112" i="36" s="1"/>
  <c r="AI55" i="36"/>
  <c r="AG55" i="36"/>
  <c r="R113" i="36"/>
  <c r="AC113" i="36" s="1"/>
  <c r="AZ49" i="36"/>
  <c r="U54" i="36"/>
  <c r="R112" i="35"/>
  <c r="AC112" i="35"/>
  <c r="AG112" i="35"/>
  <c r="AI112" i="35" s="1"/>
  <c r="R55" i="35"/>
  <c r="AC55" i="35" s="1"/>
  <c r="AG55" i="35"/>
  <c r="AI55" i="35" s="1"/>
  <c r="U55" i="35"/>
  <c r="AZ50" i="35"/>
  <c r="U49" i="4"/>
  <c r="AZ44" i="4"/>
  <c r="AG108" i="4"/>
  <c r="AI108" i="4" s="1"/>
  <c r="H110" i="4"/>
  <c r="AH109" i="4"/>
  <c r="R110" i="4"/>
  <c r="AC110" i="4" s="1"/>
  <c r="H53" i="4"/>
  <c r="AH52" i="4"/>
  <c r="AC46" i="4"/>
  <c r="R47" i="4" s="1"/>
  <c r="I43" i="3" l="1"/>
  <c r="J43" i="3" s="1"/>
  <c r="A49" i="39"/>
  <c r="AR45" i="39" s="1"/>
  <c r="A49" i="38"/>
  <c r="AR45" i="38" s="1"/>
  <c r="A49" i="37"/>
  <c r="AR45" i="37" s="1"/>
  <c r="A49" i="35"/>
  <c r="AR45" i="35" s="1"/>
  <c r="A49" i="36"/>
  <c r="AR45" i="36" s="1"/>
  <c r="A49" i="4"/>
  <c r="AR45" i="4" s="1"/>
  <c r="AG56" i="39"/>
  <c r="AI56" i="39" s="1"/>
  <c r="AG114" i="39"/>
  <c r="AI114" i="39" s="1"/>
  <c r="R113" i="39"/>
  <c r="AC113" i="39" s="1"/>
  <c r="AC57" i="39"/>
  <c r="R57" i="39"/>
  <c r="U55" i="39"/>
  <c r="AZ50" i="39"/>
  <c r="R56" i="38"/>
  <c r="AC56" i="38" s="1"/>
  <c r="R113" i="38"/>
  <c r="AC113" i="38" s="1"/>
  <c r="AG56" i="38"/>
  <c r="AI56" i="38" s="1"/>
  <c r="AG113" i="38"/>
  <c r="AI113" i="38" s="1"/>
  <c r="U55" i="38"/>
  <c r="AZ50" i="38"/>
  <c r="AC56" i="37"/>
  <c r="R56" i="37"/>
  <c r="AI114" i="37"/>
  <c r="AG114" i="37"/>
  <c r="R113" i="37"/>
  <c r="AC113" i="37" s="1"/>
  <c r="U55" i="37"/>
  <c r="AZ50" i="37"/>
  <c r="AG56" i="37"/>
  <c r="AI56" i="37" s="1"/>
  <c r="R56" i="36"/>
  <c r="AC56" i="36" s="1"/>
  <c r="R114" i="36"/>
  <c r="AC114" i="36" s="1"/>
  <c r="AG113" i="36"/>
  <c r="AI113" i="36" s="1"/>
  <c r="U55" i="36"/>
  <c r="AZ50" i="36"/>
  <c r="AG56" i="36"/>
  <c r="AI56" i="36" s="1"/>
  <c r="AG113" i="35"/>
  <c r="AI113" i="35"/>
  <c r="AG56" i="35"/>
  <c r="AI56" i="35" s="1"/>
  <c r="R113" i="35"/>
  <c r="AC113" i="35" s="1"/>
  <c r="R56" i="35"/>
  <c r="AC56" i="35" s="1"/>
  <c r="U56" i="35"/>
  <c r="AZ51" i="35"/>
  <c r="U50" i="4"/>
  <c r="AZ45" i="4"/>
  <c r="AG109" i="4"/>
  <c r="AI109" i="4" s="1"/>
  <c r="H111" i="4"/>
  <c r="AH110" i="4"/>
  <c r="R111" i="4"/>
  <c r="AC111" i="4" s="1"/>
  <c r="H54" i="4"/>
  <c r="AH53" i="4"/>
  <c r="AC47" i="4"/>
  <c r="R48" i="4" s="1"/>
  <c r="I44" i="3" l="1"/>
  <c r="J44" i="3" s="1"/>
  <c r="A50" i="39"/>
  <c r="AR46" i="39" s="1"/>
  <c r="A50" i="38"/>
  <c r="AR46" i="38" s="1"/>
  <c r="A50" i="37"/>
  <c r="AR46" i="37" s="1"/>
  <c r="A50" i="36"/>
  <c r="AR46" i="36" s="1"/>
  <c r="A50" i="35"/>
  <c r="AR46" i="35" s="1"/>
  <c r="A50" i="4"/>
  <c r="AR46" i="4" s="1"/>
  <c r="R114" i="39"/>
  <c r="AC114" i="39" s="1"/>
  <c r="AG57" i="39"/>
  <c r="AI57" i="39" s="1"/>
  <c r="U56" i="39"/>
  <c r="AZ51" i="39"/>
  <c r="AC58" i="39"/>
  <c r="R58" i="39"/>
  <c r="AG115" i="39"/>
  <c r="AI115" i="39" s="1"/>
  <c r="R57" i="38"/>
  <c r="AC57" i="38" s="1"/>
  <c r="AI114" i="38"/>
  <c r="AG114" i="38"/>
  <c r="AG57" i="38"/>
  <c r="AI57" i="38" s="1"/>
  <c r="R114" i="38"/>
  <c r="AC114" i="38" s="1"/>
  <c r="U56" i="38"/>
  <c r="AZ51" i="38"/>
  <c r="R114" i="37"/>
  <c r="AC114" i="37" s="1"/>
  <c r="AG57" i="37"/>
  <c r="AI57" i="37" s="1"/>
  <c r="R57" i="37"/>
  <c r="AC57" i="37" s="1"/>
  <c r="U56" i="37"/>
  <c r="AZ51" i="37"/>
  <c r="AG115" i="37"/>
  <c r="AI115" i="37" s="1"/>
  <c r="AC57" i="36"/>
  <c r="R57" i="36"/>
  <c r="AG114" i="36"/>
  <c r="AI114" i="36" s="1"/>
  <c r="AI57" i="36"/>
  <c r="AG57" i="36"/>
  <c r="R115" i="36"/>
  <c r="AC115" i="36" s="1"/>
  <c r="U56" i="36"/>
  <c r="AZ51" i="36"/>
  <c r="AG57" i="35"/>
  <c r="AI57" i="35" s="1"/>
  <c r="R57" i="35"/>
  <c r="AC57" i="35"/>
  <c r="R114" i="35"/>
  <c r="AC114" i="35" s="1"/>
  <c r="AG114" i="35"/>
  <c r="AI114" i="35" s="1"/>
  <c r="AZ52" i="35"/>
  <c r="U57" i="35"/>
  <c r="U51" i="4"/>
  <c r="AZ46" i="4"/>
  <c r="AG110" i="4"/>
  <c r="AI110" i="4" s="1"/>
  <c r="H112" i="4"/>
  <c r="AH111" i="4"/>
  <c r="R112" i="4"/>
  <c r="AC112" i="4" s="1"/>
  <c r="H55" i="4"/>
  <c r="AH54" i="4"/>
  <c r="AC48" i="4"/>
  <c r="R49" i="4" s="1"/>
  <c r="I45" i="3" l="1"/>
  <c r="J45" i="3" s="1"/>
  <c r="A51" i="39"/>
  <c r="AR47" i="39" s="1"/>
  <c r="A51" i="38"/>
  <c r="AR47" i="38" s="1"/>
  <c r="A51" i="37"/>
  <c r="AR47" i="37" s="1"/>
  <c r="A51" i="36"/>
  <c r="AR47" i="36" s="1"/>
  <c r="A51" i="35"/>
  <c r="AR47" i="35" s="1"/>
  <c r="A51" i="4"/>
  <c r="AR47" i="4" s="1"/>
  <c r="AI116" i="39"/>
  <c r="AG116" i="39"/>
  <c r="R115" i="39"/>
  <c r="AC115" i="39" s="1"/>
  <c r="U57" i="39"/>
  <c r="AZ52" i="39"/>
  <c r="R59" i="39"/>
  <c r="AC59" i="39" s="1"/>
  <c r="AG58" i="39"/>
  <c r="AI58" i="39" s="1"/>
  <c r="R115" i="38"/>
  <c r="AC115" i="38" s="1"/>
  <c r="AG58" i="38"/>
  <c r="AI58" i="38" s="1"/>
  <c r="R58" i="38"/>
  <c r="AC58" i="38" s="1"/>
  <c r="AG115" i="38"/>
  <c r="AI115" i="38" s="1"/>
  <c r="AZ52" i="38"/>
  <c r="U57" i="38"/>
  <c r="R115" i="37"/>
  <c r="AC115" i="37" s="1"/>
  <c r="R58" i="37"/>
  <c r="AC58" i="37" s="1"/>
  <c r="AG116" i="37"/>
  <c r="AI116" i="37" s="1"/>
  <c r="AG58" i="37"/>
  <c r="AI58" i="37" s="1"/>
  <c r="AZ52" i="37"/>
  <c r="U57" i="37"/>
  <c r="R116" i="36"/>
  <c r="AC116" i="36" s="1"/>
  <c r="U57" i="36"/>
  <c r="AZ52" i="36"/>
  <c r="AG58" i="36"/>
  <c r="AI58" i="36" s="1"/>
  <c r="AC58" i="36"/>
  <c r="R58" i="36"/>
  <c r="AG115" i="36"/>
  <c r="AI115" i="36" s="1"/>
  <c r="AG115" i="35"/>
  <c r="AI115" i="35"/>
  <c r="U58" i="35"/>
  <c r="AZ53" i="35"/>
  <c r="AG58" i="35"/>
  <c r="AI58" i="35" s="1"/>
  <c r="R58" i="35"/>
  <c r="AC58" i="35" s="1"/>
  <c r="R115" i="35"/>
  <c r="AC115" i="35"/>
  <c r="U52" i="4"/>
  <c r="AZ47" i="4"/>
  <c r="AG111" i="4"/>
  <c r="AI111" i="4" s="1"/>
  <c r="H113" i="4"/>
  <c r="AH112" i="4"/>
  <c r="R113" i="4"/>
  <c r="AC113" i="4" s="1"/>
  <c r="H56" i="4"/>
  <c r="AH55" i="4"/>
  <c r="AC49" i="4"/>
  <c r="R50" i="4" s="1"/>
  <c r="I46" i="3" l="1"/>
  <c r="J46" i="3" s="1"/>
  <c r="A52" i="39"/>
  <c r="AR48" i="39" s="1"/>
  <c r="A52" i="38"/>
  <c r="AR48" i="38" s="1"/>
  <c r="A52" i="37"/>
  <c r="AR48" i="37" s="1"/>
  <c r="A52" i="36"/>
  <c r="AR48" i="36" s="1"/>
  <c r="A52" i="35"/>
  <c r="AR48" i="35" s="1"/>
  <c r="A52" i="4"/>
  <c r="AR48" i="4" s="1"/>
  <c r="R116" i="39"/>
  <c r="AC116" i="39" s="1"/>
  <c r="R60" i="39"/>
  <c r="AC60" i="39" s="1"/>
  <c r="U58" i="39"/>
  <c r="AZ53" i="39"/>
  <c r="AG117" i="39"/>
  <c r="AI117" i="39" s="1"/>
  <c r="AG59" i="39"/>
  <c r="AI59" i="39" s="1"/>
  <c r="R59" i="38"/>
  <c r="AC59" i="38" s="1"/>
  <c r="AG116" i="38"/>
  <c r="AI116" i="38" s="1"/>
  <c r="AG59" i="38"/>
  <c r="AI59" i="38" s="1"/>
  <c r="R116" i="38"/>
  <c r="AC116" i="38"/>
  <c r="AZ53" i="38"/>
  <c r="U58" i="38"/>
  <c r="R116" i="37"/>
  <c r="AC116" i="37" s="1"/>
  <c r="AG59" i="37"/>
  <c r="AI59" i="37" s="1"/>
  <c r="R59" i="37"/>
  <c r="AC59" i="37" s="1"/>
  <c r="AG117" i="37"/>
  <c r="AI117" i="37" s="1"/>
  <c r="U58" i="37"/>
  <c r="AZ53" i="37"/>
  <c r="R117" i="36"/>
  <c r="AC117" i="36" s="1"/>
  <c r="AI116" i="36"/>
  <c r="AG116" i="36"/>
  <c r="AG59" i="36"/>
  <c r="AI59" i="36" s="1"/>
  <c r="R59" i="36"/>
  <c r="AC59" i="36" s="1"/>
  <c r="AZ53" i="36"/>
  <c r="U58" i="36"/>
  <c r="U59" i="35"/>
  <c r="AZ54" i="35"/>
  <c r="R116" i="35"/>
  <c r="AC116" i="35" s="1"/>
  <c r="AG116" i="35"/>
  <c r="AI116" i="35" s="1"/>
  <c r="R59" i="35"/>
  <c r="AC59" i="35" s="1"/>
  <c r="AG59" i="35"/>
  <c r="AI59" i="35" s="1"/>
  <c r="U53" i="4"/>
  <c r="AZ48" i="4"/>
  <c r="AG112" i="4"/>
  <c r="AI112" i="4" s="1"/>
  <c r="H114" i="4"/>
  <c r="AH113" i="4"/>
  <c r="R114" i="4"/>
  <c r="AC114" i="4" s="1"/>
  <c r="H57" i="4"/>
  <c r="AH56" i="4"/>
  <c r="AC50" i="4"/>
  <c r="R51" i="4" s="1"/>
  <c r="I47" i="3" l="1"/>
  <c r="J47" i="3" s="1"/>
  <c r="A53" i="39"/>
  <c r="AR49" i="39" s="1"/>
  <c r="A53" i="38"/>
  <c r="AR49" i="38" s="1"/>
  <c r="A53" i="37"/>
  <c r="AR49" i="37" s="1"/>
  <c r="A53" i="35"/>
  <c r="AR49" i="35" s="1"/>
  <c r="A53" i="36"/>
  <c r="AR49" i="36" s="1"/>
  <c r="A53" i="4"/>
  <c r="AR49" i="4" s="1"/>
  <c r="AI118" i="39"/>
  <c r="AG118" i="39"/>
  <c r="AG60" i="39"/>
  <c r="AI60" i="39" s="1"/>
  <c r="R61" i="39"/>
  <c r="AC61" i="39" s="1"/>
  <c r="R117" i="39"/>
  <c r="AC117" i="39" s="1"/>
  <c r="AZ54" i="39"/>
  <c r="U59" i="39"/>
  <c r="AG117" i="38"/>
  <c r="AI117" i="38" s="1"/>
  <c r="AG60" i="38"/>
  <c r="AI60" i="38" s="1"/>
  <c r="R60" i="38"/>
  <c r="AC60" i="38" s="1"/>
  <c r="R117" i="38"/>
  <c r="AC117" i="38"/>
  <c r="U59" i="38"/>
  <c r="AZ54" i="38"/>
  <c r="AG118" i="37"/>
  <c r="AI118" i="37" s="1"/>
  <c r="AC60" i="37"/>
  <c r="R60" i="37"/>
  <c r="AG60" i="37"/>
  <c r="AI60" i="37" s="1"/>
  <c r="R117" i="37"/>
  <c r="AC117" i="37" s="1"/>
  <c r="U59" i="37"/>
  <c r="AZ54" i="37"/>
  <c r="R118" i="36"/>
  <c r="AC118" i="36" s="1"/>
  <c r="R60" i="36"/>
  <c r="AC60" i="36" s="1"/>
  <c r="AG60" i="36"/>
  <c r="AI60" i="36" s="1"/>
  <c r="AG117" i="36"/>
  <c r="AI117" i="36" s="1"/>
  <c r="U59" i="36"/>
  <c r="AZ54" i="36"/>
  <c r="AG60" i="35"/>
  <c r="AI60" i="35" s="1"/>
  <c r="AG117" i="35"/>
  <c r="AI117" i="35" s="1"/>
  <c r="R60" i="35"/>
  <c r="AC60" i="35" s="1"/>
  <c r="R117" i="35"/>
  <c r="AC117" i="35" s="1"/>
  <c r="U60" i="35"/>
  <c r="AZ55" i="35"/>
  <c r="U54" i="4"/>
  <c r="AZ49" i="4"/>
  <c r="AG113" i="4"/>
  <c r="AI113" i="4" s="1"/>
  <c r="H115" i="4"/>
  <c r="AH114" i="4"/>
  <c r="R115" i="4"/>
  <c r="AC115" i="4" s="1"/>
  <c r="H58" i="4"/>
  <c r="AH57" i="4"/>
  <c r="AC51" i="4"/>
  <c r="R52" i="4" s="1"/>
  <c r="I48" i="3" l="1"/>
  <c r="J48" i="3" s="1"/>
  <c r="A54" i="39"/>
  <c r="AR50" i="39" s="1"/>
  <c r="A54" i="38"/>
  <c r="AR50" i="38" s="1"/>
  <c r="A54" i="37"/>
  <c r="AR50" i="37" s="1"/>
  <c r="A54" i="35"/>
  <c r="AR50" i="35" s="1"/>
  <c r="A54" i="36"/>
  <c r="AR50" i="36" s="1"/>
  <c r="A54" i="4"/>
  <c r="AR50" i="4" s="1"/>
  <c r="AI61" i="39"/>
  <c r="AG61" i="39"/>
  <c r="R118" i="39"/>
  <c r="AC118" i="39" s="1"/>
  <c r="R62" i="39"/>
  <c r="AC62" i="39" s="1"/>
  <c r="AG119" i="39"/>
  <c r="AI119" i="39" s="1"/>
  <c r="U60" i="39"/>
  <c r="AZ55" i="39"/>
  <c r="R61" i="38"/>
  <c r="AC61" i="38" s="1"/>
  <c r="AG61" i="38"/>
  <c r="AI61" i="38" s="1"/>
  <c r="AG118" i="38"/>
  <c r="AI118" i="38" s="1"/>
  <c r="R118" i="38"/>
  <c r="AC118" i="38"/>
  <c r="U60" i="38"/>
  <c r="AZ55" i="38"/>
  <c r="R118" i="37"/>
  <c r="AC118" i="37" s="1"/>
  <c r="AG61" i="37"/>
  <c r="AI61" i="37" s="1"/>
  <c r="AG119" i="37"/>
  <c r="AI119" i="37" s="1"/>
  <c r="R61" i="37"/>
  <c r="AC61" i="37" s="1"/>
  <c r="U60" i="37"/>
  <c r="AZ55" i="37"/>
  <c r="AI118" i="36"/>
  <c r="AG118" i="36"/>
  <c r="R119" i="36"/>
  <c r="AC119" i="36" s="1"/>
  <c r="AI61" i="36"/>
  <c r="AG61" i="36"/>
  <c r="R61" i="36"/>
  <c r="AC61" i="36" s="1"/>
  <c r="U60" i="36"/>
  <c r="AZ55" i="36"/>
  <c r="R61" i="35"/>
  <c r="AC61" i="35" s="1"/>
  <c r="AG61" i="35"/>
  <c r="AI61" i="35" s="1"/>
  <c r="R118" i="35"/>
  <c r="AC118" i="35" s="1"/>
  <c r="AG118" i="35"/>
  <c r="AI118" i="35" s="1"/>
  <c r="AZ56" i="35"/>
  <c r="U61" i="35"/>
  <c r="U55" i="4"/>
  <c r="AZ50" i="4"/>
  <c r="AG114" i="4"/>
  <c r="AI114" i="4" s="1"/>
  <c r="H116" i="4"/>
  <c r="AH115" i="4"/>
  <c r="AG115" i="4" s="1"/>
  <c r="AI115" i="4" s="1"/>
  <c r="R116" i="4"/>
  <c r="AC116" i="4" s="1"/>
  <c r="H59" i="4"/>
  <c r="AH58" i="4"/>
  <c r="AC52" i="4"/>
  <c r="R53" i="4" s="1"/>
  <c r="I49" i="3" l="1"/>
  <c r="J49" i="3" s="1"/>
  <c r="A55" i="39"/>
  <c r="AR51" i="39" s="1"/>
  <c r="A55" i="38"/>
  <c r="AR51" i="38" s="1"/>
  <c r="A55" i="37"/>
  <c r="AR51" i="37" s="1"/>
  <c r="A55" i="35"/>
  <c r="AR51" i="35" s="1"/>
  <c r="A55" i="36"/>
  <c r="AR51" i="36" s="1"/>
  <c r="A55" i="4"/>
  <c r="AR51" i="4" s="1"/>
  <c r="R119" i="39"/>
  <c r="AC119" i="39" s="1"/>
  <c r="AG120" i="39"/>
  <c r="AI120" i="39" s="1"/>
  <c r="R63" i="39"/>
  <c r="AC63" i="39" s="1"/>
  <c r="U61" i="39"/>
  <c r="AZ56" i="39"/>
  <c r="AG62" i="39"/>
  <c r="AI62" i="39" s="1"/>
  <c r="AG119" i="38"/>
  <c r="AI119" i="38"/>
  <c r="AG62" i="38"/>
  <c r="AI62" i="38" s="1"/>
  <c r="R62" i="38"/>
  <c r="AC62" i="38"/>
  <c r="R119" i="38"/>
  <c r="AC119" i="38" s="1"/>
  <c r="U61" i="38"/>
  <c r="AZ56" i="38"/>
  <c r="R119" i="37"/>
  <c r="AC119" i="37" s="1"/>
  <c r="R62" i="37"/>
  <c r="AC62" i="37" s="1"/>
  <c r="AG120" i="37"/>
  <c r="AI120" i="37" s="1"/>
  <c r="AG62" i="37"/>
  <c r="AI62" i="37" s="1"/>
  <c r="AZ56" i="37"/>
  <c r="U61" i="37"/>
  <c r="R120" i="36"/>
  <c r="AC120" i="36" s="1"/>
  <c r="R62" i="36"/>
  <c r="AC62" i="36" s="1"/>
  <c r="U61" i="36"/>
  <c r="AZ56" i="36"/>
  <c r="AG62" i="36"/>
  <c r="AI62" i="36" s="1"/>
  <c r="AG119" i="36"/>
  <c r="AI119" i="36" s="1"/>
  <c r="AG119" i="35"/>
  <c r="AI119" i="35" s="1"/>
  <c r="R62" i="35"/>
  <c r="AC62" i="35"/>
  <c r="AG62" i="35"/>
  <c r="AI62" i="35" s="1"/>
  <c r="U62" i="35"/>
  <c r="AZ57" i="35"/>
  <c r="R119" i="35"/>
  <c r="AC119" i="35" s="1"/>
  <c r="U56" i="4"/>
  <c r="AZ51" i="4"/>
  <c r="H117" i="4"/>
  <c r="AH116" i="4"/>
  <c r="AG116" i="4" s="1"/>
  <c r="AI116" i="4" s="1"/>
  <c r="R117" i="4"/>
  <c r="AC117" i="4" s="1"/>
  <c r="H60" i="4"/>
  <c r="AH59" i="4"/>
  <c r="AC53" i="4"/>
  <c r="R54" i="4" s="1"/>
  <c r="I50" i="3" l="1"/>
  <c r="J50" i="3" s="1"/>
  <c r="A56" i="39"/>
  <c r="AR52" i="39" s="1"/>
  <c r="A56" i="38"/>
  <c r="AR52" i="38" s="1"/>
  <c r="A56" i="37"/>
  <c r="AR52" i="37" s="1"/>
  <c r="A56" i="36"/>
  <c r="AR52" i="36" s="1"/>
  <c r="A56" i="35"/>
  <c r="AR52" i="35" s="1"/>
  <c r="A56" i="4"/>
  <c r="AR52" i="4" s="1"/>
  <c r="AC64" i="39"/>
  <c r="R64" i="39"/>
  <c r="R120" i="39"/>
  <c r="AC120" i="39" s="1"/>
  <c r="AG63" i="39"/>
  <c r="AI63" i="39" s="1"/>
  <c r="U62" i="39"/>
  <c r="AZ57" i="39"/>
  <c r="AG63" i="38"/>
  <c r="AI63" i="38" s="1"/>
  <c r="R63" i="38"/>
  <c r="AC63" i="38"/>
  <c r="AG120" i="38"/>
  <c r="AI120" i="38" s="1"/>
  <c r="R120" i="38"/>
  <c r="AC120" i="38"/>
  <c r="AZ57" i="38"/>
  <c r="U62" i="38"/>
  <c r="AG63" i="37"/>
  <c r="AI63" i="37" s="1"/>
  <c r="R63" i="37"/>
  <c r="AC63" i="37" s="1"/>
  <c r="R120" i="37"/>
  <c r="AC120" i="37" s="1"/>
  <c r="U62" i="37"/>
  <c r="AZ57" i="37"/>
  <c r="AG63" i="36"/>
  <c r="AI63" i="36"/>
  <c r="AG120" i="36"/>
  <c r="AI120" i="36" s="1"/>
  <c r="R63" i="36"/>
  <c r="AC63" i="36"/>
  <c r="U62" i="36"/>
  <c r="AZ57" i="36"/>
  <c r="U63" i="35"/>
  <c r="AZ58" i="35"/>
  <c r="R120" i="35"/>
  <c r="AC120" i="35" s="1"/>
  <c r="AG120" i="35"/>
  <c r="AI120" i="35" s="1"/>
  <c r="R63" i="35"/>
  <c r="AC63" i="35"/>
  <c r="AG63" i="35"/>
  <c r="AI63" i="35" s="1"/>
  <c r="U57" i="4"/>
  <c r="AZ52" i="4"/>
  <c r="H118" i="4"/>
  <c r="AH117" i="4"/>
  <c r="AG117" i="4" s="1"/>
  <c r="AI117" i="4" s="1"/>
  <c r="R118" i="4"/>
  <c r="AC118" i="4" s="1"/>
  <c r="H61" i="4"/>
  <c r="AH60" i="4"/>
  <c r="AC54" i="4"/>
  <c r="R55" i="4" s="1"/>
  <c r="I51" i="3" l="1"/>
  <c r="J51" i="3" s="1"/>
  <c r="A57" i="39"/>
  <c r="AR53" i="39" s="1"/>
  <c r="A57" i="38"/>
  <c r="AR53" i="38" s="1"/>
  <c r="A57" i="37"/>
  <c r="AR53" i="37" s="1"/>
  <c r="A57" i="35"/>
  <c r="AR53" i="35" s="1"/>
  <c r="A57" i="36"/>
  <c r="AR53" i="36" s="1"/>
  <c r="A57" i="4"/>
  <c r="AR53" i="4" s="1"/>
  <c r="AG64" i="39"/>
  <c r="AI64" i="39" s="1"/>
  <c r="R65" i="39"/>
  <c r="AC65" i="39" s="1"/>
  <c r="AZ58" i="39"/>
  <c r="U63" i="39"/>
  <c r="R64" i="38"/>
  <c r="AC64" i="38" s="1"/>
  <c r="U63" i="38"/>
  <c r="AZ58" i="38"/>
  <c r="AG64" i="38"/>
  <c r="AI64" i="38" s="1"/>
  <c r="R64" i="37"/>
  <c r="AC64" i="37" s="1"/>
  <c r="AG64" i="37"/>
  <c r="AI64" i="37" s="1"/>
  <c r="U63" i="37"/>
  <c r="AZ58" i="37"/>
  <c r="AZ58" i="36"/>
  <c r="U63" i="36"/>
  <c r="R64" i="36"/>
  <c r="AC64" i="36" s="1"/>
  <c r="AG64" i="36"/>
  <c r="AI64" i="36" s="1"/>
  <c r="AG64" i="35"/>
  <c r="AI64" i="35" s="1"/>
  <c r="R64" i="35"/>
  <c r="AC64" i="35" s="1"/>
  <c r="U64" i="35"/>
  <c r="AZ59" i="35"/>
  <c r="U58" i="4"/>
  <c r="AZ53" i="4"/>
  <c r="H119" i="4"/>
  <c r="AH118" i="4"/>
  <c r="AG118" i="4" s="1"/>
  <c r="AI118" i="4" s="1"/>
  <c r="R119" i="4"/>
  <c r="AC119" i="4" s="1"/>
  <c r="H62" i="4"/>
  <c r="AH61" i="4"/>
  <c r="AC55" i="4"/>
  <c r="R56" i="4" s="1"/>
  <c r="I52" i="3" l="1"/>
  <c r="J52" i="3" s="1"/>
  <c r="A58" i="39"/>
  <c r="AR54" i="39" s="1"/>
  <c r="A58" i="38"/>
  <c r="AR54" i="38" s="1"/>
  <c r="A58" i="37"/>
  <c r="AR54" i="37" s="1"/>
  <c r="A58" i="36"/>
  <c r="AR54" i="36" s="1"/>
  <c r="A58" i="35"/>
  <c r="AR54" i="35" s="1"/>
  <c r="A58" i="4"/>
  <c r="AR54" i="4" s="1"/>
  <c r="AC66" i="39"/>
  <c r="R66" i="39"/>
  <c r="AG65" i="39"/>
  <c r="AI65" i="39" s="1"/>
  <c r="U64" i="39"/>
  <c r="AZ59" i="39"/>
  <c r="AG65" i="38"/>
  <c r="AI65" i="38"/>
  <c r="R65" i="38"/>
  <c r="AC65" i="38"/>
  <c r="U64" i="38"/>
  <c r="AZ59" i="38"/>
  <c r="R65" i="37"/>
  <c r="AC65" i="37" s="1"/>
  <c r="AG65" i="37"/>
  <c r="AI65" i="37" s="1"/>
  <c r="U64" i="37"/>
  <c r="AZ59" i="37"/>
  <c r="AG65" i="36"/>
  <c r="AI65" i="36" s="1"/>
  <c r="R65" i="36"/>
  <c r="AC65" i="36" s="1"/>
  <c r="U64" i="36"/>
  <c r="AZ59" i="36"/>
  <c r="AG65" i="35"/>
  <c r="AI65" i="35" s="1"/>
  <c r="R65" i="35"/>
  <c r="AC65" i="35" s="1"/>
  <c r="AZ60" i="35"/>
  <c r="U65" i="35"/>
  <c r="U59" i="4"/>
  <c r="AZ54" i="4"/>
  <c r="H120" i="4"/>
  <c r="AH120" i="4" s="1"/>
  <c r="AH119" i="4"/>
  <c r="AG119" i="4" s="1"/>
  <c r="AI119" i="4" s="1"/>
  <c r="R120" i="4"/>
  <c r="AC120" i="4" s="1"/>
  <c r="H63" i="4"/>
  <c r="AH62" i="4"/>
  <c r="AC56" i="4"/>
  <c r="R57" i="4" s="1"/>
  <c r="I53" i="3" l="1"/>
  <c r="J53" i="3" s="1"/>
  <c r="A59" i="39"/>
  <c r="AR55" i="39" s="1"/>
  <c r="A59" i="38"/>
  <c r="AR55" i="38" s="1"/>
  <c r="A59" i="37"/>
  <c r="AR55" i="37" s="1"/>
  <c r="A59" i="35"/>
  <c r="AR55" i="35" s="1"/>
  <c r="A59" i="36"/>
  <c r="AR55" i="36" s="1"/>
  <c r="A59" i="4"/>
  <c r="AR55" i="4" s="1"/>
  <c r="AG66" i="39"/>
  <c r="AI66" i="39" s="1"/>
  <c r="U65" i="39"/>
  <c r="AZ60" i="39"/>
  <c r="AG66" i="38"/>
  <c r="AI66" i="38" s="1"/>
  <c r="R66" i="38"/>
  <c r="AC66" i="38" s="1"/>
  <c r="U65" i="38"/>
  <c r="AZ60" i="38"/>
  <c r="AG66" i="37"/>
  <c r="AI66" i="37" s="1"/>
  <c r="R66" i="37"/>
  <c r="AC66" i="37" s="1"/>
  <c r="AZ60" i="37"/>
  <c r="U65" i="37"/>
  <c r="AG66" i="36"/>
  <c r="AI66" i="36" s="1"/>
  <c r="R66" i="36"/>
  <c r="AC66" i="36" s="1"/>
  <c r="AZ60" i="36"/>
  <c r="U65" i="36"/>
  <c r="AG66" i="35"/>
  <c r="AI66" i="35" s="1"/>
  <c r="AZ61" i="35"/>
  <c r="U66" i="35"/>
  <c r="R66" i="35"/>
  <c r="AC66" i="35"/>
  <c r="U60" i="4"/>
  <c r="AZ55" i="4"/>
  <c r="AG120" i="4"/>
  <c r="AI120" i="4" s="1"/>
  <c r="H64" i="4"/>
  <c r="AH63" i="4"/>
  <c r="AC57" i="4"/>
  <c r="R58" i="4" s="1"/>
  <c r="I54" i="3" l="1"/>
  <c r="J54" i="3" s="1"/>
  <c r="A60" i="39"/>
  <c r="AR56" i="39" s="1"/>
  <c r="A60" i="38"/>
  <c r="AR56" i="38" s="1"/>
  <c r="A60" i="37"/>
  <c r="AR56" i="37" s="1"/>
  <c r="A60" i="36"/>
  <c r="AR56" i="36" s="1"/>
  <c r="A60" i="35"/>
  <c r="AR56" i="35" s="1"/>
  <c r="A60" i="4"/>
  <c r="AR56" i="4" s="1"/>
  <c r="U66" i="39"/>
  <c r="AZ61" i="39"/>
  <c r="AZ61" i="38"/>
  <c r="U66" i="38"/>
  <c r="AZ61" i="37"/>
  <c r="U66" i="37"/>
  <c r="U66" i="36"/>
  <c r="AZ61" i="36"/>
  <c r="U67" i="35"/>
  <c r="U68" i="35" s="1"/>
  <c r="U69" i="35" s="1"/>
  <c r="U70" i="35" s="1"/>
  <c r="U71" i="35" s="1"/>
  <c r="U72" i="35" s="1"/>
  <c r="U73" i="35" s="1"/>
  <c r="U74" i="35" s="1"/>
  <c r="U75" i="35" s="1"/>
  <c r="U76" i="35" s="1"/>
  <c r="U77" i="35" s="1"/>
  <c r="U78" i="35" s="1"/>
  <c r="U79" i="35" s="1"/>
  <c r="U80" i="35" s="1"/>
  <c r="U81" i="35" s="1"/>
  <c r="U82" i="35" s="1"/>
  <c r="U83" i="35" s="1"/>
  <c r="U84" i="35" s="1"/>
  <c r="U85" i="35" s="1"/>
  <c r="U86" i="35" s="1"/>
  <c r="U87" i="35" s="1"/>
  <c r="U88" i="35" s="1"/>
  <c r="U89" i="35" s="1"/>
  <c r="U90" i="35" s="1"/>
  <c r="U91" i="35" s="1"/>
  <c r="U92" i="35" s="1"/>
  <c r="U93" i="35" s="1"/>
  <c r="U94" i="35" s="1"/>
  <c r="U95" i="35" s="1"/>
  <c r="U96" i="35" s="1"/>
  <c r="U97" i="35" s="1"/>
  <c r="U98" i="35" s="1"/>
  <c r="U99" i="35" s="1"/>
  <c r="U100" i="35" s="1"/>
  <c r="U101" i="35" s="1"/>
  <c r="U102" i="35" s="1"/>
  <c r="U103" i="35" s="1"/>
  <c r="U104" i="35" s="1"/>
  <c r="U105" i="35" s="1"/>
  <c r="U106" i="35" s="1"/>
  <c r="U107" i="35" s="1"/>
  <c r="U108" i="35" s="1"/>
  <c r="U109" i="35" s="1"/>
  <c r="U110" i="35" s="1"/>
  <c r="U111" i="35" s="1"/>
  <c r="U112" i="35" s="1"/>
  <c r="U113" i="35" s="1"/>
  <c r="U114" i="35" s="1"/>
  <c r="U115" i="35" s="1"/>
  <c r="U116" i="35" s="1"/>
  <c r="U117" i="35" s="1"/>
  <c r="U118" i="35" s="1"/>
  <c r="U119" i="35" s="1"/>
  <c r="U120" i="35" s="1"/>
  <c r="AZ62" i="35"/>
  <c r="U61" i="4"/>
  <c r="AZ56" i="4"/>
  <c r="H65" i="4"/>
  <c r="AH64" i="4"/>
  <c r="AC58" i="4"/>
  <c r="R59" i="4" s="1"/>
  <c r="I55" i="3" l="1"/>
  <c r="J55" i="3" s="1"/>
  <c r="A61" i="39"/>
  <c r="AR57" i="39" s="1"/>
  <c r="A61" i="38"/>
  <c r="AR57" i="38" s="1"/>
  <c r="A61" i="37"/>
  <c r="AR57" i="37" s="1"/>
  <c r="A61" i="36"/>
  <c r="AR57" i="36" s="1"/>
  <c r="A61" i="35"/>
  <c r="AR57" i="35" s="1"/>
  <c r="A61" i="4"/>
  <c r="AR57" i="4" s="1"/>
  <c r="U67" i="39"/>
  <c r="U68" i="39" s="1"/>
  <c r="U69" i="39" s="1"/>
  <c r="U70" i="39" s="1"/>
  <c r="U71" i="39" s="1"/>
  <c r="U72" i="39" s="1"/>
  <c r="U73" i="39" s="1"/>
  <c r="U74" i="39" s="1"/>
  <c r="U75" i="39" s="1"/>
  <c r="U76" i="39" s="1"/>
  <c r="U77" i="39" s="1"/>
  <c r="U78" i="39" s="1"/>
  <c r="U79" i="39" s="1"/>
  <c r="U80" i="39" s="1"/>
  <c r="U81" i="39" s="1"/>
  <c r="U82" i="39" s="1"/>
  <c r="U83" i="39" s="1"/>
  <c r="U84" i="39" s="1"/>
  <c r="U85" i="39" s="1"/>
  <c r="U86" i="39" s="1"/>
  <c r="U87" i="39" s="1"/>
  <c r="U88" i="39" s="1"/>
  <c r="U89" i="39" s="1"/>
  <c r="U90" i="39" s="1"/>
  <c r="U91" i="39" s="1"/>
  <c r="U92" i="39" s="1"/>
  <c r="U93" i="39" s="1"/>
  <c r="U94" i="39" s="1"/>
  <c r="U95" i="39" s="1"/>
  <c r="U96" i="39" s="1"/>
  <c r="U97" i="39" s="1"/>
  <c r="U98" i="39" s="1"/>
  <c r="U99" i="39" s="1"/>
  <c r="U100" i="39" s="1"/>
  <c r="U101" i="39" s="1"/>
  <c r="U102" i="39" s="1"/>
  <c r="U103" i="39" s="1"/>
  <c r="U104" i="39" s="1"/>
  <c r="U105" i="39" s="1"/>
  <c r="U106" i="39" s="1"/>
  <c r="U107" i="39" s="1"/>
  <c r="U108" i="39" s="1"/>
  <c r="U109" i="39" s="1"/>
  <c r="U110" i="39" s="1"/>
  <c r="U111" i="39" s="1"/>
  <c r="U112" i="39" s="1"/>
  <c r="U113" i="39" s="1"/>
  <c r="U114" i="39" s="1"/>
  <c r="U115" i="39" s="1"/>
  <c r="U116" i="39" s="1"/>
  <c r="U117" i="39" s="1"/>
  <c r="U118" i="39" s="1"/>
  <c r="U119" i="39" s="1"/>
  <c r="U120" i="39" s="1"/>
  <c r="AZ62" i="39"/>
  <c r="U67" i="38"/>
  <c r="U68" i="38" s="1"/>
  <c r="U69" i="38" s="1"/>
  <c r="U70" i="38" s="1"/>
  <c r="U71" i="38" s="1"/>
  <c r="U72" i="38" s="1"/>
  <c r="U73" i="38" s="1"/>
  <c r="U74" i="38" s="1"/>
  <c r="U75" i="38" s="1"/>
  <c r="U76" i="38" s="1"/>
  <c r="U77" i="38" s="1"/>
  <c r="U78" i="38" s="1"/>
  <c r="U79" i="38" s="1"/>
  <c r="U80" i="38" s="1"/>
  <c r="U81" i="38" s="1"/>
  <c r="U82" i="38" s="1"/>
  <c r="U83" i="38" s="1"/>
  <c r="U84" i="38" s="1"/>
  <c r="U85" i="38" s="1"/>
  <c r="U86" i="38" s="1"/>
  <c r="U87" i="38" s="1"/>
  <c r="U88" i="38" s="1"/>
  <c r="U89" i="38" s="1"/>
  <c r="U90" i="38" s="1"/>
  <c r="U91" i="38" s="1"/>
  <c r="U92" i="38" s="1"/>
  <c r="U93" i="38" s="1"/>
  <c r="U94" i="38" s="1"/>
  <c r="U95" i="38" s="1"/>
  <c r="U96" i="38" s="1"/>
  <c r="U97" i="38" s="1"/>
  <c r="U98" i="38" s="1"/>
  <c r="U99" i="38" s="1"/>
  <c r="U100" i="38" s="1"/>
  <c r="U101" i="38" s="1"/>
  <c r="U102" i="38" s="1"/>
  <c r="U103" i="38" s="1"/>
  <c r="U104" i="38" s="1"/>
  <c r="U105" i="38" s="1"/>
  <c r="U106" i="38" s="1"/>
  <c r="U107" i="38" s="1"/>
  <c r="U108" i="38" s="1"/>
  <c r="U109" i="38" s="1"/>
  <c r="U110" i="38" s="1"/>
  <c r="U111" i="38" s="1"/>
  <c r="U112" i="38" s="1"/>
  <c r="U113" i="38" s="1"/>
  <c r="U114" i="38" s="1"/>
  <c r="U115" i="38" s="1"/>
  <c r="U116" i="38" s="1"/>
  <c r="U117" i="38" s="1"/>
  <c r="U118" i="38" s="1"/>
  <c r="U119" i="38" s="1"/>
  <c r="U120" i="38" s="1"/>
  <c r="AZ62" i="38"/>
  <c r="U67" i="37"/>
  <c r="U68" i="37" s="1"/>
  <c r="U69" i="37" s="1"/>
  <c r="U70" i="37" s="1"/>
  <c r="U71" i="37" s="1"/>
  <c r="U72" i="37" s="1"/>
  <c r="U73" i="37" s="1"/>
  <c r="U74" i="37" s="1"/>
  <c r="U75" i="37" s="1"/>
  <c r="U76" i="37" s="1"/>
  <c r="U77" i="37" s="1"/>
  <c r="U78" i="37" s="1"/>
  <c r="U79" i="37" s="1"/>
  <c r="U80" i="37" s="1"/>
  <c r="U81" i="37" s="1"/>
  <c r="U82" i="37" s="1"/>
  <c r="U83" i="37" s="1"/>
  <c r="U84" i="37" s="1"/>
  <c r="U85" i="37" s="1"/>
  <c r="U86" i="37" s="1"/>
  <c r="U87" i="37" s="1"/>
  <c r="U88" i="37" s="1"/>
  <c r="U89" i="37" s="1"/>
  <c r="U90" i="37" s="1"/>
  <c r="U91" i="37" s="1"/>
  <c r="U92" i="37" s="1"/>
  <c r="U93" i="37" s="1"/>
  <c r="U94" i="37" s="1"/>
  <c r="U95" i="37" s="1"/>
  <c r="U96" i="37" s="1"/>
  <c r="U97" i="37" s="1"/>
  <c r="U98" i="37" s="1"/>
  <c r="U99" i="37" s="1"/>
  <c r="U100" i="37" s="1"/>
  <c r="U101" i="37" s="1"/>
  <c r="U102" i="37" s="1"/>
  <c r="U103" i="37" s="1"/>
  <c r="U104" i="37" s="1"/>
  <c r="U105" i="37" s="1"/>
  <c r="U106" i="37" s="1"/>
  <c r="U107" i="37" s="1"/>
  <c r="U108" i="37" s="1"/>
  <c r="U109" i="37" s="1"/>
  <c r="U110" i="37" s="1"/>
  <c r="U111" i="37" s="1"/>
  <c r="U112" i="37" s="1"/>
  <c r="U113" i="37" s="1"/>
  <c r="U114" i="37" s="1"/>
  <c r="U115" i="37" s="1"/>
  <c r="U116" i="37" s="1"/>
  <c r="U117" i="37" s="1"/>
  <c r="U118" i="37" s="1"/>
  <c r="U119" i="37" s="1"/>
  <c r="U120" i="37" s="1"/>
  <c r="AZ62" i="37"/>
  <c r="AZ62" i="36"/>
  <c r="U67" i="36"/>
  <c r="U68" i="36" s="1"/>
  <c r="U69" i="36" s="1"/>
  <c r="U70" i="36" s="1"/>
  <c r="U71" i="36" s="1"/>
  <c r="U72" i="36" s="1"/>
  <c r="U73" i="36" s="1"/>
  <c r="U74" i="36" s="1"/>
  <c r="U75" i="36" s="1"/>
  <c r="U76" i="36" s="1"/>
  <c r="U77" i="36" s="1"/>
  <c r="U78" i="36" s="1"/>
  <c r="U79" i="36" s="1"/>
  <c r="U80" i="36" s="1"/>
  <c r="U81" i="36" s="1"/>
  <c r="U82" i="36" s="1"/>
  <c r="U83" i="36" s="1"/>
  <c r="U84" i="36" s="1"/>
  <c r="U85" i="36" s="1"/>
  <c r="U86" i="36" s="1"/>
  <c r="U87" i="36" s="1"/>
  <c r="U88" i="36" s="1"/>
  <c r="U89" i="36" s="1"/>
  <c r="U90" i="36" s="1"/>
  <c r="U91" i="36" s="1"/>
  <c r="U92" i="36" s="1"/>
  <c r="U93" i="36" s="1"/>
  <c r="U94" i="36" s="1"/>
  <c r="U95" i="36" s="1"/>
  <c r="U96" i="36" s="1"/>
  <c r="U97" i="36" s="1"/>
  <c r="U98" i="36" s="1"/>
  <c r="U99" i="36" s="1"/>
  <c r="U100" i="36" s="1"/>
  <c r="U101" i="36" s="1"/>
  <c r="U102" i="36" s="1"/>
  <c r="U103" i="36" s="1"/>
  <c r="U104" i="36" s="1"/>
  <c r="U105" i="36" s="1"/>
  <c r="U106" i="36" s="1"/>
  <c r="U107" i="36" s="1"/>
  <c r="U108" i="36" s="1"/>
  <c r="U109" i="36" s="1"/>
  <c r="U110" i="36" s="1"/>
  <c r="U111" i="36" s="1"/>
  <c r="U112" i="36" s="1"/>
  <c r="U113" i="36" s="1"/>
  <c r="U114" i="36" s="1"/>
  <c r="U115" i="36" s="1"/>
  <c r="U116" i="36" s="1"/>
  <c r="U117" i="36" s="1"/>
  <c r="U118" i="36" s="1"/>
  <c r="U119" i="36" s="1"/>
  <c r="U120" i="36" s="1"/>
  <c r="U62" i="4"/>
  <c r="AZ57" i="4"/>
  <c r="H66" i="4"/>
  <c r="AH66" i="4" s="1"/>
  <c r="AH65" i="4"/>
  <c r="AC59" i="4"/>
  <c r="R60" i="4" s="1"/>
  <c r="I56" i="3" l="1"/>
  <c r="J56" i="3" s="1"/>
  <c r="A62" i="39"/>
  <c r="AR58" i="39" s="1"/>
  <c r="A62" i="38"/>
  <c r="AR58" i="38" s="1"/>
  <c r="A62" i="37"/>
  <c r="AR58" i="37" s="1"/>
  <c r="A62" i="36"/>
  <c r="AR58" i="36" s="1"/>
  <c r="A62" i="35"/>
  <c r="AR58" i="35" s="1"/>
  <c r="A62" i="4"/>
  <c r="AR58" i="4" s="1"/>
  <c r="U63" i="4"/>
  <c r="AZ58" i="4"/>
  <c r="AC60" i="4"/>
  <c r="R61" i="4" s="1"/>
  <c r="I57" i="3" l="1"/>
  <c r="J57" i="3" s="1"/>
  <c r="A63" i="39"/>
  <c r="AR59" i="39" s="1"/>
  <c r="A63" i="38"/>
  <c r="AR59" i="38" s="1"/>
  <c r="A63" i="37"/>
  <c r="AR59" i="37" s="1"/>
  <c r="A63" i="36"/>
  <c r="AR59" i="36" s="1"/>
  <c r="A63" i="35"/>
  <c r="AR59" i="35" s="1"/>
  <c r="A63" i="4"/>
  <c r="AR59" i="4" s="1"/>
  <c r="U64" i="4"/>
  <c r="AZ59" i="4"/>
  <c r="AC61" i="4"/>
  <c r="R62" i="4" s="1"/>
  <c r="I58" i="3" l="1"/>
  <c r="J58" i="3" s="1"/>
  <c r="A64" i="39"/>
  <c r="AR60" i="39" s="1"/>
  <c r="A64" i="38"/>
  <c r="AR60" i="38" s="1"/>
  <c r="A64" i="37"/>
  <c r="AR60" i="37" s="1"/>
  <c r="A64" i="35"/>
  <c r="AR60" i="35" s="1"/>
  <c r="A64" i="36"/>
  <c r="AR60" i="36" s="1"/>
  <c r="A64" i="4"/>
  <c r="AR60" i="4" s="1"/>
  <c r="U65" i="4"/>
  <c r="AZ60" i="4"/>
  <c r="AC62" i="4"/>
  <c r="R63" i="4" s="1"/>
  <c r="I59" i="3" l="1"/>
  <c r="J59" i="3" s="1"/>
  <c r="A65" i="39"/>
  <c r="AR61" i="39" s="1"/>
  <c r="A65" i="38"/>
  <c r="AR61" i="38" s="1"/>
  <c r="A65" i="37"/>
  <c r="AR61" i="37" s="1"/>
  <c r="A65" i="36"/>
  <c r="AR61" i="36" s="1"/>
  <c r="A65" i="35"/>
  <c r="AR61" i="35" s="1"/>
  <c r="A65" i="4"/>
  <c r="AR61" i="4" s="1"/>
  <c r="U66" i="4"/>
  <c r="AZ61" i="4"/>
  <c r="AC63" i="4"/>
  <c r="R64" i="4" s="1"/>
  <c r="A66" i="39" l="1"/>
  <c r="AR62" i="39" s="1"/>
  <c r="A66" i="38"/>
  <c r="AR62" i="38" s="1"/>
  <c r="A66" i="37"/>
  <c r="AR62" i="37" s="1"/>
  <c r="A66" i="35"/>
  <c r="AR62" i="35" s="1"/>
  <c r="A66" i="36"/>
  <c r="AR62" i="36" s="1"/>
  <c r="A66" i="4"/>
  <c r="AR62" i="4" s="1"/>
  <c r="I60" i="3"/>
  <c r="J60" i="3" s="1"/>
  <c r="U67" i="4"/>
  <c r="U68" i="4" s="1"/>
  <c r="U69" i="4" s="1"/>
  <c r="U70" i="4" s="1"/>
  <c r="U71" i="4" s="1"/>
  <c r="U72" i="4" s="1"/>
  <c r="U73" i="4" s="1"/>
  <c r="U74" i="4" s="1"/>
  <c r="U75" i="4" s="1"/>
  <c r="U76" i="4" s="1"/>
  <c r="U77" i="4" s="1"/>
  <c r="U78" i="4" s="1"/>
  <c r="U79" i="4" s="1"/>
  <c r="U80" i="4" s="1"/>
  <c r="U81" i="4" s="1"/>
  <c r="U82" i="4" s="1"/>
  <c r="U83" i="4" s="1"/>
  <c r="U84" i="4" s="1"/>
  <c r="U85" i="4" s="1"/>
  <c r="U86" i="4" s="1"/>
  <c r="U87" i="4" s="1"/>
  <c r="U88" i="4" s="1"/>
  <c r="U89" i="4" s="1"/>
  <c r="U90" i="4" s="1"/>
  <c r="U91" i="4" s="1"/>
  <c r="U92" i="4" s="1"/>
  <c r="U93" i="4" s="1"/>
  <c r="U94" i="4" s="1"/>
  <c r="U95" i="4" s="1"/>
  <c r="U96" i="4" s="1"/>
  <c r="U97" i="4" s="1"/>
  <c r="U98" i="4" s="1"/>
  <c r="U99" i="4" s="1"/>
  <c r="U100" i="4" s="1"/>
  <c r="U101" i="4" s="1"/>
  <c r="U102" i="4" s="1"/>
  <c r="U103" i="4" s="1"/>
  <c r="U104" i="4" s="1"/>
  <c r="U105" i="4" s="1"/>
  <c r="U106" i="4" s="1"/>
  <c r="U107" i="4" s="1"/>
  <c r="U108" i="4" s="1"/>
  <c r="U109" i="4" s="1"/>
  <c r="U110" i="4" s="1"/>
  <c r="U111" i="4" s="1"/>
  <c r="U112" i="4" s="1"/>
  <c r="U113" i="4" s="1"/>
  <c r="U114" i="4" s="1"/>
  <c r="U115" i="4" s="1"/>
  <c r="U116" i="4" s="1"/>
  <c r="U117" i="4" s="1"/>
  <c r="U118" i="4" s="1"/>
  <c r="U119" i="4" s="1"/>
  <c r="U120" i="4" s="1"/>
  <c r="AZ62" i="4"/>
  <c r="AC64" i="4"/>
  <c r="R65" i="4" s="1"/>
  <c r="A68" i="39" l="1"/>
  <c r="A68" i="38"/>
  <c r="A68" i="37"/>
  <c r="A68" i="35"/>
  <c r="A68" i="36"/>
  <c r="I61" i="3"/>
  <c r="J61" i="3" s="1"/>
  <c r="A68" i="4"/>
  <c r="AC65" i="4"/>
  <c r="R66" i="4" s="1"/>
  <c r="A69" i="39" l="1"/>
  <c r="A69" i="38"/>
  <c r="A69" i="37"/>
  <c r="A69" i="36"/>
  <c r="A69" i="35"/>
  <c r="A69" i="4"/>
  <c r="I62" i="3"/>
  <c r="J62" i="3" s="1"/>
  <c r="AC66" i="4"/>
  <c r="AG14" i="4"/>
  <c r="AI14" i="4" s="1"/>
  <c r="A70" i="39" l="1"/>
  <c r="A70" i="38"/>
  <c r="A70" i="37"/>
  <c r="A70" i="36"/>
  <c r="A70" i="35"/>
  <c r="I63" i="3"/>
  <c r="J63" i="3" s="1"/>
  <c r="A70" i="4"/>
  <c r="AG15" i="4"/>
  <c r="AI15" i="4" s="1"/>
  <c r="A71" i="39" l="1"/>
  <c r="A71" i="38"/>
  <c r="A71" i="37"/>
  <c r="A71" i="36"/>
  <c r="A71" i="35"/>
  <c r="A71" i="4"/>
  <c r="I64" i="3"/>
  <c r="J64" i="3" s="1"/>
  <c r="AG16" i="4"/>
  <c r="AI16" i="4" s="1"/>
  <c r="I65" i="3" l="1"/>
  <c r="J65" i="3" s="1"/>
  <c r="A72" i="39"/>
  <c r="A72" i="38"/>
  <c r="A72" i="37"/>
  <c r="A72" i="36"/>
  <c r="A72" i="35"/>
  <c r="A72" i="4"/>
  <c r="AG17" i="4"/>
  <c r="AI17" i="4" s="1"/>
  <c r="I66" i="3" l="1"/>
  <c r="J66" i="3" s="1"/>
  <c r="A73" i="39"/>
  <c r="A73" i="37"/>
  <c r="A73" i="38"/>
  <c r="A73" i="35"/>
  <c r="A73" i="36"/>
  <c r="A73" i="4"/>
  <c r="AG18" i="4"/>
  <c r="AI18" i="4" s="1"/>
  <c r="I67" i="3" l="1"/>
  <c r="J67" i="3" s="1"/>
  <c r="A74" i="39"/>
  <c r="A74" i="38"/>
  <c r="A74" i="37"/>
  <c r="A74" i="36"/>
  <c r="A74" i="35"/>
  <c r="A74" i="4"/>
  <c r="AG19" i="4"/>
  <c r="AI19" i="4" s="1"/>
  <c r="I68" i="3" l="1"/>
  <c r="J68" i="3" s="1"/>
  <c r="A75" i="39"/>
  <c r="A75" i="38"/>
  <c r="A75" i="37"/>
  <c r="A75" i="36"/>
  <c r="A75" i="35"/>
  <c r="A75" i="4"/>
  <c r="AG20" i="4"/>
  <c r="AI20" i="4" s="1"/>
  <c r="I69" i="3" l="1"/>
  <c r="J69" i="3" s="1"/>
  <c r="A76" i="39"/>
  <c r="A76" i="38"/>
  <c r="A76" i="37"/>
  <c r="A76" i="35"/>
  <c r="A76" i="36"/>
  <c r="A76" i="4"/>
  <c r="AG21" i="4"/>
  <c r="AI21" i="4" s="1"/>
  <c r="I70" i="3" l="1"/>
  <c r="J70" i="3" s="1"/>
  <c r="A77" i="39"/>
  <c r="A77" i="38"/>
  <c r="A77" i="37"/>
  <c r="A77" i="36"/>
  <c r="A77" i="35"/>
  <c r="A77" i="4"/>
  <c r="AG22" i="4"/>
  <c r="AI22" i="4" s="1"/>
  <c r="I71" i="3" l="1"/>
  <c r="J71" i="3" s="1"/>
  <c r="A78" i="39"/>
  <c r="A78" i="38"/>
  <c r="A78" i="37"/>
  <c r="A78" i="36"/>
  <c r="A78" i="35"/>
  <c r="A78" i="4"/>
  <c r="AG23" i="4"/>
  <c r="AI23" i="4" s="1"/>
  <c r="I72" i="3" l="1"/>
  <c r="J72" i="3" s="1"/>
  <c r="A79" i="39"/>
  <c r="A79" i="38"/>
  <c r="A79" i="37"/>
  <c r="A79" i="36"/>
  <c r="A79" i="35"/>
  <c r="A79" i="4"/>
  <c r="AG24" i="4"/>
  <c r="AI24" i="4" s="1"/>
  <c r="I73" i="3" l="1"/>
  <c r="J73" i="3" s="1"/>
  <c r="A80" i="38"/>
  <c r="A80" i="39"/>
  <c r="A80" i="37"/>
  <c r="A80" i="36"/>
  <c r="A80" i="35"/>
  <c r="A80" i="4"/>
  <c r="AG25" i="4"/>
  <c r="AI25" i="4" s="1"/>
  <c r="AG26" i="4" s="1"/>
  <c r="I74" i="3" l="1"/>
  <c r="J74" i="3" s="1"/>
  <c r="A81" i="39"/>
  <c r="A81" i="38"/>
  <c r="A81" i="37"/>
  <c r="A81" i="36"/>
  <c r="A81" i="35"/>
  <c r="A81" i="4"/>
  <c r="AI26" i="4"/>
  <c r="A82" i="39" l="1"/>
  <c r="A82" i="38"/>
  <c r="A82" i="37"/>
  <c r="A82" i="36"/>
  <c r="A82" i="35"/>
  <c r="A82" i="4"/>
  <c r="I75" i="3"/>
  <c r="J75" i="3" s="1"/>
  <c r="AG27" i="4"/>
  <c r="AI27" i="4" s="1"/>
  <c r="I76" i="3" l="1"/>
  <c r="J76" i="3" s="1"/>
  <c r="A83" i="39"/>
  <c r="A83" i="38"/>
  <c r="A83" i="37"/>
  <c r="A83" i="36"/>
  <c r="A83" i="35"/>
  <c r="A83" i="4"/>
  <c r="AG28" i="4"/>
  <c r="AI28" i="4" s="1"/>
  <c r="I77" i="3" l="1"/>
  <c r="J77" i="3" s="1"/>
  <c r="A84" i="39"/>
  <c r="A84" i="38"/>
  <c r="A84" i="37"/>
  <c r="A84" i="36"/>
  <c r="A84" i="35"/>
  <c r="A84" i="4"/>
  <c r="AG29" i="4"/>
  <c r="AI29" i="4" s="1"/>
  <c r="I78" i="3" l="1"/>
  <c r="J78" i="3" s="1"/>
  <c r="A85" i="39"/>
  <c r="A85" i="38"/>
  <c r="A85" i="37"/>
  <c r="A85" i="36"/>
  <c r="A85" i="35"/>
  <c r="A85" i="4"/>
  <c r="AG30" i="4"/>
  <c r="AI30" i="4" s="1"/>
  <c r="I79" i="3" l="1"/>
  <c r="J79" i="3" s="1"/>
  <c r="A86" i="39"/>
  <c r="A86" i="38"/>
  <c r="A86" i="37"/>
  <c r="A86" i="36"/>
  <c r="A86" i="35"/>
  <c r="A86" i="4"/>
  <c r="AG31" i="4"/>
  <c r="AI31" i="4" s="1"/>
  <c r="I80" i="3" l="1"/>
  <c r="J80" i="3" s="1"/>
  <c r="A87" i="39"/>
  <c r="A87" i="38"/>
  <c r="A87" i="37"/>
  <c r="A87" i="36"/>
  <c r="A87" i="35"/>
  <c r="A87" i="4"/>
  <c r="AG32" i="4"/>
  <c r="AI32" i="4" s="1"/>
  <c r="I81" i="3" l="1"/>
  <c r="J81" i="3" s="1"/>
  <c r="A88" i="39"/>
  <c r="A88" i="38"/>
  <c r="A88" i="37"/>
  <c r="A88" i="36"/>
  <c r="A88" i="35"/>
  <c r="A88" i="4"/>
  <c r="AG33" i="4"/>
  <c r="AI33" i="4" s="1"/>
  <c r="I82" i="3" l="1"/>
  <c r="J82" i="3" s="1"/>
  <c r="A89" i="39"/>
  <c r="A89" i="38"/>
  <c r="A89" i="37"/>
  <c r="A89" i="35"/>
  <c r="A89" i="36"/>
  <c r="A89" i="4"/>
  <c r="AG34" i="4"/>
  <c r="AI34" i="4" s="1"/>
  <c r="I83" i="3" l="1"/>
  <c r="J83" i="3" s="1"/>
  <c r="A90" i="39"/>
  <c r="A90" i="38"/>
  <c r="A90" i="37"/>
  <c r="A90" i="36"/>
  <c r="A90" i="35"/>
  <c r="A90" i="4"/>
  <c r="AG35" i="4"/>
  <c r="AI35" i="4" s="1"/>
  <c r="I84" i="3" l="1"/>
  <c r="J84" i="3" s="1"/>
  <c r="A91" i="39"/>
  <c r="A91" i="38"/>
  <c r="A91" i="36"/>
  <c r="A91" i="37"/>
  <c r="A91" i="35"/>
  <c r="A91" i="4"/>
  <c r="AG36" i="4"/>
  <c r="AI36" i="4" s="1"/>
  <c r="I85" i="3" l="1"/>
  <c r="J85" i="3" s="1"/>
  <c r="A92" i="39"/>
  <c r="A92" i="38"/>
  <c r="A92" i="37"/>
  <c r="A92" i="36"/>
  <c r="A92" i="35"/>
  <c r="A92" i="4"/>
  <c r="AG37" i="4"/>
  <c r="AI37" i="4" s="1"/>
  <c r="I86" i="3" l="1"/>
  <c r="J86" i="3" s="1"/>
  <c r="A93" i="39"/>
  <c r="A93" i="38"/>
  <c r="A93" i="37"/>
  <c r="A93" i="36"/>
  <c r="A93" i="35"/>
  <c r="A93" i="4"/>
  <c r="AG38" i="4"/>
  <c r="AI38" i="4" s="1"/>
  <c r="I87" i="3" l="1"/>
  <c r="J87" i="3" s="1"/>
  <c r="A94" i="39"/>
  <c r="A94" i="38"/>
  <c r="A94" i="37"/>
  <c r="A94" i="36"/>
  <c r="A94" i="35"/>
  <c r="A94" i="4"/>
  <c r="AG39" i="4"/>
  <c r="AI39" i="4" s="1"/>
  <c r="I88" i="3" l="1"/>
  <c r="J88" i="3" s="1"/>
  <c r="A95" i="39"/>
  <c r="A95" i="38"/>
  <c r="A95" i="36"/>
  <c r="A95" i="37"/>
  <c r="A95" i="35"/>
  <c r="A95" i="4"/>
  <c r="AG40" i="4"/>
  <c r="AI40" i="4" s="1"/>
  <c r="I89" i="3" l="1"/>
  <c r="J89" i="3" s="1"/>
  <c r="A96" i="39"/>
  <c r="A96" i="38"/>
  <c r="A96" i="37"/>
  <c r="A96" i="36"/>
  <c r="A96" i="35"/>
  <c r="A96" i="4"/>
  <c r="AG41" i="4"/>
  <c r="AI41" i="4" s="1"/>
  <c r="I90" i="3" l="1"/>
  <c r="J90" i="3" s="1"/>
  <c r="A97" i="39"/>
  <c r="A97" i="38"/>
  <c r="A97" i="36"/>
  <c r="A97" i="37"/>
  <c r="A97" i="35"/>
  <c r="A97" i="4"/>
  <c r="AG42" i="4"/>
  <c r="AI42" i="4" s="1"/>
  <c r="I91" i="3" l="1"/>
  <c r="J91" i="3" s="1"/>
  <c r="A98" i="39"/>
  <c r="A98" i="38"/>
  <c r="A98" i="37"/>
  <c r="A98" i="36"/>
  <c r="A98" i="35"/>
  <c r="A98" i="4"/>
  <c r="AG43" i="4"/>
  <c r="AI43" i="4" s="1"/>
  <c r="I92" i="3" l="1"/>
  <c r="J92" i="3" s="1"/>
  <c r="A99" i="39"/>
  <c r="A99" i="38"/>
  <c r="A99" i="36"/>
  <c r="A99" i="37"/>
  <c r="A99" i="35"/>
  <c r="A99" i="4"/>
  <c r="AG44" i="4"/>
  <c r="AI44" i="4" s="1"/>
  <c r="A100" i="39" l="1"/>
  <c r="A100" i="38"/>
  <c r="A100" i="37"/>
  <c r="A100" i="36"/>
  <c r="A100" i="35"/>
  <c r="A100" i="4"/>
  <c r="I93" i="3"/>
  <c r="J93" i="3" s="1"/>
  <c r="AG45" i="4"/>
  <c r="AI45" i="4" s="1"/>
  <c r="I94" i="3" l="1"/>
  <c r="J94" i="3" s="1"/>
  <c r="A101" i="39"/>
  <c r="A101" i="38"/>
  <c r="A101" i="37"/>
  <c r="A101" i="36"/>
  <c r="A101" i="35"/>
  <c r="A101" i="4"/>
  <c r="AG46" i="4"/>
  <c r="AI46" i="4" s="1"/>
  <c r="I95" i="3" l="1"/>
  <c r="J95" i="3" s="1"/>
  <c r="A102" i="39"/>
  <c r="A102" i="38"/>
  <c r="A102" i="37"/>
  <c r="A102" i="36"/>
  <c r="A102" i="35"/>
  <c r="A102" i="4"/>
  <c r="AG47" i="4"/>
  <c r="AI47" i="4" s="1"/>
  <c r="I96" i="3" l="1"/>
  <c r="J96" i="3" s="1"/>
  <c r="A103" i="39"/>
  <c r="A103" i="38"/>
  <c r="A103" i="36"/>
  <c r="A103" i="37"/>
  <c r="A103" i="35"/>
  <c r="A103" i="4"/>
  <c r="AG48" i="4"/>
  <c r="AI48" i="4" s="1"/>
  <c r="I97" i="3" l="1"/>
  <c r="J97" i="3" s="1"/>
  <c r="A104" i="39"/>
  <c r="A104" i="38"/>
  <c r="A104" i="37"/>
  <c r="A104" i="36"/>
  <c r="A104" i="35"/>
  <c r="A104" i="4"/>
  <c r="AG49" i="4"/>
  <c r="AI49" i="4" s="1"/>
  <c r="I98" i="3" l="1"/>
  <c r="J98" i="3" s="1"/>
  <c r="A105" i="39"/>
  <c r="A105" i="38"/>
  <c r="A105" i="36"/>
  <c r="A105" i="37"/>
  <c r="A105" i="35"/>
  <c r="A105" i="4"/>
  <c r="AG50" i="4"/>
  <c r="AI50" i="4" s="1"/>
  <c r="I99" i="3" l="1"/>
  <c r="J99" i="3" s="1"/>
  <c r="A106" i="39"/>
  <c r="A106" i="38"/>
  <c r="A106" i="37"/>
  <c r="A106" i="36"/>
  <c r="A106" i="35"/>
  <c r="A106" i="4"/>
  <c r="AG51" i="4"/>
  <c r="AI51" i="4" s="1"/>
  <c r="I100" i="3" l="1"/>
  <c r="J100" i="3" s="1"/>
  <c r="A107" i="39"/>
  <c r="A107" i="38"/>
  <c r="A107" i="36"/>
  <c r="A107" i="37"/>
  <c r="A107" i="35"/>
  <c r="A107" i="4"/>
  <c r="AG52" i="4"/>
  <c r="AI52" i="4" s="1"/>
  <c r="I101" i="3" l="1"/>
  <c r="J101" i="3" s="1"/>
  <c r="A108" i="39"/>
  <c r="A108" i="38"/>
  <c r="A108" i="37"/>
  <c r="A108" i="36"/>
  <c r="A108" i="35"/>
  <c r="A108" i="4"/>
  <c r="AG53" i="4"/>
  <c r="AI53" i="4" s="1"/>
  <c r="I102" i="3" l="1"/>
  <c r="J102" i="3" s="1"/>
  <c r="A109" i="39"/>
  <c r="A109" i="38"/>
  <c r="A109" i="37"/>
  <c r="A109" i="36"/>
  <c r="A109" i="35"/>
  <c r="A109" i="4"/>
  <c r="AG54" i="4"/>
  <c r="AI54" i="4" s="1"/>
  <c r="A110" i="39" l="1"/>
  <c r="A110" i="38"/>
  <c r="A110" i="37"/>
  <c r="A110" i="36"/>
  <c r="A110" i="35"/>
  <c r="I103" i="3"/>
  <c r="J103" i="3" s="1"/>
  <c r="A110" i="4"/>
  <c r="AG55" i="4"/>
  <c r="AI55" i="4" s="1"/>
  <c r="I104" i="3" l="1"/>
  <c r="J104" i="3" s="1"/>
  <c r="A111" i="39"/>
  <c r="A111" i="38"/>
  <c r="A111" i="36"/>
  <c r="A111" i="37"/>
  <c r="A111" i="35"/>
  <c r="A111" i="4"/>
  <c r="AG56" i="4"/>
  <c r="AI56" i="4" s="1"/>
  <c r="I105" i="3" l="1"/>
  <c r="J105" i="3" s="1"/>
  <c r="A112" i="39"/>
  <c r="A112" i="38"/>
  <c r="A112" i="37"/>
  <c r="A112" i="36"/>
  <c r="A112" i="35"/>
  <c r="A112" i="4"/>
  <c r="AG57" i="4"/>
  <c r="AI57" i="4" s="1"/>
  <c r="I106" i="3" l="1"/>
  <c r="J106" i="3" s="1"/>
  <c r="A113" i="39"/>
  <c r="A113" i="38"/>
  <c r="A113" i="36"/>
  <c r="A113" i="37"/>
  <c r="A113" i="35"/>
  <c r="A113" i="4"/>
  <c r="AG58" i="4"/>
  <c r="AI58" i="4" s="1"/>
  <c r="I107" i="3" l="1"/>
  <c r="J107" i="3" s="1"/>
  <c r="A114" i="39"/>
  <c r="A114" i="38"/>
  <c r="A114" i="37"/>
  <c r="A114" i="36"/>
  <c r="A114" i="35"/>
  <c r="A114" i="4"/>
  <c r="AG59" i="4"/>
  <c r="AI59" i="4" s="1"/>
  <c r="I108" i="3" l="1"/>
  <c r="J108" i="3" s="1"/>
  <c r="A115" i="39"/>
  <c r="A115" i="38"/>
  <c r="A115" i="36"/>
  <c r="A115" i="37"/>
  <c r="A115" i="35"/>
  <c r="A115" i="4"/>
  <c r="AG60" i="4"/>
  <c r="AI60" i="4" s="1"/>
  <c r="I109" i="3" l="1"/>
  <c r="J109" i="3" s="1"/>
  <c r="A116" i="39"/>
  <c r="A116" i="38"/>
  <c r="A116" i="37"/>
  <c r="A116" i="36"/>
  <c r="A116" i="35"/>
  <c r="A116" i="4"/>
  <c r="AG61" i="4"/>
  <c r="AI61" i="4" s="1"/>
  <c r="A117" i="39" l="1"/>
  <c r="A117" i="38"/>
  <c r="A117" i="37"/>
  <c r="A117" i="36"/>
  <c r="A117" i="35"/>
  <c r="A117" i="4"/>
  <c r="I110" i="3"/>
  <c r="J110" i="3" s="1"/>
  <c r="AG62" i="4"/>
  <c r="AI62" i="4" s="1"/>
  <c r="I111" i="3" l="1"/>
  <c r="J111" i="3" s="1"/>
  <c r="A118" i="39"/>
  <c r="A118" i="38"/>
  <c r="A118" i="37"/>
  <c r="A118" i="36"/>
  <c r="A118" i="35"/>
  <c r="A118" i="4"/>
  <c r="AG63" i="4"/>
  <c r="AI63" i="4" s="1"/>
  <c r="I112" i="3" l="1"/>
  <c r="J112" i="3" s="1"/>
  <c r="A119" i="39"/>
  <c r="A119" i="38"/>
  <c r="A119" i="36"/>
  <c r="A119" i="37"/>
  <c r="A119" i="35"/>
  <c r="A119" i="4"/>
  <c r="AG64" i="4"/>
  <c r="AI64" i="4" s="1"/>
  <c r="A120" i="39" l="1"/>
  <c r="A120" i="38"/>
  <c r="A120" i="37"/>
  <c r="A120" i="36"/>
  <c r="A120" i="35"/>
  <c r="A120" i="4"/>
  <c r="AG65" i="4"/>
  <c r="AI65" i="4" s="1"/>
  <c r="AG66" i="4" l="1"/>
  <c r="AI66" i="4" s="1"/>
</calcChain>
</file>

<file path=xl/sharedStrings.xml><?xml version="1.0" encoding="utf-8"?>
<sst xmlns="http://schemas.openxmlformats.org/spreadsheetml/2006/main" count="330" uniqueCount="112">
  <si>
    <t>Plan 5</t>
  </si>
  <si>
    <t>Soudeur</t>
  </si>
  <si>
    <t>Cessation</t>
  </si>
  <si>
    <t>Notes</t>
  </si>
  <si>
    <t>D</t>
  </si>
  <si>
    <t>L</t>
  </si>
  <si>
    <t>M</t>
  </si>
  <si>
    <t>J</t>
  </si>
  <si>
    <t>V</t>
  </si>
  <si>
    <t>S</t>
  </si>
  <si>
    <t>Saisie</t>
  </si>
  <si>
    <t>Csst</t>
  </si>
  <si>
    <t>Congé</t>
  </si>
  <si>
    <t>emploi</t>
  </si>
  <si>
    <t>Congé payé</t>
  </si>
  <si>
    <t>Plan 4</t>
  </si>
  <si>
    <t>Plieur</t>
  </si>
  <si>
    <t>Noël</t>
  </si>
  <si>
    <t xml:space="preserve">An </t>
  </si>
  <si>
    <t>Pâques</t>
  </si>
  <si>
    <t>Patriote</t>
  </si>
  <si>
    <t xml:space="preserve">St-Jean </t>
  </si>
  <si>
    <t>Canada</t>
  </si>
  <si>
    <t>Travail</t>
  </si>
  <si>
    <t>Grâces</t>
  </si>
  <si>
    <t>Sorte de</t>
  </si>
  <si>
    <t>Plan</t>
  </si>
  <si>
    <t>Poste</t>
  </si>
  <si>
    <t>M. trav.</t>
  </si>
  <si>
    <t>Plan 1</t>
  </si>
  <si>
    <t>Camionneur</t>
  </si>
  <si>
    <t>Maladie</t>
  </si>
  <si>
    <t>Plan 2</t>
  </si>
  <si>
    <t>Comptabilité</t>
  </si>
  <si>
    <t>Parental</t>
  </si>
  <si>
    <t>Plan 3</t>
  </si>
  <si>
    <t>Contremaître</t>
  </si>
  <si>
    <t>Congédiement</t>
  </si>
  <si>
    <t>Directeur général</t>
  </si>
  <si>
    <t>Départ volontaire</t>
  </si>
  <si>
    <t>Electromécanicien</t>
  </si>
  <si>
    <t>Plan 6</t>
  </si>
  <si>
    <t>Erablière</t>
  </si>
  <si>
    <t>Bureau</t>
  </si>
  <si>
    <t>Informatique</t>
  </si>
  <si>
    <t>Garage</t>
  </si>
  <si>
    <t>Journalier</t>
  </si>
  <si>
    <t>Autres</t>
  </si>
  <si>
    <t>Laser/plasma</t>
  </si>
  <si>
    <t>Machiniste</t>
  </si>
  <si>
    <t>Mécanicien</t>
  </si>
  <si>
    <t>Programmeur</t>
  </si>
  <si>
    <t>Secrétaire</t>
  </si>
  <si>
    <t>Service client</t>
  </si>
  <si>
    <t>Soummission</t>
  </si>
  <si>
    <t>Transport de bois</t>
  </si>
  <si>
    <t>Semaine finissant le</t>
  </si>
  <si>
    <t>Nom du congé</t>
  </si>
  <si>
    <t>Nombre de jours de congé</t>
  </si>
  <si>
    <t>1 = Congé en banque</t>
  </si>
  <si>
    <t>Cessation emploi</t>
  </si>
  <si>
    <t>Heures à payer</t>
  </si>
  <si>
    <t>Banques d'heures</t>
  </si>
  <si>
    <t>oui</t>
  </si>
  <si>
    <t>non</t>
  </si>
  <si>
    <t>Yé utilise hres maladie</t>
  </si>
  <si>
    <t>Calcul heures maladie</t>
  </si>
  <si>
    <t>Calcul heures simple</t>
  </si>
  <si>
    <t>Calcul du congé</t>
  </si>
  <si>
    <t>Dette à rembourser</t>
  </si>
  <si>
    <t>Taux horraire</t>
  </si>
  <si>
    <t>Achats employé</t>
  </si>
  <si>
    <t>Convertion achats en heures</t>
  </si>
  <si>
    <t>Ajout hres si vac. 4 dernieres sem</t>
  </si>
  <si>
    <t>Banque d'hres maladie</t>
  </si>
  <si>
    <t>Ajout ou dimin. hre CB</t>
  </si>
  <si>
    <t>Nb Hres mal. à utiliser</t>
  </si>
  <si>
    <t>Solde de la dette</t>
  </si>
  <si>
    <t>Calcul remb dette</t>
  </si>
  <si>
    <t>Remb. Dette</t>
  </si>
  <si>
    <t>Logement/auto</t>
  </si>
  <si>
    <t>Auto/logement</t>
  </si>
  <si>
    <t>auto seul.</t>
  </si>
  <si>
    <t>logement</t>
  </si>
  <si>
    <t>auto/log.</t>
  </si>
  <si>
    <t>Mémo débit</t>
  </si>
  <si>
    <t>Mémo crédit</t>
  </si>
  <si>
    <t xml:space="preserve">Heures payées simple </t>
  </si>
  <si>
    <t>Hres payées t. demi</t>
  </si>
  <si>
    <t># employé</t>
  </si>
  <si>
    <t>Prénom</t>
  </si>
  <si>
    <t>Nom</t>
  </si>
  <si>
    <t>Email</t>
  </si>
  <si>
    <t>Formulaire ajout employé</t>
  </si>
  <si>
    <t>Hres cartes punch</t>
  </si>
  <si>
    <t>Taux horaire</t>
  </si>
  <si>
    <t>logement garage</t>
  </si>
  <si>
    <t>OUI</t>
  </si>
  <si>
    <t>NON</t>
  </si>
  <si>
    <t>CC</t>
  </si>
  <si>
    <t>DD</t>
  </si>
  <si>
    <t>CC CC</t>
  </si>
  <si>
    <t>EE</t>
  </si>
  <si>
    <t>DD EE</t>
  </si>
  <si>
    <t>FF</t>
  </si>
  <si>
    <t>FF CC</t>
  </si>
  <si>
    <t>HH</t>
  </si>
  <si>
    <t>FF HH</t>
  </si>
  <si>
    <t>DSA</t>
  </si>
  <si>
    <t>`J`;</t>
  </si>
  <si>
    <t>DSA `J`;</t>
  </si>
  <si>
    <t>Date de la semaine à traiter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</si>
</sst>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;[Red]\-0.00\ "/>
    <numFmt numFmtId="165" formatCode="#,##0.00\ _€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Protection="1"/>
    <xf numFmtId="0" fontId="0" fillId="0" borderId="0" xfId="0" applyFill="1"/>
    <xf numFmtId="40" fontId="0" fillId="2" borderId="0" xfId="0" applyNumberFormat="1" applyFill="1" applyProtection="1"/>
    <xf numFmtId="0" fontId="0" fillId="2" borderId="0" xfId="0" applyFill="1"/>
    <xf numFmtId="14" fontId="0" fillId="0" borderId="0" xfId="0" applyNumberFormat="1"/>
    <xf numFmtId="165" fontId="0" fillId="0" borderId="0" xfId="0" applyNumberFormat="1"/>
    <xf numFmtId="0" fontId="0" fillId="3" borderId="0" xfId="0" applyFill="1"/>
    <xf numFmtId="0" fontId="0" fillId="0" borderId="0" xfId="0" applyProtection="1"/>
    <xf numFmtId="0" fontId="0" fillId="3" borderId="0" xfId="0" applyFill="1" applyProtection="1"/>
    <xf numFmtId="40" fontId="0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40" fontId="0" fillId="0" borderId="0" xfId="0" applyNumberFormat="1" applyProtection="1"/>
    <xf numFmtId="40" fontId="0" fillId="3" borderId="0" xfId="0" applyNumberFormat="1" applyFill="1" applyProtection="1"/>
    <xf numFmtId="40" fontId="0" fillId="0" borderId="0" xfId="0" applyNumberFormat="1" applyFont="1" applyProtection="1"/>
    <xf numFmtId="14" fontId="1" fillId="2" borderId="0" xfId="0" applyNumberFormat="1" applyFont="1" applyFill="1" applyProtection="1"/>
    <xf numFmtId="0" fontId="0" fillId="2" borderId="0" xfId="0" applyFill="1" applyAlignment="1" applyProtection="1">
      <alignment horizontal="center"/>
    </xf>
    <xf numFmtId="0" fontId="0" fillId="2" borderId="0" xfId="0" applyFill="1" applyProtection="1"/>
    <xf numFmtId="40" fontId="0" fillId="2" borderId="0" xfId="0" applyNumberFormat="1" applyFill="1" applyAlignment="1" applyProtection="1">
      <alignment horizontal="center"/>
    </xf>
    <xf numFmtId="14" fontId="4" fillId="0" borderId="0" xfId="0" applyNumberFormat="1" applyFont="1"/>
    <xf numFmtId="40" fontId="4" fillId="0" borderId="0" xfId="0" applyNumberFormat="1" applyFont="1"/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 textRotation="90"/>
    </xf>
    <xf numFmtId="14" fontId="5" fillId="0" borderId="0" xfId="0" applyNumberFormat="1" applyFont="1"/>
    <xf numFmtId="40" fontId="5" fillId="0" borderId="0" xfId="0" applyNumberFormat="1" applyFont="1"/>
    <xf numFmtId="0" fontId="8" fillId="4" borderId="0" xfId="0" applyFont="1" applyFill="1" applyAlignment="1">
      <alignment horizontal="center"/>
    </xf>
    <xf numFmtId="0" fontId="0" fillId="5" borderId="0" xfId="0" applyFill="1"/>
    <xf numFmtId="0" fontId="0" fillId="7" borderId="0" xfId="0" applyFill="1" applyAlignment="1">
      <alignment horizontal="center"/>
    </xf>
    <xf numFmtId="14" fontId="8" fillId="4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8" borderId="0" xfId="0" applyFill="1" applyBorder="1" applyProtection="1"/>
    <xf numFmtId="0" fontId="0" fillId="7" borderId="0" xfId="0" applyNumberFormat="1" applyFill="1" applyAlignment="1">
      <alignment horizontal="center"/>
    </xf>
    <xf numFmtId="0" fontId="0" fillId="5" borderId="5" xfId="0" applyFill="1" applyBorder="1" applyProtection="1">
      <protection locked="0"/>
    </xf>
    <xf numFmtId="14" fontId="0" fillId="5" borderId="5" xfId="0" applyNumberFormat="1" applyFill="1" applyBorder="1" applyProtection="1">
      <protection locked="0"/>
    </xf>
    <xf numFmtId="0" fontId="0" fillId="8" borderId="2" xfId="0" applyFill="1" applyBorder="1"/>
    <xf numFmtId="0" fontId="8" fillId="8" borderId="3" xfId="0" applyFont="1" applyFill="1" applyBorder="1"/>
    <xf numFmtId="0" fontId="0" fillId="8" borderId="4" xfId="0" applyFill="1" applyBorder="1"/>
    <xf numFmtId="0" fontId="0" fillId="8" borderId="12" xfId="0" applyFill="1" applyBorder="1"/>
    <xf numFmtId="0" fontId="0" fillId="8" borderId="0" xfId="0" applyFill="1" applyBorder="1"/>
    <xf numFmtId="0" fontId="0" fillId="8" borderId="13" xfId="0" applyFill="1" applyBorder="1"/>
    <xf numFmtId="0" fontId="0" fillId="8" borderId="6" xfId="0" applyFill="1" applyBorder="1"/>
    <xf numFmtId="0" fontId="0" fillId="8" borderId="1" xfId="0" applyFill="1" applyBorder="1"/>
    <xf numFmtId="0" fontId="0" fillId="8" borderId="7" xfId="0" applyFill="1" applyBorder="1"/>
    <xf numFmtId="0" fontId="1" fillId="5" borderId="5" xfId="0" applyFont="1" applyFill="1" applyBorder="1" applyAlignment="1" applyProtection="1">
      <alignment horizontal="left"/>
      <protection locked="0"/>
    </xf>
    <xf numFmtId="0" fontId="5" fillId="6" borderId="8" xfId="0" applyFont="1" applyFill="1" applyBorder="1"/>
    <xf numFmtId="0" fontId="5" fillId="6" borderId="15" xfId="0" applyFont="1" applyFill="1" applyBorder="1"/>
    <xf numFmtId="0" fontId="10" fillId="10" borderId="14" xfId="0" applyFont="1" applyFill="1" applyBorder="1" applyAlignment="1">
      <alignment horizontal="center" textRotation="45"/>
    </xf>
    <xf numFmtId="0" fontId="10" fillId="10" borderId="2" xfId="0" applyFont="1" applyFill="1" applyBorder="1" applyAlignment="1">
      <alignment horizontal="center" textRotation="45"/>
    </xf>
    <xf numFmtId="0" fontId="11" fillId="10" borderId="9" xfId="0" applyFont="1" applyFill="1" applyBorder="1"/>
    <xf numFmtId="0" fontId="11" fillId="10" borderId="10" xfId="0" applyFont="1" applyFill="1" applyBorder="1"/>
    <xf numFmtId="0" fontId="12" fillId="10" borderId="11" xfId="0" applyFont="1" applyFill="1" applyBorder="1"/>
    <xf numFmtId="0" fontId="2" fillId="0" borderId="5" xfId="0" applyFont="1" applyBorder="1" applyProtection="1"/>
    <xf numFmtId="14" fontId="1" fillId="0" borderId="8" xfId="0" applyNumberFormat="1" applyFont="1" applyBorder="1" applyProtection="1"/>
    <xf numFmtId="40" fontId="0" fillId="0" borderId="8" xfId="0" applyNumberFormat="1" applyBorder="1" applyProtection="1"/>
    <xf numFmtId="164" fontId="0" fillId="0" borderId="8" xfId="0" applyNumberFormat="1" applyBorder="1" applyProtection="1"/>
    <xf numFmtId="40" fontId="0" fillId="3" borderId="8" xfId="0" applyNumberFormat="1" applyFill="1" applyBorder="1" applyProtection="1"/>
    <xf numFmtId="0" fontId="10" fillId="10" borderId="5" xfId="0" applyFont="1" applyFill="1" applyBorder="1" applyAlignment="1" applyProtection="1">
      <alignment horizontal="center" textRotation="90"/>
    </xf>
    <xf numFmtId="0" fontId="10" fillId="10" borderId="0" xfId="0" applyFont="1" applyFill="1" applyAlignment="1" applyProtection="1">
      <alignment horizontal="center" textRotation="90"/>
    </xf>
    <xf numFmtId="0" fontId="10" fillId="10" borderId="5" xfId="0" applyFont="1" applyFill="1" applyBorder="1" applyAlignment="1" applyProtection="1">
      <alignment horizontal="center"/>
    </xf>
    <xf numFmtId="0" fontId="10" fillId="10" borderId="0" xfId="0" applyFont="1" applyFill="1" applyBorder="1" applyAlignment="1" applyProtection="1">
      <alignment horizontal="center" textRotation="90"/>
    </xf>
    <xf numFmtId="14" fontId="5" fillId="0" borderId="8" xfId="0" applyNumberFormat="1" applyFont="1" applyFill="1" applyBorder="1"/>
    <xf numFmtId="40" fontId="5" fillId="0" borderId="8" xfId="0" applyNumberFormat="1" applyFont="1" applyFill="1" applyBorder="1"/>
    <xf numFmtId="40" fontId="5" fillId="0" borderId="15" xfId="0" applyNumberFormat="1" applyFont="1" applyFill="1" applyBorder="1"/>
    <xf numFmtId="0" fontId="0" fillId="0" borderId="8" xfId="0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165" fontId="0" fillId="0" borderId="8" xfId="0" applyNumberFormat="1" applyBorder="1" applyProtection="1">
      <protection locked="0"/>
    </xf>
    <xf numFmtId="165" fontId="0" fillId="3" borderId="8" xfId="0" applyNumberFormat="1" applyFill="1" applyBorder="1" applyProtection="1">
      <protection locked="0"/>
    </xf>
    <xf numFmtId="40" fontId="0" fillId="0" borderId="8" xfId="0" applyNumberFormat="1" applyBorder="1" applyProtection="1">
      <protection locked="0"/>
    </xf>
    <xf numFmtId="40" fontId="0" fillId="0" borderId="8" xfId="0" applyNumberFormat="1" applyBorder="1" applyAlignment="1" applyProtection="1">
      <alignment horizontal="center"/>
      <protection locked="0"/>
    </xf>
    <xf numFmtId="40" fontId="0" fillId="0" borderId="8" xfId="0" applyNumberFormat="1" applyFill="1" applyBorder="1" applyProtection="1">
      <protection locked="0"/>
    </xf>
    <xf numFmtId="0" fontId="2" fillId="0" borderId="12" xfId="0" applyFont="1" applyBorder="1" applyAlignment="1" applyProtection="1"/>
    <xf numFmtId="0" fontId="2" fillId="0" borderId="0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40" fontId="0" fillId="0" borderId="5" xfId="0" applyNumberFormat="1" applyFill="1" applyBorder="1" applyProtection="1">
      <protection locked="0"/>
    </xf>
    <xf numFmtId="0" fontId="2" fillId="0" borderId="5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14" fontId="13" fillId="0" borderId="5" xfId="0" applyNumberFormat="1" applyFont="1" applyBorder="1" applyAlignment="1">
      <alignment horizontal="center" vertical="center"/>
    </xf>
    <xf numFmtId="14" fontId="1" fillId="0" borderId="8" xfId="0" applyNumberFormat="1" applyFont="1" applyFill="1" applyBorder="1" applyProtection="1"/>
    <xf numFmtId="0" fontId="0" fillId="0" borderId="8" xfId="0" applyFill="1" applyBorder="1" applyAlignment="1" applyProtection="1">
      <alignment horizontal="center"/>
      <protection locked="0"/>
    </xf>
    <xf numFmtId="0" fontId="0" fillId="0" borderId="8" xfId="0" applyFill="1" applyBorder="1" applyProtection="1">
      <protection locked="0"/>
    </xf>
    <xf numFmtId="165" fontId="0" fillId="0" borderId="8" xfId="0" applyNumberFormat="1" applyFill="1" applyBorder="1" applyProtection="1">
      <protection locked="0"/>
    </xf>
    <xf numFmtId="40" fontId="0" fillId="0" borderId="8" xfId="0" applyNumberFormat="1" applyFill="1" applyBorder="1" applyProtection="1"/>
    <xf numFmtId="40" fontId="0" fillId="0" borderId="8" xfId="0" applyNumberFormat="1" applyFill="1" applyBorder="1" applyAlignment="1" applyProtection="1">
      <alignment horizontal="center"/>
      <protection locked="0"/>
    </xf>
    <xf numFmtId="164" fontId="0" fillId="0" borderId="8" xfId="0" applyNumberFormat="1" applyFill="1" applyBorder="1" applyProtection="1"/>
    <xf numFmtId="14" fontId="4" fillId="0" borderId="0" xfId="0" applyNumberFormat="1" applyFont="1" applyFill="1"/>
    <xf numFmtId="40" fontId="4" fillId="0" borderId="0" xfId="0" applyNumberFormat="1" applyFont="1" applyFill="1"/>
    <xf numFmtId="14" fontId="1" fillId="0" borderId="0" xfId="0" applyNumberFormat="1" applyFont="1" applyFill="1" applyProtection="1"/>
    <xf numFmtId="0" fontId="0" fillId="0" borderId="0" xfId="0" applyFill="1" applyAlignment="1" applyProtection="1">
      <alignment horizontal="center"/>
    </xf>
    <xf numFmtId="40" fontId="0" fillId="0" borderId="0" xfId="0" applyNumberFormat="1" applyFill="1" applyProtection="1"/>
    <xf numFmtId="40" fontId="0" fillId="0" borderId="0" xfId="0" applyNumberFormat="1" applyFill="1" applyAlignment="1" applyProtection="1">
      <alignment horizontal="center"/>
    </xf>
    <xf numFmtId="0" fontId="5" fillId="0" borderId="0" xfId="0" applyFont="1" applyFill="1"/>
    <xf numFmtId="0" fontId="6" fillId="0" borderId="0" xfId="0" applyFont="1" applyFill="1"/>
    <xf numFmtId="0" fontId="6" fillId="0" borderId="0" xfId="0" applyFont="1" applyFill="1" applyAlignment="1">
      <alignment horizontal="center" textRotation="90"/>
    </xf>
    <xf numFmtId="14" fontId="5" fillId="0" borderId="0" xfId="0" applyNumberFormat="1" applyFont="1" applyFill="1"/>
    <xf numFmtId="40" fontId="5" fillId="0" borderId="0" xfId="0" applyNumberFormat="1" applyFont="1" applyFill="1"/>
    <xf numFmtId="14" fontId="0" fillId="0" borderId="0" xfId="0" applyNumberFormat="1" applyFill="1"/>
    <xf numFmtId="0" fontId="0" fillId="0" borderId="8" xfId="0" applyFill="1" applyBorder="1" applyAlignment="1" applyProtection="1">
      <alignment horizontal="center"/>
    </xf>
    <xf numFmtId="0" fontId="0" fillId="0" borderId="8" xfId="0" applyFill="1" applyBorder="1" applyProtection="1"/>
    <xf numFmtId="165" fontId="0" fillId="0" borderId="8" xfId="0" applyNumberFormat="1" applyFill="1" applyBorder="1" applyProtection="1"/>
    <xf numFmtId="40" fontId="0" fillId="0" borderId="8" xfId="0" applyNumberFormat="1" applyFill="1" applyBorder="1" applyAlignment="1" applyProtection="1">
      <alignment horizontal="center"/>
    </xf>
    <xf numFmtId="14" fontId="5" fillId="0" borderId="8" xfId="0" applyNumberFormat="1" applyFont="1" applyFill="1" applyBorder="1" applyProtection="1"/>
    <xf numFmtId="40" fontId="5" fillId="0" borderId="8" xfId="0" applyNumberFormat="1" applyFont="1" applyFill="1" applyBorder="1" applyProtection="1"/>
    <xf numFmtId="40" fontId="5" fillId="0" borderId="15" xfId="0" applyNumberFormat="1" applyFont="1" applyFill="1" applyBorder="1" applyProtection="1"/>
    <xf numFmtId="14" fontId="1" fillId="11" borderId="8" xfId="0" applyNumberFormat="1" applyFont="1" applyFill="1" applyBorder="1" applyProtection="1">
      <protection locked="0"/>
    </xf>
    <xf numFmtId="0" fontId="0" fillId="11" borderId="8" xfId="0" applyFill="1" applyBorder="1" applyAlignment="1" applyProtection="1">
      <alignment horizontal="center"/>
      <protection locked="0"/>
    </xf>
    <xf numFmtId="0" fontId="0" fillId="11" borderId="8" xfId="0" applyFill="1" applyBorder="1" applyProtection="1">
      <protection locked="0"/>
    </xf>
    <xf numFmtId="165" fontId="0" fillId="11" borderId="8" xfId="0" applyNumberFormat="1" applyFill="1" applyBorder="1" applyProtection="1">
      <protection locked="0"/>
    </xf>
    <xf numFmtId="40" fontId="0" fillId="11" borderId="8" xfId="0" applyNumberFormat="1" applyFill="1" applyBorder="1" applyProtection="1">
      <protection locked="0"/>
    </xf>
    <xf numFmtId="40" fontId="0" fillId="11" borderId="8" xfId="0" applyNumberFormat="1" applyFill="1" applyBorder="1" applyAlignment="1" applyProtection="1">
      <alignment horizontal="center"/>
      <protection locked="0"/>
    </xf>
    <xf numFmtId="164" fontId="0" fillId="11" borderId="8" xfId="0" applyNumberFormat="1" applyFill="1" applyBorder="1" applyProtection="1">
      <protection locked="0"/>
    </xf>
    <xf numFmtId="0" fontId="0" fillId="11" borderId="0" xfId="0" applyFill="1" applyProtection="1">
      <protection locked="0"/>
    </xf>
    <xf numFmtId="14" fontId="5" fillId="11" borderId="8" xfId="0" applyNumberFormat="1" applyFont="1" applyFill="1" applyBorder="1" applyProtection="1">
      <protection locked="0"/>
    </xf>
    <xf numFmtId="40" fontId="5" fillId="11" borderId="8" xfId="0" applyNumberFormat="1" applyFont="1" applyFill="1" applyBorder="1" applyProtection="1">
      <protection locked="0"/>
    </xf>
    <xf numFmtId="40" fontId="5" fillId="11" borderId="15" xfId="0" applyNumberFormat="1" applyFont="1" applyFill="1" applyBorder="1" applyProtection="1">
      <protection locked="0"/>
    </xf>
    <xf numFmtId="0" fontId="14" fillId="8" borderId="3" xfId="0" applyFont="1" applyFill="1" applyBorder="1"/>
    <xf numFmtId="0" fontId="14" fillId="8" borderId="0" xfId="0" applyFont="1" applyFill="1" applyBorder="1"/>
    <xf numFmtId="0" fontId="14" fillId="8" borderId="3" xfId="0" applyFont="1" applyFill="1" applyBorder="1" applyProtection="1"/>
    <xf numFmtId="0" fontId="11" fillId="9" borderId="9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" fillId="0" borderId="0" xfId="0" applyFont="1" applyBorder="1" applyAlignment="1" applyProtection="1">
      <alignment horizontal="center"/>
    </xf>
  </cellXfs>
  <cellStyles count="2">
    <cellStyle name="Normal" xfId="0" builtinId="0"/>
    <cellStyle name="Normal 3" xfId="1"/>
  </cellStyles>
  <dxfs count="12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9</xdr:row>
          <xdr:rowOff>85725</xdr:rowOff>
        </xdr:from>
        <xdr:to>
          <xdr:col>3</xdr:col>
          <xdr:colOff>1743075</xdr:colOff>
          <xdr:row>11</xdr:row>
          <xdr:rowOff>66675</xdr:rowOff>
        </xdr:to>
        <xdr:sp macro="" textlink="">
          <xdr:nvSpPr>
            <xdr:cNvPr id="6150" name="Bouton 2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employé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54%20-%20formulaire-sans-userfor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BDD"/>
      <sheetName val="Parametres"/>
      <sheetName val="154 - formulaire-sans-userform"/>
    </sheetNames>
    <sheetDataSet>
      <sheetData sheetId="0" refreshError="1"/>
      <sheetData sheetId="1" refreshError="1"/>
      <sheetData sheetId="2">
        <row r="1">
          <cell r="A1" t="str">
            <v>Services</v>
          </cell>
        </row>
        <row r="2">
          <cell r="A2" t="str">
            <v>Achats</v>
          </cell>
        </row>
        <row r="3">
          <cell r="A3" t="str">
            <v>Accueil</v>
          </cell>
        </row>
        <row r="4">
          <cell r="A4" t="str">
            <v>Comptabillité</v>
          </cell>
        </row>
        <row r="5">
          <cell r="A5" t="str">
            <v>Management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12"/>
  <sheetViews>
    <sheetView workbookViewId="0"/>
  </sheetViews>
  <sheetFormatPr baseColWidth="10" defaultRowHeight="15" x14ac:dyDescent="0.25"/>
  <cols>
    <col min="2" max="2" width="18.140625" customWidth="1"/>
  </cols>
  <sheetData>
    <row r="1" spans="1:12" ht="14.45" x14ac:dyDescent="0.3">
      <c r="A1" s="1" t="s">
        <v>25</v>
      </c>
      <c r="B1" s="1" t="s">
        <v>2</v>
      </c>
      <c r="C1" s="1" t="s">
        <v>26</v>
      </c>
      <c r="D1" s="1" t="s">
        <v>27</v>
      </c>
      <c r="F1" s="1" t="s">
        <v>81</v>
      </c>
    </row>
    <row r="2" spans="1:12" x14ac:dyDescent="0.25">
      <c r="A2" s="1" t="s">
        <v>12</v>
      </c>
      <c r="B2" s="1" t="s">
        <v>13</v>
      </c>
    </row>
    <row r="4" spans="1:12" x14ac:dyDescent="0.25">
      <c r="A4" t="s">
        <v>17</v>
      </c>
      <c r="B4" t="s">
        <v>28</v>
      </c>
      <c r="C4" t="s">
        <v>29</v>
      </c>
      <c r="D4" t="s">
        <v>30</v>
      </c>
      <c r="F4" s="8">
        <v>15</v>
      </c>
      <c r="G4" t="s">
        <v>82</v>
      </c>
      <c r="I4" s="7">
        <v>43429</v>
      </c>
      <c r="J4" s="7">
        <f>I4+6</f>
        <v>43435</v>
      </c>
      <c r="L4" t="s">
        <v>63</v>
      </c>
    </row>
    <row r="5" spans="1:12" x14ac:dyDescent="0.25">
      <c r="A5" t="s">
        <v>18</v>
      </c>
      <c r="B5" t="s">
        <v>31</v>
      </c>
      <c r="C5" t="s">
        <v>32</v>
      </c>
      <c r="D5" t="s">
        <v>33</v>
      </c>
      <c r="F5" s="8">
        <v>50</v>
      </c>
      <c r="G5" t="s">
        <v>96</v>
      </c>
      <c r="I5" s="7">
        <f>J4+1</f>
        <v>43436</v>
      </c>
      <c r="J5" s="7">
        <f t="shared" ref="J5:J59" si="0">I5+6</f>
        <v>43442</v>
      </c>
      <c r="L5" t="s">
        <v>64</v>
      </c>
    </row>
    <row r="6" spans="1:12" x14ac:dyDescent="0.25">
      <c r="A6" t="s">
        <v>19</v>
      </c>
      <c r="B6" t="s">
        <v>34</v>
      </c>
      <c r="C6" t="s">
        <v>35</v>
      </c>
      <c r="D6" t="s">
        <v>36</v>
      </c>
      <c r="F6" s="8">
        <v>80</v>
      </c>
      <c r="G6" t="s">
        <v>83</v>
      </c>
      <c r="I6" s="7">
        <f t="shared" ref="I6:I59" si="1">J5+1</f>
        <v>43443</v>
      </c>
      <c r="J6" s="7">
        <f t="shared" si="0"/>
        <v>43449</v>
      </c>
    </row>
    <row r="7" spans="1:12" x14ac:dyDescent="0.25">
      <c r="A7" t="s">
        <v>20</v>
      </c>
      <c r="B7" t="s">
        <v>37</v>
      </c>
      <c r="C7" t="s">
        <v>15</v>
      </c>
      <c r="D7" t="s">
        <v>38</v>
      </c>
      <c r="F7" s="8">
        <v>95</v>
      </c>
      <c r="G7" t="s">
        <v>84</v>
      </c>
      <c r="I7" s="7">
        <f t="shared" si="1"/>
        <v>43450</v>
      </c>
      <c r="J7" s="7">
        <f t="shared" si="0"/>
        <v>43456</v>
      </c>
    </row>
    <row r="8" spans="1:12" x14ac:dyDescent="0.25">
      <c r="A8" t="s">
        <v>21</v>
      </c>
      <c r="B8" t="s">
        <v>39</v>
      </c>
      <c r="C8" t="s">
        <v>0</v>
      </c>
      <c r="D8" t="s">
        <v>40</v>
      </c>
      <c r="I8" s="7">
        <f t="shared" si="1"/>
        <v>43457</v>
      </c>
      <c r="J8" s="7">
        <f t="shared" si="0"/>
        <v>43463</v>
      </c>
    </row>
    <row r="9" spans="1:12" x14ac:dyDescent="0.25">
      <c r="A9" t="s">
        <v>22</v>
      </c>
      <c r="C9" t="s">
        <v>41</v>
      </c>
      <c r="D9" t="s">
        <v>42</v>
      </c>
      <c r="I9" s="7">
        <f t="shared" si="1"/>
        <v>43464</v>
      </c>
      <c r="J9" s="7">
        <f t="shared" si="0"/>
        <v>43470</v>
      </c>
    </row>
    <row r="10" spans="1:12" ht="14.45" x14ac:dyDescent="0.3">
      <c r="A10" t="s">
        <v>23</v>
      </c>
      <c r="C10" t="s">
        <v>43</v>
      </c>
      <c r="D10" t="s">
        <v>44</v>
      </c>
      <c r="I10" s="7">
        <f t="shared" si="1"/>
        <v>43471</v>
      </c>
      <c r="J10" s="7">
        <f t="shared" si="0"/>
        <v>43477</v>
      </c>
    </row>
    <row r="11" spans="1:12" x14ac:dyDescent="0.25">
      <c r="A11" t="s">
        <v>24</v>
      </c>
      <c r="C11" t="s">
        <v>45</v>
      </c>
      <c r="D11" t="s">
        <v>46</v>
      </c>
      <c r="I11" s="7">
        <f t="shared" si="1"/>
        <v>43478</v>
      </c>
      <c r="J11" s="7">
        <f t="shared" si="0"/>
        <v>43484</v>
      </c>
    </row>
    <row r="12" spans="1:12" ht="14.45" x14ac:dyDescent="0.3">
      <c r="C12" t="s">
        <v>47</v>
      </c>
      <c r="D12" t="s">
        <v>48</v>
      </c>
      <c r="I12" s="7">
        <f t="shared" si="1"/>
        <v>43485</v>
      </c>
      <c r="J12" s="7">
        <f t="shared" si="0"/>
        <v>43491</v>
      </c>
    </row>
    <row r="13" spans="1:12" ht="14.45" x14ac:dyDescent="0.3">
      <c r="D13" t="s">
        <v>49</v>
      </c>
      <c r="I13" s="7">
        <f t="shared" si="1"/>
        <v>43492</v>
      </c>
      <c r="J13" s="7">
        <f t="shared" si="0"/>
        <v>43498</v>
      </c>
    </row>
    <row r="14" spans="1:12" x14ac:dyDescent="0.25">
      <c r="D14" t="s">
        <v>50</v>
      </c>
      <c r="I14" s="7">
        <f t="shared" si="1"/>
        <v>43499</v>
      </c>
      <c r="J14" s="7">
        <f t="shared" si="0"/>
        <v>43505</v>
      </c>
    </row>
    <row r="15" spans="1:12" ht="14.45" x14ac:dyDescent="0.3">
      <c r="D15" t="s">
        <v>16</v>
      </c>
      <c r="I15" s="7">
        <f t="shared" si="1"/>
        <v>43506</v>
      </c>
      <c r="J15" s="7">
        <f t="shared" si="0"/>
        <v>43512</v>
      </c>
    </row>
    <row r="16" spans="1:12" ht="14.45" x14ac:dyDescent="0.3">
      <c r="D16" t="s">
        <v>51</v>
      </c>
      <c r="I16" s="7">
        <f t="shared" si="1"/>
        <v>43513</v>
      </c>
      <c r="J16" s="7">
        <f t="shared" si="0"/>
        <v>43519</v>
      </c>
    </row>
    <row r="17" spans="4:10" x14ac:dyDescent="0.25">
      <c r="D17" t="s">
        <v>52</v>
      </c>
      <c r="I17" s="7">
        <f t="shared" si="1"/>
        <v>43520</v>
      </c>
      <c r="J17" s="7">
        <f t="shared" si="0"/>
        <v>43526</v>
      </c>
    </row>
    <row r="18" spans="4:10" ht="14.45" x14ac:dyDescent="0.3">
      <c r="D18" t="s">
        <v>53</v>
      </c>
      <c r="I18" s="7">
        <f t="shared" si="1"/>
        <v>43527</v>
      </c>
      <c r="J18" s="7">
        <f t="shared" si="0"/>
        <v>43533</v>
      </c>
    </row>
    <row r="19" spans="4:10" ht="14.45" x14ac:dyDescent="0.3">
      <c r="D19" t="s">
        <v>1</v>
      </c>
      <c r="I19" s="7">
        <f t="shared" si="1"/>
        <v>43534</v>
      </c>
      <c r="J19" s="7">
        <f t="shared" si="0"/>
        <v>43540</v>
      </c>
    </row>
    <row r="20" spans="4:10" ht="14.45" x14ac:dyDescent="0.3">
      <c r="D20" t="s">
        <v>54</v>
      </c>
      <c r="I20" s="7">
        <f t="shared" si="1"/>
        <v>43541</v>
      </c>
      <c r="J20" s="7">
        <f t="shared" si="0"/>
        <v>43547</v>
      </c>
    </row>
    <row r="21" spans="4:10" ht="14.45" x14ac:dyDescent="0.3">
      <c r="D21" t="s">
        <v>55</v>
      </c>
      <c r="I21" s="7">
        <f t="shared" si="1"/>
        <v>43548</v>
      </c>
      <c r="J21" s="7">
        <f t="shared" si="0"/>
        <v>43554</v>
      </c>
    </row>
    <row r="22" spans="4:10" x14ac:dyDescent="0.25">
      <c r="I22" s="7">
        <f t="shared" si="1"/>
        <v>43555</v>
      </c>
      <c r="J22" s="7">
        <f t="shared" si="0"/>
        <v>43561</v>
      </c>
    </row>
    <row r="23" spans="4:10" x14ac:dyDescent="0.25">
      <c r="I23" s="7">
        <f t="shared" si="1"/>
        <v>43562</v>
      </c>
      <c r="J23" s="7">
        <f t="shared" si="0"/>
        <v>43568</v>
      </c>
    </row>
    <row r="24" spans="4:10" x14ac:dyDescent="0.25">
      <c r="I24" s="7">
        <f t="shared" si="1"/>
        <v>43569</v>
      </c>
      <c r="J24" s="7">
        <f t="shared" si="0"/>
        <v>43575</v>
      </c>
    </row>
    <row r="25" spans="4:10" x14ac:dyDescent="0.25">
      <c r="I25" s="7">
        <f t="shared" si="1"/>
        <v>43576</v>
      </c>
      <c r="J25" s="7">
        <f t="shared" si="0"/>
        <v>43582</v>
      </c>
    </row>
    <row r="26" spans="4:10" x14ac:dyDescent="0.25">
      <c r="I26" s="7">
        <f t="shared" si="1"/>
        <v>43583</v>
      </c>
      <c r="J26" s="7">
        <f t="shared" si="0"/>
        <v>43589</v>
      </c>
    </row>
    <row r="27" spans="4:10" x14ac:dyDescent="0.25">
      <c r="I27" s="7">
        <f t="shared" si="1"/>
        <v>43590</v>
      </c>
      <c r="J27" s="7">
        <f t="shared" si="0"/>
        <v>43596</v>
      </c>
    </row>
    <row r="28" spans="4:10" x14ac:dyDescent="0.25">
      <c r="I28" s="7">
        <f t="shared" si="1"/>
        <v>43597</v>
      </c>
      <c r="J28" s="7">
        <f t="shared" si="0"/>
        <v>43603</v>
      </c>
    </row>
    <row r="29" spans="4:10" x14ac:dyDescent="0.25">
      <c r="I29" s="7">
        <f t="shared" si="1"/>
        <v>43604</v>
      </c>
      <c r="J29" s="7">
        <f t="shared" si="0"/>
        <v>43610</v>
      </c>
    </row>
    <row r="30" spans="4:10" x14ac:dyDescent="0.25">
      <c r="I30" s="7">
        <f t="shared" si="1"/>
        <v>43611</v>
      </c>
      <c r="J30" s="7">
        <f t="shared" si="0"/>
        <v>43617</v>
      </c>
    </row>
    <row r="31" spans="4:10" x14ac:dyDescent="0.25">
      <c r="I31" s="7">
        <f t="shared" si="1"/>
        <v>43618</v>
      </c>
      <c r="J31" s="7">
        <f t="shared" si="0"/>
        <v>43624</v>
      </c>
    </row>
    <row r="32" spans="4:10" x14ac:dyDescent="0.25">
      <c r="I32" s="7">
        <f t="shared" si="1"/>
        <v>43625</v>
      </c>
      <c r="J32" s="7">
        <f t="shared" si="0"/>
        <v>43631</v>
      </c>
    </row>
    <row r="33" spans="9:10" x14ac:dyDescent="0.25">
      <c r="I33" s="7">
        <f t="shared" si="1"/>
        <v>43632</v>
      </c>
      <c r="J33" s="7">
        <f t="shared" si="0"/>
        <v>43638</v>
      </c>
    </row>
    <row r="34" spans="9:10" x14ac:dyDescent="0.25">
      <c r="I34" s="7">
        <f t="shared" si="1"/>
        <v>43639</v>
      </c>
      <c r="J34" s="7">
        <f t="shared" si="0"/>
        <v>43645</v>
      </c>
    </row>
    <row r="35" spans="9:10" x14ac:dyDescent="0.25">
      <c r="I35" s="7">
        <f t="shared" si="1"/>
        <v>43646</v>
      </c>
      <c r="J35" s="7">
        <f t="shared" si="0"/>
        <v>43652</v>
      </c>
    </row>
    <row r="36" spans="9:10" x14ac:dyDescent="0.25">
      <c r="I36" s="7">
        <f t="shared" si="1"/>
        <v>43653</v>
      </c>
      <c r="J36" s="7">
        <f t="shared" si="0"/>
        <v>43659</v>
      </c>
    </row>
    <row r="37" spans="9:10" x14ac:dyDescent="0.25">
      <c r="I37" s="7">
        <f t="shared" si="1"/>
        <v>43660</v>
      </c>
      <c r="J37" s="7">
        <f t="shared" si="0"/>
        <v>43666</v>
      </c>
    </row>
    <row r="38" spans="9:10" x14ac:dyDescent="0.25">
      <c r="I38" s="7">
        <f t="shared" si="1"/>
        <v>43667</v>
      </c>
      <c r="J38" s="7">
        <f t="shared" si="0"/>
        <v>43673</v>
      </c>
    </row>
    <row r="39" spans="9:10" x14ac:dyDescent="0.25">
      <c r="I39" s="7">
        <f t="shared" si="1"/>
        <v>43674</v>
      </c>
      <c r="J39" s="7">
        <f t="shared" si="0"/>
        <v>43680</v>
      </c>
    </row>
    <row r="40" spans="9:10" x14ac:dyDescent="0.25">
      <c r="I40" s="7">
        <f t="shared" si="1"/>
        <v>43681</v>
      </c>
      <c r="J40" s="7">
        <f t="shared" si="0"/>
        <v>43687</v>
      </c>
    </row>
    <row r="41" spans="9:10" x14ac:dyDescent="0.25">
      <c r="I41" s="7">
        <f t="shared" si="1"/>
        <v>43688</v>
      </c>
      <c r="J41" s="7">
        <f t="shared" si="0"/>
        <v>43694</v>
      </c>
    </row>
    <row r="42" spans="9:10" x14ac:dyDescent="0.25">
      <c r="I42" s="7">
        <f t="shared" si="1"/>
        <v>43695</v>
      </c>
      <c r="J42" s="7">
        <f t="shared" si="0"/>
        <v>43701</v>
      </c>
    </row>
    <row r="43" spans="9:10" x14ac:dyDescent="0.25">
      <c r="I43" s="7">
        <f t="shared" si="1"/>
        <v>43702</v>
      </c>
      <c r="J43" s="7">
        <f t="shared" si="0"/>
        <v>43708</v>
      </c>
    </row>
    <row r="44" spans="9:10" x14ac:dyDescent="0.25">
      <c r="I44" s="7">
        <f t="shared" si="1"/>
        <v>43709</v>
      </c>
      <c r="J44" s="7">
        <f t="shared" si="0"/>
        <v>43715</v>
      </c>
    </row>
    <row r="45" spans="9:10" x14ac:dyDescent="0.25">
      <c r="I45" s="7">
        <f t="shared" si="1"/>
        <v>43716</v>
      </c>
      <c r="J45" s="7">
        <f t="shared" si="0"/>
        <v>43722</v>
      </c>
    </row>
    <row r="46" spans="9:10" x14ac:dyDescent="0.25">
      <c r="I46" s="7">
        <f t="shared" si="1"/>
        <v>43723</v>
      </c>
      <c r="J46" s="7">
        <f t="shared" si="0"/>
        <v>43729</v>
      </c>
    </row>
    <row r="47" spans="9:10" x14ac:dyDescent="0.25">
      <c r="I47" s="7">
        <f t="shared" si="1"/>
        <v>43730</v>
      </c>
      <c r="J47" s="7">
        <f t="shared" si="0"/>
        <v>43736</v>
      </c>
    </row>
    <row r="48" spans="9:10" x14ac:dyDescent="0.25">
      <c r="I48" s="7">
        <f t="shared" si="1"/>
        <v>43737</v>
      </c>
      <c r="J48" s="7">
        <f t="shared" si="0"/>
        <v>43743</v>
      </c>
    </row>
    <row r="49" spans="9:10" x14ac:dyDescent="0.25">
      <c r="I49" s="7">
        <f t="shared" si="1"/>
        <v>43744</v>
      </c>
      <c r="J49" s="7">
        <f t="shared" si="0"/>
        <v>43750</v>
      </c>
    </row>
    <row r="50" spans="9:10" x14ac:dyDescent="0.25">
      <c r="I50" s="7">
        <f t="shared" si="1"/>
        <v>43751</v>
      </c>
      <c r="J50" s="7">
        <f t="shared" si="0"/>
        <v>43757</v>
      </c>
    </row>
    <row r="51" spans="9:10" x14ac:dyDescent="0.25">
      <c r="I51" s="7">
        <f t="shared" si="1"/>
        <v>43758</v>
      </c>
      <c r="J51" s="7">
        <f t="shared" si="0"/>
        <v>43764</v>
      </c>
    </row>
    <row r="52" spans="9:10" x14ac:dyDescent="0.25">
      <c r="I52" s="7">
        <f t="shared" si="1"/>
        <v>43765</v>
      </c>
      <c r="J52" s="7">
        <f t="shared" si="0"/>
        <v>43771</v>
      </c>
    </row>
    <row r="53" spans="9:10" x14ac:dyDescent="0.25">
      <c r="I53" s="7">
        <f t="shared" si="1"/>
        <v>43772</v>
      </c>
      <c r="J53" s="7">
        <f t="shared" si="0"/>
        <v>43778</v>
      </c>
    </row>
    <row r="54" spans="9:10" x14ac:dyDescent="0.25">
      <c r="I54" s="7">
        <f t="shared" si="1"/>
        <v>43779</v>
      </c>
      <c r="J54" s="7">
        <f t="shared" si="0"/>
        <v>43785</v>
      </c>
    </row>
    <row r="55" spans="9:10" x14ac:dyDescent="0.25">
      <c r="I55" s="7">
        <f t="shared" si="1"/>
        <v>43786</v>
      </c>
      <c r="J55" s="7">
        <f t="shared" si="0"/>
        <v>43792</v>
      </c>
    </row>
    <row r="56" spans="9:10" x14ac:dyDescent="0.25">
      <c r="I56" s="7">
        <f t="shared" si="1"/>
        <v>43793</v>
      </c>
      <c r="J56" s="7">
        <f t="shared" si="0"/>
        <v>43799</v>
      </c>
    </row>
    <row r="57" spans="9:10" x14ac:dyDescent="0.25">
      <c r="I57" s="7">
        <f t="shared" si="1"/>
        <v>43800</v>
      </c>
      <c r="J57" s="7">
        <f t="shared" si="0"/>
        <v>43806</v>
      </c>
    </row>
    <row r="58" spans="9:10" x14ac:dyDescent="0.25">
      <c r="I58" s="7">
        <f t="shared" si="1"/>
        <v>43807</v>
      </c>
      <c r="J58" s="7">
        <f t="shared" si="0"/>
        <v>43813</v>
      </c>
    </row>
    <row r="59" spans="9:10" x14ac:dyDescent="0.25">
      <c r="I59" s="7">
        <f t="shared" si="1"/>
        <v>43814</v>
      </c>
      <c r="J59" s="7">
        <f t="shared" si="0"/>
        <v>43820</v>
      </c>
    </row>
    <row r="60" spans="9:10" x14ac:dyDescent="0.25">
      <c r="I60" s="7">
        <f t="shared" ref="I60:I75" si="2">J59+1</f>
        <v>43821</v>
      </c>
      <c r="J60" s="7">
        <f t="shared" ref="J60:J75" si="3">I60+6</f>
        <v>43827</v>
      </c>
    </row>
    <row r="61" spans="9:10" x14ac:dyDescent="0.25">
      <c r="I61" s="7">
        <f t="shared" si="2"/>
        <v>43828</v>
      </c>
      <c r="J61" s="7">
        <f t="shared" si="3"/>
        <v>43834</v>
      </c>
    </row>
    <row r="62" spans="9:10" x14ac:dyDescent="0.25">
      <c r="I62" s="7">
        <f t="shared" si="2"/>
        <v>43835</v>
      </c>
      <c r="J62" s="7">
        <f t="shared" si="3"/>
        <v>43841</v>
      </c>
    </row>
    <row r="63" spans="9:10" x14ac:dyDescent="0.25">
      <c r="I63" s="7">
        <f t="shared" si="2"/>
        <v>43842</v>
      </c>
      <c r="J63" s="7">
        <f t="shared" si="3"/>
        <v>43848</v>
      </c>
    </row>
    <row r="64" spans="9:10" x14ac:dyDescent="0.25">
      <c r="I64" s="7">
        <f t="shared" si="2"/>
        <v>43849</v>
      </c>
      <c r="J64" s="7">
        <f t="shared" si="3"/>
        <v>43855</v>
      </c>
    </row>
    <row r="65" spans="9:10" x14ac:dyDescent="0.25">
      <c r="I65" s="7">
        <f t="shared" si="2"/>
        <v>43856</v>
      </c>
      <c r="J65" s="7">
        <f t="shared" si="3"/>
        <v>43862</v>
      </c>
    </row>
    <row r="66" spans="9:10" x14ac:dyDescent="0.25">
      <c r="I66" s="7">
        <f t="shared" si="2"/>
        <v>43863</v>
      </c>
      <c r="J66" s="7">
        <f t="shared" si="3"/>
        <v>43869</v>
      </c>
    </row>
    <row r="67" spans="9:10" x14ac:dyDescent="0.25">
      <c r="I67" s="7">
        <f t="shared" si="2"/>
        <v>43870</v>
      </c>
      <c r="J67" s="7">
        <f t="shared" si="3"/>
        <v>43876</v>
      </c>
    </row>
    <row r="68" spans="9:10" x14ac:dyDescent="0.25">
      <c r="I68" s="7">
        <f t="shared" si="2"/>
        <v>43877</v>
      </c>
      <c r="J68" s="7">
        <f t="shared" si="3"/>
        <v>43883</v>
      </c>
    </row>
    <row r="69" spans="9:10" x14ac:dyDescent="0.25">
      <c r="I69" s="7">
        <f t="shared" si="2"/>
        <v>43884</v>
      </c>
      <c r="J69" s="7">
        <f t="shared" si="3"/>
        <v>43890</v>
      </c>
    </row>
    <row r="70" spans="9:10" x14ac:dyDescent="0.25">
      <c r="I70" s="7">
        <f t="shared" si="2"/>
        <v>43891</v>
      </c>
      <c r="J70" s="7">
        <f t="shared" si="3"/>
        <v>43897</v>
      </c>
    </row>
    <row r="71" spans="9:10" x14ac:dyDescent="0.25">
      <c r="I71" s="7">
        <f t="shared" si="2"/>
        <v>43898</v>
      </c>
      <c r="J71" s="7">
        <f t="shared" si="3"/>
        <v>43904</v>
      </c>
    </row>
    <row r="72" spans="9:10" x14ac:dyDescent="0.25">
      <c r="I72" s="7">
        <f t="shared" si="2"/>
        <v>43905</v>
      </c>
      <c r="J72" s="7">
        <f t="shared" si="3"/>
        <v>43911</v>
      </c>
    </row>
    <row r="73" spans="9:10" x14ac:dyDescent="0.25">
      <c r="I73" s="7">
        <f t="shared" si="2"/>
        <v>43912</v>
      </c>
      <c r="J73" s="7">
        <f t="shared" si="3"/>
        <v>43918</v>
      </c>
    </row>
    <row r="74" spans="9:10" x14ac:dyDescent="0.25">
      <c r="I74" s="7">
        <f t="shared" si="2"/>
        <v>43919</v>
      </c>
      <c r="J74" s="7">
        <f t="shared" si="3"/>
        <v>43925</v>
      </c>
    </row>
    <row r="75" spans="9:10" x14ac:dyDescent="0.25">
      <c r="I75" s="7">
        <f t="shared" si="2"/>
        <v>43926</v>
      </c>
      <c r="J75" s="7">
        <f t="shared" si="3"/>
        <v>43932</v>
      </c>
    </row>
    <row r="76" spans="9:10" x14ac:dyDescent="0.25">
      <c r="I76" s="7">
        <f t="shared" ref="I76:I112" si="4">J75+1</f>
        <v>43933</v>
      </c>
      <c r="J76" s="7">
        <f t="shared" ref="J76:J112" si="5">I76+6</f>
        <v>43939</v>
      </c>
    </row>
    <row r="77" spans="9:10" x14ac:dyDescent="0.25">
      <c r="I77" s="7">
        <f t="shared" si="4"/>
        <v>43940</v>
      </c>
      <c r="J77" s="7">
        <f t="shared" si="5"/>
        <v>43946</v>
      </c>
    </row>
    <row r="78" spans="9:10" x14ac:dyDescent="0.25">
      <c r="I78" s="7">
        <f t="shared" si="4"/>
        <v>43947</v>
      </c>
      <c r="J78" s="7">
        <f t="shared" si="5"/>
        <v>43953</v>
      </c>
    </row>
    <row r="79" spans="9:10" x14ac:dyDescent="0.25">
      <c r="I79" s="7">
        <f t="shared" si="4"/>
        <v>43954</v>
      </c>
      <c r="J79" s="7">
        <f t="shared" si="5"/>
        <v>43960</v>
      </c>
    </row>
    <row r="80" spans="9:10" x14ac:dyDescent="0.25">
      <c r="I80" s="7">
        <f t="shared" si="4"/>
        <v>43961</v>
      </c>
      <c r="J80" s="7">
        <f t="shared" si="5"/>
        <v>43967</v>
      </c>
    </row>
    <row r="81" spans="9:10" x14ac:dyDescent="0.25">
      <c r="I81" s="7">
        <f t="shared" si="4"/>
        <v>43968</v>
      </c>
      <c r="J81" s="7">
        <f t="shared" si="5"/>
        <v>43974</v>
      </c>
    </row>
    <row r="82" spans="9:10" x14ac:dyDescent="0.25">
      <c r="I82" s="7">
        <f t="shared" si="4"/>
        <v>43975</v>
      </c>
      <c r="J82" s="7">
        <f t="shared" si="5"/>
        <v>43981</v>
      </c>
    </row>
    <row r="83" spans="9:10" x14ac:dyDescent="0.25">
      <c r="I83" s="7">
        <f t="shared" si="4"/>
        <v>43982</v>
      </c>
      <c r="J83" s="7">
        <f t="shared" si="5"/>
        <v>43988</v>
      </c>
    </row>
    <row r="84" spans="9:10" x14ac:dyDescent="0.25">
      <c r="I84" s="7">
        <f t="shared" si="4"/>
        <v>43989</v>
      </c>
      <c r="J84" s="7">
        <f t="shared" si="5"/>
        <v>43995</v>
      </c>
    </row>
    <row r="85" spans="9:10" x14ac:dyDescent="0.25">
      <c r="I85" s="7">
        <f t="shared" si="4"/>
        <v>43996</v>
      </c>
      <c r="J85" s="7">
        <f t="shared" si="5"/>
        <v>44002</v>
      </c>
    </row>
    <row r="86" spans="9:10" x14ac:dyDescent="0.25">
      <c r="I86" s="7">
        <f t="shared" si="4"/>
        <v>44003</v>
      </c>
      <c r="J86" s="7">
        <f t="shared" si="5"/>
        <v>44009</v>
      </c>
    </row>
    <row r="87" spans="9:10" x14ac:dyDescent="0.25">
      <c r="I87" s="7">
        <f t="shared" si="4"/>
        <v>44010</v>
      </c>
      <c r="J87" s="7">
        <f t="shared" si="5"/>
        <v>44016</v>
      </c>
    </row>
    <row r="88" spans="9:10" x14ac:dyDescent="0.25">
      <c r="I88" s="7">
        <f t="shared" si="4"/>
        <v>44017</v>
      </c>
      <c r="J88" s="7">
        <f t="shared" si="5"/>
        <v>44023</v>
      </c>
    </row>
    <row r="89" spans="9:10" x14ac:dyDescent="0.25">
      <c r="I89" s="7">
        <f t="shared" si="4"/>
        <v>44024</v>
      </c>
      <c r="J89" s="7">
        <f t="shared" si="5"/>
        <v>44030</v>
      </c>
    </row>
    <row r="90" spans="9:10" x14ac:dyDescent="0.25">
      <c r="I90" s="7">
        <f t="shared" si="4"/>
        <v>44031</v>
      </c>
      <c r="J90" s="7">
        <f t="shared" si="5"/>
        <v>44037</v>
      </c>
    </row>
    <row r="91" spans="9:10" x14ac:dyDescent="0.25">
      <c r="I91" s="7">
        <f t="shared" si="4"/>
        <v>44038</v>
      </c>
      <c r="J91" s="7">
        <f t="shared" si="5"/>
        <v>44044</v>
      </c>
    </row>
    <row r="92" spans="9:10" x14ac:dyDescent="0.25">
      <c r="I92" s="7">
        <f t="shared" si="4"/>
        <v>44045</v>
      </c>
      <c r="J92" s="7">
        <f t="shared" si="5"/>
        <v>44051</v>
      </c>
    </row>
    <row r="93" spans="9:10" x14ac:dyDescent="0.25">
      <c r="I93" s="7">
        <f t="shared" si="4"/>
        <v>44052</v>
      </c>
      <c r="J93" s="7">
        <f t="shared" si="5"/>
        <v>44058</v>
      </c>
    </row>
    <row r="94" spans="9:10" x14ac:dyDescent="0.25">
      <c r="I94" s="7">
        <f t="shared" si="4"/>
        <v>44059</v>
      </c>
      <c r="J94" s="7">
        <f t="shared" si="5"/>
        <v>44065</v>
      </c>
    </row>
    <row r="95" spans="9:10" x14ac:dyDescent="0.25">
      <c r="I95" s="7">
        <f t="shared" si="4"/>
        <v>44066</v>
      </c>
      <c r="J95" s="7">
        <f t="shared" si="5"/>
        <v>44072</v>
      </c>
    </row>
    <row r="96" spans="9:10" x14ac:dyDescent="0.25">
      <c r="I96" s="7">
        <f t="shared" si="4"/>
        <v>44073</v>
      </c>
      <c r="J96" s="7">
        <f t="shared" si="5"/>
        <v>44079</v>
      </c>
    </row>
    <row r="97" spans="9:10" x14ac:dyDescent="0.25">
      <c r="I97" s="7">
        <f t="shared" si="4"/>
        <v>44080</v>
      </c>
      <c r="J97" s="7">
        <f t="shared" si="5"/>
        <v>44086</v>
      </c>
    </row>
    <row r="98" spans="9:10" x14ac:dyDescent="0.25">
      <c r="I98" s="7">
        <f t="shared" si="4"/>
        <v>44087</v>
      </c>
      <c r="J98" s="7">
        <f t="shared" si="5"/>
        <v>44093</v>
      </c>
    </row>
    <row r="99" spans="9:10" x14ac:dyDescent="0.25">
      <c r="I99" s="7">
        <f t="shared" si="4"/>
        <v>44094</v>
      </c>
      <c r="J99" s="7">
        <f t="shared" si="5"/>
        <v>44100</v>
      </c>
    </row>
    <row r="100" spans="9:10" x14ac:dyDescent="0.25">
      <c r="I100" s="7">
        <f t="shared" si="4"/>
        <v>44101</v>
      </c>
      <c r="J100" s="7">
        <f t="shared" si="5"/>
        <v>44107</v>
      </c>
    </row>
    <row r="101" spans="9:10" x14ac:dyDescent="0.25">
      <c r="I101" s="7">
        <f t="shared" si="4"/>
        <v>44108</v>
      </c>
      <c r="J101" s="7">
        <f t="shared" si="5"/>
        <v>44114</v>
      </c>
    </row>
    <row r="102" spans="9:10" x14ac:dyDescent="0.25">
      <c r="I102" s="7">
        <f t="shared" si="4"/>
        <v>44115</v>
      </c>
      <c r="J102" s="7">
        <f t="shared" si="5"/>
        <v>44121</v>
      </c>
    </row>
    <row r="103" spans="9:10" x14ac:dyDescent="0.25">
      <c r="I103" s="7">
        <f t="shared" si="4"/>
        <v>44122</v>
      </c>
      <c r="J103" s="7">
        <f t="shared" si="5"/>
        <v>44128</v>
      </c>
    </row>
    <row r="104" spans="9:10" x14ac:dyDescent="0.25">
      <c r="I104" s="7">
        <f t="shared" si="4"/>
        <v>44129</v>
      </c>
      <c r="J104" s="7">
        <f t="shared" si="5"/>
        <v>44135</v>
      </c>
    </row>
    <row r="105" spans="9:10" x14ac:dyDescent="0.25">
      <c r="I105" s="7">
        <f t="shared" si="4"/>
        <v>44136</v>
      </c>
      <c r="J105" s="7">
        <f t="shared" si="5"/>
        <v>44142</v>
      </c>
    </row>
    <row r="106" spans="9:10" x14ac:dyDescent="0.25">
      <c r="I106" s="7">
        <f t="shared" si="4"/>
        <v>44143</v>
      </c>
      <c r="J106" s="7">
        <f t="shared" si="5"/>
        <v>44149</v>
      </c>
    </row>
    <row r="107" spans="9:10" x14ac:dyDescent="0.25">
      <c r="I107" s="7">
        <f t="shared" si="4"/>
        <v>44150</v>
      </c>
      <c r="J107" s="7">
        <f t="shared" si="5"/>
        <v>44156</v>
      </c>
    </row>
    <row r="108" spans="9:10" x14ac:dyDescent="0.25">
      <c r="I108" s="7">
        <f t="shared" si="4"/>
        <v>44157</v>
      </c>
      <c r="J108" s="7">
        <f t="shared" si="5"/>
        <v>44163</v>
      </c>
    </row>
    <row r="109" spans="9:10" x14ac:dyDescent="0.25">
      <c r="I109" s="7">
        <f t="shared" si="4"/>
        <v>44164</v>
      </c>
      <c r="J109" s="7">
        <f t="shared" si="5"/>
        <v>44170</v>
      </c>
    </row>
    <row r="110" spans="9:10" x14ac:dyDescent="0.25">
      <c r="I110" s="7">
        <f t="shared" si="4"/>
        <v>44171</v>
      </c>
      <c r="J110" s="7">
        <f t="shared" si="5"/>
        <v>44177</v>
      </c>
    </row>
    <row r="111" spans="9:10" x14ac:dyDescent="0.25">
      <c r="I111" s="7">
        <f t="shared" si="4"/>
        <v>44178</v>
      </c>
      <c r="J111" s="7">
        <f t="shared" si="5"/>
        <v>44184</v>
      </c>
    </row>
    <row r="112" spans="9:10" x14ac:dyDescent="0.25">
      <c r="I112" s="7">
        <f t="shared" si="4"/>
        <v>44185</v>
      </c>
      <c r="J112" s="7">
        <f t="shared" si="5"/>
        <v>44191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E16"/>
  <sheetViews>
    <sheetView topLeftCell="A3" workbookViewId="0">
      <selection activeCell="B5" sqref="B5"/>
    </sheetView>
  </sheetViews>
  <sheetFormatPr baseColWidth="10" defaultColWidth="12.42578125" defaultRowHeight="15" x14ac:dyDescent="0.25"/>
  <cols>
    <col min="1" max="1" width="12.42578125" style="29"/>
    <col min="2" max="2" width="29" style="29" customWidth="1"/>
    <col min="3" max="3" width="12.42578125" style="29"/>
    <col min="4" max="4" width="30.28515625" style="29" customWidth="1"/>
    <col min="5" max="16384" width="12.42578125" style="29"/>
  </cols>
  <sheetData>
    <row r="1" spans="1:5" ht="15.6" hidden="1" x14ac:dyDescent="0.3">
      <c r="A1" s="28" t="s">
        <v>89</v>
      </c>
      <c r="B1" s="28" t="s">
        <v>90</v>
      </c>
      <c r="C1" s="28" t="s">
        <v>91</v>
      </c>
      <c r="D1" s="28" t="s">
        <v>92</v>
      </c>
      <c r="E1" s="28"/>
    </row>
    <row r="2" spans="1:5" hidden="1" thickBot="1" x14ac:dyDescent="0.35">
      <c r="A2" s="30">
        <f>B5</f>
        <v>0</v>
      </c>
      <c r="B2" s="34">
        <f>B8</f>
        <v>0</v>
      </c>
      <c r="C2" s="34">
        <f>B11</f>
        <v>0</v>
      </c>
      <c r="D2" s="30">
        <f>B14</f>
        <v>0</v>
      </c>
      <c r="E2" s="30"/>
    </row>
    <row r="3" spans="1:5" ht="52.5" customHeight="1" thickBot="1" x14ac:dyDescent="0.3">
      <c r="A3" s="120" t="s">
        <v>93</v>
      </c>
      <c r="B3" s="121"/>
      <c r="C3" s="121"/>
      <c r="D3" s="121"/>
      <c r="E3" s="122"/>
    </row>
    <row r="4" spans="1:5" ht="27.75" customHeight="1" thickBot="1" x14ac:dyDescent="0.3">
      <c r="A4" s="37"/>
      <c r="B4" s="117" t="s">
        <v>89</v>
      </c>
      <c r="C4" s="38"/>
      <c r="D4" s="119" t="s">
        <v>95</v>
      </c>
      <c r="E4" s="39"/>
    </row>
    <row r="5" spans="1:5" ht="18.75" customHeight="1" thickBot="1" x14ac:dyDescent="0.35">
      <c r="A5" s="40"/>
      <c r="B5" s="46"/>
      <c r="C5" s="41"/>
      <c r="D5" s="76"/>
      <c r="E5" s="42"/>
    </row>
    <row r="6" spans="1:5" ht="14.45" x14ac:dyDescent="0.3">
      <c r="A6" s="40"/>
      <c r="B6" s="41"/>
      <c r="C6" s="41"/>
      <c r="D6" s="33"/>
      <c r="E6" s="42"/>
    </row>
    <row r="7" spans="1:5" ht="16.5" thickBot="1" x14ac:dyDescent="0.3">
      <c r="A7" s="40"/>
      <c r="B7" s="118" t="s">
        <v>90</v>
      </c>
      <c r="C7" s="41"/>
      <c r="D7" s="41"/>
      <c r="E7" s="42"/>
    </row>
    <row r="8" spans="1:5" ht="19.5" customHeight="1" thickBot="1" x14ac:dyDescent="0.35">
      <c r="A8" s="40"/>
      <c r="B8" s="36"/>
      <c r="C8" s="41"/>
      <c r="D8" s="41"/>
      <c r="E8" s="42"/>
    </row>
    <row r="9" spans="1:5" ht="14.45" x14ac:dyDescent="0.3">
      <c r="A9" s="40"/>
      <c r="B9" s="41"/>
      <c r="C9" s="41"/>
      <c r="D9" s="41"/>
      <c r="E9" s="42"/>
    </row>
    <row r="10" spans="1:5" ht="16.149999999999999" thickBot="1" x14ac:dyDescent="0.35">
      <c r="A10" s="40"/>
      <c r="B10" s="118" t="s">
        <v>91</v>
      </c>
      <c r="C10" s="41"/>
      <c r="D10" s="41"/>
      <c r="E10" s="42"/>
    </row>
    <row r="11" spans="1:5" ht="21" customHeight="1" thickBot="1" x14ac:dyDescent="0.35">
      <c r="A11" s="40"/>
      <c r="B11" s="35"/>
      <c r="C11" s="41"/>
      <c r="D11" s="41"/>
      <c r="E11" s="42"/>
    </row>
    <row r="12" spans="1:5" ht="14.45" x14ac:dyDescent="0.3">
      <c r="A12" s="40"/>
      <c r="B12" s="41"/>
      <c r="C12" s="41"/>
      <c r="D12" s="41"/>
      <c r="E12" s="42"/>
    </row>
    <row r="13" spans="1:5" ht="16.149999999999999" thickBot="1" x14ac:dyDescent="0.35">
      <c r="A13" s="40"/>
      <c r="B13" s="118" t="s">
        <v>92</v>
      </c>
      <c r="C13" s="41"/>
      <c r="D13" s="41"/>
      <c r="E13" s="42"/>
    </row>
    <row r="14" spans="1:5" ht="18.75" customHeight="1" thickBot="1" x14ac:dyDescent="0.35">
      <c r="A14" s="40"/>
      <c r="B14" s="35"/>
      <c r="C14" s="41"/>
      <c r="D14" s="41"/>
      <c r="E14" s="42"/>
    </row>
    <row r="15" spans="1:5" ht="14.45" x14ac:dyDescent="0.3">
      <c r="A15" s="40"/>
      <c r="B15" s="41"/>
      <c r="C15" s="41"/>
      <c r="D15" s="41"/>
      <c r="E15" s="42"/>
    </row>
    <row r="16" spans="1:5" thickBot="1" x14ac:dyDescent="0.35">
      <c r="A16" s="43"/>
      <c r="B16" s="44"/>
      <c r="C16" s="44"/>
      <c r="D16" s="44"/>
      <c r="E16" s="45"/>
    </row>
  </sheetData>
  <sheetProtection sheet="1" objects="1" scenarios="1" selectLockedCells="1"/>
  <mergeCells count="1">
    <mergeCell ref="A3:E3"/>
  </mergeCells>
  <dataValidations count="1">
    <dataValidation type="list" allowBlank="1" showInputMessage="1" showErrorMessage="1" sqref="B14">
      <formula1>Choix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4" name="Bouton 2">
              <controlPr defaultSize="0" print="0" autoFill="0" autoPict="0" macro="[0]!ajouter_employe">
                <anchor moveWithCells="1" sizeWithCells="1">
                  <from>
                    <xdr:col>3</xdr:col>
                    <xdr:colOff>219075</xdr:colOff>
                    <xdr:row>9</xdr:row>
                    <xdr:rowOff>85725</xdr:rowOff>
                  </from>
                  <to>
                    <xdr:col>3</xdr:col>
                    <xdr:colOff>1743075</xdr:colOff>
                    <xdr:row>11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6"/>
  <sheetViews>
    <sheetView workbookViewId="0"/>
  </sheetViews>
  <sheetFormatPr baseColWidth="10" defaultRowHeight="15" x14ac:dyDescent="0.25"/>
  <cols>
    <col min="1" max="1" width="11.42578125" style="2"/>
    <col min="2" max="2" width="24.7109375" style="2" customWidth="1"/>
    <col min="3" max="3" width="17.85546875" style="32" customWidth="1"/>
    <col min="4" max="4" width="13.85546875" style="2" bestFit="1" customWidth="1"/>
    <col min="5" max="5" width="21" style="2" bestFit="1" customWidth="1"/>
  </cols>
  <sheetData>
    <row r="1" spans="1:5" ht="15.75" x14ac:dyDescent="0.25">
      <c r="A1" s="28" t="s">
        <v>89</v>
      </c>
      <c r="B1" s="31" t="s">
        <v>90</v>
      </c>
      <c r="C1" s="28" t="s">
        <v>91</v>
      </c>
      <c r="D1" s="28" t="s">
        <v>92</v>
      </c>
      <c r="E1" s="28" t="s">
        <v>95</v>
      </c>
    </row>
    <row r="2" spans="1:5" ht="14.45" x14ac:dyDescent="0.3">
      <c r="A2" s="2">
        <v>1</v>
      </c>
      <c r="B2" s="2" t="s">
        <v>99</v>
      </c>
      <c r="C2" s="32" t="s">
        <v>99</v>
      </c>
      <c r="D2" s="2" t="s">
        <v>97</v>
      </c>
      <c r="E2" s="2">
        <v>10</v>
      </c>
    </row>
    <row r="3" spans="1:5" ht="14.45" x14ac:dyDescent="0.3">
      <c r="A3" s="2">
        <v>10</v>
      </c>
      <c r="B3" s="2" t="s">
        <v>100</v>
      </c>
      <c r="C3" s="32" t="s">
        <v>102</v>
      </c>
      <c r="D3" s="2" t="s">
        <v>98</v>
      </c>
      <c r="E3" s="2">
        <v>10</v>
      </c>
    </row>
    <row r="4" spans="1:5" ht="14.45" x14ac:dyDescent="0.3">
      <c r="A4" s="2">
        <v>50</v>
      </c>
      <c r="B4" s="2" t="s">
        <v>104</v>
      </c>
      <c r="C4" s="32" t="s">
        <v>99</v>
      </c>
      <c r="D4" s="2" t="s">
        <v>97</v>
      </c>
      <c r="E4" s="2">
        <v>15</v>
      </c>
    </row>
    <row r="5" spans="1:5" ht="14.45" x14ac:dyDescent="0.3">
      <c r="A5" s="2">
        <v>75</v>
      </c>
      <c r="B5" s="2" t="s">
        <v>104</v>
      </c>
      <c r="C5" s="32" t="s">
        <v>106</v>
      </c>
      <c r="D5" s="2" t="s">
        <v>97</v>
      </c>
      <c r="E5" s="2">
        <v>20</v>
      </c>
    </row>
    <row r="6" spans="1:5" ht="14.45" x14ac:dyDescent="0.3">
      <c r="A6" s="2">
        <v>86</v>
      </c>
      <c r="B6" s="2" t="s">
        <v>108</v>
      </c>
      <c r="C6" s="32" t="s">
        <v>109</v>
      </c>
      <c r="D6" s="2" t="s">
        <v>97</v>
      </c>
      <c r="E6" s="2">
        <v>25</v>
      </c>
    </row>
  </sheetData>
  <sheetProtection sheet="1" objects="1" scenarios="1" select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112"/>
  <sheetViews>
    <sheetView workbookViewId="0">
      <selection activeCell="F19" sqref="F19"/>
    </sheetView>
  </sheetViews>
  <sheetFormatPr baseColWidth="10" defaultRowHeight="15" x14ac:dyDescent="0.25"/>
  <cols>
    <col min="4" max="4" width="15.140625" customWidth="1"/>
  </cols>
  <sheetData>
    <row r="3" spans="1:5" thickBot="1" x14ac:dyDescent="0.35"/>
    <row r="4" spans="1:5" ht="19.5" thickBot="1" x14ac:dyDescent="0.35">
      <c r="A4" s="123" t="s">
        <v>111</v>
      </c>
      <c r="B4" s="123"/>
      <c r="C4" s="123"/>
      <c r="D4" s="79">
        <v>43743</v>
      </c>
      <c r="E4" s="7"/>
    </row>
    <row r="5" spans="1:5" ht="14.45" x14ac:dyDescent="0.3">
      <c r="D5" s="7"/>
      <c r="E5" s="7"/>
    </row>
    <row r="6" spans="1:5" ht="14.45" x14ac:dyDescent="0.3">
      <c r="D6" s="7"/>
      <c r="E6" s="7"/>
    </row>
    <row r="7" spans="1:5" ht="14.45" x14ac:dyDescent="0.3">
      <c r="D7" s="7"/>
      <c r="E7" s="7"/>
    </row>
    <row r="8" spans="1:5" ht="14.45" x14ac:dyDescent="0.3">
      <c r="D8" s="7"/>
      <c r="E8" s="7"/>
    </row>
    <row r="9" spans="1:5" ht="14.45" x14ac:dyDescent="0.3">
      <c r="D9" s="7"/>
      <c r="E9" s="7"/>
    </row>
    <row r="10" spans="1:5" ht="14.45" x14ac:dyDescent="0.3">
      <c r="D10" s="7"/>
      <c r="E10" s="7"/>
    </row>
    <row r="11" spans="1:5" ht="14.45" x14ac:dyDescent="0.3">
      <c r="D11" s="7"/>
      <c r="E11" s="7"/>
    </row>
    <row r="12" spans="1:5" ht="14.45" x14ac:dyDescent="0.3">
      <c r="D12" s="7"/>
      <c r="E12" s="7"/>
    </row>
    <row r="13" spans="1:5" ht="14.45" x14ac:dyDescent="0.3">
      <c r="D13" s="7"/>
      <c r="E13" s="7"/>
    </row>
    <row r="14" spans="1:5" ht="14.45" x14ac:dyDescent="0.3">
      <c r="D14" s="7"/>
      <c r="E14" s="7"/>
    </row>
    <row r="15" spans="1:5" ht="14.45" x14ac:dyDescent="0.3">
      <c r="D15" s="7"/>
      <c r="E15" s="7"/>
    </row>
    <row r="16" spans="1:5" ht="14.45" x14ac:dyDescent="0.3">
      <c r="D16" s="7"/>
      <c r="E16" s="7"/>
    </row>
    <row r="17" spans="4:5" ht="14.45" x14ac:dyDescent="0.3">
      <c r="D17" s="7"/>
      <c r="E17" s="7"/>
    </row>
    <row r="18" spans="4:5" ht="14.45" x14ac:dyDescent="0.3">
      <c r="D18" s="7"/>
      <c r="E18" s="7"/>
    </row>
    <row r="19" spans="4:5" ht="14.45" x14ac:dyDescent="0.3">
      <c r="D19" s="7"/>
      <c r="E19" s="7"/>
    </row>
    <row r="20" spans="4:5" ht="14.45" x14ac:dyDescent="0.3">
      <c r="D20" s="7"/>
      <c r="E20" s="7"/>
    </row>
    <row r="21" spans="4:5" ht="14.45" x14ac:dyDescent="0.3">
      <c r="D21" s="7"/>
      <c r="E21" s="7"/>
    </row>
    <row r="22" spans="4:5" ht="14.45" x14ac:dyDescent="0.3">
      <c r="D22" s="7"/>
      <c r="E22" s="7"/>
    </row>
    <row r="23" spans="4:5" x14ac:dyDescent="0.25">
      <c r="D23" s="7"/>
      <c r="E23" s="7"/>
    </row>
    <row r="24" spans="4:5" x14ac:dyDescent="0.25">
      <c r="D24" s="7"/>
      <c r="E24" s="7"/>
    </row>
    <row r="25" spans="4:5" x14ac:dyDescent="0.25">
      <c r="D25" s="7"/>
      <c r="E25" s="7"/>
    </row>
    <row r="26" spans="4:5" x14ac:dyDescent="0.25">
      <c r="D26" s="7"/>
      <c r="E26" s="7"/>
    </row>
    <row r="27" spans="4:5" x14ac:dyDescent="0.25">
      <c r="D27" s="7"/>
      <c r="E27" s="7"/>
    </row>
    <row r="28" spans="4:5" x14ac:dyDescent="0.25">
      <c r="D28" s="7"/>
      <c r="E28" s="7"/>
    </row>
    <row r="29" spans="4:5" x14ac:dyDescent="0.25">
      <c r="D29" s="7"/>
      <c r="E29" s="7"/>
    </row>
    <row r="30" spans="4:5" x14ac:dyDescent="0.25">
      <c r="D30" s="7"/>
      <c r="E30" s="7"/>
    </row>
    <row r="31" spans="4:5" x14ac:dyDescent="0.25">
      <c r="D31" s="7"/>
      <c r="E31" s="7"/>
    </row>
    <row r="32" spans="4:5" x14ac:dyDescent="0.25">
      <c r="D32" s="7"/>
      <c r="E32" s="7"/>
    </row>
    <row r="33" spans="4:5" x14ac:dyDescent="0.25">
      <c r="D33" s="7"/>
      <c r="E33" s="7"/>
    </row>
    <row r="34" spans="4:5" x14ac:dyDescent="0.25">
      <c r="D34" s="7"/>
      <c r="E34" s="7"/>
    </row>
    <row r="35" spans="4:5" x14ac:dyDescent="0.25">
      <c r="D35" s="7"/>
      <c r="E35" s="7"/>
    </row>
    <row r="36" spans="4:5" x14ac:dyDescent="0.25">
      <c r="D36" s="7"/>
      <c r="E36" s="7"/>
    </row>
    <row r="37" spans="4:5" x14ac:dyDescent="0.25">
      <c r="D37" s="7"/>
      <c r="E37" s="7"/>
    </row>
    <row r="38" spans="4:5" x14ac:dyDescent="0.25">
      <c r="D38" s="7"/>
      <c r="E38" s="7"/>
    </row>
    <row r="39" spans="4:5" x14ac:dyDescent="0.25">
      <c r="D39" s="7"/>
      <c r="E39" s="7"/>
    </row>
    <row r="40" spans="4:5" x14ac:dyDescent="0.25">
      <c r="D40" s="7"/>
      <c r="E40" s="7"/>
    </row>
    <row r="41" spans="4:5" x14ac:dyDescent="0.25">
      <c r="D41" s="7"/>
      <c r="E41" s="7"/>
    </row>
    <row r="42" spans="4:5" x14ac:dyDescent="0.25">
      <c r="D42" s="7"/>
      <c r="E42" s="7"/>
    </row>
    <row r="43" spans="4:5" x14ac:dyDescent="0.25">
      <c r="D43" s="7"/>
      <c r="E43" s="7"/>
    </row>
    <row r="44" spans="4:5" x14ac:dyDescent="0.25">
      <c r="D44" s="7"/>
      <c r="E44" s="7"/>
    </row>
    <row r="45" spans="4:5" x14ac:dyDescent="0.25">
      <c r="D45" s="7"/>
      <c r="E45" s="7"/>
    </row>
    <row r="46" spans="4:5" x14ac:dyDescent="0.25">
      <c r="D46" s="7"/>
      <c r="E46" s="7"/>
    </row>
    <row r="47" spans="4:5" x14ac:dyDescent="0.25">
      <c r="D47" s="7"/>
      <c r="E47" s="7"/>
    </row>
    <row r="48" spans="4:5" x14ac:dyDescent="0.25">
      <c r="D48" s="7"/>
      <c r="E48" s="7"/>
    </row>
    <row r="49" spans="4:5" x14ac:dyDescent="0.25">
      <c r="D49" s="7"/>
      <c r="E49" s="7"/>
    </row>
    <row r="50" spans="4:5" x14ac:dyDescent="0.25">
      <c r="D50" s="7"/>
      <c r="E50" s="7"/>
    </row>
    <row r="51" spans="4:5" x14ac:dyDescent="0.25">
      <c r="D51" s="7"/>
      <c r="E51" s="7"/>
    </row>
    <row r="52" spans="4:5" x14ac:dyDescent="0.25">
      <c r="D52" s="7"/>
      <c r="E52" s="7"/>
    </row>
    <row r="53" spans="4:5" x14ac:dyDescent="0.25">
      <c r="D53" s="7"/>
      <c r="E53" s="7"/>
    </row>
    <row r="54" spans="4:5" x14ac:dyDescent="0.25">
      <c r="D54" s="7"/>
      <c r="E54" s="7"/>
    </row>
    <row r="55" spans="4:5" x14ac:dyDescent="0.25">
      <c r="D55" s="7"/>
      <c r="E55" s="7"/>
    </row>
    <row r="56" spans="4:5" x14ac:dyDescent="0.25">
      <c r="D56" s="7"/>
      <c r="E56" s="7"/>
    </row>
    <row r="57" spans="4:5" x14ac:dyDescent="0.25">
      <c r="D57" s="7"/>
      <c r="E57" s="7"/>
    </row>
    <row r="58" spans="4:5" x14ac:dyDescent="0.25">
      <c r="D58" s="7"/>
      <c r="E58" s="7"/>
    </row>
    <row r="59" spans="4:5" x14ac:dyDescent="0.25">
      <c r="D59" s="7"/>
      <c r="E59" s="7"/>
    </row>
    <row r="60" spans="4:5" x14ac:dyDescent="0.25">
      <c r="D60" s="7"/>
      <c r="E60" s="7"/>
    </row>
    <row r="61" spans="4:5" x14ac:dyDescent="0.25">
      <c r="D61" s="7"/>
      <c r="E61" s="7"/>
    </row>
    <row r="62" spans="4:5" x14ac:dyDescent="0.25">
      <c r="D62" s="7"/>
      <c r="E62" s="7"/>
    </row>
    <row r="63" spans="4:5" x14ac:dyDescent="0.25">
      <c r="D63" s="7"/>
      <c r="E63" s="7"/>
    </row>
    <row r="64" spans="4:5" x14ac:dyDescent="0.25">
      <c r="D64" s="7"/>
      <c r="E64" s="7"/>
    </row>
    <row r="65" spans="4:5" x14ac:dyDescent="0.25">
      <c r="D65" s="7"/>
      <c r="E65" s="7"/>
    </row>
    <row r="66" spans="4:5" x14ac:dyDescent="0.25">
      <c r="D66" s="7"/>
      <c r="E66" s="7"/>
    </row>
    <row r="67" spans="4:5" x14ac:dyDescent="0.25">
      <c r="D67" s="7"/>
      <c r="E67" s="7"/>
    </row>
    <row r="68" spans="4:5" x14ac:dyDescent="0.25">
      <c r="D68" s="7"/>
      <c r="E68" s="7"/>
    </row>
    <row r="69" spans="4:5" x14ac:dyDescent="0.25">
      <c r="D69" s="7"/>
      <c r="E69" s="7"/>
    </row>
    <row r="70" spans="4:5" x14ac:dyDescent="0.25">
      <c r="D70" s="7"/>
      <c r="E70" s="7"/>
    </row>
    <row r="71" spans="4:5" x14ac:dyDescent="0.25">
      <c r="D71" s="7"/>
      <c r="E71" s="7"/>
    </row>
    <row r="72" spans="4:5" x14ac:dyDescent="0.25">
      <c r="D72" s="7"/>
      <c r="E72" s="7"/>
    </row>
    <row r="73" spans="4:5" x14ac:dyDescent="0.25">
      <c r="D73" s="7"/>
      <c r="E73" s="7"/>
    </row>
    <row r="74" spans="4:5" x14ac:dyDescent="0.25">
      <c r="D74" s="7"/>
      <c r="E74" s="7"/>
    </row>
    <row r="75" spans="4:5" x14ac:dyDescent="0.25">
      <c r="D75" s="7"/>
      <c r="E75" s="7"/>
    </row>
    <row r="76" spans="4:5" x14ac:dyDescent="0.25">
      <c r="D76" s="7"/>
      <c r="E76" s="7"/>
    </row>
    <row r="77" spans="4:5" x14ac:dyDescent="0.25">
      <c r="D77" s="7"/>
      <c r="E77" s="7"/>
    </row>
    <row r="78" spans="4:5" x14ac:dyDescent="0.25">
      <c r="D78" s="7"/>
      <c r="E78" s="7"/>
    </row>
    <row r="79" spans="4:5" x14ac:dyDescent="0.25">
      <c r="D79" s="7"/>
      <c r="E79" s="7"/>
    </row>
    <row r="80" spans="4:5" x14ac:dyDescent="0.25">
      <c r="D80" s="7"/>
      <c r="E80" s="7"/>
    </row>
    <row r="81" spans="4:5" x14ac:dyDescent="0.25">
      <c r="D81" s="7"/>
      <c r="E81" s="7"/>
    </row>
    <row r="82" spans="4:5" x14ac:dyDescent="0.25">
      <c r="D82" s="7"/>
      <c r="E82" s="7"/>
    </row>
    <row r="83" spans="4:5" x14ac:dyDescent="0.25">
      <c r="D83" s="7"/>
      <c r="E83" s="7"/>
    </row>
    <row r="84" spans="4:5" x14ac:dyDescent="0.25">
      <c r="D84" s="7"/>
      <c r="E84" s="7"/>
    </row>
    <row r="85" spans="4:5" x14ac:dyDescent="0.25">
      <c r="D85" s="7"/>
      <c r="E85" s="7"/>
    </row>
    <row r="86" spans="4:5" x14ac:dyDescent="0.25">
      <c r="D86" s="7"/>
      <c r="E86" s="7"/>
    </row>
    <row r="87" spans="4:5" x14ac:dyDescent="0.25">
      <c r="D87" s="7"/>
      <c r="E87" s="7"/>
    </row>
    <row r="88" spans="4:5" x14ac:dyDescent="0.25">
      <c r="D88" s="7"/>
      <c r="E88" s="7"/>
    </row>
    <row r="89" spans="4:5" x14ac:dyDescent="0.25">
      <c r="D89" s="7"/>
      <c r="E89" s="7"/>
    </row>
    <row r="90" spans="4:5" x14ac:dyDescent="0.25">
      <c r="D90" s="7"/>
      <c r="E90" s="7"/>
    </row>
    <row r="91" spans="4:5" x14ac:dyDescent="0.25">
      <c r="D91" s="7"/>
      <c r="E91" s="7"/>
    </row>
    <row r="92" spans="4:5" x14ac:dyDescent="0.25">
      <c r="D92" s="7"/>
      <c r="E92" s="7"/>
    </row>
    <row r="93" spans="4:5" x14ac:dyDescent="0.25">
      <c r="D93" s="7"/>
      <c r="E93" s="7"/>
    </row>
    <row r="94" spans="4:5" x14ac:dyDescent="0.25">
      <c r="D94" s="7"/>
      <c r="E94" s="7"/>
    </row>
    <row r="95" spans="4:5" x14ac:dyDescent="0.25">
      <c r="D95" s="7"/>
      <c r="E95" s="7"/>
    </row>
    <row r="96" spans="4:5" x14ac:dyDescent="0.25">
      <c r="D96" s="7"/>
      <c r="E96" s="7"/>
    </row>
    <row r="97" spans="4:5" x14ac:dyDescent="0.25">
      <c r="D97" s="7"/>
      <c r="E97" s="7"/>
    </row>
    <row r="98" spans="4:5" x14ac:dyDescent="0.25">
      <c r="D98" s="7"/>
      <c r="E98" s="7"/>
    </row>
    <row r="99" spans="4:5" x14ac:dyDescent="0.25">
      <c r="D99" s="7"/>
      <c r="E99" s="7"/>
    </row>
    <row r="100" spans="4:5" x14ac:dyDescent="0.25">
      <c r="D100" s="7"/>
      <c r="E100" s="7"/>
    </row>
    <row r="101" spans="4:5" x14ac:dyDescent="0.25">
      <c r="D101" s="7"/>
      <c r="E101" s="7"/>
    </row>
    <row r="102" spans="4:5" x14ac:dyDescent="0.25">
      <c r="D102" s="7"/>
      <c r="E102" s="7"/>
    </row>
    <row r="103" spans="4:5" x14ac:dyDescent="0.25">
      <c r="D103" s="7"/>
      <c r="E103" s="7"/>
    </row>
    <row r="104" spans="4:5" x14ac:dyDescent="0.25">
      <c r="D104" s="7"/>
      <c r="E104" s="7"/>
    </row>
    <row r="105" spans="4:5" x14ac:dyDescent="0.25">
      <c r="D105" s="7"/>
      <c r="E105" s="7"/>
    </row>
    <row r="106" spans="4:5" x14ac:dyDescent="0.25">
      <c r="D106" s="7"/>
      <c r="E106" s="7"/>
    </row>
    <row r="107" spans="4:5" x14ac:dyDescent="0.25">
      <c r="D107" s="7"/>
      <c r="E107" s="7"/>
    </row>
    <row r="108" spans="4:5" x14ac:dyDescent="0.25">
      <c r="D108" s="7"/>
      <c r="E108" s="7"/>
    </row>
    <row r="109" spans="4:5" x14ac:dyDescent="0.25">
      <c r="D109" s="7"/>
      <c r="E109" s="7"/>
    </row>
    <row r="110" spans="4:5" x14ac:dyDescent="0.25">
      <c r="D110" s="7"/>
      <c r="E110" s="7"/>
    </row>
    <row r="111" spans="4:5" x14ac:dyDescent="0.25">
      <c r="D111" s="7"/>
      <c r="E111" s="7"/>
    </row>
    <row r="112" spans="4:5" x14ac:dyDescent="0.25">
      <c r="D112" s="7"/>
      <c r="E112" s="7"/>
    </row>
  </sheetData>
  <mergeCells count="1">
    <mergeCell ref="A4:C4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date'!$J$4:$J$112</xm:f>
          </x14:formula1>
          <xm:sqref>D4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AZ129"/>
  <sheetViews>
    <sheetView tabSelected="1" zoomScaleNormal="100" workbookViewId="0">
      <pane ySplit="6" topLeftCell="A53" activePane="bottomLeft" state="frozen"/>
      <selection activeCell="B1" sqref="B1"/>
      <selection pane="bottomLeft" activeCell="S55" sqref="S55"/>
    </sheetView>
  </sheetViews>
  <sheetFormatPr baseColWidth="10" defaultColWidth="11.5703125" defaultRowHeight="15" x14ac:dyDescent="0.25"/>
  <cols>
    <col min="1" max="1" width="10.7109375" style="4" customWidth="1"/>
    <col min="2" max="2" width="8.7109375" style="4" customWidth="1"/>
    <col min="3" max="4" width="3.7109375" style="4" customWidth="1"/>
    <col min="5" max="5" width="16.85546875" style="4" customWidth="1"/>
    <col min="6" max="6" width="32" style="4" customWidth="1"/>
    <col min="7" max="7" width="6.7109375" style="4" customWidth="1"/>
    <col min="8" max="8" width="6.7109375" style="4" hidden="1" customWidth="1"/>
    <col min="9" max="16" width="6.7109375" style="4" customWidth="1"/>
    <col min="17" max="18" width="5.7109375" style="4" customWidth="1"/>
    <col min="19" max="20" width="6.7109375" style="4" customWidth="1"/>
    <col min="21" max="21" width="10" style="4" customWidth="1"/>
    <col min="22" max="22" width="8.7109375" style="4" customWidth="1"/>
    <col min="23" max="23" width="11.5703125" style="4"/>
    <col min="24" max="26" width="6.7109375" style="4" customWidth="1"/>
    <col min="27" max="28" width="8.28515625" style="4" customWidth="1"/>
    <col min="29" max="29" width="6.7109375" style="4" customWidth="1"/>
    <col min="30" max="31" width="10.7109375" style="4" customWidth="1"/>
    <col min="32" max="33" width="9.7109375" style="4" customWidth="1"/>
    <col min="34" max="34" width="9.140625" style="4" hidden="1" customWidth="1"/>
    <col min="35" max="35" width="9.140625" style="4" customWidth="1"/>
    <col min="36" max="36" width="8" style="4" hidden="1" customWidth="1"/>
    <col min="37" max="37" width="5.7109375" style="4" hidden="1" customWidth="1"/>
    <col min="38" max="38" width="6.7109375" style="4" hidden="1" customWidth="1"/>
    <col min="39" max="39" width="5.7109375" style="4" hidden="1" customWidth="1"/>
    <col min="40" max="40" width="6.7109375" style="4" customWidth="1"/>
    <col min="41" max="43" width="11.5703125" style="4"/>
    <col min="44" max="44" width="22.42578125" style="4" customWidth="1"/>
    <col min="45" max="45" width="18.85546875" style="4" customWidth="1"/>
    <col min="46" max="46" width="17.85546875" style="4" customWidth="1"/>
    <col min="47" max="47" width="20.28515625" style="4" customWidth="1"/>
    <col min="48" max="52" width="17.85546875" style="4" customWidth="1"/>
    <col min="53" max="16384" width="11.5703125" style="4"/>
  </cols>
  <sheetData>
    <row r="1" spans="1:52" customFormat="1" thickBot="1" x14ac:dyDescent="0.35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customFormat="1" ht="24" thickBot="1" x14ac:dyDescent="0.5">
      <c r="A2" s="10"/>
      <c r="B2" s="10"/>
      <c r="C2" s="10"/>
      <c r="D2" s="10"/>
      <c r="E2" s="77">
        <v>86</v>
      </c>
      <c r="F2" s="54" t="s">
        <v>110</v>
      </c>
      <c r="G2" s="73"/>
      <c r="H2" s="74"/>
      <c r="I2" s="74"/>
      <c r="J2" s="74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1">
        <f>E2</f>
        <v>86</v>
      </c>
      <c r="AU2" s="52" t="str">
        <f>F2</f>
        <v>DSA `J`;</v>
      </c>
      <c r="AV2" s="53"/>
      <c r="AW2" s="23"/>
      <c r="AX2" s="23"/>
      <c r="AY2" s="23"/>
      <c r="AZ2" s="23"/>
    </row>
    <row r="3" spans="1:52" customFormat="1" ht="24" thickBot="1" x14ac:dyDescent="0.5">
      <c r="A3" s="10"/>
      <c r="B3" s="10"/>
      <c r="C3" s="10"/>
      <c r="D3" s="10"/>
      <c r="E3" s="78" t="s">
        <v>97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OUI</v>
      </c>
      <c r="AU3" s="23"/>
      <c r="AV3" s="23"/>
      <c r="AW3" s="23"/>
      <c r="AX3" s="23"/>
      <c r="AY3" s="23"/>
      <c r="AZ3" s="23"/>
    </row>
    <row r="4" spans="1:52" customFormat="1" ht="19.5" customHeight="1" thickBot="1" x14ac:dyDescent="0.5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customFormat="1" ht="120" customHeight="1" thickBot="1" x14ac:dyDescent="0.3">
      <c r="A5" s="59" t="s">
        <v>56</v>
      </c>
      <c r="B5" s="59" t="s">
        <v>57</v>
      </c>
      <c r="C5" s="59" t="s">
        <v>58</v>
      </c>
      <c r="D5" s="59" t="s">
        <v>59</v>
      </c>
      <c r="E5" s="59" t="s">
        <v>60</v>
      </c>
      <c r="F5" s="59" t="s">
        <v>3</v>
      </c>
      <c r="G5" s="59" t="s">
        <v>70</v>
      </c>
      <c r="H5" s="60"/>
      <c r="I5" s="61" t="s">
        <v>4</v>
      </c>
      <c r="J5" s="61" t="s">
        <v>5</v>
      </c>
      <c r="K5" s="61" t="s">
        <v>6</v>
      </c>
      <c r="L5" s="61" t="s">
        <v>6</v>
      </c>
      <c r="M5" s="61" t="s">
        <v>7</v>
      </c>
      <c r="N5" s="61" t="s">
        <v>8</v>
      </c>
      <c r="O5" s="61" t="s">
        <v>9</v>
      </c>
      <c r="P5" s="59" t="s">
        <v>94</v>
      </c>
      <c r="Q5" s="59" t="s">
        <v>65</v>
      </c>
      <c r="R5" s="59" t="s">
        <v>76</v>
      </c>
      <c r="S5" s="59" t="s">
        <v>61</v>
      </c>
      <c r="T5" s="59" t="s">
        <v>73</v>
      </c>
      <c r="U5" s="59" t="s">
        <v>62</v>
      </c>
      <c r="V5" s="59" t="s">
        <v>10</v>
      </c>
      <c r="W5" s="59" t="s">
        <v>11</v>
      </c>
      <c r="X5" s="59" t="s">
        <v>87</v>
      </c>
      <c r="Y5" s="59" t="s">
        <v>88</v>
      </c>
      <c r="Z5" s="59" t="s">
        <v>14</v>
      </c>
      <c r="AA5" s="59" t="s">
        <v>85</v>
      </c>
      <c r="AB5" s="59" t="s">
        <v>86</v>
      </c>
      <c r="AC5" s="59" t="s">
        <v>74</v>
      </c>
      <c r="AD5" s="59" t="s">
        <v>71</v>
      </c>
      <c r="AE5" s="59" t="s">
        <v>75</v>
      </c>
      <c r="AF5" s="59" t="s">
        <v>69</v>
      </c>
      <c r="AG5" s="59" t="s">
        <v>79</v>
      </c>
      <c r="AH5" s="62" t="s">
        <v>78</v>
      </c>
      <c r="AI5" s="59" t="s">
        <v>77</v>
      </c>
      <c r="AJ5" s="62" t="s">
        <v>72</v>
      </c>
      <c r="AK5" s="62" t="s">
        <v>66</v>
      </c>
      <c r="AL5" s="62" t="s">
        <v>67</v>
      </c>
      <c r="AM5" s="62" t="s">
        <v>68</v>
      </c>
      <c r="AN5" s="59" t="s">
        <v>80</v>
      </c>
      <c r="AR5" s="49" t="str">
        <f>A5</f>
        <v>Semaine finissant le</v>
      </c>
      <c r="AS5" s="49" t="str">
        <f>P5</f>
        <v>Hres cartes punch</v>
      </c>
      <c r="AT5" s="50" t="str">
        <f>S5</f>
        <v>Heures à payer</v>
      </c>
      <c r="AU5" s="49" t="str">
        <f>X5</f>
        <v xml:space="preserve">Heures payées simple </v>
      </c>
      <c r="AV5" s="49" t="str">
        <f>Y5</f>
        <v>Hres payées t. demi</v>
      </c>
      <c r="AW5" s="49" t="str">
        <f>Z5</f>
        <v>Congé payé</v>
      </c>
      <c r="AX5" s="49" t="str">
        <f>AA5</f>
        <v>Mémo débit</v>
      </c>
      <c r="AY5" s="49" t="str">
        <f>AB5</f>
        <v>Mémo crédit</v>
      </c>
      <c r="AZ5" s="49" t="str">
        <f>U5</f>
        <v>Banques d'heures</v>
      </c>
    </row>
    <row r="6" spans="1:52" customFormat="1" ht="2.1" customHeight="1" x14ac:dyDescent="0.4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4"/>
      <c r="Y6" s="124"/>
      <c r="Z6" s="124"/>
      <c r="AA6" s="124"/>
      <c r="AB6" s="124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7"/>
      <c r="AS6" s="47"/>
      <c r="AT6" s="47"/>
      <c r="AU6" s="47"/>
      <c r="AV6" s="47"/>
      <c r="AW6" s="47"/>
      <c r="AX6" s="47"/>
      <c r="AY6" s="48"/>
      <c r="AZ6" s="47"/>
    </row>
    <row r="7" spans="1:52" customFormat="1" ht="20.100000000000001" hidden="1" customHeight="1" x14ac:dyDescent="0.4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>
        <v>40</v>
      </c>
      <c r="Y7" s="75"/>
      <c r="Z7" s="75"/>
      <c r="AA7" s="75"/>
      <c r="AB7" s="75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63">
        <f t="shared" ref="AR7:AR38" si="0">A11</f>
        <v>43435</v>
      </c>
      <c r="AS7" s="64">
        <f t="shared" ref="AS7:AS38" si="1">P11</f>
        <v>0</v>
      </c>
      <c r="AT7" s="64">
        <f t="shared" ref="AT7:AT38" si="2">S11</f>
        <v>0</v>
      </c>
      <c r="AU7" s="64">
        <f t="shared" ref="AU7:AU38" si="3">X11</f>
        <v>0</v>
      </c>
      <c r="AV7" s="64">
        <f t="shared" ref="AV7:AV38" si="4">Y11</f>
        <v>0</v>
      </c>
      <c r="AW7" s="64">
        <f t="shared" ref="AW7:AW38" si="5">Z11</f>
        <v>0</v>
      </c>
      <c r="AX7" s="64">
        <f t="shared" ref="AX7:AX38" si="6">AA11</f>
        <v>0</v>
      </c>
      <c r="AY7" s="65">
        <f t="shared" ref="AY7:AY38" si="7">AB11</f>
        <v>0</v>
      </c>
      <c r="AZ7" s="64">
        <f>U11</f>
        <v>0</v>
      </c>
    </row>
    <row r="8" spans="1:52" customFormat="1" ht="20.100000000000001" hidden="1" customHeight="1" x14ac:dyDescent="0.4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>
        <v>40</v>
      </c>
      <c r="Y8" s="75"/>
      <c r="Z8" s="75"/>
      <c r="AA8" s="75"/>
      <c r="AB8" s="75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63">
        <f t="shared" si="0"/>
        <v>43442</v>
      </c>
      <c r="AS8" s="64">
        <f t="shared" si="1"/>
        <v>0</v>
      </c>
      <c r="AT8" s="64">
        <f t="shared" si="2"/>
        <v>0</v>
      </c>
      <c r="AU8" s="64">
        <f t="shared" si="3"/>
        <v>0</v>
      </c>
      <c r="AV8" s="64">
        <f t="shared" si="4"/>
        <v>0</v>
      </c>
      <c r="AW8" s="64">
        <f t="shared" si="5"/>
        <v>0</v>
      </c>
      <c r="AX8" s="64">
        <f t="shared" si="6"/>
        <v>0</v>
      </c>
      <c r="AY8" s="65">
        <f t="shared" si="7"/>
        <v>0</v>
      </c>
      <c r="AZ8" s="64">
        <f t="shared" ref="AZ8:AZ62" si="8">U12</f>
        <v>0</v>
      </c>
    </row>
    <row r="9" spans="1:52" customFormat="1" ht="20.100000000000001" hidden="1" customHeight="1" x14ac:dyDescent="0.4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>
        <v>40</v>
      </c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63">
        <f t="shared" si="0"/>
        <v>43449</v>
      </c>
      <c r="AS9" s="64">
        <f t="shared" si="1"/>
        <v>0</v>
      </c>
      <c r="AT9" s="64">
        <f t="shared" si="2"/>
        <v>0</v>
      </c>
      <c r="AU9" s="64">
        <f t="shared" si="3"/>
        <v>0</v>
      </c>
      <c r="AV9" s="64">
        <f t="shared" si="4"/>
        <v>0</v>
      </c>
      <c r="AW9" s="64">
        <f t="shared" si="5"/>
        <v>0</v>
      </c>
      <c r="AX9" s="64">
        <f t="shared" si="6"/>
        <v>0</v>
      </c>
      <c r="AY9" s="65">
        <f t="shared" si="7"/>
        <v>0</v>
      </c>
      <c r="AZ9" s="64">
        <f t="shared" si="8"/>
        <v>0</v>
      </c>
    </row>
    <row r="10" spans="1:52" customFormat="1" ht="23.25" hidden="1" customHeight="1" x14ac:dyDescent="0.45">
      <c r="A10" s="10"/>
      <c r="B10" s="10"/>
      <c r="C10" s="10"/>
      <c r="D10" s="10"/>
      <c r="E10" s="10"/>
      <c r="F10" s="10"/>
      <c r="G10" s="14">
        <v>25</v>
      </c>
      <c r="H10" s="15">
        <f>G10</f>
        <v>25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>
        <v>40</v>
      </c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63">
        <f t="shared" si="0"/>
        <v>43456</v>
      </c>
      <c r="AS10" s="64">
        <f t="shared" si="1"/>
        <v>0</v>
      </c>
      <c r="AT10" s="64">
        <f t="shared" si="2"/>
        <v>0</v>
      </c>
      <c r="AU10" s="64">
        <f t="shared" si="3"/>
        <v>0</v>
      </c>
      <c r="AV10" s="64">
        <f t="shared" si="4"/>
        <v>0</v>
      </c>
      <c r="AW10" s="64">
        <f t="shared" si="5"/>
        <v>0</v>
      </c>
      <c r="AX10" s="64">
        <f t="shared" si="6"/>
        <v>0</v>
      </c>
      <c r="AY10" s="65">
        <f t="shared" si="7"/>
        <v>0</v>
      </c>
      <c r="AZ10" s="64">
        <f t="shared" si="8"/>
        <v>0</v>
      </c>
    </row>
    <row r="11" spans="1:52" s="3" customFormat="1" ht="23.25" customHeight="1" x14ac:dyDescent="0.45">
      <c r="A11" s="80">
        <f>'Liste déroulante et date'!J4</f>
        <v>43435</v>
      </c>
      <c r="B11" s="99"/>
      <c r="C11" s="100"/>
      <c r="D11" s="100"/>
      <c r="E11" s="100"/>
      <c r="F11" s="100"/>
      <c r="G11" s="101"/>
      <c r="H11" s="101">
        <f>IF(G11=0,H10,G11)</f>
        <v>25</v>
      </c>
      <c r="I11" s="84"/>
      <c r="J11" s="84"/>
      <c r="K11" s="84"/>
      <c r="L11" s="84"/>
      <c r="M11" s="84"/>
      <c r="N11" s="84"/>
      <c r="O11" s="84">
        <v>0</v>
      </c>
      <c r="P11" s="84">
        <f>SUM(I11:O11)</f>
        <v>0</v>
      </c>
      <c r="Q11" s="102"/>
      <c r="R11" s="84">
        <f>IF(AC10&lt;=0,0,AK11)</f>
        <v>0</v>
      </c>
      <c r="S11" s="84"/>
      <c r="T11" s="84"/>
      <c r="U11" s="84">
        <f>U10+P11-X11-Y11+AA11-AB11</f>
        <v>0</v>
      </c>
      <c r="V11" s="84"/>
      <c r="W11" s="84"/>
      <c r="X11" s="84">
        <f>IF(AL11&gt;=0,AL11,0)</f>
        <v>0</v>
      </c>
      <c r="Y11" s="86">
        <f t="shared" ref="Y11:Y42" si="9">IF(S11&gt;=40,S11-40,0)</f>
        <v>0</v>
      </c>
      <c r="Z11" s="86">
        <f t="shared" ref="Z11:Z42" si="10">IF(D11=1,0,AM11)</f>
        <v>0</v>
      </c>
      <c r="AA11" s="84">
        <f>IF(AE11&gt;0,AE11,0)</f>
        <v>0</v>
      </c>
      <c r="AB11" s="84">
        <f>IF(AE11&lt;0,-(AE11+AJ11),-AJ11)</f>
        <v>0</v>
      </c>
      <c r="AC11" s="84">
        <f t="shared" ref="AC11:AC42" si="11">AC10-R11</f>
        <v>16</v>
      </c>
      <c r="AD11" s="84"/>
      <c r="AE11" s="84"/>
      <c r="AF11" s="84"/>
      <c r="AG11" s="84">
        <f>IF((AI10-AH11)&gt;0,AH11,AI10)</f>
        <v>0</v>
      </c>
      <c r="AH11" s="84">
        <f t="shared" ref="AH11:AH42" si="12">IF(S11&gt;40,((3+Y11)*H11),IF(S11=0,0,(3*H11)))</f>
        <v>0</v>
      </c>
      <c r="AI11" s="84">
        <f>AI10+AF11-AG11</f>
        <v>0</v>
      </c>
      <c r="AJ11" s="84">
        <f t="shared" ref="AJ11:AJ42" si="13">ROUND(IF(AD11&gt;0,(-AD11/H11),"0"),0)</f>
        <v>0</v>
      </c>
      <c r="AK11" s="84">
        <f t="shared" ref="AK11:AK42" si="14">ROUND(IF(Q11="oui",(X7+X8+X9+X10)/20,0),0)</f>
        <v>0</v>
      </c>
      <c r="AL11" s="84">
        <f t="shared" ref="AL11:AL42" si="15">IF(S11&lt;=40,S11-Z11,S11-Y11-Z11)</f>
        <v>0</v>
      </c>
      <c r="AM11" s="84">
        <f t="shared" ref="AM11:AM42" si="16">ROUND(IF(C11=1,(X10+X9+X8+X7+Z10+T10+T9+T8+T7)/20,0),0)+(ROUND(IF(C11=2,(X10+X9+X8+X7+Z10+T10+T9+T8+T7)/20)*2,0))</f>
        <v>0</v>
      </c>
      <c r="AN11" s="84"/>
      <c r="AR11" s="103">
        <f t="shared" si="0"/>
        <v>43463</v>
      </c>
      <c r="AS11" s="104">
        <f t="shared" si="1"/>
        <v>0</v>
      </c>
      <c r="AT11" s="104">
        <f t="shared" si="2"/>
        <v>0</v>
      </c>
      <c r="AU11" s="104">
        <f t="shared" si="3"/>
        <v>0</v>
      </c>
      <c r="AV11" s="104">
        <f t="shared" si="4"/>
        <v>0</v>
      </c>
      <c r="AW11" s="104">
        <f t="shared" si="5"/>
        <v>0</v>
      </c>
      <c r="AX11" s="104">
        <f t="shared" si="6"/>
        <v>0</v>
      </c>
      <c r="AY11" s="105">
        <f t="shared" si="7"/>
        <v>0</v>
      </c>
      <c r="AZ11" s="104">
        <f t="shared" si="8"/>
        <v>0</v>
      </c>
    </row>
    <row r="12" spans="1:52" s="3" customFormat="1" ht="23.45" x14ac:dyDescent="0.45">
      <c r="A12" s="80">
        <f>'Liste déroulante et date'!J5</f>
        <v>43442</v>
      </c>
      <c r="B12" s="99"/>
      <c r="C12" s="100"/>
      <c r="D12" s="100"/>
      <c r="E12" s="100"/>
      <c r="F12" s="100"/>
      <c r="G12" s="101"/>
      <c r="H12" s="101">
        <f t="shared" ref="H12:H66" si="17">IF(G12=0,H11,G12)</f>
        <v>25</v>
      </c>
      <c r="I12" s="84"/>
      <c r="J12" s="84"/>
      <c r="K12" s="84"/>
      <c r="L12" s="84"/>
      <c r="M12" s="84"/>
      <c r="N12" s="84"/>
      <c r="O12" s="84"/>
      <c r="P12" s="84">
        <f t="shared" ref="P12:P76" si="18">SUM(I12:O12)</f>
        <v>0</v>
      </c>
      <c r="Q12" s="102"/>
      <c r="R12" s="84">
        <f t="shared" ref="R12:R75" si="19">IF(AC11&lt;=0,0,AK12)</f>
        <v>0</v>
      </c>
      <c r="S12" s="84"/>
      <c r="T12" s="84"/>
      <c r="U12" s="84">
        <f t="shared" ref="U12:U75" si="20">U11+P12-X12-Y12+AA12-AB12</f>
        <v>0</v>
      </c>
      <c r="V12" s="84"/>
      <c r="W12" s="84"/>
      <c r="X12" s="84">
        <f t="shared" ref="X12:X66" si="21">IF(AL12&gt;=0,AL12,0)</f>
        <v>0</v>
      </c>
      <c r="Y12" s="86">
        <f t="shared" si="9"/>
        <v>0</v>
      </c>
      <c r="Z12" s="86">
        <f t="shared" si="10"/>
        <v>0</v>
      </c>
      <c r="AA12" s="84">
        <f t="shared" ref="AA12:AA66" si="22">IF(AE12&gt;0,AE12,0)</f>
        <v>0</v>
      </c>
      <c r="AB12" s="84">
        <f t="shared" ref="AB12:AB66" si="23">IF(AE12&lt;0,-(AE12+AJ12),-AJ12)</f>
        <v>0</v>
      </c>
      <c r="AC12" s="84">
        <f t="shared" si="11"/>
        <v>16</v>
      </c>
      <c r="AD12" s="84"/>
      <c r="AE12" s="84"/>
      <c r="AF12" s="84"/>
      <c r="AG12" s="84">
        <f t="shared" ref="AG12:AG66" si="24">IF((AI11-AH12)&gt;0,AH12,AI11)</f>
        <v>0</v>
      </c>
      <c r="AH12" s="84">
        <f t="shared" si="12"/>
        <v>0</v>
      </c>
      <c r="AI12" s="84">
        <f t="shared" ref="AI12:AI66" si="25">AI11+AF12-AG12</f>
        <v>0</v>
      </c>
      <c r="AJ12" s="84">
        <f t="shared" si="13"/>
        <v>0</v>
      </c>
      <c r="AK12" s="84">
        <f t="shared" si="14"/>
        <v>0</v>
      </c>
      <c r="AL12" s="84">
        <f t="shared" si="15"/>
        <v>0</v>
      </c>
      <c r="AM12" s="84">
        <f t="shared" si="16"/>
        <v>0</v>
      </c>
      <c r="AN12" s="84"/>
      <c r="AR12" s="103">
        <f t="shared" si="0"/>
        <v>43470</v>
      </c>
      <c r="AS12" s="104">
        <f t="shared" si="1"/>
        <v>0</v>
      </c>
      <c r="AT12" s="104">
        <f t="shared" si="2"/>
        <v>0</v>
      </c>
      <c r="AU12" s="104">
        <f t="shared" si="3"/>
        <v>0</v>
      </c>
      <c r="AV12" s="104">
        <f t="shared" si="4"/>
        <v>0</v>
      </c>
      <c r="AW12" s="104">
        <f t="shared" si="5"/>
        <v>0</v>
      </c>
      <c r="AX12" s="104">
        <f t="shared" si="6"/>
        <v>0</v>
      </c>
      <c r="AY12" s="105">
        <f t="shared" si="7"/>
        <v>0</v>
      </c>
      <c r="AZ12" s="104">
        <f t="shared" si="8"/>
        <v>0</v>
      </c>
    </row>
    <row r="13" spans="1:52" s="3" customFormat="1" ht="23.45" x14ac:dyDescent="0.45">
      <c r="A13" s="80">
        <f>'Liste déroulante et date'!J6</f>
        <v>43449</v>
      </c>
      <c r="B13" s="99"/>
      <c r="C13" s="100"/>
      <c r="D13" s="100"/>
      <c r="E13" s="100"/>
      <c r="F13" s="100"/>
      <c r="G13" s="101"/>
      <c r="H13" s="101">
        <f t="shared" si="17"/>
        <v>25</v>
      </c>
      <c r="I13" s="84"/>
      <c r="J13" s="84"/>
      <c r="K13" s="84"/>
      <c r="L13" s="84"/>
      <c r="M13" s="84"/>
      <c r="N13" s="84"/>
      <c r="O13" s="84"/>
      <c r="P13" s="84">
        <f t="shared" si="18"/>
        <v>0</v>
      </c>
      <c r="Q13" s="102"/>
      <c r="R13" s="84">
        <f t="shared" si="19"/>
        <v>0</v>
      </c>
      <c r="S13" s="84"/>
      <c r="T13" s="84"/>
      <c r="U13" s="84">
        <f t="shared" si="20"/>
        <v>0</v>
      </c>
      <c r="V13" s="84"/>
      <c r="W13" s="84"/>
      <c r="X13" s="84">
        <f t="shared" si="21"/>
        <v>0</v>
      </c>
      <c r="Y13" s="86">
        <f t="shared" si="9"/>
        <v>0</v>
      </c>
      <c r="Z13" s="86">
        <f t="shared" si="10"/>
        <v>0</v>
      </c>
      <c r="AA13" s="84">
        <f t="shared" si="22"/>
        <v>0</v>
      </c>
      <c r="AB13" s="84">
        <f t="shared" si="23"/>
        <v>0</v>
      </c>
      <c r="AC13" s="84">
        <f t="shared" si="11"/>
        <v>16</v>
      </c>
      <c r="AD13" s="84"/>
      <c r="AE13" s="84"/>
      <c r="AF13" s="84"/>
      <c r="AG13" s="84">
        <f t="shared" si="24"/>
        <v>0</v>
      </c>
      <c r="AH13" s="84">
        <f t="shared" si="12"/>
        <v>0</v>
      </c>
      <c r="AI13" s="84">
        <f t="shared" si="25"/>
        <v>0</v>
      </c>
      <c r="AJ13" s="84">
        <f t="shared" si="13"/>
        <v>0</v>
      </c>
      <c r="AK13" s="84">
        <f t="shared" si="14"/>
        <v>0</v>
      </c>
      <c r="AL13" s="84">
        <f t="shared" si="15"/>
        <v>0</v>
      </c>
      <c r="AM13" s="84">
        <f t="shared" si="16"/>
        <v>0</v>
      </c>
      <c r="AN13" s="84"/>
      <c r="AR13" s="103">
        <f t="shared" si="0"/>
        <v>43477</v>
      </c>
      <c r="AS13" s="104">
        <f t="shared" si="1"/>
        <v>0</v>
      </c>
      <c r="AT13" s="104">
        <f t="shared" si="2"/>
        <v>0</v>
      </c>
      <c r="AU13" s="104">
        <f t="shared" si="3"/>
        <v>0</v>
      </c>
      <c r="AV13" s="104">
        <f t="shared" si="4"/>
        <v>0</v>
      </c>
      <c r="AW13" s="104">
        <f t="shared" si="5"/>
        <v>0</v>
      </c>
      <c r="AX13" s="104">
        <f t="shared" si="6"/>
        <v>0</v>
      </c>
      <c r="AY13" s="105">
        <f t="shared" si="7"/>
        <v>0</v>
      </c>
      <c r="AZ13" s="104">
        <f t="shared" si="8"/>
        <v>0</v>
      </c>
    </row>
    <row r="14" spans="1:52" s="3" customFormat="1" ht="23.45" x14ac:dyDescent="0.45">
      <c r="A14" s="80">
        <f>'Liste déroulante et date'!J7</f>
        <v>43456</v>
      </c>
      <c r="B14" s="99"/>
      <c r="C14" s="100"/>
      <c r="D14" s="100"/>
      <c r="E14" s="100"/>
      <c r="F14" s="100"/>
      <c r="G14" s="101"/>
      <c r="H14" s="101">
        <f t="shared" si="17"/>
        <v>25</v>
      </c>
      <c r="I14" s="84"/>
      <c r="J14" s="84"/>
      <c r="K14" s="84"/>
      <c r="L14" s="84"/>
      <c r="M14" s="84"/>
      <c r="N14" s="84"/>
      <c r="O14" s="84"/>
      <c r="P14" s="84">
        <f t="shared" si="18"/>
        <v>0</v>
      </c>
      <c r="Q14" s="102"/>
      <c r="R14" s="84">
        <f t="shared" si="19"/>
        <v>0</v>
      </c>
      <c r="S14" s="84"/>
      <c r="T14" s="84"/>
      <c r="U14" s="84">
        <f t="shared" si="20"/>
        <v>0</v>
      </c>
      <c r="V14" s="84"/>
      <c r="W14" s="84"/>
      <c r="X14" s="84">
        <f t="shared" si="21"/>
        <v>0</v>
      </c>
      <c r="Y14" s="86">
        <f t="shared" si="9"/>
        <v>0</v>
      </c>
      <c r="Z14" s="86">
        <f t="shared" si="10"/>
        <v>0</v>
      </c>
      <c r="AA14" s="84">
        <f t="shared" si="22"/>
        <v>0</v>
      </c>
      <c r="AB14" s="84">
        <f t="shared" si="23"/>
        <v>0</v>
      </c>
      <c r="AC14" s="84">
        <f t="shared" si="11"/>
        <v>16</v>
      </c>
      <c r="AD14" s="84"/>
      <c r="AE14" s="84"/>
      <c r="AF14" s="84"/>
      <c r="AG14" s="84">
        <f t="shared" si="24"/>
        <v>0</v>
      </c>
      <c r="AH14" s="84">
        <f t="shared" si="12"/>
        <v>0</v>
      </c>
      <c r="AI14" s="84">
        <f t="shared" si="25"/>
        <v>0</v>
      </c>
      <c r="AJ14" s="84">
        <f t="shared" si="13"/>
        <v>0</v>
      </c>
      <c r="AK14" s="84">
        <f t="shared" si="14"/>
        <v>0</v>
      </c>
      <c r="AL14" s="84">
        <f t="shared" si="15"/>
        <v>0</v>
      </c>
      <c r="AM14" s="84">
        <f t="shared" si="16"/>
        <v>0</v>
      </c>
      <c r="AN14" s="84"/>
      <c r="AR14" s="103">
        <f t="shared" si="0"/>
        <v>43484</v>
      </c>
      <c r="AS14" s="104">
        <f t="shared" si="1"/>
        <v>0</v>
      </c>
      <c r="AT14" s="104">
        <f t="shared" si="2"/>
        <v>0</v>
      </c>
      <c r="AU14" s="104">
        <f t="shared" si="3"/>
        <v>0</v>
      </c>
      <c r="AV14" s="104">
        <f t="shared" si="4"/>
        <v>0</v>
      </c>
      <c r="AW14" s="104">
        <f t="shared" si="5"/>
        <v>0</v>
      </c>
      <c r="AX14" s="104">
        <f t="shared" si="6"/>
        <v>0</v>
      </c>
      <c r="AY14" s="105">
        <f t="shared" si="7"/>
        <v>0</v>
      </c>
      <c r="AZ14" s="104">
        <f t="shared" si="8"/>
        <v>0</v>
      </c>
    </row>
    <row r="15" spans="1:52" s="3" customFormat="1" ht="23.45" x14ac:dyDescent="0.45">
      <c r="A15" s="80">
        <f>'Liste déroulante et date'!J8</f>
        <v>43463</v>
      </c>
      <c r="B15" s="99"/>
      <c r="C15" s="100"/>
      <c r="D15" s="100"/>
      <c r="E15" s="100"/>
      <c r="F15" s="100"/>
      <c r="G15" s="101"/>
      <c r="H15" s="101">
        <f t="shared" si="17"/>
        <v>25</v>
      </c>
      <c r="I15" s="84"/>
      <c r="J15" s="84"/>
      <c r="K15" s="84"/>
      <c r="L15" s="84"/>
      <c r="M15" s="84"/>
      <c r="N15" s="84"/>
      <c r="O15" s="84"/>
      <c r="P15" s="84">
        <f t="shared" si="18"/>
        <v>0</v>
      </c>
      <c r="Q15" s="102"/>
      <c r="R15" s="84">
        <f t="shared" si="19"/>
        <v>0</v>
      </c>
      <c r="S15" s="84"/>
      <c r="T15" s="84"/>
      <c r="U15" s="84">
        <f t="shared" si="20"/>
        <v>0</v>
      </c>
      <c r="V15" s="84"/>
      <c r="W15" s="84"/>
      <c r="X15" s="84">
        <f t="shared" si="21"/>
        <v>0</v>
      </c>
      <c r="Y15" s="86">
        <f t="shared" si="9"/>
        <v>0</v>
      </c>
      <c r="Z15" s="86">
        <f t="shared" si="10"/>
        <v>0</v>
      </c>
      <c r="AA15" s="84">
        <f t="shared" si="22"/>
        <v>0</v>
      </c>
      <c r="AB15" s="84">
        <f t="shared" si="23"/>
        <v>0</v>
      </c>
      <c r="AC15" s="84">
        <f t="shared" si="11"/>
        <v>16</v>
      </c>
      <c r="AD15" s="84"/>
      <c r="AE15" s="84"/>
      <c r="AF15" s="84"/>
      <c r="AG15" s="84">
        <f t="shared" si="24"/>
        <v>0</v>
      </c>
      <c r="AH15" s="84">
        <f t="shared" si="12"/>
        <v>0</v>
      </c>
      <c r="AI15" s="84">
        <f t="shared" si="25"/>
        <v>0</v>
      </c>
      <c r="AJ15" s="84">
        <f t="shared" si="13"/>
        <v>0</v>
      </c>
      <c r="AK15" s="84">
        <f t="shared" si="14"/>
        <v>0</v>
      </c>
      <c r="AL15" s="84">
        <f t="shared" si="15"/>
        <v>0</v>
      </c>
      <c r="AM15" s="84">
        <f t="shared" si="16"/>
        <v>0</v>
      </c>
      <c r="AN15" s="84"/>
      <c r="AR15" s="103">
        <f t="shared" si="0"/>
        <v>43491</v>
      </c>
      <c r="AS15" s="104">
        <f t="shared" si="1"/>
        <v>0</v>
      </c>
      <c r="AT15" s="104">
        <f t="shared" si="2"/>
        <v>0</v>
      </c>
      <c r="AU15" s="104">
        <f t="shared" si="3"/>
        <v>0</v>
      </c>
      <c r="AV15" s="104">
        <f t="shared" si="4"/>
        <v>0</v>
      </c>
      <c r="AW15" s="104">
        <f t="shared" si="5"/>
        <v>0</v>
      </c>
      <c r="AX15" s="104">
        <f t="shared" si="6"/>
        <v>0</v>
      </c>
      <c r="AY15" s="105">
        <f t="shared" si="7"/>
        <v>0</v>
      </c>
      <c r="AZ15" s="104">
        <f t="shared" si="8"/>
        <v>0</v>
      </c>
    </row>
    <row r="16" spans="1:52" s="3" customFormat="1" ht="23.45" x14ac:dyDescent="0.45">
      <c r="A16" s="80">
        <f>'Liste déroulante et date'!J9</f>
        <v>43470</v>
      </c>
      <c r="B16" s="99"/>
      <c r="C16" s="100"/>
      <c r="D16" s="100"/>
      <c r="E16" s="100"/>
      <c r="F16" s="100"/>
      <c r="G16" s="101"/>
      <c r="H16" s="101">
        <f t="shared" si="17"/>
        <v>25</v>
      </c>
      <c r="I16" s="84"/>
      <c r="J16" s="84"/>
      <c r="K16" s="84"/>
      <c r="L16" s="84"/>
      <c r="M16" s="84"/>
      <c r="N16" s="84"/>
      <c r="O16" s="84"/>
      <c r="P16" s="84">
        <f t="shared" si="18"/>
        <v>0</v>
      </c>
      <c r="Q16" s="102"/>
      <c r="R16" s="84">
        <f t="shared" si="19"/>
        <v>0</v>
      </c>
      <c r="S16" s="84"/>
      <c r="T16" s="84"/>
      <c r="U16" s="84">
        <f t="shared" si="20"/>
        <v>0</v>
      </c>
      <c r="V16" s="84"/>
      <c r="W16" s="84"/>
      <c r="X16" s="84">
        <f t="shared" si="21"/>
        <v>0</v>
      </c>
      <c r="Y16" s="86">
        <f t="shared" si="9"/>
        <v>0</v>
      </c>
      <c r="Z16" s="86">
        <f t="shared" si="10"/>
        <v>0</v>
      </c>
      <c r="AA16" s="84">
        <f t="shared" si="22"/>
        <v>0</v>
      </c>
      <c r="AB16" s="84">
        <f t="shared" si="23"/>
        <v>0</v>
      </c>
      <c r="AC16" s="84">
        <f t="shared" si="11"/>
        <v>16</v>
      </c>
      <c r="AD16" s="84"/>
      <c r="AE16" s="84"/>
      <c r="AF16" s="84"/>
      <c r="AG16" s="84">
        <f t="shared" si="24"/>
        <v>0</v>
      </c>
      <c r="AH16" s="84">
        <f t="shared" si="12"/>
        <v>0</v>
      </c>
      <c r="AI16" s="84">
        <f t="shared" si="25"/>
        <v>0</v>
      </c>
      <c r="AJ16" s="84">
        <f t="shared" si="13"/>
        <v>0</v>
      </c>
      <c r="AK16" s="84">
        <f t="shared" si="14"/>
        <v>0</v>
      </c>
      <c r="AL16" s="84">
        <f t="shared" si="15"/>
        <v>0</v>
      </c>
      <c r="AM16" s="84">
        <f t="shared" si="16"/>
        <v>0</v>
      </c>
      <c r="AN16" s="84"/>
      <c r="AR16" s="103">
        <f t="shared" si="0"/>
        <v>43498</v>
      </c>
      <c r="AS16" s="104">
        <f t="shared" si="1"/>
        <v>0</v>
      </c>
      <c r="AT16" s="104">
        <f t="shared" si="2"/>
        <v>0</v>
      </c>
      <c r="AU16" s="104">
        <f t="shared" si="3"/>
        <v>0</v>
      </c>
      <c r="AV16" s="104">
        <f t="shared" si="4"/>
        <v>0</v>
      </c>
      <c r="AW16" s="104">
        <f t="shared" si="5"/>
        <v>0</v>
      </c>
      <c r="AX16" s="104">
        <f t="shared" si="6"/>
        <v>0</v>
      </c>
      <c r="AY16" s="105">
        <f t="shared" si="7"/>
        <v>0</v>
      </c>
      <c r="AZ16" s="104">
        <f t="shared" si="8"/>
        <v>0</v>
      </c>
    </row>
    <row r="17" spans="1:52" s="3" customFormat="1" ht="23.45" x14ac:dyDescent="0.45">
      <c r="A17" s="80">
        <f>'Liste déroulante et date'!J10</f>
        <v>43477</v>
      </c>
      <c r="B17" s="99"/>
      <c r="C17" s="100"/>
      <c r="D17" s="100"/>
      <c r="E17" s="100"/>
      <c r="F17" s="100"/>
      <c r="G17" s="101"/>
      <c r="H17" s="101">
        <f t="shared" si="17"/>
        <v>25</v>
      </c>
      <c r="I17" s="84"/>
      <c r="J17" s="84"/>
      <c r="K17" s="84"/>
      <c r="L17" s="84"/>
      <c r="M17" s="84"/>
      <c r="N17" s="84"/>
      <c r="O17" s="84"/>
      <c r="P17" s="84">
        <f t="shared" si="18"/>
        <v>0</v>
      </c>
      <c r="Q17" s="102"/>
      <c r="R17" s="84">
        <f t="shared" si="19"/>
        <v>0</v>
      </c>
      <c r="S17" s="84"/>
      <c r="T17" s="84"/>
      <c r="U17" s="84">
        <f t="shared" si="20"/>
        <v>0</v>
      </c>
      <c r="V17" s="84"/>
      <c r="W17" s="84"/>
      <c r="X17" s="84">
        <f t="shared" si="21"/>
        <v>0</v>
      </c>
      <c r="Y17" s="86">
        <f t="shared" si="9"/>
        <v>0</v>
      </c>
      <c r="Z17" s="86">
        <f t="shared" si="10"/>
        <v>0</v>
      </c>
      <c r="AA17" s="84">
        <f t="shared" si="22"/>
        <v>0</v>
      </c>
      <c r="AB17" s="84">
        <f t="shared" si="23"/>
        <v>0</v>
      </c>
      <c r="AC17" s="84">
        <f t="shared" si="11"/>
        <v>16</v>
      </c>
      <c r="AD17" s="84"/>
      <c r="AE17" s="84"/>
      <c r="AF17" s="84"/>
      <c r="AG17" s="84">
        <f t="shared" si="24"/>
        <v>0</v>
      </c>
      <c r="AH17" s="84">
        <f t="shared" si="12"/>
        <v>0</v>
      </c>
      <c r="AI17" s="84">
        <f t="shared" si="25"/>
        <v>0</v>
      </c>
      <c r="AJ17" s="84">
        <f t="shared" si="13"/>
        <v>0</v>
      </c>
      <c r="AK17" s="84">
        <f t="shared" si="14"/>
        <v>0</v>
      </c>
      <c r="AL17" s="84">
        <f t="shared" si="15"/>
        <v>0</v>
      </c>
      <c r="AM17" s="84">
        <f t="shared" si="16"/>
        <v>0</v>
      </c>
      <c r="AN17" s="84"/>
      <c r="AR17" s="103">
        <f t="shared" si="0"/>
        <v>43505</v>
      </c>
      <c r="AS17" s="104">
        <f t="shared" si="1"/>
        <v>0</v>
      </c>
      <c r="AT17" s="104">
        <f t="shared" si="2"/>
        <v>0</v>
      </c>
      <c r="AU17" s="104">
        <f t="shared" si="3"/>
        <v>0</v>
      </c>
      <c r="AV17" s="104">
        <f t="shared" si="4"/>
        <v>0</v>
      </c>
      <c r="AW17" s="104">
        <f t="shared" si="5"/>
        <v>0</v>
      </c>
      <c r="AX17" s="104">
        <f t="shared" si="6"/>
        <v>0</v>
      </c>
      <c r="AY17" s="105">
        <f t="shared" si="7"/>
        <v>0</v>
      </c>
      <c r="AZ17" s="104">
        <f t="shared" si="8"/>
        <v>0</v>
      </c>
    </row>
    <row r="18" spans="1:52" s="3" customFormat="1" ht="23.45" x14ac:dyDescent="0.45">
      <c r="A18" s="80">
        <f>'Liste déroulante et date'!J11</f>
        <v>43484</v>
      </c>
      <c r="B18" s="99"/>
      <c r="C18" s="100"/>
      <c r="D18" s="100"/>
      <c r="E18" s="100"/>
      <c r="F18" s="100"/>
      <c r="G18" s="101"/>
      <c r="H18" s="101">
        <f t="shared" si="17"/>
        <v>25</v>
      </c>
      <c r="I18" s="84"/>
      <c r="J18" s="84"/>
      <c r="K18" s="84"/>
      <c r="L18" s="84"/>
      <c r="M18" s="84"/>
      <c r="N18" s="84"/>
      <c r="O18" s="84"/>
      <c r="P18" s="84">
        <f t="shared" si="18"/>
        <v>0</v>
      </c>
      <c r="Q18" s="102"/>
      <c r="R18" s="84">
        <f t="shared" si="19"/>
        <v>0</v>
      </c>
      <c r="S18" s="84"/>
      <c r="T18" s="84"/>
      <c r="U18" s="84">
        <f t="shared" si="20"/>
        <v>0</v>
      </c>
      <c r="V18" s="84"/>
      <c r="W18" s="84"/>
      <c r="X18" s="84">
        <f t="shared" si="21"/>
        <v>0</v>
      </c>
      <c r="Y18" s="86">
        <f t="shared" si="9"/>
        <v>0</v>
      </c>
      <c r="Z18" s="86">
        <f t="shared" si="10"/>
        <v>0</v>
      </c>
      <c r="AA18" s="84">
        <f t="shared" si="22"/>
        <v>0</v>
      </c>
      <c r="AB18" s="84">
        <f t="shared" si="23"/>
        <v>0</v>
      </c>
      <c r="AC18" s="84">
        <f t="shared" si="11"/>
        <v>16</v>
      </c>
      <c r="AD18" s="84"/>
      <c r="AE18" s="84"/>
      <c r="AF18" s="84"/>
      <c r="AG18" s="84">
        <f t="shared" si="24"/>
        <v>0</v>
      </c>
      <c r="AH18" s="84">
        <f t="shared" si="12"/>
        <v>0</v>
      </c>
      <c r="AI18" s="84">
        <f t="shared" si="25"/>
        <v>0</v>
      </c>
      <c r="AJ18" s="84">
        <f t="shared" si="13"/>
        <v>0</v>
      </c>
      <c r="AK18" s="84">
        <f t="shared" si="14"/>
        <v>0</v>
      </c>
      <c r="AL18" s="84">
        <f t="shared" si="15"/>
        <v>0</v>
      </c>
      <c r="AM18" s="84">
        <f t="shared" si="16"/>
        <v>0</v>
      </c>
      <c r="AN18" s="84"/>
      <c r="AR18" s="103">
        <f t="shared" si="0"/>
        <v>43512</v>
      </c>
      <c r="AS18" s="104">
        <f t="shared" si="1"/>
        <v>0</v>
      </c>
      <c r="AT18" s="104">
        <f t="shared" si="2"/>
        <v>0</v>
      </c>
      <c r="AU18" s="104">
        <f t="shared" si="3"/>
        <v>0</v>
      </c>
      <c r="AV18" s="104">
        <f t="shared" si="4"/>
        <v>0</v>
      </c>
      <c r="AW18" s="104">
        <f t="shared" si="5"/>
        <v>0</v>
      </c>
      <c r="AX18" s="104">
        <f t="shared" si="6"/>
        <v>0</v>
      </c>
      <c r="AY18" s="105">
        <f t="shared" si="7"/>
        <v>0</v>
      </c>
      <c r="AZ18" s="104">
        <f t="shared" si="8"/>
        <v>0</v>
      </c>
    </row>
    <row r="19" spans="1:52" s="3" customFormat="1" ht="23.45" x14ac:dyDescent="0.45">
      <c r="A19" s="80">
        <f>'Liste déroulante et date'!J12</f>
        <v>43491</v>
      </c>
      <c r="B19" s="99"/>
      <c r="C19" s="100"/>
      <c r="D19" s="100"/>
      <c r="E19" s="100"/>
      <c r="F19" s="100"/>
      <c r="G19" s="101"/>
      <c r="H19" s="101">
        <f t="shared" si="17"/>
        <v>25</v>
      </c>
      <c r="I19" s="84"/>
      <c r="J19" s="84"/>
      <c r="K19" s="84"/>
      <c r="L19" s="84"/>
      <c r="M19" s="84"/>
      <c r="N19" s="84"/>
      <c r="O19" s="84"/>
      <c r="P19" s="84">
        <f t="shared" si="18"/>
        <v>0</v>
      </c>
      <c r="Q19" s="102"/>
      <c r="R19" s="84">
        <f t="shared" si="19"/>
        <v>0</v>
      </c>
      <c r="S19" s="84"/>
      <c r="T19" s="84"/>
      <c r="U19" s="84">
        <f t="shared" si="20"/>
        <v>0</v>
      </c>
      <c r="V19" s="84"/>
      <c r="W19" s="84"/>
      <c r="X19" s="84">
        <f t="shared" si="21"/>
        <v>0</v>
      </c>
      <c r="Y19" s="86">
        <f t="shared" si="9"/>
        <v>0</v>
      </c>
      <c r="Z19" s="86">
        <f t="shared" si="10"/>
        <v>0</v>
      </c>
      <c r="AA19" s="84">
        <f t="shared" si="22"/>
        <v>0</v>
      </c>
      <c r="AB19" s="84">
        <f t="shared" si="23"/>
        <v>0</v>
      </c>
      <c r="AC19" s="84">
        <f t="shared" si="11"/>
        <v>16</v>
      </c>
      <c r="AD19" s="84"/>
      <c r="AE19" s="84"/>
      <c r="AF19" s="84"/>
      <c r="AG19" s="84">
        <f t="shared" si="24"/>
        <v>0</v>
      </c>
      <c r="AH19" s="84">
        <f t="shared" si="12"/>
        <v>0</v>
      </c>
      <c r="AI19" s="84">
        <f t="shared" si="25"/>
        <v>0</v>
      </c>
      <c r="AJ19" s="84">
        <f t="shared" si="13"/>
        <v>0</v>
      </c>
      <c r="AK19" s="84">
        <f t="shared" si="14"/>
        <v>0</v>
      </c>
      <c r="AL19" s="84">
        <f t="shared" si="15"/>
        <v>0</v>
      </c>
      <c r="AM19" s="84">
        <f t="shared" si="16"/>
        <v>0</v>
      </c>
      <c r="AN19" s="84"/>
      <c r="AR19" s="103">
        <f t="shared" si="0"/>
        <v>43519</v>
      </c>
      <c r="AS19" s="104">
        <f t="shared" si="1"/>
        <v>0</v>
      </c>
      <c r="AT19" s="104">
        <f t="shared" si="2"/>
        <v>0</v>
      </c>
      <c r="AU19" s="104">
        <f t="shared" si="3"/>
        <v>0</v>
      </c>
      <c r="AV19" s="104">
        <f t="shared" si="4"/>
        <v>0</v>
      </c>
      <c r="AW19" s="104">
        <f t="shared" si="5"/>
        <v>0</v>
      </c>
      <c r="AX19" s="104">
        <f t="shared" si="6"/>
        <v>0</v>
      </c>
      <c r="AY19" s="105">
        <f t="shared" si="7"/>
        <v>0</v>
      </c>
      <c r="AZ19" s="104">
        <f t="shared" si="8"/>
        <v>0</v>
      </c>
    </row>
    <row r="20" spans="1:52" s="3" customFormat="1" ht="23.45" x14ac:dyDescent="0.45">
      <c r="A20" s="80">
        <f>'Liste déroulante et date'!J13</f>
        <v>43498</v>
      </c>
      <c r="B20" s="99"/>
      <c r="C20" s="100"/>
      <c r="D20" s="100"/>
      <c r="E20" s="100"/>
      <c r="F20" s="100"/>
      <c r="G20" s="101"/>
      <c r="H20" s="101">
        <f t="shared" si="17"/>
        <v>25</v>
      </c>
      <c r="I20" s="84"/>
      <c r="J20" s="84"/>
      <c r="K20" s="84"/>
      <c r="L20" s="84"/>
      <c r="M20" s="84"/>
      <c r="N20" s="84"/>
      <c r="O20" s="84"/>
      <c r="P20" s="84">
        <f t="shared" si="18"/>
        <v>0</v>
      </c>
      <c r="Q20" s="102"/>
      <c r="R20" s="84">
        <f t="shared" si="19"/>
        <v>0</v>
      </c>
      <c r="S20" s="84"/>
      <c r="T20" s="84"/>
      <c r="U20" s="84">
        <f t="shared" si="20"/>
        <v>0</v>
      </c>
      <c r="V20" s="84"/>
      <c r="W20" s="84"/>
      <c r="X20" s="84">
        <f t="shared" si="21"/>
        <v>0</v>
      </c>
      <c r="Y20" s="86">
        <f t="shared" si="9"/>
        <v>0</v>
      </c>
      <c r="Z20" s="86">
        <f t="shared" si="10"/>
        <v>0</v>
      </c>
      <c r="AA20" s="84">
        <f t="shared" si="22"/>
        <v>0</v>
      </c>
      <c r="AB20" s="84">
        <f t="shared" si="23"/>
        <v>0</v>
      </c>
      <c r="AC20" s="84">
        <f t="shared" si="11"/>
        <v>16</v>
      </c>
      <c r="AD20" s="84"/>
      <c r="AE20" s="84"/>
      <c r="AF20" s="84"/>
      <c r="AG20" s="84">
        <f t="shared" si="24"/>
        <v>0</v>
      </c>
      <c r="AH20" s="84">
        <f t="shared" si="12"/>
        <v>0</v>
      </c>
      <c r="AI20" s="84">
        <f t="shared" si="25"/>
        <v>0</v>
      </c>
      <c r="AJ20" s="84">
        <f t="shared" si="13"/>
        <v>0</v>
      </c>
      <c r="AK20" s="84">
        <f t="shared" si="14"/>
        <v>0</v>
      </c>
      <c r="AL20" s="84">
        <f t="shared" si="15"/>
        <v>0</v>
      </c>
      <c r="AM20" s="84">
        <f t="shared" si="16"/>
        <v>0</v>
      </c>
      <c r="AN20" s="84"/>
      <c r="AR20" s="103">
        <f t="shared" si="0"/>
        <v>43526</v>
      </c>
      <c r="AS20" s="104">
        <f t="shared" si="1"/>
        <v>0</v>
      </c>
      <c r="AT20" s="104">
        <f t="shared" si="2"/>
        <v>0</v>
      </c>
      <c r="AU20" s="104">
        <f t="shared" si="3"/>
        <v>0</v>
      </c>
      <c r="AV20" s="104">
        <f t="shared" si="4"/>
        <v>0</v>
      </c>
      <c r="AW20" s="104">
        <f t="shared" si="5"/>
        <v>0</v>
      </c>
      <c r="AX20" s="104">
        <f t="shared" si="6"/>
        <v>0</v>
      </c>
      <c r="AY20" s="105">
        <f t="shared" si="7"/>
        <v>0</v>
      </c>
      <c r="AZ20" s="104">
        <f t="shared" si="8"/>
        <v>0</v>
      </c>
    </row>
    <row r="21" spans="1:52" s="3" customFormat="1" ht="23.45" x14ac:dyDescent="0.45">
      <c r="A21" s="80">
        <f>'Liste déroulante et date'!J14</f>
        <v>43505</v>
      </c>
      <c r="B21" s="99"/>
      <c r="C21" s="100"/>
      <c r="D21" s="100"/>
      <c r="E21" s="100"/>
      <c r="F21" s="100"/>
      <c r="G21" s="101"/>
      <c r="H21" s="101">
        <f t="shared" si="17"/>
        <v>25</v>
      </c>
      <c r="I21" s="84"/>
      <c r="J21" s="84"/>
      <c r="K21" s="84"/>
      <c r="L21" s="84"/>
      <c r="M21" s="84"/>
      <c r="N21" s="84"/>
      <c r="O21" s="84"/>
      <c r="P21" s="84">
        <f t="shared" si="18"/>
        <v>0</v>
      </c>
      <c r="Q21" s="102"/>
      <c r="R21" s="84">
        <f t="shared" si="19"/>
        <v>0</v>
      </c>
      <c r="S21" s="84"/>
      <c r="T21" s="84"/>
      <c r="U21" s="84">
        <f t="shared" si="20"/>
        <v>0</v>
      </c>
      <c r="V21" s="84"/>
      <c r="W21" s="84"/>
      <c r="X21" s="84">
        <f t="shared" si="21"/>
        <v>0</v>
      </c>
      <c r="Y21" s="86">
        <f t="shared" si="9"/>
        <v>0</v>
      </c>
      <c r="Z21" s="86">
        <f t="shared" si="10"/>
        <v>0</v>
      </c>
      <c r="AA21" s="84">
        <f t="shared" si="22"/>
        <v>0</v>
      </c>
      <c r="AB21" s="84">
        <f t="shared" si="23"/>
        <v>0</v>
      </c>
      <c r="AC21" s="84">
        <f t="shared" si="11"/>
        <v>16</v>
      </c>
      <c r="AD21" s="84"/>
      <c r="AE21" s="84"/>
      <c r="AF21" s="84"/>
      <c r="AG21" s="84">
        <f t="shared" si="24"/>
        <v>0</v>
      </c>
      <c r="AH21" s="84">
        <f t="shared" si="12"/>
        <v>0</v>
      </c>
      <c r="AI21" s="84">
        <f t="shared" si="25"/>
        <v>0</v>
      </c>
      <c r="AJ21" s="84">
        <f t="shared" si="13"/>
        <v>0</v>
      </c>
      <c r="AK21" s="84">
        <f t="shared" si="14"/>
        <v>0</v>
      </c>
      <c r="AL21" s="84">
        <f t="shared" si="15"/>
        <v>0</v>
      </c>
      <c r="AM21" s="84">
        <f t="shared" si="16"/>
        <v>0</v>
      </c>
      <c r="AN21" s="84"/>
      <c r="AR21" s="103">
        <f t="shared" si="0"/>
        <v>43533</v>
      </c>
      <c r="AS21" s="104">
        <f t="shared" si="1"/>
        <v>0</v>
      </c>
      <c r="AT21" s="104">
        <f t="shared" si="2"/>
        <v>0</v>
      </c>
      <c r="AU21" s="104">
        <f t="shared" si="3"/>
        <v>0</v>
      </c>
      <c r="AV21" s="104">
        <f t="shared" si="4"/>
        <v>0</v>
      </c>
      <c r="AW21" s="104">
        <f t="shared" si="5"/>
        <v>0</v>
      </c>
      <c r="AX21" s="104">
        <f t="shared" si="6"/>
        <v>0</v>
      </c>
      <c r="AY21" s="105">
        <f t="shared" si="7"/>
        <v>0</v>
      </c>
      <c r="AZ21" s="104">
        <f t="shared" si="8"/>
        <v>0</v>
      </c>
    </row>
    <row r="22" spans="1:52" s="3" customFormat="1" ht="23.45" x14ac:dyDescent="0.45">
      <c r="A22" s="80">
        <f>'Liste déroulante et date'!J15</f>
        <v>43512</v>
      </c>
      <c r="B22" s="99"/>
      <c r="C22" s="100"/>
      <c r="D22" s="100"/>
      <c r="E22" s="100"/>
      <c r="F22" s="100"/>
      <c r="G22" s="101"/>
      <c r="H22" s="101">
        <f t="shared" si="17"/>
        <v>25</v>
      </c>
      <c r="I22" s="84"/>
      <c r="J22" s="84"/>
      <c r="K22" s="84"/>
      <c r="L22" s="84"/>
      <c r="M22" s="84"/>
      <c r="N22" s="84"/>
      <c r="O22" s="84"/>
      <c r="P22" s="84">
        <f t="shared" si="18"/>
        <v>0</v>
      </c>
      <c r="Q22" s="102"/>
      <c r="R22" s="84">
        <f t="shared" si="19"/>
        <v>0</v>
      </c>
      <c r="S22" s="84"/>
      <c r="T22" s="84"/>
      <c r="U22" s="84">
        <f t="shared" si="20"/>
        <v>0</v>
      </c>
      <c r="V22" s="84"/>
      <c r="W22" s="84"/>
      <c r="X22" s="84">
        <f t="shared" si="21"/>
        <v>0</v>
      </c>
      <c r="Y22" s="86">
        <f t="shared" si="9"/>
        <v>0</v>
      </c>
      <c r="Z22" s="86">
        <f t="shared" si="10"/>
        <v>0</v>
      </c>
      <c r="AA22" s="84">
        <f t="shared" si="22"/>
        <v>0</v>
      </c>
      <c r="AB22" s="84">
        <f t="shared" si="23"/>
        <v>0</v>
      </c>
      <c r="AC22" s="84">
        <f t="shared" si="11"/>
        <v>16</v>
      </c>
      <c r="AD22" s="84"/>
      <c r="AE22" s="84"/>
      <c r="AF22" s="84"/>
      <c r="AG22" s="84">
        <f t="shared" si="24"/>
        <v>0</v>
      </c>
      <c r="AH22" s="84">
        <f t="shared" si="12"/>
        <v>0</v>
      </c>
      <c r="AI22" s="84">
        <f t="shared" si="25"/>
        <v>0</v>
      </c>
      <c r="AJ22" s="84">
        <f t="shared" si="13"/>
        <v>0</v>
      </c>
      <c r="AK22" s="84">
        <f t="shared" si="14"/>
        <v>0</v>
      </c>
      <c r="AL22" s="84">
        <f t="shared" si="15"/>
        <v>0</v>
      </c>
      <c r="AM22" s="84">
        <f t="shared" si="16"/>
        <v>0</v>
      </c>
      <c r="AN22" s="84"/>
      <c r="AR22" s="103">
        <f t="shared" si="0"/>
        <v>43540</v>
      </c>
      <c r="AS22" s="104">
        <f t="shared" si="1"/>
        <v>0</v>
      </c>
      <c r="AT22" s="104">
        <f t="shared" si="2"/>
        <v>0</v>
      </c>
      <c r="AU22" s="104">
        <f t="shared" si="3"/>
        <v>0</v>
      </c>
      <c r="AV22" s="104">
        <f t="shared" si="4"/>
        <v>0</v>
      </c>
      <c r="AW22" s="104">
        <f t="shared" si="5"/>
        <v>0</v>
      </c>
      <c r="AX22" s="104">
        <f t="shared" si="6"/>
        <v>0</v>
      </c>
      <c r="AY22" s="105">
        <f t="shared" si="7"/>
        <v>0</v>
      </c>
      <c r="AZ22" s="104">
        <f t="shared" si="8"/>
        <v>0</v>
      </c>
    </row>
    <row r="23" spans="1:52" s="3" customFormat="1" ht="23.45" x14ac:dyDescent="0.45">
      <c r="A23" s="80">
        <f>'Liste déroulante et date'!J16</f>
        <v>43519</v>
      </c>
      <c r="B23" s="99"/>
      <c r="C23" s="100"/>
      <c r="D23" s="100"/>
      <c r="E23" s="100"/>
      <c r="F23" s="100"/>
      <c r="G23" s="101"/>
      <c r="H23" s="101">
        <f t="shared" si="17"/>
        <v>25</v>
      </c>
      <c r="I23" s="84"/>
      <c r="J23" s="84"/>
      <c r="K23" s="84"/>
      <c r="L23" s="84"/>
      <c r="M23" s="84"/>
      <c r="N23" s="84"/>
      <c r="O23" s="84"/>
      <c r="P23" s="84">
        <f t="shared" si="18"/>
        <v>0</v>
      </c>
      <c r="Q23" s="102"/>
      <c r="R23" s="84">
        <f t="shared" si="19"/>
        <v>0</v>
      </c>
      <c r="S23" s="84"/>
      <c r="T23" s="84"/>
      <c r="U23" s="84">
        <f t="shared" si="20"/>
        <v>0</v>
      </c>
      <c r="V23" s="84"/>
      <c r="W23" s="84"/>
      <c r="X23" s="84">
        <f t="shared" si="21"/>
        <v>0</v>
      </c>
      <c r="Y23" s="86">
        <f t="shared" si="9"/>
        <v>0</v>
      </c>
      <c r="Z23" s="86">
        <f t="shared" si="10"/>
        <v>0</v>
      </c>
      <c r="AA23" s="84">
        <f t="shared" si="22"/>
        <v>0</v>
      </c>
      <c r="AB23" s="84">
        <f t="shared" si="23"/>
        <v>0</v>
      </c>
      <c r="AC23" s="84">
        <f t="shared" si="11"/>
        <v>16</v>
      </c>
      <c r="AD23" s="84"/>
      <c r="AE23" s="84"/>
      <c r="AF23" s="84"/>
      <c r="AG23" s="84">
        <f t="shared" si="24"/>
        <v>0</v>
      </c>
      <c r="AH23" s="84">
        <f t="shared" si="12"/>
        <v>0</v>
      </c>
      <c r="AI23" s="84">
        <f t="shared" si="25"/>
        <v>0</v>
      </c>
      <c r="AJ23" s="84">
        <f t="shared" si="13"/>
        <v>0</v>
      </c>
      <c r="AK23" s="84">
        <f t="shared" si="14"/>
        <v>0</v>
      </c>
      <c r="AL23" s="84">
        <f t="shared" si="15"/>
        <v>0</v>
      </c>
      <c r="AM23" s="84">
        <f t="shared" si="16"/>
        <v>0</v>
      </c>
      <c r="AN23" s="84"/>
      <c r="AR23" s="103">
        <f t="shared" si="0"/>
        <v>43547</v>
      </c>
      <c r="AS23" s="104">
        <f t="shared" si="1"/>
        <v>0</v>
      </c>
      <c r="AT23" s="104">
        <f t="shared" si="2"/>
        <v>0</v>
      </c>
      <c r="AU23" s="104">
        <f t="shared" si="3"/>
        <v>0</v>
      </c>
      <c r="AV23" s="104">
        <f t="shared" si="4"/>
        <v>0</v>
      </c>
      <c r="AW23" s="104">
        <f t="shared" si="5"/>
        <v>0</v>
      </c>
      <c r="AX23" s="104">
        <f t="shared" si="6"/>
        <v>0</v>
      </c>
      <c r="AY23" s="105">
        <f t="shared" si="7"/>
        <v>0</v>
      </c>
      <c r="AZ23" s="104">
        <f t="shared" si="8"/>
        <v>0</v>
      </c>
    </row>
    <row r="24" spans="1:52" s="3" customFormat="1" ht="23.45" x14ac:dyDescent="0.45">
      <c r="A24" s="80">
        <f>'Liste déroulante et date'!J17</f>
        <v>43526</v>
      </c>
      <c r="B24" s="99"/>
      <c r="C24" s="100"/>
      <c r="D24" s="100"/>
      <c r="E24" s="100"/>
      <c r="F24" s="100"/>
      <c r="G24" s="101"/>
      <c r="H24" s="101">
        <f t="shared" si="17"/>
        <v>25</v>
      </c>
      <c r="I24" s="84"/>
      <c r="J24" s="84"/>
      <c r="K24" s="84"/>
      <c r="L24" s="84"/>
      <c r="M24" s="84"/>
      <c r="N24" s="84"/>
      <c r="O24" s="84"/>
      <c r="P24" s="84">
        <f t="shared" si="18"/>
        <v>0</v>
      </c>
      <c r="Q24" s="102"/>
      <c r="R24" s="84">
        <f t="shared" si="19"/>
        <v>0</v>
      </c>
      <c r="S24" s="84"/>
      <c r="T24" s="84"/>
      <c r="U24" s="84">
        <f t="shared" si="20"/>
        <v>0</v>
      </c>
      <c r="V24" s="84"/>
      <c r="W24" s="84"/>
      <c r="X24" s="84">
        <f t="shared" si="21"/>
        <v>0</v>
      </c>
      <c r="Y24" s="86">
        <f t="shared" si="9"/>
        <v>0</v>
      </c>
      <c r="Z24" s="86">
        <f t="shared" si="10"/>
        <v>0</v>
      </c>
      <c r="AA24" s="84">
        <f t="shared" si="22"/>
        <v>0</v>
      </c>
      <c r="AB24" s="84">
        <f t="shared" si="23"/>
        <v>0</v>
      </c>
      <c r="AC24" s="84">
        <f t="shared" si="11"/>
        <v>16</v>
      </c>
      <c r="AD24" s="84"/>
      <c r="AE24" s="84"/>
      <c r="AF24" s="84"/>
      <c r="AG24" s="84">
        <f t="shared" si="24"/>
        <v>0</v>
      </c>
      <c r="AH24" s="84">
        <f t="shared" si="12"/>
        <v>0</v>
      </c>
      <c r="AI24" s="84">
        <f t="shared" si="25"/>
        <v>0</v>
      </c>
      <c r="AJ24" s="84">
        <f t="shared" si="13"/>
        <v>0</v>
      </c>
      <c r="AK24" s="84">
        <f t="shared" si="14"/>
        <v>0</v>
      </c>
      <c r="AL24" s="84">
        <f t="shared" si="15"/>
        <v>0</v>
      </c>
      <c r="AM24" s="84">
        <f t="shared" si="16"/>
        <v>0</v>
      </c>
      <c r="AN24" s="84"/>
      <c r="AR24" s="103">
        <f t="shared" si="0"/>
        <v>43554</v>
      </c>
      <c r="AS24" s="104">
        <f t="shared" si="1"/>
        <v>0</v>
      </c>
      <c r="AT24" s="104">
        <f t="shared" si="2"/>
        <v>0</v>
      </c>
      <c r="AU24" s="104">
        <f t="shared" si="3"/>
        <v>0</v>
      </c>
      <c r="AV24" s="104">
        <f t="shared" si="4"/>
        <v>0</v>
      </c>
      <c r="AW24" s="104">
        <f t="shared" si="5"/>
        <v>0</v>
      </c>
      <c r="AX24" s="104">
        <f t="shared" si="6"/>
        <v>0</v>
      </c>
      <c r="AY24" s="105">
        <f t="shared" si="7"/>
        <v>0</v>
      </c>
      <c r="AZ24" s="104">
        <f t="shared" si="8"/>
        <v>0</v>
      </c>
    </row>
    <row r="25" spans="1:52" s="3" customFormat="1" ht="23.45" x14ac:dyDescent="0.45">
      <c r="A25" s="80">
        <f>'Liste déroulante et date'!J18</f>
        <v>43533</v>
      </c>
      <c r="B25" s="99"/>
      <c r="C25" s="100"/>
      <c r="D25" s="100"/>
      <c r="E25" s="100"/>
      <c r="F25" s="100"/>
      <c r="G25" s="101"/>
      <c r="H25" s="101">
        <f t="shared" si="17"/>
        <v>25</v>
      </c>
      <c r="I25" s="84"/>
      <c r="J25" s="84"/>
      <c r="K25" s="84"/>
      <c r="L25" s="84"/>
      <c r="M25" s="84"/>
      <c r="N25" s="84"/>
      <c r="O25" s="84"/>
      <c r="P25" s="84">
        <f t="shared" si="18"/>
        <v>0</v>
      </c>
      <c r="Q25" s="102"/>
      <c r="R25" s="84">
        <f t="shared" si="19"/>
        <v>0</v>
      </c>
      <c r="S25" s="84"/>
      <c r="T25" s="84"/>
      <c r="U25" s="84">
        <f t="shared" si="20"/>
        <v>0</v>
      </c>
      <c r="V25" s="84"/>
      <c r="W25" s="84"/>
      <c r="X25" s="84">
        <f t="shared" si="21"/>
        <v>0</v>
      </c>
      <c r="Y25" s="86">
        <f t="shared" si="9"/>
        <v>0</v>
      </c>
      <c r="Z25" s="86">
        <f t="shared" si="10"/>
        <v>0</v>
      </c>
      <c r="AA25" s="84">
        <f t="shared" si="22"/>
        <v>0</v>
      </c>
      <c r="AB25" s="84">
        <f t="shared" si="23"/>
        <v>0</v>
      </c>
      <c r="AC25" s="84">
        <f t="shared" si="11"/>
        <v>16</v>
      </c>
      <c r="AD25" s="84"/>
      <c r="AE25" s="84"/>
      <c r="AF25" s="84"/>
      <c r="AG25" s="84">
        <f t="shared" si="24"/>
        <v>0</v>
      </c>
      <c r="AH25" s="84">
        <f t="shared" si="12"/>
        <v>0</v>
      </c>
      <c r="AI25" s="84">
        <f t="shared" si="25"/>
        <v>0</v>
      </c>
      <c r="AJ25" s="84">
        <f t="shared" si="13"/>
        <v>0</v>
      </c>
      <c r="AK25" s="84">
        <f t="shared" si="14"/>
        <v>0</v>
      </c>
      <c r="AL25" s="84">
        <f t="shared" si="15"/>
        <v>0</v>
      </c>
      <c r="AM25" s="84">
        <f t="shared" si="16"/>
        <v>0</v>
      </c>
      <c r="AN25" s="84"/>
      <c r="AR25" s="103">
        <f t="shared" si="0"/>
        <v>43561</v>
      </c>
      <c r="AS25" s="104">
        <f t="shared" si="1"/>
        <v>0</v>
      </c>
      <c r="AT25" s="104">
        <f t="shared" si="2"/>
        <v>0</v>
      </c>
      <c r="AU25" s="104">
        <f t="shared" si="3"/>
        <v>0</v>
      </c>
      <c r="AV25" s="104">
        <f t="shared" si="4"/>
        <v>0</v>
      </c>
      <c r="AW25" s="104">
        <f t="shared" si="5"/>
        <v>0</v>
      </c>
      <c r="AX25" s="104">
        <f t="shared" si="6"/>
        <v>0</v>
      </c>
      <c r="AY25" s="105">
        <f t="shared" si="7"/>
        <v>0</v>
      </c>
      <c r="AZ25" s="104">
        <f t="shared" si="8"/>
        <v>0</v>
      </c>
    </row>
    <row r="26" spans="1:52" s="3" customFormat="1" ht="23.45" x14ac:dyDescent="0.45">
      <c r="A26" s="80">
        <f>'Liste déroulante et date'!J19</f>
        <v>43540</v>
      </c>
      <c r="B26" s="99"/>
      <c r="C26" s="100"/>
      <c r="D26" s="100"/>
      <c r="E26" s="100"/>
      <c r="F26" s="100"/>
      <c r="G26" s="101"/>
      <c r="H26" s="101">
        <f t="shared" si="17"/>
        <v>25</v>
      </c>
      <c r="I26" s="84"/>
      <c r="J26" s="84"/>
      <c r="K26" s="84"/>
      <c r="L26" s="84"/>
      <c r="M26" s="84"/>
      <c r="N26" s="84"/>
      <c r="O26" s="84"/>
      <c r="P26" s="84">
        <f t="shared" si="18"/>
        <v>0</v>
      </c>
      <c r="Q26" s="102"/>
      <c r="R26" s="84">
        <f t="shared" si="19"/>
        <v>0</v>
      </c>
      <c r="S26" s="84"/>
      <c r="T26" s="84"/>
      <c r="U26" s="84">
        <f t="shared" si="20"/>
        <v>0</v>
      </c>
      <c r="V26" s="84"/>
      <c r="W26" s="84"/>
      <c r="X26" s="84">
        <f t="shared" si="21"/>
        <v>0</v>
      </c>
      <c r="Y26" s="86">
        <f t="shared" si="9"/>
        <v>0</v>
      </c>
      <c r="Z26" s="86">
        <f t="shared" si="10"/>
        <v>0</v>
      </c>
      <c r="AA26" s="84">
        <f t="shared" si="22"/>
        <v>0</v>
      </c>
      <c r="AB26" s="84">
        <f t="shared" si="23"/>
        <v>0</v>
      </c>
      <c r="AC26" s="84">
        <f t="shared" si="11"/>
        <v>16</v>
      </c>
      <c r="AD26" s="84"/>
      <c r="AE26" s="84"/>
      <c r="AF26" s="84"/>
      <c r="AG26" s="84">
        <f t="shared" si="24"/>
        <v>0</v>
      </c>
      <c r="AH26" s="84">
        <f t="shared" si="12"/>
        <v>0</v>
      </c>
      <c r="AI26" s="84">
        <f t="shared" si="25"/>
        <v>0</v>
      </c>
      <c r="AJ26" s="84">
        <f t="shared" si="13"/>
        <v>0</v>
      </c>
      <c r="AK26" s="84">
        <f t="shared" si="14"/>
        <v>0</v>
      </c>
      <c r="AL26" s="84">
        <f t="shared" si="15"/>
        <v>0</v>
      </c>
      <c r="AM26" s="84">
        <f t="shared" si="16"/>
        <v>0</v>
      </c>
      <c r="AN26" s="84"/>
      <c r="AR26" s="103">
        <f t="shared" si="0"/>
        <v>43568</v>
      </c>
      <c r="AS26" s="104">
        <f t="shared" si="1"/>
        <v>0</v>
      </c>
      <c r="AT26" s="104">
        <f t="shared" si="2"/>
        <v>0</v>
      </c>
      <c r="AU26" s="104">
        <f t="shared" si="3"/>
        <v>0</v>
      </c>
      <c r="AV26" s="104">
        <f t="shared" si="4"/>
        <v>0</v>
      </c>
      <c r="AW26" s="104">
        <f t="shared" si="5"/>
        <v>0</v>
      </c>
      <c r="AX26" s="104">
        <f t="shared" si="6"/>
        <v>0</v>
      </c>
      <c r="AY26" s="105">
        <f t="shared" si="7"/>
        <v>0</v>
      </c>
      <c r="AZ26" s="104">
        <f t="shared" si="8"/>
        <v>0</v>
      </c>
    </row>
    <row r="27" spans="1:52" s="3" customFormat="1" ht="23.45" x14ac:dyDescent="0.45">
      <c r="A27" s="80">
        <f>'Liste déroulante et date'!J20</f>
        <v>43547</v>
      </c>
      <c r="B27" s="99"/>
      <c r="C27" s="100"/>
      <c r="D27" s="100"/>
      <c r="E27" s="100"/>
      <c r="F27" s="100"/>
      <c r="G27" s="101"/>
      <c r="H27" s="101">
        <f t="shared" si="17"/>
        <v>25</v>
      </c>
      <c r="I27" s="84"/>
      <c r="J27" s="84"/>
      <c r="K27" s="84"/>
      <c r="L27" s="84"/>
      <c r="M27" s="84"/>
      <c r="N27" s="84"/>
      <c r="O27" s="84"/>
      <c r="P27" s="84">
        <f t="shared" si="18"/>
        <v>0</v>
      </c>
      <c r="Q27" s="102"/>
      <c r="R27" s="84">
        <f t="shared" si="19"/>
        <v>0</v>
      </c>
      <c r="S27" s="84"/>
      <c r="T27" s="84"/>
      <c r="U27" s="84">
        <f t="shared" si="20"/>
        <v>0</v>
      </c>
      <c r="V27" s="84"/>
      <c r="W27" s="84"/>
      <c r="X27" s="84">
        <f t="shared" si="21"/>
        <v>0</v>
      </c>
      <c r="Y27" s="86">
        <f t="shared" si="9"/>
        <v>0</v>
      </c>
      <c r="Z27" s="86">
        <f t="shared" si="10"/>
        <v>0</v>
      </c>
      <c r="AA27" s="84">
        <f t="shared" si="22"/>
        <v>0</v>
      </c>
      <c r="AB27" s="84">
        <f t="shared" si="23"/>
        <v>0</v>
      </c>
      <c r="AC27" s="84">
        <f t="shared" si="11"/>
        <v>16</v>
      </c>
      <c r="AD27" s="84"/>
      <c r="AE27" s="84"/>
      <c r="AF27" s="84"/>
      <c r="AG27" s="84">
        <f t="shared" si="24"/>
        <v>0</v>
      </c>
      <c r="AH27" s="84">
        <f t="shared" si="12"/>
        <v>0</v>
      </c>
      <c r="AI27" s="84">
        <f t="shared" si="25"/>
        <v>0</v>
      </c>
      <c r="AJ27" s="84">
        <f t="shared" si="13"/>
        <v>0</v>
      </c>
      <c r="AK27" s="84">
        <f t="shared" si="14"/>
        <v>0</v>
      </c>
      <c r="AL27" s="84">
        <f t="shared" si="15"/>
        <v>0</v>
      </c>
      <c r="AM27" s="84">
        <f t="shared" si="16"/>
        <v>0</v>
      </c>
      <c r="AN27" s="84"/>
      <c r="AR27" s="103">
        <f t="shared" si="0"/>
        <v>43575</v>
      </c>
      <c r="AS27" s="104">
        <f t="shared" si="1"/>
        <v>0</v>
      </c>
      <c r="AT27" s="104">
        <f t="shared" si="2"/>
        <v>0</v>
      </c>
      <c r="AU27" s="104">
        <f t="shared" si="3"/>
        <v>0</v>
      </c>
      <c r="AV27" s="104">
        <f t="shared" si="4"/>
        <v>0</v>
      </c>
      <c r="AW27" s="104">
        <f t="shared" si="5"/>
        <v>0</v>
      </c>
      <c r="AX27" s="104">
        <f t="shared" si="6"/>
        <v>0</v>
      </c>
      <c r="AY27" s="105">
        <f t="shared" si="7"/>
        <v>0</v>
      </c>
      <c r="AZ27" s="104">
        <f t="shared" si="8"/>
        <v>0</v>
      </c>
    </row>
    <row r="28" spans="1:52" s="3" customFormat="1" ht="23.45" x14ac:dyDescent="0.45">
      <c r="A28" s="80">
        <f>'Liste déroulante et date'!J21</f>
        <v>43554</v>
      </c>
      <c r="B28" s="99"/>
      <c r="C28" s="100"/>
      <c r="D28" s="100"/>
      <c r="E28" s="100"/>
      <c r="F28" s="100"/>
      <c r="G28" s="101"/>
      <c r="H28" s="101">
        <f t="shared" si="17"/>
        <v>25</v>
      </c>
      <c r="I28" s="84"/>
      <c r="J28" s="84"/>
      <c r="K28" s="84"/>
      <c r="L28" s="84"/>
      <c r="M28" s="84"/>
      <c r="N28" s="84"/>
      <c r="O28" s="84"/>
      <c r="P28" s="84">
        <f t="shared" si="18"/>
        <v>0</v>
      </c>
      <c r="Q28" s="102"/>
      <c r="R28" s="84">
        <f t="shared" si="19"/>
        <v>0</v>
      </c>
      <c r="S28" s="84"/>
      <c r="T28" s="84"/>
      <c r="U28" s="84">
        <f t="shared" si="20"/>
        <v>0</v>
      </c>
      <c r="V28" s="84"/>
      <c r="W28" s="84"/>
      <c r="X28" s="84">
        <f t="shared" si="21"/>
        <v>0</v>
      </c>
      <c r="Y28" s="86">
        <f t="shared" si="9"/>
        <v>0</v>
      </c>
      <c r="Z28" s="86">
        <f t="shared" si="10"/>
        <v>0</v>
      </c>
      <c r="AA28" s="84">
        <f t="shared" si="22"/>
        <v>0</v>
      </c>
      <c r="AB28" s="84">
        <f t="shared" si="23"/>
        <v>0</v>
      </c>
      <c r="AC28" s="84">
        <f t="shared" si="11"/>
        <v>16</v>
      </c>
      <c r="AD28" s="84"/>
      <c r="AE28" s="84"/>
      <c r="AF28" s="84"/>
      <c r="AG28" s="84">
        <f t="shared" si="24"/>
        <v>0</v>
      </c>
      <c r="AH28" s="84">
        <f t="shared" si="12"/>
        <v>0</v>
      </c>
      <c r="AI28" s="84">
        <f t="shared" si="25"/>
        <v>0</v>
      </c>
      <c r="AJ28" s="84">
        <f t="shared" si="13"/>
        <v>0</v>
      </c>
      <c r="AK28" s="84">
        <f t="shared" si="14"/>
        <v>0</v>
      </c>
      <c r="AL28" s="84">
        <f t="shared" si="15"/>
        <v>0</v>
      </c>
      <c r="AM28" s="84">
        <f t="shared" si="16"/>
        <v>0</v>
      </c>
      <c r="AN28" s="84"/>
      <c r="AR28" s="103">
        <f t="shared" si="0"/>
        <v>43582</v>
      </c>
      <c r="AS28" s="104">
        <f t="shared" si="1"/>
        <v>0</v>
      </c>
      <c r="AT28" s="104">
        <f t="shared" si="2"/>
        <v>0</v>
      </c>
      <c r="AU28" s="104">
        <f t="shared" si="3"/>
        <v>0</v>
      </c>
      <c r="AV28" s="104">
        <f t="shared" si="4"/>
        <v>0</v>
      </c>
      <c r="AW28" s="104">
        <f t="shared" si="5"/>
        <v>0</v>
      </c>
      <c r="AX28" s="104">
        <f t="shared" si="6"/>
        <v>0</v>
      </c>
      <c r="AY28" s="105">
        <f t="shared" si="7"/>
        <v>0</v>
      </c>
      <c r="AZ28" s="104">
        <f t="shared" si="8"/>
        <v>0</v>
      </c>
    </row>
    <row r="29" spans="1:52" s="3" customFormat="1" ht="23.45" x14ac:dyDescent="0.45">
      <c r="A29" s="80">
        <f>'Liste déroulante et date'!J22</f>
        <v>43561</v>
      </c>
      <c r="B29" s="99"/>
      <c r="C29" s="100"/>
      <c r="D29" s="100"/>
      <c r="E29" s="100"/>
      <c r="F29" s="100"/>
      <c r="G29" s="101"/>
      <c r="H29" s="101">
        <f t="shared" si="17"/>
        <v>25</v>
      </c>
      <c r="I29" s="84"/>
      <c r="J29" s="84"/>
      <c r="K29" s="84"/>
      <c r="L29" s="84"/>
      <c r="M29" s="84"/>
      <c r="N29" s="84"/>
      <c r="O29" s="84"/>
      <c r="P29" s="84">
        <f t="shared" si="18"/>
        <v>0</v>
      </c>
      <c r="Q29" s="102"/>
      <c r="R29" s="84">
        <f t="shared" si="19"/>
        <v>0</v>
      </c>
      <c r="S29" s="84"/>
      <c r="T29" s="84"/>
      <c r="U29" s="84">
        <f t="shared" si="20"/>
        <v>0</v>
      </c>
      <c r="V29" s="84"/>
      <c r="W29" s="84"/>
      <c r="X29" s="84">
        <f t="shared" si="21"/>
        <v>0</v>
      </c>
      <c r="Y29" s="86">
        <f t="shared" si="9"/>
        <v>0</v>
      </c>
      <c r="Z29" s="86">
        <f t="shared" si="10"/>
        <v>0</v>
      </c>
      <c r="AA29" s="84">
        <f t="shared" si="22"/>
        <v>0</v>
      </c>
      <c r="AB29" s="84">
        <f t="shared" si="23"/>
        <v>0</v>
      </c>
      <c r="AC29" s="84">
        <f t="shared" si="11"/>
        <v>16</v>
      </c>
      <c r="AD29" s="84"/>
      <c r="AE29" s="84"/>
      <c r="AF29" s="84"/>
      <c r="AG29" s="84">
        <f t="shared" si="24"/>
        <v>0</v>
      </c>
      <c r="AH29" s="84">
        <f t="shared" si="12"/>
        <v>0</v>
      </c>
      <c r="AI29" s="84">
        <f t="shared" si="25"/>
        <v>0</v>
      </c>
      <c r="AJ29" s="84">
        <f t="shared" si="13"/>
        <v>0</v>
      </c>
      <c r="AK29" s="84">
        <f t="shared" si="14"/>
        <v>0</v>
      </c>
      <c r="AL29" s="84">
        <f t="shared" si="15"/>
        <v>0</v>
      </c>
      <c r="AM29" s="84">
        <f t="shared" si="16"/>
        <v>0</v>
      </c>
      <c r="AN29" s="84"/>
      <c r="AR29" s="103">
        <f t="shared" si="0"/>
        <v>43589</v>
      </c>
      <c r="AS29" s="104">
        <f t="shared" si="1"/>
        <v>0</v>
      </c>
      <c r="AT29" s="104">
        <f t="shared" si="2"/>
        <v>0</v>
      </c>
      <c r="AU29" s="104">
        <f t="shared" si="3"/>
        <v>0</v>
      </c>
      <c r="AV29" s="104">
        <f t="shared" si="4"/>
        <v>0</v>
      </c>
      <c r="AW29" s="104">
        <f t="shared" si="5"/>
        <v>0</v>
      </c>
      <c r="AX29" s="104">
        <f t="shared" si="6"/>
        <v>0</v>
      </c>
      <c r="AY29" s="105">
        <f t="shared" si="7"/>
        <v>0</v>
      </c>
      <c r="AZ29" s="104">
        <f t="shared" si="8"/>
        <v>0</v>
      </c>
    </row>
    <row r="30" spans="1:52" s="3" customFormat="1" ht="23.45" x14ac:dyDescent="0.45">
      <c r="A30" s="80">
        <f>'Liste déroulante et date'!J23</f>
        <v>43568</v>
      </c>
      <c r="B30" s="99"/>
      <c r="C30" s="100"/>
      <c r="D30" s="100"/>
      <c r="E30" s="100"/>
      <c r="F30" s="100"/>
      <c r="G30" s="101"/>
      <c r="H30" s="101">
        <f t="shared" si="17"/>
        <v>25</v>
      </c>
      <c r="I30" s="84"/>
      <c r="J30" s="84"/>
      <c r="K30" s="84"/>
      <c r="L30" s="84"/>
      <c r="M30" s="84"/>
      <c r="N30" s="84"/>
      <c r="O30" s="84"/>
      <c r="P30" s="84">
        <f t="shared" si="18"/>
        <v>0</v>
      </c>
      <c r="Q30" s="102"/>
      <c r="R30" s="84">
        <f t="shared" si="19"/>
        <v>0</v>
      </c>
      <c r="S30" s="84"/>
      <c r="T30" s="84"/>
      <c r="U30" s="84">
        <f t="shared" si="20"/>
        <v>0</v>
      </c>
      <c r="V30" s="84"/>
      <c r="W30" s="84"/>
      <c r="X30" s="84">
        <f t="shared" si="21"/>
        <v>0</v>
      </c>
      <c r="Y30" s="86">
        <f t="shared" si="9"/>
        <v>0</v>
      </c>
      <c r="Z30" s="86">
        <f t="shared" si="10"/>
        <v>0</v>
      </c>
      <c r="AA30" s="84">
        <f t="shared" si="22"/>
        <v>0</v>
      </c>
      <c r="AB30" s="84">
        <f t="shared" si="23"/>
        <v>0</v>
      </c>
      <c r="AC30" s="84">
        <f t="shared" si="11"/>
        <v>16</v>
      </c>
      <c r="AD30" s="84"/>
      <c r="AE30" s="84"/>
      <c r="AF30" s="84"/>
      <c r="AG30" s="84">
        <f t="shared" si="24"/>
        <v>0</v>
      </c>
      <c r="AH30" s="84">
        <f t="shared" si="12"/>
        <v>0</v>
      </c>
      <c r="AI30" s="84">
        <f t="shared" si="25"/>
        <v>0</v>
      </c>
      <c r="AJ30" s="84">
        <f t="shared" si="13"/>
        <v>0</v>
      </c>
      <c r="AK30" s="84">
        <f t="shared" si="14"/>
        <v>0</v>
      </c>
      <c r="AL30" s="84">
        <f t="shared" si="15"/>
        <v>0</v>
      </c>
      <c r="AM30" s="84">
        <f t="shared" si="16"/>
        <v>0</v>
      </c>
      <c r="AN30" s="84"/>
      <c r="AR30" s="103">
        <f t="shared" si="0"/>
        <v>43596</v>
      </c>
      <c r="AS30" s="104">
        <f t="shared" si="1"/>
        <v>0</v>
      </c>
      <c r="AT30" s="104">
        <f t="shared" si="2"/>
        <v>0</v>
      </c>
      <c r="AU30" s="104">
        <f t="shared" si="3"/>
        <v>0</v>
      </c>
      <c r="AV30" s="104">
        <f t="shared" si="4"/>
        <v>0</v>
      </c>
      <c r="AW30" s="104">
        <f t="shared" si="5"/>
        <v>0</v>
      </c>
      <c r="AX30" s="104">
        <f t="shared" si="6"/>
        <v>0</v>
      </c>
      <c r="AY30" s="105">
        <f t="shared" si="7"/>
        <v>0</v>
      </c>
      <c r="AZ30" s="104">
        <f t="shared" si="8"/>
        <v>0</v>
      </c>
    </row>
    <row r="31" spans="1:52" s="3" customFormat="1" ht="23.45" x14ac:dyDescent="0.45">
      <c r="A31" s="80">
        <f>'Liste déroulante et date'!J24</f>
        <v>43575</v>
      </c>
      <c r="B31" s="99"/>
      <c r="C31" s="100"/>
      <c r="D31" s="100"/>
      <c r="E31" s="100"/>
      <c r="F31" s="100"/>
      <c r="G31" s="101"/>
      <c r="H31" s="101">
        <f t="shared" si="17"/>
        <v>25</v>
      </c>
      <c r="I31" s="84"/>
      <c r="J31" s="84"/>
      <c r="K31" s="84"/>
      <c r="L31" s="84"/>
      <c r="M31" s="84"/>
      <c r="N31" s="84"/>
      <c r="O31" s="84"/>
      <c r="P31" s="84">
        <f t="shared" si="18"/>
        <v>0</v>
      </c>
      <c r="Q31" s="102"/>
      <c r="R31" s="84">
        <f t="shared" si="19"/>
        <v>0</v>
      </c>
      <c r="S31" s="84"/>
      <c r="T31" s="84"/>
      <c r="U31" s="84">
        <f t="shared" si="20"/>
        <v>0</v>
      </c>
      <c r="V31" s="84"/>
      <c r="W31" s="84"/>
      <c r="X31" s="84">
        <f t="shared" si="21"/>
        <v>0</v>
      </c>
      <c r="Y31" s="86">
        <f t="shared" si="9"/>
        <v>0</v>
      </c>
      <c r="Z31" s="86">
        <f t="shared" si="10"/>
        <v>0</v>
      </c>
      <c r="AA31" s="84">
        <f t="shared" si="22"/>
        <v>0</v>
      </c>
      <c r="AB31" s="84">
        <f t="shared" si="23"/>
        <v>0</v>
      </c>
      <c r="AC31" s="84">
        <f t="shared" si="11"/>
        <v>16</v>
      </c>
      <c r="AD31" s="84"/>
      <c r="AE31" s="84"/>
      <c r="AF31" s="84"/>
      <c r="AG31" s="84">
        <f t="shared" si="24"/>
        <v>0</v>
      </c>
      <c r="AH31" s="84">
        <f t="shared" si="12"/>
        <v>0</v>
      </c>
      <c r="AI31" s="84">
        <f t="shared" si="25"/>
        <v>0</v>
      </c>
      <c r="AJ31" s="84">
        <f t="shared" si="13"/>
        <v>0</v>
      </c>
      <c r="AK31" s="84">
        <f t="shared" si="14"/>
        <v>0</v>
      </c>
      <c r="AL31" s="84">
        <f t="shared" si="15"/>
        <v>0</v>
      </c>
      <c r="AM31" s="84">
        <f t="shared" si="16"/>
        <v>0</v>
      </c>
      <c r="AN31" s="84"/>
      <c r="AR31" s="103">
        <f t="shared" si="0"/>
        <v>43603</v>
      </c>
      <c r="AS31" s="104">
        <f t="shared" si="1"/>
        <v>0</v>
      </c>
      <c r="AT31" s="104">
        <f t="shared" si="2"/>
        <v>0</v>
      </c>
      <c r="AU31" s="104">
        <f t="shared" si="3"/>
        <v>0</v>
      </c>
      <c r="AV31" s="104">
        <f t="shared" si="4"/>
        <v>0</v>
      </c>
      <c r="AW31" s="104">
        <f t="shared" si="5"/>
        <v>0</v>
      </c>
      <c r="AX31" s="104">
        <f t="shared" si="6"/>
        <v>0</v>
      </c>
      <c r="AY31" s="105">
        <f t="shared" si="7"/>
        <v>0</v>
      </c>
      <c r="AZ31" s="104">
        <f t="shared" si="8"/>
        <v>0</v>
      </c>
    </row>
    <row r="32" spans="1:52" s="3" customFormat="1" ht="23.45" x14ac:dyDescent="0.45">
      <c r="A32" s="80">
        <f>'Liste déroulante et date'!J25</f>
        <v>43582</v>
      </c>
      <c r="B32" s="99"/>
      <c r="C32" s="100"/>
      <c r="D32" s="100"/>
      <c r="E32" s="100"/>
      <c r="F32" s="100"/>
      <c r="G32" s="101"/>
      <c r="H32" s="101">
        <f t="shared" si="17"/>
        <v>25</v>
      </c>
      <c r="I32" s="84"/>
      <c r="J32" s="84"/>
      <c r="K32" s="84"/>
      <c r="L32" s="84"/>
      <c r="M32" s="84"/>
      <c r="N32" s="84"/>
      <c r="O32" s="84"/>
      <c r="P32" s="84">
        <f t="shared" si="18"/>
        <v>0</v>
      </c>
      <c r="Q32" s="102"/>
      <c r="R32" s="84">
        <f t="shared" si="19"/>
        <v>0</v>
      </c>
      <c r="S32" s="84"/>
      <c r="T32" s="84"/>
      <c r="U32" s="84">
        <f t="shared" si="20"/>
        <v>0</v>
      </c>
      <c r="V32" s="84"/>
      <c r="W32" s="84"/>
      <c r="X32" s="84">
        <f t="shared" si="21"/>
        <v>0</v>
      </c>
      <c r="Y32" s="86">
        <f t="shared" si="9"/>
        <v>0</v>
      </c>
      <c r="Z32" s="86">
        <f t="shared" si="10"/>
        <v>0</v>
      </c>
      <c r="AA32" s="84">
        <f t="shared" si="22"/>
        <v>0</v>
      </c>
      <c r="AB32" s="84">
        <f t="shared" si="23"/>
        <v>0</v>
      </c>
      <c r="AC32" s="84">
        <f t="shared" si="11"/>
        <v>16</v>
      </c>
      <c r="AD32" s="84"/>
      <c r="AE32" s="84"/>
      <c r="AF32" s="84"/>
      <c r="AG32" s="84">
        <f t="shared" si="24"/>
        <v>0</v>
      </c>
      <c r="AH32" s="84">
        <f t="shared" si="12"/>
        <v>0</v>
      </c>
      <c r="AI32" s="84">
        <f t="shared" si="25"/>
        <v>0</v>
      </c>
      <c r="AJ32" s="84">
        <f t="shared" si="13"/>
        <v>0</v>
      </c>
      <c r="AK32" s="84">
        <f t="shared" si="14"/>
        <v>0</v>
      </c>
      <c r="AL32" s="84">
        <f t="shared" si="15"/>
        <v>0</v>
      </c>
      <c r="AM32" s="84">
        <f t="shared" si="16"/>
        <v>0</v>
      </c>
      <c r="AN32" s="84"/>
      <c r="AR32" s="103">
        <f t="shared" si="0"/>
        <v>43610</v>
      </c>
      <c r="AS32" s="104">
        <f t="shared" si="1"/>
        <v>0</v>
      </c>
      <c r="AT32" s="104">
        <f t="shared" si="2"/>
        <v>0</v>
      </c>
      <c r="AU32" s="104">
        <f t="shared" si="3"/>
        <v>0</v>
      </c>
      <c r="AV32" s="104">
        <f t="shared" si="4"/>
        <v>0</v>
      </c>
      <c r="AW32" s="104">
        <f t="shared" si="5"/>
        <v>0</v>
      </c>
      <c r="AX32" s="104">
        <f t="shared" si="6"/>
        <v>0</v>
      </c>
      <c r="AY32" s="105">
        <f t="shared" si="7"/>
        <v>0</v>
      </c>
      <c r="AZ32" s="104">
        <f t="shared" si="8"/>
        <v>0</v>
      </c>
    </row>
    <row r="33" spans="1:52" s="3" customFormat="1" ht="23.45" x14ac:dyDescent="0.45">
      <c r="A33" s="80">
        <f>'Liste déroulante et date'!J26</f>
        <v>43589</v>
      </c>
      <c r="B33" s="99"/>
      <c r="C33" s="100"/>
      <c r="D33" s="100"/>
      <c r="E33" s="100"/>
      <c r="F33" s="100"/>
      <c r="G33" s="101"/>
      <c r="H33" s="101">
        <f t="shared" si="17"/>
        <v>25</v>
      </c>
      <c r="I33" s="84"/>
      <c r="J33" s="84"/>
      <c r="K33" s="84"/>
      <c r="L33" s="84"/>
      <c r="M33" s="84"/>
      <c r="N33" s="84"/>
      <c r="O33" s="84"/>
      <c r="P33" s="84">
        <f t="shared" si="18"/>
        <v>0</v>
      </c>
      <c r="Q33" s="102"/>
      <c r="R33" s="84">
        <f t="shared" si="19"/>
        <v>0</v>
      </c>
      <c r="S33" s="84"/>
      <c r="T33" s="84"/>
      <c r="U33" s="84">
        <f t="shared" si="20"/>
        <v>0</v>
      </c>
      <c r="V33" s="84"/>
      <c r="W33" s="84"/>
      <c r="X33" s="84">
        <f t="shared" si="21"/>
        <v>0</v>
      </c>
      <c r="Y33" s="86">
        <f t="shared" si="9"/>
        <v>0</v>
      </c>
      <c r="Z33" s="86">
        <f t="shared" si="10"/>
        <v>0</v>
      </c>
      <c r="AA33" s="84">
        <f t="shared" si="22"/>
        <v>0</v>
      </c>
      <c r="AB33" s="84">
        <f t="shared" si="23"/>
        <v>0</v>
      </c>
      <c r="AC33" s="84">
        <f t="shared" si="11"/>
        <v>16</v>
      </c>
      <c r="AD33" s="84"/>
      <c r="AE33" s="84"/>
      <c r="AF33" s="84"/>
      <c r="AG33" s="84">
        <f t="shared" si="24"/>
        <v>0</v>
      </c>
      <c r="AH33" s="84">
        <f t="shared" si="12"/>
        <v>0</v>
      </c>
      <c r="AI33" s="84">
        <f t="shared" si="25"/>
        <v>0</v>
      </c>
      <c r="AJ33" s="84">
        <f t="shared" si="13"/>
        <v>0</v>
      </c>
      <c r="AK33" s="84">
        <f t="shared" si="14"/>
        <v>0</v>
      </c>
      <c r="AL33" s="84">
        <f t="shared" si="15"/>
        <v>0</v>
      </c>
      <c r="AM33" s="84">
        <f t="shared" si="16"/>
        <v>0</v>
      </c>
      <c r="AN33" s="84"/>
      <c r="AR33" s="103">
        <f t="shared" si="0"/>
        <v>43617</v>
      </c>
      <c r="AS33" s="104">
        <f t="shared" si="1"/>
        <v>0</v>
      </c>
      <c r="AT33" s="104">
        <f t="shared" si="2"/>
        <v>0</v>
      </c>
      <c r="AU33" s="104">
        <f t="shared" si="3"/>
        <v>0</v>
      </c>
      <c r="AV33" s="104">
        <f t="shared" si="4"/>
        <v>0</v>
      </c>
      <c r="AW33" s="104">
        <f t="shared" si="5"/>
        <v>0</v>
      </c>
      <c r="AX33" s="104">
        <f t="shared" si="6"/>
        <v>0</v>
      </c>
      <c r="AY33" s="105">
        <f t="shared" si="7"/>
        <v>0</v>
      </c>
      <c r="AZ33" s="104">
        <f t="shared" si="8"/>
        <v>0</v>
      </c>
    </row>
    <row r="34" spans="1:52" s="3" customFormat="1" ht="23.45" x14ac:dyDescent="0.45">
      <c r="A34" s="80">
        <f>'Liste déroulante et date'!J27</f>
        <v>43596</v>
      </c>
      <c r="B34" s="99"/>
      <c r="C34" s="100"/>
      <c r="D34" s="100"/>
      <c r="E34" s="100"/>
      <c r="F34" s="100"/>
      <c r="G34" s="101"/>
      <c r="H34" s="101">
        <f t="shared" si="17"/>
        <v>25</v>
      </c>
      <c r="I34" s="84"/>
      <c r="J34" s="84"/>
      <c r="K34" s="84"/>
      <c r="L34" s="84"/>
      <c r="M34" s="84"/>
      <c r="N34" s="84"/>
      <c r="O34" s="84"/>
      <c r="P34" s="84">
        <f t="shared" si="18"/>
        <v>0</v>
      </c>
      <c r="Q34" s="102"/>
      <c r="R34" s="84">
        <f t="shared" si="19"/>
        <v>0</v>
      </c>
      <c r="S34" s="84"/>
      <c r="T34" s="84"/>
      <c r="U34" s="84">
        <f t="shared" si="20"/>
        <v>0</v>
      </c>
      <c r="V34" s="84"/>
      <c r="W34" s="84"/>
      <c r="X34" s="84">
        <f t="shared" si="21"/>
        <v>0</v>
      </c>
      <c r="Y34" s="86">
        <f t="shared" si="9"/>
        <v>0</v>
      </c>
      <c r="Z34" s="86">
        <f t="shared" si="10"/>
        <v>0</v>
      </c>
      <c r="AA34" s="84">
        <f t="shared" si="22"/>
        <v>0</v>
      </c>
      <c r="AB34" s="84">
        <f t="shared" si="23"/>
        <v>0</v>
      </c>
      <c r="AC34" s="84">
        <f t="shared" si="11"/>
        <v>16</v>
      </c>
      <c r="AD34" s="84"/>
      <c r="AE34" s="84"/>
      <c r="AF34" s="84"/>
      <c r="AG34" s="84">
        <f t="shared" si="24"/>
        <v>0</v>
      </c>
      <c r="AH34" s="84">
        <f t="shared" si="12"/>
        <v>0</v>
      </c>
      <c r="AI34" s="84">
        <f t="shared" si="25"/>
        <v>0</v>
      </c>
      <c r="AJ34" s="84">
        <f t="shared" si="13"/>
        <v>0</v>
      </c>
      <c r="AK34" s="84">
        <f t="shared" si="14"/>
        <v>0</v>
      </c>
      <c r="AL34" s="84">
        <f t="shared" si="15"/>
        <v>0</v>
      </c>
      <c r="AM34" s="84">
        <f t="shared" si="16"/>
        <v>0</v>
      </c>
      <c r="AN34" s="84"/>
      <c r="AR34" s="103">
        <f t="shared" si="0"/>
        <v>43624</v>
      </c>
      <c r="AS34" s="104">
        <f t="shared" si="1"/>
        <v>0</v>
      </c>
      <c r="AT34" s="104">
        <f t="shared" si="2"/>
        <v>0</v>
      </c>
      <c r="AU34" s="104">
        <f t="shared" si="3"/>
        <v>0</v>
      </c>
      <c r="AV34" s="104">
        <f t="shared" si="4"/>
        <v>0</v>
      </c>
      <c r="AW34" s="104">
        <f t="shared" si="5"/>
        <v>0</v>
      </c>
      <c r="AX34" s="104">
        <f t="shared" si="6"/>
        <v>0</v>
      </c>
      <c r="AY34" s="105">
        <f t="shared" si="7"/>
        <v>0</v>
      </c>
      <c r="AZ34" s="104">
        <f t="shared" si="8"/>
        <v>0</v>
      </c>
    </row>
    <row r="35" spans="1:52" s="3" customFormat="1" ht="23.45" x14ac:dyDescent="0.45">
      <c r="A35" s="80">
        <f>'Liste déroulante et date'!J28</f>
        <v>43603</v>
      </c>
      <c r="B35" s="99"/>
      <c r="C35" s="100"/>
      <c r="D35" s="100"/>
      <c r="E35" s="100"/>
      <c r="F35" s="100"/>
      <c r="G35" s="101"/>
      <c r="H35" s="101">
        <f t="shared" si="17"/>
        <v>25</v>
      </c>
      <c r="I35" s="84"/>
      <c r="J35" s="84"/>
      <c r="K35" s="84"/>
      <c r="L35" s="84"/>
      <c r="M35" s="84"/>
      <c r="N35" s="84"/>
      <c r="O35" s="84"/>
      <c r="P35" s="84">
        <f t="shared" si="18"/>
        <v>0</v>
      </c>
      <c r="Q35" s="102"/>
      <c r="R35" s="84">
        <f t="shared" si="19"/>
        <v>0</v>
      </c>
      <c r="S35" s="84"/>
      <c r="T35" s="84"/>
      <c r="U35" s="84">
        <f t="shared" si="20"/>
        <v>0</v>
      </c>
      <c r="V35" s="84"/>
      <c r="W35" s="84"/>
      <c r="X35" s="84">
        <f t="shared" si="21"/>
        <v>0</v>
      </c>
      <c r="Y35" s="86">
        <f t="shared" si="9"/>
        <v>0</v>
      </c>
      <c r="Z35" s="86">
        <f t="shared" si="10"/>
        <v>0</v>
      </c>
      <c r="AA35" s="84">
        <f t="shared" si="22"/>
        <v>0</v>
      </c>
      <c r="AB35" s="84">
        <f t="shared" si="23"/>
        <v>0</v>
      </c>
      <c r="AC35" s="84">
        <f t="shared" si="11"/>
        <v>16</v>
      </c>
      <c r="AD35" s="84"/>
      <c r="AE35" s="84"/>
      <c r="AF35" s="84"/>
      <c r="AG35" s="84">
        <f t="shared" si="24"/>
        <v>0</v>
      </c>
      <c r="AH35" s="84">
        <f t="shared" si="12"/>
        <v>0</v>
      </c>
      <c r="AI35" s="84">
        <f t="shared" si="25"/>
        <v>0</v>
      </c>
      <c r="AJ35" s="84">
        <f t="shared" si="13"/>
        <v>0</v>
      </c>
      <c r="AK35" s="84">
        <f t="shared" si="14"/>
        <v>0</v>
      </c>
      <c r="AL35" s="84">
        <f t="shared" si="15"/>
        <v>0</v>
      </c>
      <c r="AM35" s="84">
        <f t="shared" si="16"/>
        <v>0</v>
      </c>
      <c r="AN35" s="84"/>
      <c r="AR35" s="103">
        <f t="shared" si="0"/>
        <v>43631</v>
      </c>
      <c r="AS35" s="104">
        <f t="shared" si="1"/>
        <v>0</v>
      </c>
      <c r="AT35" s="104">
        <f t="shared" si="2"/>
        <v>0</v>
      </c>
      <c r="AU35" s="104">
        <f t="shared" si="3"/>
        <v>0</v>
      </c>
      <c r="AV35" s="104">
        <f t="shared" si="4"/>
        <v>0</v>
      </c>
      <c r="AW35" s="104">
        <f t="shared" si="5"/>
        <v>0</v>
      </c>
      <c r="AX35" s="104">
        <f t="shared" si="6"/>
        <v>0</v>
      </c>
      <c r="AY35" s="105">
        <f t="shared" si="7"/>
        <v>0</v>
      </c>
      <c r="AZ35" s="104">
        <f t="shared" si="8"/>
        <v>0</v>
      </c>
    </row>
    <row r="36" spans="1:52" s="3" customFormat="1" ht="23.45" x14ac:dyDescent="0.45">
      <c r="A36" s="80">
        <f>'Liste déroulante et date'!J29</f>
        <v>43610</v>
      </c>
      <c r="B36" s="99"/>
      <c r="C36" s="100"/>
      <c r="D36" s="100"/>
      <c r="E36" s="100"/>
      <c r="F36" s="100"/>
      <c r="G36" s="101"/>
      <c r="H36" s="101">
        <f t="shared" si="17"/>
        <v>25</v>
      </c>
      <c r="I36" s="84"/>
      <c r="J36" s="84"/>
      <c r="K36" s="84"/>
      <c r="L36" s="84"/>
      <c r="M36" s="84"/>
      <c r="N36" s="84"/>
      <c r="O36" s="84"/>
      <c r="P36" s="84">
        <f t="shared" si="18"/>
        <v>0</v>
      </c>
      <c r="Q36" s="102"/>
      <c r="R36" s="84">
        <f t="shared" si="19"/>
        <v>0</v>
      </c>
      <c r="S36" s="84"/>
      <c r="T36" s="84"/>
      <c r="U36" s="84">
        <f t="shared" si="20"/>
        <v>0</v>
      </c>
      <c r="V36" s="84"/>
      <c r="W36" s="84"/>
      <c r="X36" s="84">
        <f t="shared" si="21"/>
        <v>0</v>
      </c>
      <c r="Y36" s="86">
        <f t="shared" si="9"/>
        <v>0</v>
      </c>
      <c r="Z36" s="86">
        <f t="shared" si="10"/>
        <v>0</v>
      </c>
      <c r="AA36" s="84">
        <f t="shared" si="22"/>
        <v>0</v>
      </c>
      <c r="AB36" s="84">
        <f t="shared" si="23"/>
        <v>0</v>
      </c>
      <c r="AC36" s="84">
        <f t="shared" si="11"/>
        <v>16</v>
      </c>
      <c r="AD36" s="84"/>
      <c r="AE36" s="84"/>
      <c r="AF36" s="84"/>
      <c r="AG36" s="84">
        <f t="shared" si="24"/>
        <v>0</v>
      </c>
      <c r="AH36" s="84">
        <f t="shared" si="12"/>
        <v>0</v>
      </c>
      <c r="AI36" s="84">
        <f t="shared" si="25"/>
        <v>0</v>
      </c>
      <c r="AJ36" s="84">
        <f t="shared" si="13"/>
        <v>0</v>
      </c>
      <c r="AK36" s="84">
        <f t="shared" si="14"/>
        <v>0</v>
      </c>
      <c r="AL36" s="84">
        <f t="shared" si="15"/>
        <v>0</v>
      </c>
      <c r="AM36" s="84">
        <f t="shared" si="16"/>
        <v>0</v>
      </c>
      <c r="AN36" s="84"/>
      <c r="AR36" s="103">
        <f t="shared" si="0"/>
        <v>43638</v>
      </c>
      <c r="AS36" s="104">
        <f t="shared" si="1"/>
        <v>0</v>
      </c>
      <c r="AT36" s="104">
        <f t="shared" si="2"/>
        <v>0</v>
      </c>
      <c r="AU36" s="104">
        <f t="shared" si="3"/>
        <v>0</v>
      </c>
      <c r="AV36" s="104">
        <f t="shared" si="4"/>
        <v>0</v>
      </c>
      <c r="AW36" s="104">
        <f t="shared" si="5"/>
        <v>0</v>
      </c>
      <c r="AX36" s="104">
        <f t="shared" si="6"/>
        <v>0</v>
      </c>
      <c r="AY36" s="105">
        <f t="shared" si="7"/>
        <v>0</v>
      </c>
      <c r="AZ36" s="104">
        <f t="shared" si="8"/>
        <v>0</v>
      </c>
    </row>
    <row r="37" spans="1:52" s="3" customFormat="1" ht="23.45" x14ac:dyDescent="0.45">
      <c r="A37" s="80">
        <f>'Liste déroulante et date'!J30</f>
        <v>43617</v>
      </c>
      <c r="B37" s="99"/>
      <c r="C37" s="100"/>
      <c r="D37" s="100"/>
      <c r="E37" s="100"/>
      <c r="F37" s="100"/>
      <c r="G37" s="101"/>
      <c r="H37" s="101">
        <f t="shared" si="17"/>
        <v>25</v>
      </c>
      <c r="I37" s="84"/>
      <c r="J37" s="84"/>
      <c r="K37" s="84"/>
      <c r="L37" s="84"/>
      <c r="M37" s="84"/>
      <c r="N37" s="84"/>
      <c r="O37" s="84"/>
      <c r="P37" s="84">
        <f t="shared" si="18"/>
        <v>0</v>
      </c>
      <c r="Q37" s="102"/>
      <c r="R37" s="84">
        <f t="shared" si="19"/>
        <v>0</v>
      </c>
      <c r="S37" s="84"/>
      <c r="T37" s="84"/>
      <c r="U37" s="84">
        <f t="shared" si="20"/>
        <v>0</v>
      </c>
      <c r="V37" s="84"/>
      <c r="W37" s="84"/>
      <c r="X37" s="84">
        <f t="shared" si="21"/>
        <v>0</v>
      </c>
      <c r="Y37" s="86">
        <f t="shared" si="9"/>
        <v>0</v>
      </c>
      <c r="Z37" s="86">
        <f t="shared" si="10"/>
        <v>0</v>
      </c>
      <c r="AA37" s="84">
        <f t="shared" si="22"/>
        <v>0</v>
      </c>
      <c r="AB37" s="84">
        <f t="shared" si="23"/>
        <v>0</v>
      </c>
      <c r="AC37" s="84">
        <f t="shared" si="11"/>
        <v>16</v>
      </c>
      <c r="AD37" s="84"/>
      <c r="AE37" s="84"/>
      <c r="AF37" s="84"/>
      <c r="AG37" s="84">
        <f t="shared" si="24"/>
        <v>0</v>
      </c>
      <c r="AH37" s="84">
        <f t="shared" si="12"/>
        <v>0</v>
      </c>
      <c r="AI37" s="84">
        <f t="shared" si="25"/>
        <v>0</v>
      </c>
      <c r="AJ37" s="84">
        <f t="shared" si="13"/>
        <v>0</v>
      </c>
      <c r="AK37" s="84">
        <f t="shared" si="14"/>
        <v>0</v>
      </c>
      <c r="AL37" s="84">
        <f t="shared" si="15"/>
        <v>0</v>
      </c>
      <c r="AM37" s="84">
        <f t="shared" si="16"/>
        <v>0</v>
      </c>
      <c r="AN37" s="84"/>
      <c r="AR37" s="103">
        <f t="shared" si="0"/>
        <v>43645</v>
      </c>
      <c r="AS37" s="104">
        <f t="shared" si="1"/>
        <v>0</v>
      </c>
      <c r="AT37" s="104">
        <f t="shared" si="2"/>
        <v>0</v>
      </c>
      <c r="AU37" s="104">
        <f t="shared" si="3"/>
        <v>0</v>
      </c>
      <c r="AV37" s="104">
        <f t="shared" si="4"/>
        <v>0</v>
      </c>
      <c r="AW37" s="104">
        <f t="shared" si="5"/>
        <v>0</v>
      </c>
      <c r="AX37" s="104">
        <f t="shared" si="6"/>
        <v>0</v>
      </c>
      <c r="AY37" s="105">
        <f t="shared" si="7"/>
        <v>0</v>
      </c>
      <c r="AZ37" s="104">
        <f t="shared" si="8"/>
        <v>0</v>
      </c>
    </row>
    <row r="38" spans="1:52" s="3" customFormat="1" ht="23.45" x14ac:dyDescent="0.45">
      <c r="A38" s="80">
        <f>'Liste déroulante et date'!J31</f>
        <v>43624</v>
      </c>
      <c r="B38" s="99"/>
      <c r="C38" s="100"/>
      <c r="D38" s="100"/>
      <c r="E38" s="100"/>
      <c r="F38" s="100"/>
      <c r="G38" s="101"/>
      <c r="H38" s="101">
        <f t="shared" si="17"/>
        <v>25</v>
      </c>
      <c r="I38" s="84"/>
      <c r="J38" s="84"/>
      <c r="K38" s="84"/>
      <c r="L38" s="84"/>
      <c r="M38" s="84"/>
      <c r="N38" s="84"/>
      <c r="O38" s="84"/>
      <c r="P38" s="84">
        <f t="shared" si="18"/>
        <v>0</v>
      </c>
      <c r="Q38" s="102"/>
      <c r="R38" s="84">
        <f t="shared" si="19"/>
        <v>0</v>
      </c>
      <c r="S38" s="84"/>
      <c r="T38" s="84"/>
      <c r="U38" s="84">
        <f t="shared" si="20"/>
        <v>0</v>
      </c>
      <c r="V38" s="84"/>
      <c r="W38" s="84"/>
      <c r="X38" s="84">
        <f t="shared" si="21"/>
        <v>0</v>
      </c>
      <c r="Y38" s="86">
        <f t="shared" si="9"/>
        <v>0</v>
      </c>
      <c r="Z38" s="86">
        <f t="shared" si="10"/>
        <v>0</v>
      </c>
      <c r="AA38" s="84">
        <f t="shared" si="22"/>
        <v>0</v>
      </c>
      <c r="AB38" s="84">
        <f t="shared" si="23"/>
        <v>0</v>
      </c>
      <c r="AC38" s="84">
        <f t="shared" si="11"/>
        <v>16</v>
      </c>
      <c r="AD38" s="84"/>
      <c r="AE38" s="84"/>
      <c r="AF38" s="84"/>
      <c r="AG38" s="84">
        <f t="shared" si="24"/>
        <v>0</v>
      </c>
      <c r="AH38" s="84">
        <f t="shared" si="12"/>
        <v>0</v>
      </c>
      <c r="AI38" s="84">
        <f t="shared" si="25"/>
        <v>0</v>
      </c>
      <c r="AJ38" s="84">
        <f t="shared" si="13"/>
        <v>0</v>
      </c>
      <c r="AK38" s="84">
        <f t="shared" si="14"/>
        <v>0</v>
      </c>
      <c r="AL38" s="84">
        <f t="shared" si="15"/>
        <v>0</v>
      </c>
      <c r="AM38" s="84">
        <f t="shared" si="16"/>
        <v>0</v>
      </c>
      <c r="AN38" s="84"/>
      <c r="AR38" s="103">
        <f t="shared" si="0"/>
        <v>43652</v>
      </c>
      <c r="AS38" s="104">
        <f t="shared" si="1"/>
        <v>0</v>
      </c>
      <c r="AT38" s="104">
        <f t="shared" si="2"/>
        <v>0</v>
      </c>
      <c r="AU38" s="104">
        <f t="shared" si="3"/>
        <v>0</v>
      </c>
      <c r="AV38" s="104">
        <f t="shared" si="4"/>
        <v>0</v>
      </c>
      <c r="AW38" s="104">
        <f t="shared" si="5"/>
        <v>0</v>
      </c>
      <c r="AX38" s="104">
        <f t="shared" si="6"/>
        <v>0</v>
      </c>
      <c r="AY38" s="105">
        <f t="shared" si="7"/>
        <v>0</v>
      </c>
      <c r="AZ38" s="104">
        <f t="shared" si="8"/>
        <v>0</v>
      </c>
    </row>
    <row r="39" spans="1:52" s="3" customFormat="1" ht="23.45" x14ac:dyDescent="0.45">
      <c r="A39" s="80">
        <f>'Liste déroulante et date'!J32</f>
        <v>43631</v>
      </c>
      <c r="B39" s="99"/>
      <c r="C39" s="100"/>
      <c r="D39" s="100"/>
      <c r="E39" s="100"/>
      <c r="F39" s="100"/>
      <c r="G39" s="101"/>
      <c r="H39" s="101">
        <f t="shared" si="17"/>
        <v>25</v>
      </c>
      <c r="I39" s="84"/>
      <c r="J39" s="84"/>
      <c r="K39" s="84"/>
      <c r="L39" s="84"/>
      <c r="M39" s="84"/>
      <c r="N39" s="84"/>
      <c r="O39" s="84"/>
      <c r="P39" s="84">
        <f t="shared" si="18"/>
        <v>0</v>
      </c>
      <c r="Q39" s="102"/>
      <c r="R39" s="84">
        <f t="shared" si="19"/>
        <v>0</v>
      </c>
      <c r="S39" s="84"/>
      <c r="T39" s="84"/>
      <c r="U39" s="84">
        <f t="shared" si="20"/>
        <v>0</v>
      </c>
      <c r="V39" s="84"/>
      <c r="W39" s="84"/>
      <c r="X39" s="84">
        <f t="shared" si="21"/>
        <v>0</v>
      </c>
      <c r="Y39" s="86">
        <f t="shared" si="9"/>
        <v>0</v>
      </c>
      <c r="Z39" s="86">
        <f t="shared" si="10"/>
        <v>0</v>
      </c>
      <c r="AA39" s="84">
        <f t="shared" si="22"/>
        <v>0</v>
      </c>
      <c r="AB39" s="84">
        <f t="shared" si="23"/>
        <v>0</v>
      </c>
      <c r="AC39" s="84">
        <f t="shared" si="11"/>
        <v>16</v>
      </c>
      <c r="AD39" s="84"/>
      <c r="AE39" s="84"/>
      <c r="AF39" s="84"/>
      <c r="AG39" s="84">
        <f t="shared" si="24"/>
        <v>0</v>
      </c>
      <c r="AH39" s="84">
        <f t="shared" si="12"/>
        <v>0</v>
      </c>
      <c r="AI39" s="84">
        <f t="shared" si="25"/>
        <v>0</v>
      </c>
      <c r="AJ39" s="84">
        <f t="shared" si="13"/>
        <v>0</v>
      </c>
      <c r="AK39" s="84">
        <f t="shared" si="14"/>
        <v>0</v>
      </c>
      <c r="AL39" s="84">
        <f t="shared" si="15"/>
        <v>0</v>
      </c>
      <c r="AM39" s="84">
        <f t="shared" si="16"/>
        <v>0</v>
      </c>
      <c r="AN39" s="84"/>
      <c r="AR39" s="103">
        <f t="shared" ref="AR39:AR62" si="26">A43</f>
        <v>43659</v>
      </c>
      <c r="AS39" s="104">
        <f t="shared" ref="AS39:AS62" si="27">P43</f>
        <v>0</v>
      </c>
      <c r="AT39" s="104">
        <f t="shared" ref="AT39:AT62" si="28">S43</f>
        <v>0</v>
      </c>
      <c r="AU39" s="104">
        <f t="shared" ref="AU39:AU62" si="29">X43</f>
        <v>0</v>
      </c>
      <c r="AV39" s="104">
        <f t="shared" ref="AV39:AV62" si="30">Y43</f>
        <v>0</v>
      </c>
      <c r="AW39" s="104">
        <f t="shared" ref="AW39:AW62" si="31">Z43</f>
        <v>0</v>
      </c>
      <c r="AX39" s="104">
        <f t="shared" ref="AX39:AX62" si="32">AA43</f>
        <v>0</v>
      </c>
      <c r="AY39" s="105">
        <f t="shared" ref="AY39:AY62" si="33">AB43</f>
        <v>0</v>
      </c>
      <c r="AZ39" s="104">
        <f t="shared" si="8"/>
        <v>0</v>
      </c>
    </row>
    <row r="40" spans="1:52" s="3" customFormat="1" ht="23.45" x14ac:dyDescent="0.45">
      <c r="A40" s="80">
        <f>'Liste déroulante et date'!J33</f>
        <v>43638</v>
      </c>
      <c r="B40" s="99"/>
      <c r="C40" s="100"/>
      <c r="D40" s="100"/>
      <c r="E40" s="100"/>
      <c r="F40" s="100"/>
      <c r="G40" s="101"/>
      <c r="H40" s="101">
        <f t="shared" si="17"/>
        <v>25</v>
      </c>
      <c r="I40" s="84"/>
      <c r="J40" s="84"/>
      <c r="K40" s="84"/>
      <c r="L40" s="84"/>
      <c r="M40" s="84"/>
      <c r="N40" s="84"/>
      <c r="O40" s="84"/>
      <c r="P40" s="84">
        <f t="shared" si="18"/>
        <v>0</v>
      </c>
      <c r="Q40" s="102"/>
      <c r="R40" s="84">
        <f t="shared" si="19"/>
        <v>0</v>
      </c>
      <c r="S40" s="84"/>
      <c r="T40" s="84"/>
      <c r="U40" s="84">
        <f t="shared" si="20"/>
        <v>0</v>
      </c>
      <c r="V40" s="84"/>
      <c r="W40" s="84"/>
      <c r="X40" s="84">
        <f t="shared" si="21"/>
        <v>0</v>
      </c>
      <c r="Y40" s="86">
        <f t="shared" si="9"/>
        <v>0</v>
      </c>
      <c r="Z40" s="86">
        <f t="shared" si="10"/>
        <v>0</v>
      </c>
      <c r="AA40" s="84">
        <f t="shared" si="22"/>
        <v>0</v>
      </c>
      <c r="AB40" s="84">
        <f t="shared" si="23"/>
        <v>0</v>
      </c>
      <c r="AC40" s="84">
        <f t="shared" si="11"/>
        <v>16</v>
      </c>
      <c r="AD40" s="84"/>
      <c r="AE40" s="84"/>
      <c r="AF40" s="84"/>
      <c r="AG40" s="84">
        <f t="shared" si="24"/>
        <v>0</v>
      </c>
      <c r="AH40" s="84">
        <f t="shared" si="12"/>
        <v>0</v>
      </c>
      <c r="AI40" s="84">
        <f t="shared" si="25"/>
        <v>0</v>
      </c>
      <c r="AJ40" s="84">
        <f t="shared" si="13"/>
        <v>0</v>
      </c>
      <c r="AK40" s="84">
        <f t="shared" si="14"/>
        <v>0</v>
      </c>
      <c r="AL40" s="84">
        <f t="shared" si="15"/>
        <v>0</v>
      </c>
      <c r="AM40" s="84">
        <f t="shared" si="16"/>
        <v>0</v>
      </c>
      <c r="AN40" s="84"/>
      <c r="AR40" s="103">
        <f t="shared" si="26"/>
        <v>43666</v>
      </c>
      <c r="AS40" s="104">
        <f t="shared" si="27"/>
        <v>0</v>
      </c>
      <c r="AT40" s="104">
        <f t="shared" si="28"/>
        <v>0</v>
      </c>
      <c r="AU40" s="104">
        <f t="shared" si="29"/>
        <v>0</v>
      </c>
      <c r="AV40" s="104">
        <f t="shared" si="30"/>
        <v>0</v>
      </c>
      <c r="AW40" s="104">
        <f t="shared" si="31"/>
        <v>0</v>
      </c>
      <c r="AX40" s="104">
        <f t="shared" si="32"/>
        <v>0</v>
      </c>
      <c r="AY40" s="105">
        <f t="shared" si="33"/>
        <v>0</v>
      </c>
      <c r="AZ40" s="104">
        <f t="shared" si="8"/>
        <v>0</v>
      </c>
    </row>
    <row r="41" spans="1:52" s="3" customFormat="1" ht="23.45" x14ac:dyDescent="0.45">
      <c r="A41" s="80">
        <f>'Liste déroulante et date'!J34</f>
        <v>43645</v>
      </c>
      <c r="B41" s="99"/>
      <c r="C41" s="100"/>
      <c r="D41" s="100"/>
      <c r="E41" s="100"/>
      <c r="F41" s="100"/>
      <c r="G41" s="101"/>
      <c r="H41" s="101">
        <f t="shared" si="17"/>
        <v>25</v>
      </c>
      <c r="I41" s="84"/>
      <c r="J41" s="84"/>
      <c r="K41" s="84"/>
      <c r="L41" s="84"/>
      <c r="M41" s="84"/>
      <c r="N41" s="84"/>
      <c r="O41" s="84"/>
      <c r="P41" s="84">
        <f t="shared" si="18"/>
        <v>0</v>
      </c>
      <c r="Q41" s="102"/>
      <c r="R41" s="84">
        <f t="shared" si="19"/>
        <v>0</v>
      </c>
      <c r="S41" s="84"/>
      <c r="T41" s="84"/>
      <c r="U41" s="84">
        <f t="shared" si="20"/>
        <v>0</v>
      </c>
      <c r="V41" s="84"/>
      <c r="W41" s="84"/>
      <c r="X41" s="84">
        <f t="shared" si="21"/>
        <v>0</v>
      </c>
      <c r="Y41" s="86">
        <f t="shared" si="9"/>
        <v>0</v>
      </c>
      <c r="Z41" s="86">
        <f t="shared" si="10"/>
        <v>0</v>
      </c>
      <c r="AA41" s="84">
        <f t="shared" si="22"/>
        <v>0</v>
      </c>
      <c r="AB41" s="84">
        <f t="shared" si="23"/>
        <v>0</v>
      </c>
      <c r="AC41" s="84">
        <f t="shared" si="11"/>
        <v>16</v>
      </c>
      <c r="AD41" s="84"/>
      <c r="AE41" s="84"/>
      <c r="AF41" s="84"/>
      <c r="AG41" s="84">
        <f t="shared" si="24"/>
        <v>0</v>
      </c>
      <c r="AH41" s="84">
        <f t="shared" si="12"/>
        <v>0</v>
      </c>
      <c r="AI41" s="84">
        <f t="shared" si="25"/>
        <v>0</v>
      </c>
      <c r="AJ41" s="84">
        <f t="shared" si="13"/>
        <v>0</v>
      </c>
      <c r="AK41" s="84">
        <f t="shared" si="14"/>
        <v>0</v>
      </c>
      <c r="AL41" s="84">
        <f t="shared" si="15"/>
        <v>0</v>
      </c>
      <c r="AM41" s="84">
        <f t="shared" si="16"/>
        <v>0</v>
      </c>
      <c r="AN41" s="84"/>
      <c r="AR41" s="103">
        <f t="shared" si="26"/>
        <v>43673</v>
      </c>
      <c r="AS41" s="104">
        <f t="shared" si="27"/>
        <v>0</v>
      </c>
      <c r="AT41" s="104">
        <f t="shared" si="28"/>
        <v>0</v>
      </c>
      <c r="AU41" s="104">
        <f t="shared" si="29"/>
        <v>0</v>
      </c>
      <c r="AV41" s="104">
        <f t="shared" si="30"/>
        <v>0</v>
      </c>
      <c r="AW41" s="104">
        <f t="shared" si="31"/>
        <v>0</v>
      </c>
      <c r="AX41" s="104">
        <f t="shared" si="32"/>
        <v>0</v>
      </c>
      <c r="AY41" s="105">
        <f t="shared" si="33"/>
        <v>0</v>
      </c>
      <c r="AZ41" s="104">
        <f t="shared" si="8"/>
        <v>0</v>
      </c>
    </row>
    <row r="42" spans="1:52" s="3" customFormat="1" ht="23.45" x14ac:dyDescent="0.45">
      <c r="A42" s="80">
        <f>'Liste déroulante et date'!J35</f>
        <v>43652</v>
      </c>
      <c r="B42" s="99"/>
      <c r="C42" s="100"/>
      <c r="D42" s="100"/>
      <c r="E42" s="100"/>
      <c r="F42" s="100"/>
      <c r="G42" s="101"/>
      <c r="H42" s="101">
        <f t="shared" si="17"/>
        <v>25</v>
      </c>
      <c r="I42" s="84"/>
      <c r="J42" s="84"/>
      <c r="K42" s="84"/>
      <c r="L42" s="84"/>
      <c r="M42" s="84"/>
      <c r="N42" s="84"/>
      <c r="O42" s="84"/>
      <c r="P42" s="84">
        <f t="shared" si="18"/>
        <v>0</v>
      </c>
      <c r="Q42" s="102"/>
      <c r="R42" s="84">
        <f t="shared" si="19"/>
        <v>0</v>
      </c>
      <c r="S42" s="84"/>
      <c r="T42" s="84"/>
      <c r="U42" s="84">
        <f t="shared" si="20"/>
        <v>0</v>
      </c>
      <c r="V42" s="84"/>
      <c r="W42" s="84"/>
      <c r="X42" s="84">
        <f t="shared" si="21"/>
        <v>0</v>
      </c>
      <c r="Y42" s="86">
        <f t="shared" si="9"/>
        <v>0</v>
      </c>
      <c r="Z42" s="86">
        <f t="shared" si="10"/>
        <v>0</v>
      </c>
      <c r="AA42" s="84">
        <f t="shared" si="22"/>
        <v>0</v>
      </c>
      <c r="AB42" s="84">
        <f t="shared" si="23"/>
        <v>0</v>
      </c>
      <c r="AC42" s="84">
        <f t="shared" si="11"/>
        <v>16</v>
      </c>
      <c r="AD42" s="84"/>
      <c r="AE42" s="84"/>
      <c r="AF42" s="84"/>
      <c r="AG42" s="84">
        <f t="shared" si="24"/>
        <v>0</v>
      </c>
      <c r="AH42" s="84">
        <f t="shared" si="12"/>
        <v>0</v>
      </c>
      <c r="AI42" s="84">
        <f t="shared" si="25"/>
        <v>0</v>
      </c>
      <c r="AJ42" s="84">
        <f t="shared" si="13"/>
        <v>0</v>
      </c>
      <c r="AK42" s="84">
        <f t="shared" si="14"/>
        <v>0</v>
      </c>
      <c r="AL42" s="84">
        <f t="shared" si="15"/>
        <v>0</v>
      </c>
      <c r="AM42" s="84">
        <f t="shared" si="16"/>
        <v>0</v>
      </c>
      <c r="AN42" s="84"/>
      <c r="AR42" s="103">
        <f t="shared" si="26"/>
        <v>43680</v>
      </c>
      <c r="AS42" s="104">
        <f t="shared" si="27"/>
        <v>0</v>
      </c>
      <c r="AT42" s="104">
        <f t="shared" si="28"/>
        <v>0</v>
      </c>
      <c r="AU42" s="104">
        <f t="shared" si="29"/>
        <v>0</v>
      </c>
      <c r="AV42" s="104">
        <f t="shared" si="30"/>
        <v>0</v>
      </c>
      <c r="AW42" s="104">
        <f t="shared" si="31"/>
        <v>0</v>
      </c>
      <c r="AX42" s="104">
        <f t="shared" si="32"/>
        <v>0</v>
      </c>
      <c r="AY42" s="105">
        <f t="shared" si="33"/>
        <v>0</v>
      </c>
      <c r="AZ42" s="104">
        <f t="shared" si="8"/>
        <v>0</v>
      </c>
    </row>
    <row r="43" spans="1:52" s="3" customFormat="1" ht="23.45" x14ac:dyDescent="0.45">
      <c r="A43" s="80">
        <f>'Liste déroulante et date'!J36</f>
        <v>43659</v>
      </c>
      <c r="B43" s="99"/>
      <c r="C43" s="100"/>
      <c r="D43" s="100"/>
      <c r="E43" s="100"/>
      <c r="F43" s="100"/>
      <c r="G43" s="101"/>
      <c r="H43" s="101">
        <f t="shared" si="17"/>
        <v>25</v>
      </c>
      <c r="I43" s="84"/>
      <c r="J43" s="84"/>
      <c r="K43" s="84"/>
      <c r="L43" s="84"/>
      <c r="M43" s="84"/>
      <c r="N43" s="84"/>
      <c r="O43" s="84"/>
      <c r="P43" s="84">
        <f t="shared" si="18"/>
        <v>0</v>
      </c>
      <c r="Q43" s="102"/>
      <c r="R43" s="84">
        <f t="shared" si="19"/>
        <v>0</v>
      </c>
      <c r="S43" s="84"/>
      <c r="T43" s="84"/>
      <c r="U43" s="84">
        <f t="shared" si="20"/>
        <v>0</v>
      </c>
      <c r="V43" s="84"/>
      <c r="W43" s="84"/>
      <c r="X43" s="84">
        <f t="shared" si="21"/>
        <v>0</v>
      </c>
      <c r="Y43" s="86">
        <f t="shared" ref="Y43:Y66" si="34">IF(S43&gt;=40,S43-40,0)</f>
        <v>0</v>
      </c>
      <c r="Z43" s="86">
        <f t="shared" ref="Z43:Z66" si="35">IF(D43=1,0,AM43)</f>
        <v>0</v>
      </c>
      <c r="AA43" s="84">
        <f t="shared" si="22"/>
        <v>0</v>
      </c>
      <c r="AB43" s="84">
        <f t="shared" si="23"/>
        <v>0</v>
      </c>
      <c r="AC43" s="84">
        <f t="shared" ref="AC43:AC66" si="36">AC42-R43</f>
        <v>16</v>
      </c>
      <c r="AD43" s="84"/>
      <c r="AE43" s="84"/>
      <c r="AF43" s="84"/>
      <c r="AG43" s="84">
        <f t="shared" si="24"/>
        <v>0</v>
      </c>
      <c r="AH43" s="84">
        <f t="shared" ref="AH43:AH66" si="37">IF(S43&gt;40,((3+Y43)*H43),IF(S43=0,0,(3*H43)))</f>
        <v>0</v>
      </c>
      <c r="AI43" s="84">
        <f t="shared" si="25"/>
        <v>0</v>
      </c>
      <c r="AJ43" s="84">
        <f t="shared" ref="AJ43:AJ66" si="38">ROUND(IF(AD43&gt;0,(-AD43/H43),"0"),0)</f>
        <v>0</v>
      </c>
      <c r="AK43" s="84">
        <f t="shared" ref="AK43:AK66" si="39">ROUND(IF(Q43="oui",(X39+X40+X41+X42)/20,0),0)</f>
        <v>0</v>
      </c>
      <c r="AL43" s="84">
        <f t="shared" ref="AL43:AL66" si="40">IF(S43&lt;=40,S43-Z43,S43-Y43-Z43)</f>
        <v>0</v>
      </c>
      <c r="AM43" s="84">
        <f t="shared" ref="AM43:AM66" si="41">ROUND(IF(C43=1,(X42+X41+X40+X39+Z42+T42+T41+T40+T39)/20,0),0)+(ROUND(IF(C43=2,(X42+X41+X40+X39+Z42+T42+T41+T40+T39)/20)*2,0))</f>
        <v>0</v>
      </c>
      <c r="AN43" s="84"/>
      <c r="AR43" s="103">
        <f t="shared" si="26"/>
        <v>43687</v>
      </c>
      <c r="AS43" s="104">
        <f t="shared" si="27"/>
        <v>0</v>
      </c>
      <c r="AT43" s="104">
        <f t="shared" si="28"/>
        <v>0</v>
      </c>
      <c r="AU43" s="104">
        <f t="shared" si="29"/>
        <v>0</v>
      </c>
      <c r="AV43" s="104">
        <f t="shared" si="30"/>
        <v>0</v>
      </c>
      <c r="AW43" s="104">
        <f t="shared" si="31"/>
        <v>0</v>
      </c>
      <c r="AX43" s="104">
        <f t="shared" si="32"/>
        <v>0</v>
      </c>
      <c r="AY43" s="105">
        <f t="shared" si="33"/>
        <v>0</v>
      </c>
      <c r="AZ43" s="104">
        <f t="shared" si="8"/>
        <v>0</v>
      </c>
    </row>
    <row r="44" spans="1:52" s="3" customFormat="1" ht="23.45" x14ac:dyDescent="0.45">
      <c r="A44" s="80">
        <f>'Liste déroulante et date'!J37</f>
        <v>43666</v>
      </c>
      <c r="B44" s="99"/>
      <c r="C44" s="100"/>
      <c r="D44" s="100"/>
      <c r="E44" s="100"/>
      <c r="F44" s="100"/>
      <c r="G44" s="101"/>
      <c r="H44" s="101">
        <f t="shared" si="17"/>
        <v>25</v>
      </c>
      <c r="I44" s="84"/>
      <c r="J44" s="84"/>
      <c r="K44" s="84"/>
      <c r="L44" s="84"/>
      <c r="M44" s="84"/>
      <c r="N44" s="84"/>
      <c r="O44" s="84"/>
      <c r="P44" s="84">
        <f t="shared" si="18"/>
        <v>0</v>
      </c>
      <c r="Q44" s="102"/>
      <c r="R44" s="84">
        <f t="shared" si="19"/>
        <v>0</v>
      </c>
      <c r="S44" s="84"/>
      <c r="T44" s="84"/>
      <c r="U44" s="84">
        <f t="shared" si="20"/>
        <v>0</v>
      </c>
      <c r="V44" s="84"/>
      <c r="W44" s="84"/>
      <c r="X44" s="84">
        <f t="shared" si="21"/>
        <v>0</v>
      </c>
      <c r="Y44" s="86">
        <f t="shared" si="34"/>
        <v>0</v>
      </c>
      <c r="Z44" s="86">
        <f t="shared" si="35"/>
        <v>0</v>
      </c>
      <c r="AA44" s="84">
        <f t="shared" si="22"/>
        <v>0</v>
      </c>
      <c r="AB44" s="84">
        <f t="shared" si="23"/>
        <v>0</v>
      </c>
      <c r="AC44" s="84">
        <f t="shared" si="36"/>
        <v>16</v>
      </c>
      <c r="AD44" s="84"/>
      <c r="AE44" s="84"/>
      <c r="AF44" s="84"/>
      <c r="AG44" s="84">
        <f t="shared" si="24"/>
        <v>0</v>
      </c>
      <c r="AH44" s="84">
        <f t="shared" si="37"/>
        <v>0</v>
      </c>
      <c r="AI44" s="84">
        <f t="shared" si="25"/>
        <v>0</v>
      </c>
      <c r="AJ44" s="84">
        <f t="shared" si="38"/>
        <v>0</v>
      </c>
      <c r="AK44" s="84">
        <f t="shared" si="39"/>
        <v>0</v>
      </c>
      <c r="AL44" s="84">
        <f t="shared" si="40"/>
        <v>0</v>
      </c>
      <c r="AM44" s="84">
        <f t="shared" si="41"/>
        <v>0</v>
      </c>
      <c r="AN44" s="84"/>
      <c r="AR44" s="103">
        <f t="shared" si="26"/>
        <v>43694</v>
      </c>
      <c r="AS44" s="104">
        <f t="shared" si="27"/>
        <v>0</v>
      </c>
      <c r="AT44" s="104">
        <f t="shared" si="28"/>
        <v>0</v>
      </c>
      <c r="AU44" s="104">
        <f t="shared" si="29"/>
        <v>0</v>
      </c>
      <c r="AV44" s="104">
        <f t="shared" si="30"/>
        <v>0</v>
      </c>
      <c r="AW44" s="104">
        <f t="shared" si="31"/>
        <v>0</v>
      </c>
      <c r="AX44" s="104">
        <f t="shared" si="32"/>
        <v>0</v>
      </c>
      <c r="AY44" s="105">
        <f t="shared" si="33"/>
        <v>0</v>
      </c>
      <c r="AZ44" s="104">
        <f t="shared" si="8"/>
        <v>0</v>
      </c>
    </row>
    <row r="45" spans="1:52" s="3" customFormat="1" ht="23.45" x14ac:dyDescent="0.45">
      <c r="A45" s="80">
        <f>'Liste déroulante et date'!J38</f>
        <v>43673</v>
      </c>
      <c r="B45" s="99"/>
      <c r="C45" s="100"/>
      <c r="D45" s="100"/>
      <c r="E45" s="100"/>
      <c r="F45" s="100"/>
      <c r="G45" s="101"/>
      <c r="H45" s="101">
        <f t="shared" si="17"/>
        <v>25</v>
      </c>
      <c r="I45" s="84"/>
      <c r="J45" s="84"/>
      <c r="K45" s="84"/>
      <c r="L45" s="84"/>
      <c r="M45" s="84"/>
      <c r="N45" s="84"/>
      <c r="O45" s="84"/>
      <c r="P45" s="84">
        <f t="shared" si="18"/>
        <v>0</v>
      </c>
      <c r="Q45" s="102"/>
      <c r="R45" s="84">
        <f t="shared" si="19"/>
        <v>0</v>
      </c>
      <c r="S45" s="84"/>
      <c r="T45" s="84"/>
      <c r="U45" s="84">
        <f t="shared" si="20"/>
        <v>0</v>
      </c>
      <c r="V45" s="84"/>
      <c r="W45" s="84"/>
      <c r="X45" s="84">
        <f t="shared" si="21"/>
        <v>0</v>
      </c>
      <c r="Y45" s="86">
        <f t="shared" si="34"/>
        <v>0</v>
      </c>
      <c r="Z45" s="86">
        <f t="shared" si="35"/>
        <v>0</v>
      </c>
      <c r="AA45" s="84">
        <f t="shared" si="22"/>
        <v>0</v>
      </c>
      <c r="AB45" s="84">
        <f t="shared" si="23"/>
        <v>0</v>
      </c>
      <c r="AC45" s="84">
        <f t="shared" si="36"/>
        <v>16</v>
      </c>
      <c r="AD45" s="84"/>
      <c r="AE45" s="84"/>
      <c r="AF45" s="84"/>
      <c r="AG45" s="84">
        <f t="shared" si="24"/>
        <v>0</v>
      </c>
      <c r="AH45" s="84">
        <f t="shared" si="37"/>
        <v>0</v>
      </c>
      <c r="AI45" s="84">
        <f t="shared" si="25"/>
        <v>0</v>
      </c>
      <c r="AJ45" s="84">
        <f t="shared" si="38"/>
        <v>0</v>
      </c>
      <c r="AK45" s="84">
        <f t="shared" si="39"/>
        <v>0</v>
      </c>
      <c r="AL45" s="84">
        <f t="shared" si="40"/>
        <v>0</v>
      </c>
      <c r="AM45" s="84">
        <f t="shared" si="41"/>
        <v>0</v>
      </c>
      <c r="AN45" s="84"/>
      <c r="AR45" s="103">
        <f t="shared" si="26"/>
        <v>43701</v>
      </c>
      <c r="AS45" s="104">
        <f t="shared" si="27"/>
        <v>0</v>
      </c>
      <c r="AT45" s="104">
        <f t="shared" si="28"/>
        <v>0</v>
      </c>
      <c r="AU45" s="104">
        <f t="shared" si="29"/>
        <v>0</v>
      </c>
      <c r="AV45" s="104">
        <f t="shared" si="30"/>
        <v>0</v>
      </c>
      <c r="AW45" s="104">
        <f t="shared" si="31"/>
        <v>0</v>
      </c>
      <c r="AX45" s="104">
        <f t="shared" si="32"/>
        <v>0</v>
      </c>
      <c r="AY45" s="105">
        <f t="shared" si="33"/>
        <v>0</v>
      </c>
      <c r="AZ45" s="104">
        <f t="shared" si="8"/>
        <v>0</v>
      </c>
    </row>
    <row r="46" spans="1:52" s="3" customFormat="1" ht="23.45" x14ac:dyDescent="0.45">
      <c r="A46" s="80">
        <f>'Liste déroulante et date'!J39</f>
        <v>43680</v>
      </c>
      <c r="B46" s="99"/>
      <c r="C46" s="100"/>
      <c r="D46" s="100"/>
      <c r="E46" s="100"/>
      <c r="F46" s="100"/>
      <c r="G46" s="101"/>
      <c r="H46" s="101">
        <f t="shared" si="17"/>
        <v>25</v>
      </c>
      <c r="I46" s="84"/>
      <c r="J46" s="84"/>
      <c r="K46" s="84"/>
      <c r="L46" s="84"/>
      <c r="M46" s="84"/>
      <c r="N46" s="84"/>
      <c r="O46" s="84"/>
      <c r="P46" s="84">
        <f t="shared" si="18"/>
        <v>0</v>
      </c>
      <c r="Q46" s="102"/>
      <c r="R46" s="84">
        <f t="shared" si="19"/>
        <v>0</v>
      </c>
      <c r="S46" s="84"/>
      <c r="T46" s="84"/>
      <c r="U46" s="84">
        <f t="shared" si="20"/>
        <v>0</v>
      </c>
      <c r="V46" s="84"/>
      <c r="W46" s="84"/>
      <c r="X46" s="84">
        <f t="shared" si="21"/>
        <v>0</v>
      </c>
      <c r="Y46" s="86">
        <f t="shared" si="34"/>
        <v>0</v>
      </c>
      <c r="Z46" s="86">
        <f t="shared" si="35"/>
        <v>0</v>
      </c>
      <c r="AA46" s="84">
        <f t="shared" si="22"/>
        <v>0</v>
      </c>
      <c r="AB46" s="84">
        <f t="shared" si="23"/>
        <v>0</v>
      </c>
      <c r="AC46" s="84">
        <f t="shared" si="36"/>
        <v>16</v>
      </c>
      <c r="AD46" s="84"/>
      <c r="AE46" s="84"/>
      <c r="AF46" s="84"/>
      <c r="AG46" s="84">
        <f t="shared" si="24"/>
        <v>0</v>
      </c>
      <c r="AH46" s="84">
        <f t="shared" si="37"/>
        <v>0</v>
      </c>
      <c r="AI46" s="84">
        <f t="shared" si="25"/>
        <v>0</v>
      </c>
      <c r="AJ46" s="84">
        <f t="shared" si="38"/>
        <v>0</v>
      </c>
      <c r="AK46" s="84">
        <f t="shared" si="39"/>
        <v>0</v>
      </c>
      <c r="AL46" s="84">
        <f t="shared" si="40"/>
        <v>0</v>
      </c>
      <c r="AM46" s="84">
        <f t="shared" si="41"/>
        <v>0</v>
      </c>
      <c r="AN46" s="84"/>
      <c r="AR46" s="103">
        <f t="shared" si="26"/>
        <v>43708</v>
      </c>
      <c r="AS46" s="104">
        <f t="shared" si="27"/>
        <v>0</v>
      </c>
      <c r="AT46" s="104">
        <f t="shared" si="28"/>
        <v>0</v>
      </c>
      <c r="AU46" s="104">
        <f t="shared" si="29"/>
        <v>0</v>
      </c>
      <c r="AV46" s="104">
        <f t="shared" si="30"/>
        <v>0</v>
      </c>
      <c r="AW46" s="104">
        <f t="shared" si="31"/>
        <v>0</v>
      </c>
      <c r="AX46" s="104">
        <f t="shared" si="32"/>
        <v>0</v>
      </c>
      <c r="AY46" s="105">
        <f t="shared" si="33"/>
        <v>0</v>
      </c>
      <c r="AZ46" s="104">
        <f t="shared" si="8"/>
        <v>0</v>
      </c>
    </row>
    <row r="47" spans="1:52" s="3" customFormat="1" ht="23.45" x14ac:dyDescent="0.45">
      <c r="A47" s="80">
        <f>'Liste déroulante et date'!J40</f>
        <v>43687</v>
      </c>
      <c r="B47" s="99"/>
      <c r="C47" s="100"/>
      <c r="D47" s="100"/>
      <c r="E47" s="100"/>
      <c r="F47" s="100"/>
      <c r="G47" s="101"/>
      <c r="H47" s="101">
        <f t="shared" si="17"/>
        <v>25</v>
      </c>
      <c r="I47" s="84"/>
      <c r="J47" s="84"/>
      <c r="K47" s="84"/>
      <c r="L47" s="84"/>
      <c r="M47" s="84"/>
      <c r="N47" s="84"/>
      <c r="O47" s="84"/>
      <c r="P47" s="84">
        <f t="shared" si="18"/>
        <v>0</v>
      </c>
      <c r="Q47" s="102"/>
      <c r="R47" s="84">
        <f t="shared" si="19"/>
        <v>0</v>
      </c>
      <c r="S47" s="84"/>
      <c r="T47" s="84"/>
      <c r="U47" s="84">
        <f t="shared" si="20"/>
        <v>0</v>
      </c>
      <c r="V47" s="84"/>
      <c r="W47" s="84"/>
      <c r="X47" s="84">
        <f t="shared" si="21"/>
        <v>0</v>
      </c>
      <c r="Y47" s="86">
        <f t="shared" si="34"/>
        <v>0</v>
      </c>
      <c r="Z47" s="86">
        <f t="shared" si="35"/>
        <v>0</v>
      </c>
      <c r="AA47" s="84">
        <f t="shared" si="22"/>
        <v>0</v>
      </c>
      <c r="AB47" s="84">
        <f t="shared" si="23"/>
        <v>0</v>
      </c>
      <c r="AC47" s="84">
        <f t="shared" si="36"/>
        <v>16</v>
      </c>
      <c r="AD47" s="84"/>
      <c r="AE47" s="84"/>
      <c r="AF47" s="84"/>
      <c r="AG47" s="84">
        <f t="shared" si="24"/>
        <v>0</v>
      </c>
      <c r="AH47" s="84">
        <f t="shared" si="37"/>
        <v>0</v>
      </c>
      <c r="AI47" s="84">
        <f t="shared" si="25"/>
        <v>0</v>
      </c>
      <c r="AJ47" s="84">
        <f t="shared" si="38"/>
        <v>0</v>
      </c>
      <c r="AK47" s="84">
        <f t="shared" si="39"/>
        <v>0</v>
      </c>
      <c r="AL47" s="84">
        <f t="shared" si="40"/>
        <v>0</v>
      </c>
      <c r="AM47" s="84">
        <f t="shared" si="41"/>
        <v>0</v>
      </c>
      <c r="AN47" s="84"/>
      <c r="AR47" s="103">
        <f t="shared" si="26"/>
        <v>43715</v>
      </c>
      <c r="AS47" s="104">
        <f t="shared" si="27"/>
        <v>0</v>
      </c>
      <c r="AT47" s="104">
        <f t="shared" si="28"/>
        <v>0</v>
      </c>
      <c r="AU47" s="104">
        <f t="shared" si="29"/>
        <v>0</v>
      </c>
      <c r="AV47" s="104">
        <f t="shared" si="30"/>
        <v>0</v>
      </c>
      <c r="AW47" s="104">
        <f t="shared" si="31"/>
        <v>0</v>
      </c>
      <c r="AX47" s="104">
        <f t="shared" si="32"/>
        <v>0</v>
      </c>
      <c r="AY47" s="105">
        <f t="shared" si="33"/>
        <v>0</v>
      </c>
      <c r="AZ47" s="104">
        <f t="shared" si="8"/>
        <v>0</v>
      </c>
    </row>
    <row r="48" spans="1:52" s="3" customFormat="1" ht="23.45" x14ac:dyDescent="0.45">
      <c r="A48" s="80">
        <f>'Liste déroulante et date'!J41</f>
        <v>43694</v>
      </c>
      <c r="B48" s="99"/>
      <c r="C48" s="100"/>
      <c r="D48" s="100"/>
      <c r="E48" s="100"/>
      <c r="F48" s="100"/>
      <c r="G48" s="101"/>
      <c r="H48" s="101">
        <f t="shared" si="17"/>
        <v>25</v>
      </c>
      <c r="I48" s="84"/>
      <c r="J48" s="84"/>
      <c r="K48" s="84"/>
      <c r="L48" s="84"/>
      <c r="M48" s="84"/>
      <c r="N48" s="84"/>
      <c r="O48" s="84"/>
      <c r="P48" s="84">
        <f t="shared" si="18"/>
        <v>0</v>
      </c>
      <c r="Q48" s="102"/>
      <c r="R48" s="84">
        <f t="shared" si="19"/>
        <v>0</v>
      </c>
      <c r="S48" s="84"/>
      <c r="T48" s="84"/>
      <c r="U48" s="84">
        <f t="shared" si="20"/>
        <v>0</v>
      </c>
      <c r="V48" s="84"/>
      <c r="W48" s="84"/>
      <c r="X48" s="84">
        <f t="shared" si="21"/>
        <v>0</v>
      </c>
      <c r="Y48" s="86">
        <f t="shared" si="34"/>
        <v>0</v>
      </c>
      <c r="Z48" s="86">
        <f t="shared" si="35"/>
        <v>0</v>
      </c>
      <c r="AA48" s="84">
        <f t="shared" si="22"/>
        <v>0</v>
      </c>
      <c r="AB48" s="84">
        <f t="shared" si="23"/>
        <v>0</v>
      </c>
      <c r="AC48" s="84">
        <f t="shared" si="36"/>
        <v>16</v>
      </c>
      <c r="AD48" s="84"/>
      <c r="AE48" s="84"/>
      <c r="AF48" s="84"/>
      <c r="AG48" s="84">
        <f t="shared" si="24"/>
        <v>0</v>
      </c>
      <c r="AH48" s="84">
        <f t="shared" si="37"/>
        <v>0</v>
      </c>
      <c r="AI48" s="84">
        <f t="shared" si="25"/>
        <v>0</v>
      </c>
      <c r="AJ48" s="84">
        <f t="shared" si="38"/>
        <v>0</v>
      </c>
      <c r="AK48" s="84">
        <f t="shared" si="39"/>
        <v>0</v>
      </c>
      <c r="AL48" s="84">
        <f t="shared" si="40"/>
        <v>0</v>
      </c>
      <c r="AM48" s="84">
        <f t="shared" si="41"/>
        <v>0</v>
      </c>
      <c r="AN48" s="84"/>
      <c r="AR48" s="103">
        <f t="shared" si="26"/>
        <v>43722</v>
      </c>
      <c r="AS48" s="104">
        <f t="shared" si="27"/>
        <v>0</v>
      </c>
      <c r="AT48" s="104">
        <f t="shared" si="28"/>
        <v>0</v>
      </c>
      <c r="AU48" s="104">
        <f t="shared" si="29"/>
        <v>0</v>
      </c>
      <c r="AV48" s="104">
        <f t="shared" si="30"/>
        <v>0</v>
      </c>
      <c r="AW48" s="104">
        <f t="shared" si="31"/>
        <v>0</v>
      </c>
      <c r="AX48" s="104">
        <f t="shared" si="32"/>
        <v>0</v>
      </c>
      <c r="AY48" s="105">
        <f t="shared" si="33"/>
        <v>0</v>
      </c>
      <c r="AZ48" s="104">
        <f t="shared" si="8"/>
        <v>0</v>
      </c>
    </row>
    <row r="49" spans="1:52" s="3" customFormat="1" ht="23.45" x14ac:dyDescent="0.45">
      <c r="A49" s="80">
        <f>'Liste déroulante et date'!J42</f>
        <v>43701</v>
      </c>
      <c r="B49" s="99"/>
      <c r="C49" s="100"/>
      <c r="D49" s="100"/>
      <c r="E49" s="100"/>
      <c r="F49" s="100"/>
      <c r="G49" s="101"/>
      <c r="H49" s="101">
        <f t="shared" si="17"/>
        <v>25</v>
      </c>
      <c r="I49" s="84"/>
      <c r="J49" s="84"/>
      <c r="K49" s="84"/>
      <c r="L49" s="84"/>
      <c r="M49" s="84"/>
      <c r="N49" s="84"/>
      <c r="O49" s="84"/>
      <c r="P49" s="84">
        <f t="shared" si="18"/>
        <v>0</v>
      </c>
      <c r="Q49" s="102"/>
      <c r="R49" s="84">
        <f t="shared" si="19"/>
        <v>0</v>
      </c>
      <c r="S49" s="84"/>
      <c r="T49" s="84"/>
      <c r="U49" s="84">
        <f t="shared" si="20"/>
        <v>0</v>
      </c>
      <c r="V49" s="84"/>
      <c r="W49" s="84"/>
      <c r="X49" s="84">
        <f t="shared" si="21"/>
        <v>0</v>
      </c>
      <c r="Y49" s="86">
        <f t="shared" si="34"/>
        <v>0</v>
      </c>
      <c r="Z49" s="86">
        <f t="shared" si="35"/>
        <v>0</v>
      </c>
      <c r="AA49" s="84">
        <f t="shared" si="22"/>
        <v>0</v>
      </c>
      <c r="AB49" s="84">
        <f t="shared" si="23"/>
        <v>0</v>
      </c>
      <c r="AC49" s="84">
        <f t="shared" si="36"/>
        <v>16</v>
      </c>
      <c r="AD49" s="84"/>
      <c r="AE49" s="84"/>
      <c r="AF49" s="84"/>
      <c r="AG49" s="84">
        <f t="shared" si="24"/>
        <v>0</v>
      </c>
      <c r="AH49" s="84">
        <f t="shared" si="37"/>
        <v>0</v>
      </c>
      <c r="AI49" s="84">
        <f t="shared" si="25"/>
        <v>0</v>
      </c>
      <c r="AJ49" s="84">
        <f t="shared" si="38"/>
        <v>0</v>
      </c>
      <c r="AK49" s="84">
        <f t="shared" si="39"/>
        <v>0</v>
      </c>
      <c r="AL49" s="84">
        <f t="shared" si="40"/>
        <v>0</v>
      </c>
      <c r="AM49" s="84">
        <f t="shared" si="41"/>
        <v>0</v>
      </c>
      <c r="AN49" s="84"/>
      <c r="AR49" s="103">
        <f t="shared" si="26"/>
        <v>43729</v>
      </c>
      <c r="AS49" s="104">
        <f t="shared" si="27"/>
        <v>0</v>
      </c>
      <c r="AT49" s="104">
        <f t="shared" si="28"/>
        <v>0</v>
      </c>
      <c r="AU49" s="104">
        <f t="shared" si="29"/>
        <v>0</v>
      </c>
      <c r="AV49" s="104">
        <f t="shared" si="30"/>
        <v>0</v>
      </c>
      <c r="AW49" s="104">
        <f t="shared" si="31"/>
        <v>0</v>
      </c>
      <c r="AX49" s="104">
        <f t="shared" si="32"/>
        <v>0</v>
      </c>
      <c r="AY49" s="105">
        <f t="shared" si="33"/>
        <v>0</v>
      </c>
      <c r="AZ49" s="104">
        <f t="shared" si="8"/>
        <v>0</v>
      </c>
    </row>
    <row r="50" spans="1:52" s="3" customFormat="1" ht="23.45" x14ac:dyDescent="0.45">
      <c r="A50" s="80">
        <f>'Liste déroulante et date'!J43</f>
        <v>43708</v>
      </c>
      <c r="B50" s="99"/>
      <c r="C50" s="100"/>
      <c r="D50" s="100"/>
      <c r="E50" s="100"/>
      <c r="F50" s="100"/>
      <c r="G50" s="101"/>
      <c r="H50" s="101">
        <f t="shared" si="17"/>
        <v>25</v>
      </c>
      <c r="I50" s="84"/>
      <c r="J50" s="84"/>
      <c r="K50" s="84"/>
      <c r="L50" s="84"/>
      <c r="M50" s="84"/>
      <c r="N50" s="84"/>
      <c r="O50" s="84"/>
      <c r="P50" s="84">
        <f t="shared" si="18"/>
        <v>0</v>
      </c>
      <c r="Q50" s="102"/>
      <c r="R50" s="84">
        <f t="shared" si="19"/>
        <v>0</v>
      </c>
      <c r="S50" s="84"/>
      <c r="T50" s="84"/>
      <c r="U50" s="84">
        <f t="shared" si="20"/>
        <v>0</v>
      </c>
      <c r="V50" s="84"/>
      <c r="W50" s="84"/>
      <c r="X50" s="84">
        <f t="shared" si="21"/>
        <v>0</v>
      </c>
      <c r="Y50" s="86">
        <f t="shared" si="34"/>
        <v>0</v>
      </c>
      <c r="Z50" s="86">
        <f t="shared" si="35"/>
        <v>0</v>
      </c>
      <c r="AA50" s="84">
        <f t="shared" si="22"/>
        <v>0</v>
      </c>
      <c r="AB50" s="84">
        <f t="shared" si="23"/>
        <v>0</v>
      </c>
      <c r="AC50" s="84">
        <f t="shared" si="36"/>
        <v>16</v>
      </c>
      <c r="AD50" s="84"/>
      <c r="AE50" s="84"/>
      <c r="AF50" s="84"/>
      <c r="AG50" s="84">
        <f t="shared" si="24"/>
        <v>0</v>
      </c>
      <c r="AH50" s="84">
        <f t="shared" si="37"/>
        <v>0</v>
      </c>
      <c r="AI50" s="84">
        <f t="shared" si="25"/>
        <v>0</v>
      </c>
      <c r="AJ50" s="84">
        <f t="shared" si="38"/>
        <v>0</v>
      </c>
      <c r="AK50" s="84">
        <f t="shared" si="39"/>
        <v>0</v>
      </c>
      <c r="AL50" s="84">
        <f t="shared" si="40"/>
        <v>0</v>
      </c>
      <c r="AM50" s="84">
        <f t="shared" si="41"/>
        <v>0</v>
      </c>
      <c r="AN50" s="84"/>
      <c r="AR50" s="103">
        <f t="shared" si="26"/>
        <v>43736</v>
      </c>
      <c r="AS50" s="104">
        <f t="shared" si="27"/>
        <v>0</v>
      </c>
      <c r="AT50" s="104">
        <f t="shared" si="28"/>
        <v>0</v>
      </c>
      <c r="AU50" s="104">
        <f t="shared" si="29"/>
        <v>0</v>
      </c>
      <c r="AV50" s="104">
        <f t="shared" si="30"/>
        <v>0</v>
      </c>
      <c r="AW50" s="104">
        <f t="shared" si="31"/>
        <v>0</v>
      </c>
      <c r="AX50" s="104">
        <f t="shared" si="32"/>
        <v>0</v>
      </c>
      <c r="AY50" s="105">
        <f t="shared" si="33"/>
        <v>0</v>
      </c>
      <c r="AZ50" s="104">
        <f t="shared" si="8"/>
        <v>0</v>
      </c>
    </row>
    <row r="51" spans="1:52" s="3" customFormat="1" ht="23.45" x14ac:dyDescent="0.45">
      <c r="A51" s="80">
        <f>'Liste déroulante et date'!J44</f>
        <v>43715</v>
      </c>
      <c r="B51" s="99"/>
      <c r="C51" s="100"/>
      <c r="D51" s="100"/>
      <c r="E51" s="100"/>
      <c r="F51" s="100"/>
      <c r="G51" s="101"/>
      <c r="H51" s="101">
        <f t="shared" si="17"/>
        <v>25</v>
      </c>
      <c r="I51" s="84"/>
      <c r="J51" s="84"/>
      <c r="K51" s="84"/>
      <c r="L51" s="84"/>
      <c r="M51" s="84"/>
      <c r="N51" s="84"/>
      <c r="O51" s="84"/>
      <c r="P51" s="84">
        <f t="shared" si="18"/>
        <v>0</v>
      </c>
      <c r="Q51" s="102"/>
      <c r="R51" s="84">
        <f t="shared" si="19"/>
        <v>0</v>
      </c>
      <c r="S51" s="84"/>
      <c r="T51" s="84"/>
      <c r="U51" s="84">
        <f t="shared" si="20"/>
        <v>0</v>
      </c>
      <c r="V51" s="84"/>
      <c r="W51" s="84"/>
      <c r="X51" s="84">
        <f t="shared" si="21"/>
        <v>0</v>
      </c>
      <c r="Y51" s="86">
        <f t="shared" si="34"/>
        <v>0</v>
      </c>
      <c r="Z51" s="86">
        <f t="shared" si="35"/>
        <v>0</v>
      </c>
      <c r="AA51" s="84">
        <f t="shared" si="22"/>
        <v>0</v>
      </c>
      <c r="AB51" s="84">
        <f t="shared" si="23"/>
        <v>0</v>
      </c>
      <c r="AC51" s="84">
        <f t="shared" si="36"/>
        <v>16</v>
      </c>
      <c r="AD51" s="84"/>
      <c r="AE51" s="84"/>
      <c r="AF51" s="84"/>
      <c r="AG51" s="84">
        <f t="shared" si="24"/>
        <v>0</v>
      </c>
      <c r="AH51" s="84">
        <f t="shared" si="37"/>
        <v>0</v>
      </c>
      <c r="AI51" s="84">
        <f t="shared" si="25"/>
        <v>0</v>
      </c>
      <c r="AJ51" s="84">
        <f t="shared" si="38"/>
        <v>0</v>
      </c>
      <c r="AK51" s="84">
        <f t="shared" si="39"/>
        <v>0</v>
      </c>
      <c r="AL51" s="84">
        <f t="shared" si="40"/>
        <v>0</v>
      </c>
      <c r="AM51" s="84">
        <f t="shared" si="41"/>
        <v>0</v>
      </c>
      <c r="AN51" s="84"/>
      <c r="AR51" s="103">
        <f t="shared" si="26"/>
        <v>43743</v>
      </c>
      <c r="AS51" s="104">
        <f t="shared" si="27"/>
        <v>0</v>
      </c>
      <c r="AT51" s="104">
        <f t="shared" si="28"/>
        <v>0</v>
      </c>
      <c r="AU51" s="104">
        <f t="shared" si="29"/>
        <v>0</v>
      </c>
      <c r="AV51" s="104">
        <f t="shared" si="30"/>
        <v>0</v>
      </c>
      <c r="AW51" s="104">
        <f t="shared" si="31"/>
        <v>0</v>
      </c>
      <c r="AX51" s="104">
        <f t="shared" si="32"/>
        <v>0</v>
      </c>
      <c r="AY51" s="105">
        <f t="shared" si="33"/>
        <v>0</v>
      </c>
      <c r="AZ51" s="104">
        <f t="shared" si="8"/>
        <v>0</v>
      </c>
    </row>
    <row r="52" spans="1:52" s="3" customFormat="1" ht="23.45" x14ac:dyDescent="0.45">
      <c r="A52" s="80">
        <f>'Liste déroulante et date'!J45</f>
        <v>43722</v>
      </c>
      <c r="B52" s="99"/>
      <c r="C52" s="100"/>
      <c r="D52" s="100"/>
      <c r="E52" s="100"/>
      <c r="F52" s="100"/>
      <c r="G52" s="101"/>
      <c r="H52" s="101">
        <f t="shared" si="17"/>
        <v>25</v>
      </c>
      <c r="I52" s="84"/>
      <c r="J52" s="84"/>
      <c r="K52" s="84"/>
      <c r="L52" s="84"/>
      <c r="M52" s="84"/>
      <c r="N52" s="84"/>
      <c r="O52" s="84"/>
      <c r="P52" s="84">
        <f t="shared" si="18"/>
        <v>0</v>
      </c>
      <c r="Q52" s="102"/>
      <c r="R52" s="84">
        <f t="shared" si="19"/>
        <v>0</v>
      </c>
      <c r="S52" s="84"/>
      <c r="T52" s="84"/>
      <c r="U52" s="84">
        <f t="shared" si="20"/>
        <v>0</v>
      </c>
      <c r="V52" s="84"/>
      <c r="W52" s="84"/>
      <c r="X52" s="84">
        <f t="shared" si="21"/>
        <v>0</v>
      </c>
      <c r="Y52" s="86">
        <f t="shared" si="34"/>
        <v>0</v>
      </c>
      <c r="Z52" s="86">
        <f t="shared" si="35"/>
        <v>0</v>
      </c>
      <c r="AA52" s="84">
        <f t="shared" si="22"/>
        <v>0</v>
      </c>
      <c r="AB52" s="84">
        <f t="shared" si="23"/>
        <v>0</v>
      </c>
      <c r="AC52" s="84">
        <f t="shared" si="36"/>
        <v>16</v>
      </c>
      <c r="AD52" s="84"/>
      <c r="AE52" s="84"/>
      <c r="AF52" s="84"/>
      <c r="AG52" s="84">
        <f t="shared" si="24"/>
        <v>0</v>
      </c>
      <c r="AH52" s="84">
        <f t="shared" si="37"/>
        <v>0</v>
      </c>
      <c r="AI52" s="84">
        <f t="shared" si="25"/>
        <v>0</v>
      </c>
      <c r="AJ52" s="84">
        <f t="shared" si="38"/>
        <v>0</v>
      </c>
      <c r="AK52" s="84">
        <f t="shared" si="39"/>
        <v>0</v>
      </c>
      <c r="AL52" s="84">
        <f t="shared" si="40"/>
        <v>0</v>
      </c>
      <c r="AM52" s="84">
        <f t="shared" si="41"/>
        <v>0</v>
      </c>
      <c r="AN52" s="84"/>
      <c r="AR52" s="103">
        <f t="shared" si="26"/>
        <v>43750</v>
      </c>
      <c r="AS52" s="104">
        <f t="shared" si="27"/>
        <v>0</v>
      </c>
      <c r="AT52" s="104">
        <f t="shared" si="28"/>
        <v>0</v>
      </c>
      <c r="AU52" s="104">
        <f t="shared" si="29"/>
        <v>0</v>
      </c>
      <c r="AV52" s="104">
        <f t="shared" si="30"/>
        <v>0</v>
      </c>
      <c r="AW52" s="104">
        <f t="shared" si="31"/>
        <v>0</v>
      </c>
      <c r="AX52" s="104">
        <f t="shared" si="32"/>
        <v>0</v>
      </c>
      <c r="AY52" s="105">
        <f t="shared" si="33"/>
        <v>0</v>
      </c>
      <c r="AZ52" s="104">
        <f t="shared" si="8"/>
        <v>0</v>
      </c>
    </row>
    <row r="53" spans="1:52" s="3" customFormat="1" ht="23.45" x14ac:dyDescent="0.45">
      <c r="A53" s="80">
        <f>'Liste déroulante et date'!J46</f>
        <v>43729</v>
      </c>
      <c r="B53" s="99"/>
      <c r="C53" s="100"/>
      <c r="D53" s="100"/>
      <c r="E53" s="100"/>
      <c r="F53" s="100"/>
      <c r="G53" s="101"/>
      <c r="H53" s="101">
        <f t="shared" si="17"/>
        <v>25</v>
      </c>
      <c r="I53" s="84"/>
      <c r="J53" s="84"/>
      <c r="K53" s="84"/>
      <c r="L53" s="84"/>
      <c r="M53" s="84"/>
      <c r="N53" s="84"/>
      <c r="O53" s="84"/>
      <c r="P53" s="84">
        <f t="shared" si="18"/>
        <v>0</v>
      </c>
      <c r="Q53" s="102"/>
      <c r="R53" s="84">
        <f t="shared" si="19"/>
        <v>0</v>
      </c>
      <c r="S53" s="84"/>
      <c r="T53" s="84"/>
      <c r="U53" s="84">
        <f t="shared" si="20"/>
        <v>0</v>
      </c>
      <c r="V53" s="84"/>
      <c r="W53" s="84"/>
      <c r="X53" s="84">
        <f t="shared" si="21"/>
        <v>0</v>
      </c>
      <c r="Y53" s="86">
        <f t="shared" si="34"/>
        <v>0</v>
      </c>
      <c r="Z53" s="86">
        <f t="shared" si="35"/>
        <v>0</v>
      </c>
      <c r="AA53" s="84">
        <f t="shared" si="22"/>
        <v>0</v>
      </c>
      <c r="AB53" s="84">
        <f t="shared" si="23"/>
        <v>0</v>
      </c>
      <c r="AC53" s="84">
        <f t="shared" si="36"/>
        <v>16</v>
      </c>
      <c r="AD53" s="84"/>
      <c r="AE53" s="84"/>
      <c r="AF53" s="84"/>
      <c r="AG53" s="84">
        <f t="shared" si="24"/>
        <v>0</v>
      </c>
      <c r="AH53" s="84">
        <f t="shared" si="37"/>
        <v>0</v>
      </c>
      <c r="AI53" s="84">
        <f t="shared" si="25"/>
        <v>0</v>
      </c>
      <c r="AJ53" s="84">
        <f t="shared" si="38"/>
        <v>0</v>
      </c>
      <c r="AK53" s="84">
        <f t="shared" si="39"/>
        <v>0</v>
      </c>
      <c r="AL53" s="84">
        <f t="shared" si="40"/>
        <v>0</v>
      </c>
      <c r="AM53" s="84">
        <f t="shared" si="41"/>
        <v>0</v>
      </c>
      <c r="AN53" s="84"/>
      <c r="AR53" s="103">
        <f t="shared" si="26"/>
        <v>43757</v>
      </c>
      <c r="AS53" s="104">
        <f t="shared" si="27"/>
        <v>0</v>
      </c>
      <c r="AT53" s="104">
        <f t="shared" si="28"/>
        <v>0</v>
      </c>
      <c r="AU53" s="104">
        <f t="shared" si="29"/>
        <v>0</v>
      </c>
      <c r="AV53" s="104">
        <f t="shared" si="30"/>
        <v>0</v>
      </c>
      <c r="AW53" s="104">
        <f t="shared" si="31"/>
        <v>0</v>
      </c>
      <c r="AX53" s="104">
        <f t="shared" si="32"/>
        <v>0</v>
      </c>
      <c r="AY53" s="105">
        <f t="shared" si="33"/>
        <v>0</v>
      </c>
      <c r="AZ53" s="104">
        <f t="shared" si="8"/>
        <v>0</v>
      </c>
    </row>
    <row r="54" spans="1:52" s="3" customFormat="1" ht="23.45" x14ac:dyDescent="0.45">
      <c r="A54" s="80">
        <f>'Liste déroulante et date'!J47</f>
        <v>43736</v>
      </c>
      <c r="B54" s="99"/>
      <c r="C54" s="100"/>
      <c r="D54" s="100"/>
      <c r="E54" s="100"/>
      <c r="F54" s="100"/>
      <c r="G54" s="101"/>
      <c r="H54" s="101">
        <f t="shared" si="17"/>
        <v>25</v>
      </c>
      <c r="I54" s="84"/>
      <c r="J54" s="84"/>
      <c r="K54" s="84"/>
      <c r="L54" s="84"/>
      <c r="M54" s="84"/>
      <c r="N54" s="84"/>
      <c r="O54" s="84"/>
      <c r="P54" s="84">
        <f t="shared" si="18"/>
        <v>0</v>
      </c>
      <c r="Q54" s="102"/>
      <c r="R54" s="84">
        <f t="shared" si="19"/>
        <v>0</v>
      </c>
      <c r="S54" s="84"/>
      <c r="T54" s="84"/>
      <c r="U54" s="84">
        <f t="shared" si="20"/>
        <v>0</v>
      </c>
      <c r="V54" s="84"/>
      <c r="W54" s="84"/>
      <c r="X54" s="84">
        <f t="shared" si="21"/>
        <v>0</v>
      </c>
      <c r="Y54" s="86">
        <f t="shared" si="34"/>
        <v>0</v>
      </c>
      <c r="Z54" s="86">
        <f t="shared" si="35"/>
        <v>0</v>
      </c>
      <c r="AA54" s="84">
        <f t="shared" si="22"/>
        <v>0</v>
      </c>
      <c r="AB54" s="84">
        <f t="shared" si="23"/>
        <v>0</v>
      </c>
      <c r="AC54" s="84">
        <f t="shared" si="36"/>
        <v>16</v>
      </c>
      <c r="AD54" s="84"/>
      <c r="AE54" s="84"/>
      <c r="AF54" s="84"/>
      <c r="AG54" s="84">
        <f t="shared" si="24"/>
        <v>0</v>
      </c>
      <c r="AH54" s="84">
        <f t="shared" si="37"/>
        <v>0</v>
      </c>
      <c r="AI54" s="84">
        <f t="shared" si="25"/>
        <v>0</v>
      </c>
      <c r="AJ54" s="84">
        <f t="shared" si="38"/>
        <v>0</v>
      </c>
      <c r="AK54" s="84">
        <f t="shared" si="39"/>
        <v>0</v>
      </c>
      <c r="AL54" s="84">
        <f t="shared" si="40"/>
        <v>0</v>
      </c>
      <c r="AM54" s="84">
        <f t="shared" si="41"/>
        <v>0</v>
      </c>
      <c r="AN54" s="84"/>
      <c r="AR54" s="103">
        <f t="shared" si="26"/>
        <v>43764</v>
      </c>
      <c r="AS54" s="104">
        <f t="shared" si="27"/>
        <v>0</v>
      </c>
      <c r="AT54" s="104">
        <f t="shared" si="28"/>
        <v>0</v>
      </c>
      <c r="AU54" s="104">
        <f t="shared" si="29"/>
        <v>0</v>
      </c>
      <c r="AV54" s="104">
        <f t="shared" si="30"/>
        <v>0</v>
      </c>
      <c r="AW54" s="104">
        <f t="shared" si="31"/>
        <v>0</v>
      </c>
      <c r="AX54" s="104">
        <f t="shared" si="32"/>
        <v>0</v>
      </c>
      <c r="AY54" s="105">
        <f t="shared" si="33"/>
        <v>0</v>
      </c>
      <c r="AZ54" s="104">
        <f t="shared" si="8"/>
        <v>0</v>
      </c>
    </row>
    <row r="55" spans="1:52" s="113" customFormat="1" ht="23.45" x14ac:dyDescent="0.45">
      <c r="A55" s="106">
        <f>'Liste déroulante et date'!J48</f>
        <v>43743</v>
      </c>
      <c r="B55" s="107"/>
      <c r="C55" s="108"/>
      <c r="D55" s="108"/>
      <c r="E55" s="108"/>
      <c r="F55" s="108"/>
      <c r="G55" s="109"/>
      <c r="H55" s="109">
        <f t="shared" si="17"/>
        <v>25</v>
      </c>
      <c r="I55" s="110"/>
      <c r="J55" s="110"/>
      <c r="K55" s="110"/>
      <c r="L55" s="110"/>
      <c r="M55" s="110"/>
      <c r="N55" s="110"/>
      <c r="O55" s="110"/>
      <c r="P55" s="110">
        <f t="shared" si="18"/>
        <v>0</v>
      </c>
      <c r="Q55" s="111"/>
      <c r="R55" s="110">
        <f t="shared" si="19"/>
        <v>0</v>
      </c>
      <c r="S55" s="110"/>
      <c r="T55" s="110"/>
      <c r="U55" s="110">
        <f t="shared" si="20"/>
        <v>0</v>
      </c>
      <c r="V55" s="110"/>
      <c r="W55" s="110"/>
      <c r="X55" s="110">
        <f t="shared" si="21"/>
        <v>0</v>
      </c>
      <c r="Y55" s="112">
        <f t="shared" si="34"/>
        <v>0</v>
      </c>
      <c r="Z55" s="112">
        <f t="shared" si="35"/>
        <v>0</v>
      </c>
      <c r="AA55" s="110">
        <f t="shared" si="22"/>
        <v>0</v>
      </c>
      <c r="AB55" s="110">
        <f t="shared" si="23"/>
        <v>0</v>
      </c>
      <c r="AC55" s="110">
        <f t="shared" si="36"/>
        <v>16</v>
      </c>
      <c r="AD55" s="110"/>
      <c r="AE55" s="110"/>
      <c r="AF55" s="110"/>
      <c r="AG55" s="110">
        <f t="shared" si="24"/>
        <v>0</v>
      </c>
      <c r="AH55" s="110">
        <f t="shared" si="37"/>
        <v>0</v>
      </c>
      <c r="AI55" s="110">
        <f t="shared" si="25"/>
        <v>0</v>
      </c>
      <c r="AJ55" s="110">
        <f t="shared" si="38"/>
        <v>0</v>
      </c>
      <c r="AK55" s="110">
        <f t="shared" si="39"/>
        <v>0</v>
      </c>
      <c r="AL55" s="110">
        <f t="shared" si="40"/>
        <v>0</v>
      </c>
      <c r="AM55" s="110">
        <f t="shared" si="41"/>
        <v>0</v>
      </c>
      <c r="AN55" s="110"/>
      <c r="AR55" s="114">
        <f t="shared" si="26"/>
        <v>43771</v>
      </c>
      <c r="AS55" s="115">
        <f t="shared" si="27"/>
        <v>0</v>
      </c>
      <c r="AT55" s="115">
        <f t="shared" si="28"/>
        <v>0</v>
      </c>
      <c r="AU55" s="115">
        <f t="shared" si="29"/>
        <v>0</v>
      </c>
      <c r="AV55" s="115">
        <f t="shared" si="30"/>
        <v>0</v>
      </c>
      <c r="AW55" s="115">
        <f t="shared" si="31"/>
        <v>0</v>
      </c>
      <c r="AX55" s="115">
        <f t="shared" si="32"/>
        <v>0</v>
      </c>
      <c r="AY55" s="116">
        <f t="shared" si="33"/>
        <v>0</v>
      </c>
      <c r="AZ55" s="115">
        <f t="shared" si="8"/>
        <v>0</v>
      </c>
    </row>
    <row r="56" spans="1:52" ht="23.45" x14ac:dyDescent="0.45">
      <c r="A56" s="80">
        <f>'Liste déroulante et date'!J49</f>
        <v>43750</v>
      </c>
      <c r="B56" s="81"/>
      <c r="C56" s="82"/>
      <c r="D56" s="82"/>
      <c r="E56" s="82"/>
      <c r="F56" s="82"/>
      <c r="G56" s="83"/>
      <c r="H56" s="83">
        <f t="shared" si="17"/>
        <v>25</v>
      </c>
      <c r="I56" s="72"/>
      <c r="J56" s="72"/>
      <c r="K56" s="72"/>
      <c r="L56" s="72"/>
      <c r="M56" s="72"/>
      <c r="N56" s="72"/>
      <c r="O56" s="72"/>
      <c r="P56" s="84">
        <f t="shared" si="18"/>
        <v>0</v>
      </c>
      <c r="Q56" s="85"/>
      <c r="R56" s="84">
        <f t="shared" si="19"/>
        <v>0</v>
      </c>
      <c r="S56" s="72"/>
      <c r="T56" s="72"/>
      <c r="U56" s="84">
        <f t="shared" si="20"/>
        <v>0</v>
      </c>
      <c r="V56" s="72"/>
      <c r="W56" s="72"/>
      <c r="X56" s="84">
        <f t="shared" si="21"/>
        <v>0</v>
      </c>
      <c r="Y56" s="86">
        <f t="shared" si="34"/>
        <v>0</v>
      </c>
      <c r="Z56" s="86">
        <f t="shared" si="35"/>
        <v>0</v>
      </c>
      <c r="AA56" s="84">
        <f t="shared" si="22"/>
        <v>0</v>
      </c>
      <c r="AB56" s="84">
        <f t="shared" si="23"/>
        <v>0</v>
      </c>
      <c r="AC56" s="84">
        <f t="shared" si="36"/>
        <v>16</v>
      </c>
      <c r="AD56" s="72"/>
      <c r="AE56" s="72"/>
      <c r="AF56" s="72"/>
      <c r="AG56" s="84">
        <f t="shared" si="24"/>
        <v>0</v>
      </c>
      <c r="AH56" s="84">
        <f t="shared" si="37"/>
        <v>0</v>
      </c>
      <c r="AI56" s="84">
        <f t="shared" si="25"/>
        <v>0</v>
      </c>
      <c r="AJ56" s="84">
        <f t="shared" si="38"/>
        <v>0</v>
      </c>
      <c r="AK56" s="84">
        <f t="shared" si="39"/>
        <v>0</v>
      </c>
      <c r="AL56" s="84">
        <f t="shared" si="40"/>
        <v>0</v>
      </c>
      <c r="AM56" s="84">
        <f t="shared" si="41"/>
        <v>0</v>
      </c>
      <c r="AN56" s="72"/>
      <c r="AR56" s="63">
        <f t="shared" si="26"/>
        <v>43778</v>
      </c>
      <c r="AS56" s="64">
        <f t="shared" si="27"/>
        <v>0</v>
      </c>
      <c r="AT56" s="64">
        <f t="shared" si="28"/>
        <v>0</v>
      </c>
      <c r="AU56" s="64">
        <f t="shared" si="29"/>
        <v>0</v>
      </c>
      <c r="AV56" s="64">
        <f t="shared" si="30"/>
        <v>0</v>
      </c>
      <c r="AW56" s="64">
        <f t="shared" si="31"/>
        <v>0</v>
      </c>
      <c r="AX56" s="64">
        <f t="shared" si="32"/>
        <v>0</v>
      </c>
      <c r="AY56" s="65">
        <f t="shared" si="33"/>
        <v>0</v>
      </c>
      <c r="AZ56" s="64">
        <f t="shared" si="8"/>
        <v>0</v>
      </c>
    </row>
    <row r="57" spans="1:52" ht="23.45" x14ac:dyDescent="0.45">
      <c r="A57" s="80">
        <f>'Liste déroulante et date'!J50</f>
        <v>43757</v>
      </c>
      <c r="B57" s="81"/>
      <c r="C57" s="82"/>
      <c r="D57" s="82"/>
      <c r="E57" s="82"/>
      <c r="F57" s="82"/>
      <c r="G57" s="83"/>
      <c r="H57" s="83">
        <f t="shared" si="17"/>
        <v>25</v>
      </c>
      <c r="I57" s="72"/>
      <c r="J57" s="72"/>
      <c r="K57" s="72"/>
      <c r="L57" s="72"/>
      <c r="M57" s="72"/>
      <c r="N57" s="72"/>
      <c r="O57" s="72"/>
      <c r="P57" s="84">
        <f t="shared" si="18"/>
        <v>0</v>
      </c>
      <c r="Q57" s="85"/>
      <c r="R57" s="84">
        <f t="shared" si="19"/>
        <v>0</v>
      </c>
      <c r="S57" s="72"/>
      <c r="T57" s="72"/>
      <c r="U57" s="84">
        <f t="shared" si="20"/>
        <v>0</v>
      </c>
      <c r="V57" s="72"/>
      <c r="W57" s="72"/>
      <c r="X57" s="84">
        <f t="shared" si="21"/>
        <v>0</v>
      </c>
      <c r="Y57" s="86">
        <f t="shared" si="34"/>
        <v>0</v>
      </c>
      <c r="Z57" s="86">
        <f t="shared" si="35"/>
        <v>0</v>
      </c>
      <c r="AA57" s="84">
        <f t="shared" si="22"/>
        <v>0</v>
      </c>
      <c r="AB57" s="84">
        <f t="shared" si="23"/>
        <v>0</v>
      </c>
      <c r="AC57" s="84">
        <f t="shared" si="36"/>
        <v>16</v>
      </c>
      <c r="AD57" s="72"/>
      <c r="AE57" s="72"/>
      <c r="AF57" s="72"/>
      <c r="AG57" s="84">
        <f t="shared" si="24"/>
        <v>0</v>
      </c>
      <c r="AH57" s="84">
        <f t="shared" si="37"/>
        <v>0</v>
      </c>
      <c r="AI57" s="84">
        <f t="shared" si="25"/>
        <v>0</v>
      </c>
      <c r="AJ57" s="84">
        <f t="shared" si="38"/>
        <v>0</v>
      </c>
      <c r="AK57" s="84">
        <f t="shared" si="39"/>
        <v>0</v>
      </c>
      <c r="AL57" s="84">
        <f t="shared" si="40"/>
        <v>0</v>
      </c>
      <c r="AM57" s="84">
        <f t="shared" si="41"/>
        <v>0</v>
      </c>
      <c r="AN57" s="72"/>
      <c r="AR57" s="63">
        <f t="shared" si="26"/>
        <v>43785</v>
      </c>
      <c r="AS57" s="64">
        <f t="shared" si="27"/>
        <v>0</v>
      </c>
      <c r="AT57" s="64">
        <f t="shared" si="28"/>
        <v>0</v>
      </c>
      <c r="AU57" s="64">
        <f t="shared" si="29"/>
        <v>0</v>
      </c>
      <c r="AV57" s="64">
        <f t="shared" si="30"/>
        <v>0</v>
      </c>
      <c r="AW57" s="64">
        <f t="shared" si="31"/>
        <v>0</v>
      </c>
      <c r="AX57" s="64">
        <f t="shared" si="32"/>
        <v>0</v>
      </c>
      <c r="AY57" s="65">
        <f t="shared" si="33"/>
        <v>0</v>
      </c>
      <c r="AZ57" s="64">
        <f t="shared" si="8"/>
        <v>0</v>
      </c>
    </row>
    <row r="58" spans="1:52" ht="23.45" x14ac:dyDescent="0.45">
      <c r="A58" s="80">
        <f>'Liste déroulante et date'!J51</f>
        <v>43764</v>
      </c>
      <c r="B58" s="81"/>
      <c r="C58" s="82"/>
      <c r="D58" s="82"/>
      <c r="E58" s="82"/>
      <c r="F58" s="82"/>
      <c r="G58" s="83"/>
      <c r="H58" s="83">
        <f t="shared" si="17"/>
        <v>25</v>
      </c>
      <c r="I58" s="72"/>
      <c r="J58" s="72"/>
      <c r="K58" s="72"/>
      <c r="L58" s="72"/>
      <c r="M58" s="72"/>
      <c r="N58" s="72"/>
      <c r="O58" s="72"/>
      <c r="P58" s="84">
        <f t="shared" si="18"/>
        <v>0</v>
      </c>
      <c r="Q58" s="85"/>
      <c r="R58" s="84">
        <f t="shared" si="19"/>
        <v>0</v>
      </c>
      <c r="S58" s="72"/>
      <c r="T58" s="72"/>
      <c r="U58" s="84">
        <f t="shared" si="20"/>
        <v>0</v>
      </c>
      <c r="V58" s="72"/>
      <c r="W58" s="72"/>
      <c r="X58" s="84">
        <f t="shared" si="21"/>
        <v>0</v>
      </c>
      <c r="Y58" s="86">
        <f t="shared" si="34"/>
        <v>0</v>
      </c>
      <c r="Z58" s="86">
        <f t="shared" si="35"/>
        <v>0</v>
      </c>
      <c r="AA58" s="84">
        <f t="shared" si="22"/>
        <v>0</v>
      </c>
      <c r="AB58" s="84">
        <f t="shared" si="23"/>
        <v>0</v>
      </c>
      <c r="AC58" s="84">
        <f t="shared" si="36"/>
        <v>16</v>
      </c>
      <c r="AD58" s="72"/>
      <c r="AE58" s="72"/>
      <c r="AF58" s="72"/>
      <c r="AG58" s="84">
        <f t="shared" si="24"/>
        <v>0</v>
      </c>
      <c r="AH58" s="84">
        <f t="shared" si="37"/>
        <v>0</v>
      </c>
      <c r="AI58" s="84">
        <f t="shared" si="25"/>
        <v>0</v>
      </c>
      <c r="AJ58" s="84">
        <f t="shared" si="38"/>
        <v>0</v>
      </c>
      <c r="AK58" s="84">
        <f t="shared" si="39"/>
        <v>0</v>
      </c>
      <c r="AL58" s="84">
        <f t="shared" si="40"/>
        <v>0</v>
      </c>
      <c r="AM58" s="84">
        <f t="shared" si="41"/>
        <v>0</v>
      </c>
      <c r="AN58" s="72"/>
      <c r="AR58" s="63">
        <f t="shared" si="26"/>
        <v>43792</v>
      </c>
      <c r="AS58" s="64">
        <f t="shared" si="27"/>
        <v>0</v>
      </c>
      <c r="AT58" s="64">
        <f t="shared" si="28"/>
        <v>0</v>
      </c>
      <c r="AU58" s="64">
        <f t="shared" si="29"/>
        <v>0</v>
      </c>
      <c r="AV58" s="64">
        <f t="shared" si="30"/>
        <v>0</v>
      </c>
      <c r="AW58" s="64">
        <f t="shared" si="31"/>
        <v>0</v>
      </c>
      <c r="AX58" s="64">
        <f t="shared" si="32"/>
        <v>0</v>
      </c>
      <c r="AY58" s="65">
        <f t="shared" si="33"/>
        <v>0</v>
      </c>
      <c r="AZ58" s="64">
        <f t="shared" si="8"/>
        <v>0</v>
      </c>
    </row>
    <row r="59" spans="1:52" ht="23.45" x14ac:dyDescent="0.45">
      <c r="A59" s="80">
        <f>'Liste déroulante et date'!J52</f>
        <v>43771</v>
      </c>
      <c r="B59" s="81"/>
      <c r="C59" s="82"/>
      <c r="D59" s="82"/>
      <c r="E59" s="82"/>
      <c r="F59" s="82"/>
      <c r="G59" s="83"/>
      <c r="H59" s="83">
        <f t="shared" si="17"/>
        <v>25</v>
      </c>
      <c r="I59" s="72"/>
      <c r="J59" s="72"/>
      <c r="K59" s="72"/>
      <c r="L59" s="72"/>
      <c r="M59" s="72"/>
      <c r="N59" s="72"/>
      <c r="O59" s="72"/>
      <c r="P59" s="84">
        <f t="shared" si="18"/>
        <v>0</v>
      </c>
      <c r="Q59" s="85"/>
      <c r="R59" s="84">
        <f t="shared" si="19"/>
        <v>0</v>
      </c>
      <c r="S59" s="72"/>
      <c r="T59" s="72"/>
      <c r="U59" s="84">
        <f t="shared" si="20"/>
        <v>0</v>
      </c>
      <c r="V59" s="72"/>
      <c r="W59" s="72"/>
      <c r="X59" s="84">
        <f t="shared" si="21"/>
        <v>0</v>
      </c>
      <c r="Y59" s="86">
        <f t="shared" si="34"/>
        <v>0</v>
      </c>
      <c r="Z59" s="86">
        <f t="shared" si="35"/>
        <v>0</v>
      </c>
      <c r="AA59" s="84">
        <f t="shared" si="22"/>
        <v>0</v>
      </c>
      <c r="AB59" s="84">
        <f t="shared" si="23"/>
        <v>0</v>
      </c>
      <c r="AC59" s="84">
        <f t="shared" si="36"/>
        <v>16</v>
      </c>
      <c r="AD59" s="72"/>
      <c r="AE59" s="72"/>
      <c r="AF59" s="72"/>
      <c r="AG59" s="84">
        <f t="shared" si="24"/>
        <v>0</v>
      </c>
      <c r="AH59" s="84">
        <f t="shared" si="37"/>
        <v>0</v>
      </c>
      <c r="AI59" s="84">
        <f t="shared" si="25"/>
        <v>0</v>
      </c>
      <c r="AJ59" s="84">
        <f t="shared" si="38"/>
        <v>0</v>
      </c>
      <c r="AK59" s="84">
        <f t="shared" si="39"/>
        <v>0</v>
      </c>
      <c r="AL59" s="84">
        <f t="shared" si="40"/>
        <v>0</v>
      </c>
      <c r="AM59" s="84">
        <f t="shared" si="41"/>
        <v>0</v>
      </c>
      <c r="AN59" s="72"/>
      <c r="AR59" s="63">
        <f t="shared" si="26"/>
        <v>43799</v>
      </c>
      <c r="AS59" s="64">
        <f t="shared" si="27"/>
        <v>0</v>
      </c>
      <c r="AT59" s="64">
        <f t="shared" si="28"/>
        <v>0</v>
      </c>
      <c r="AU59" s="64">
        <f t="shared" si="29"/>
        <v>0</v>
      </c>
      <c r="AV59" s="64">
        <f t="shared" si="30"/>
        <v>0</v>
      </c>
      <c r="AW59" s="64">
        <f t="shared" si="31"/>
        <v>0</v>
      </c>
      <c r="AX59" s="64">
        <f t="shared" si="32"/>
        <v>0</v>
      </c>
      <c r="AY59" s="65">
        <f t="shared" si="33"/>
        <v>0</v>
      </c>
      <c r="AZ59" s="64">
        <f t="shared" si="8"/>
        <v>0</v>
      </c>
    </row>
    <row r="60" spans="1:52" ht="23.45" x14ac:dyDescent="0.45">
      <c r="A60" s="80">
        <f>'Liste déroulante et date'!J53</f>
        <v>43778</v>
      </c>
      <c r="B60" s="81"/>
      <c r="C60" s="82"/>
      <c r="D60" s="82"/>
      <c r="E60" s="82"/>
      <c r="F60" s="82"/>
      <c r="G60" s="83"/>
      <c r="H60" s="83">
        <f t="shared" si="17"/>
        <v>25</v>
      </c>
      <c r="I60" s="72"/>
      <c r="J60" s="72"/>
      <c r="K60" s="72"/>
      <c r="L60" s="72"/>
      <c r="M60" s="72"/>
      <c r="N60" s="72"/>
      <c r="O60" s="72"/>
      <c r="P60" s="84">
        <f t="shared" si="18"/>
        <v>0</v>
      </c>
      <c r="Q60" s="85"/>
      <c r="R60" s="84">
        <f t="shared" si="19"/>
        <v>0</v>
      </c>
      <c r="S60" s="72"/>
      <c r="T60" s="72"/>
      <c r="U60" s="84">
        <f t="shared" si="20"/>
        <v>0</v>
      </c>
      <c r="V60" s="72"/>
      <c r="W60" s="72"/>
      <c r="X60" s="84">
        <f t="shared" si="21"/>
        <v>0</v>
      </c>
      <c r="Y60" s="86">
        <f t="shared" si="34"/>
        <v>0</v>
      </c>
      <c r="Z60" s="86">
        <f t="shared" si="35"/>
        <v>0</v>
      </c>
      <c r="AA60" s="84">
        <f t="shared" si="22"/>
        <v>0</v>
      </c>
      <c r="AB60" s="84">
        <f t="shared" si="23"/>
        <v>0</v>
      </c>
      <c r="AC60" s="84">
        <f t="shared" si="36"/>
        <v>16</v>
      </c>
      <c r="AD60" s="72"/>
      <c r="AE60" s="72"/>
      <c r="AF60" s="72"/>
      <c r="AG60" s="84">
        <f t="shared" si="24"/>
        <v>0</v>
      </c>
      <c r="AH60" s="84">
        <f t="shared" si="37"/>
        <v>0</v>
      </c>
      <c r="AI60" s="84">
        <f t="shared" si="25"/>
        <v>0</v>
      </c>
      <c r="AJ60" s="84">
        <f t="shared" si="38"/>
        <v>0</v>
      </c>
      <c r="AK60" s="84">
        <f t="shared" si="39"/>
        <v>0</v>
      </c>
      <c r="AL60" s="84">
        <f t="shared" si="40"/>
        <v>0</v>
      </c>
      <c r="AM60" s="84">
        <f t="shared" si="41"/>
        <v>0</v>
      </c>
      <c r="AN60" s="72"/>
      <c r="AR60" s="63">
        <f t="shared" si="26"/>
        <v>43806</v>
      </c>
      <c r="AS60" s="64">
        <f t="shared" si="27"/>
        <v>0</v>
      </c>
      <c r="AT60" s="64">
        <f t="shared" si="28"/>
        <v>0</v>
      </c>
      <c r="AU60" s="64">
        <f t="shared" si="29"/>
        <v>0</v>
      </c>
      <c r="AV60" s="64">
        <f t="shared" si="30"/>
        <v>0</v>
      </c>
      <c r="AW60" s="64">
        <f t="shared" si="31"/>
        <v>0</v>
      </c>
      <c r="AX60" s="64">
        <f t="shared" si="32"/>
        <v>0</v>
      </c>
      <c r="AY60" s="65">
        <f t="shared" si="33"/>
        <v>0</v>
      </c>
      <c r="AZ60" s="64">
        <f t="shared" si="8"/>
        <v>0</v>
      </c>
    </row>
    <row r="61" spans="1:52" ht="23.45" x14ac:dyDescent="0.45">
      <c r="A61" s="80">
        <f>'Liste déroulante et date'!J54</f>
        <v>43785</v>
      </c>
      <c r="B61" s="81"/>
      <c r="C61" s="82"/>
      <c r="D61" s="82"/>
      <c r="E61" s="82"/>
      <c r="F61" s="82"/>
      <c r="G61" s="83"/>
      <c r="H61" s="83">
        <f t="shared" si="17"/>
        <v>25</v>
      </c>
      <c r="I61" s="72"/>
      <c r="J61" s="72"/>
      <c r="K61" s="72"/>
      <c r="L61" s="72"/>
      <c r="M61" s="72"/>
      <c r="N61" s="72"/>
      <c r="O61" s="72"/>
      <c r="P61" s="84">
        <f t="shared" si="18"/>
        <v>0</v>
      </c>
      <c r="Q61" s="85"/>
      <c r="R61" s="84">
        <f t="shared" si="19"/>
        <v>0</v>
      </c>
      <c r="S61" s="72"/>
      <c r="T61" s="72"/>
      <c r="U61" s="84">
        <f t="shared" si="20"/>
        <v>0</v>
      </c>
      <c r="V61" s="72"/>
      <c r="W61" s="72"/>
      <c r="X61" s="84">
        <f t="shared" si="21"/>
        <v>0</v>
      </c>
      <c r="Y61" s="86">
        <f t="shared" si="34"/>
        <v>0</v>
      </c>
      <c r="Z61" s="86">
        <f t="shared" si="35"/>
        <v>0</v>
      </c>
      <c r="AA61" s="84">
        <f t="shared" si="22"/>
        <v>0</v>
      </c>
      <c r="AB61" s="84">
        <f t="shared" si="23"/>
        <v>0</v>
      </c>
      <c r="AC61" s="84">
        <f t="shared" si="36"/>
        <v>16</v>
      </c>
      <c r="AD61" s="72"/>
      <c r="AE61" s="72"/>
      <c r="AF61" s="72"/>
      <c r="AG61" s="84">
        <f t="shared" si="24"/>
        <v>0</v>
      </c>
      <c r="AH61" s="84">
        <f t="shared" si="37"/>
        <v>0</v>
      </c>
      <c r="AI61" s="84">
        <f t="shared" si="25"/>
        <v>0</v>
      </c>
      <c r="AJ61" s="84">
        <f t="shared" si="38"/>
        <v>0</v>
      </c>
      <c r="AK61" s="84">
        <f t="shared" si="39"/>
        <v>0</v>
      </c>
      <c r="AL61" s="84">
        <f t="shared" si="40"/>
        <v>0</v>
      </c>
      <c r="AM61" s="84">
        <f t="shared" si="41"/>
        <v>0</v>
      </c>
      <c r="AN61" s="72"/>
      <c r="AR61" s="63">
        <f t="shared" si="26"/>
        <v>43813</v>
      </c>
      <c r="AS61" s="64">
        <f t="shared" si="27"/>
        <v>0</v>
      </c>
      <c r="AT61" s="64">
        <f t="shared" si="28"/>
        <v>0</v>
      </c>
      <c r="AU61" s="64">
        <f t="shared" si="29"/>
        <v>0</v>
      </c>
      <c r="AV61" s="64">
        <f t="shared" si="30"/>
        <v>0</v>
      </c>
      <c r="AW61" s="64">
        <f t="shared" si="31"/>
        <v>0</v>
      </c>
      <c r="AX61" s="64">
        <f t="shared" si="32"/>
        <v>0</v>
      </c>
      <c r="AY61" s="65">
        <f t="shared" si="33"/>
        <v>0</v>
      </c>
      <c r="AZ61" s="64">
        <f t="shared" si="8"/>
        <v>0</v>
      </c>
    </row>
    <row r="62" spans="1:52" ht="23.45" x14ac:dyDescent="0.45">
      <c r="A62" s="80">
        <f>'Liste déroulante et date'!J55</f>
        <v>43792</v>
      </c>
      <c r="B62" s="81"/>
      <c r="C62" s="82"/>
      <c r="D62" s="82"/>
      <c r="E62" s="82"/>
      <c r="F62" s="82"/>
      <c r="G62" s="83"/>
      <c r="H62" s="83">
        <f t="shared" si="17"/>
        <v>25</v>
      </c>
      <c r="I62" s="72"/>
      <c r="J62" s="72"/>
      <c r="K62" s="72"/>
      <c r="L62" s="72"/>
      <c r="M62" s="72"/>
      <c r="N62" s="72"/>
      <c r="O62" s="72"/>
      <c r="P62" s="84">
        <f t="shared" si="18"/>
        <v>0</v>
      </c>
      <c r="Q62" s="85"/>
      <c r="R62" s="84">
        <f t="shared" si="19"/>
        <v>0</v>
      </c>
      <c r="S62" s="72"/>
      <c r="T62" s="72"/>
      <c r="U62" s="84">
        <f t="shared" si="20"/>
        <v>0</v>
      </c>
      <c r="V62" s="72"/>
      <c r="W62" s="72"/>
      <c r="X62" s="84">
        <f t="shared" si="21"/>
        <v>0</v>
      </c>
      <c r="Y62" s="86">
        <f t="shared" si="34"/>
        <v>0</v>
      </c>
      <c r="Z62" s="86">
        <f t="shared" si="35"/>
        <v>0</v>
      </c>
      <c r="AA62" s="84">
        <f t="shared" si="22"/>
        <v>0</v>
      </c>
      <c r="AB62" s="84">
        <f t="shared" si="23"/>
        <v>0</v>
      </c>
      <c r="AC62" s="84">
        <f t="shared" si="36"/>
        <v>16</v>
      </c>
      <c r="AD62" s="72"/>
      <c r="AE62" s="72"/>
      <c r="AF62" s="72"/>
      <c r="AG62" s="84">
        <f t="shared" si="24"/>
        <v>0</v>
      </c>
      <c r="AH62" s="84">
        <f t="shared" si="37"/>
        <v>0</v>
      </c>
      <c r="AI62" s="84">
        <f t="shared" si="25"/>
        <v>0</v>
      </c>
      <c r="AJ62" s="84">
        <f t="shared" si="38"/>
        <v>0</v>
      </c>
      <c r="AK62" s="84">
        <f t="shared" si="39"/>
        <v>0</v>
      </c>
      <c r="AL62" s="84">
        <f t="shared" si="40"/>
        <v>0</v>
      </c>
      <c r="AM62" s="84">
        <f t="shared" si="41"/>
        <v>0</v>
      </c>
      <c r="AN62" s="72"/>
      <c r="AR62" s="63">
        <f t="shared" si="26"/>
        <v>43820</v>
      </c>
      <c r="AS62" s="64">
        <f t="shared" si="27"/>
        <v>0</v>
      </c>
      <c r="AT62" s="64">
        <f t="shared" si="28"/>
        <v>0</v>
      </c>
      <c r="AU62" s="64">
        <f t="shared" si="29"/>
        <v>0</v>
      </c>
      <c r="AV62" s="64">
        <f t="shared" si="30"/>
        <v>0</v>
      </c>
      <c r="AW62" s="64">
        <f t="shared" si="31"/>
        <v>0</v>
      </c>
      <c r="AX62" s="64">
        <f t="shared" si="32"/>
        <v>0</v>
      </c>
      <c r="AY62" s="65">
        <f t="shared" si="33"/>
        <v>0</v>
      </c>
      <c r="AZ62" s="64">
        <f t="shared" si="8"/>
        <v>0</v>
      </c>
    </row>
    <row r="63" spans="1:52" ht="18" x14ac:dyDescent="0.35">
      <c r="A63" s="80">
        <f>'Liste déroulante et date'!J56</f>
        <v>43799</v>
      </c>
      <c r="B63" s="81"/>
      <c r="C63" s="82"/>
      <c r="D63" s="82"/>
      <c r="E63" s="82"/>
      <c r="F63" s="82"/>
      <c r="G63" s="83"/>
      <c r="H63" s="83">
        <f t="shared" si="17"/>
        <v>25</v>
      </c>
      <c r="I63" s="72"/>
      <c r="J63" s="72"/>
      <c r="K63" s="72"/>
      <c r="L63" s="72"/>
      <c r="M63" s="72"/>
      <c r="N63" s="72"/>
      <c r="O63" s="72"/>
      <c r="P63" s="84">
        <f t="shared" si="18"/>
        <v>0</v>
      </c>
      <c r="Q63" s="85"/>
      <c r="R63" s="84">
        <f t="shared" si="19"/>
        <v>0</v>
      </c>
      <c r="S63" s="72"/>
      <c r="T63" s="72"/>
      <c r="U63" s="84">
        <f t="shared" si="20"/>
        <v>0</v>
      </c>
      <c r="V63" s="72"/>
      <c r="W63" s="72"/>
      <c r="X63" s="84">
        <f t="shared" si="21"/>
        <v>0</v>
      </c>
      <c r="Y63" s="86">
        <f t="shared" si="34"/>
        <v>0</v>
      </c>
      <c r="Z63" s="86">
        <f t="shared" si="35"/>
        <v>0</v>
      </c>
      <c r="AA63" s="84">
        <f t="shared" si="22"/>
        <v>0</v>
      </c>
      <c r="AB63" s="84">
        <f t="shared" si="23"/>
        <v>0</v>
      </c>
      <c r="AC63" s="84">
        <f t="shared" si="36"/>
        <v>16</v>
      </c>
      <c r="AD63" s="72"/>
      <c r="AE63" s="72"/>
      <c r="AF63" s="72"/>
      <c r="AG63" s="84">
        <f t="shared" si="24"/>
        <v>0</v>
      </c>
      <c r="AH63" s="84">
        <f t="shared" si="37"/>
        <v>0</v>
      </c>
      <c r="AI63" s="84">
        <f t="shared" si="25"/>
        <v>0</v>
      </c>
      <c r="AJ63" s="84">
        <f t="shared" si="38"/>
        <v>0</v>
      </c>
      <c r="AK63" s="84">
        <f t="shared" si="39"/>
        <v>0</v>
      </c>
      <c r="AL63" s="84">
        <f t="shared" si="40"/>
        <v>0</v>
      </c>
      <c r="AM63" s="84">
        <f t="shared" si="41"/>
        <v>0</v>
      </c>
      <c r="AN63" s="72"/>
      <c r="AR63" s="87"/>
      <c r="AS63" s="88"/>
      <c r="AT63" s="88"/>
      <c r="AU63" s="88"/>
      <c r="AV63" s="88"/>
      <c r="AW63" s="88"/>
      <c r="AX63" s="88"/>
      <c r="AY63" s="88"/>
      <c r="AZ63" s="88"/>
    </row>
    <row r="64" spans="1:52" ht="18.75" x14ac:dyDescent="0.3">
      <c r="A64" s="80">
        <f>'Liste déroulante et date'!J57</f>
        <v>43806</v>
      </c>
      <c r="B64" s="81"/>
      <c r="C64" s="82"/>
      <c r="D64" s="82"/>
      <c r="E64" s="82"/>
      <c r="F64" s="82"/>
      <c r="G64" s="83"/>
      <c r="H64" s="83">
        <f t="shared" si="17"/>
        <v>25</v>
      </c>
      <c r="I64" s="72"/>
      <c r="J64" s="72"/>
      <c r="K64" s="72"/>
      <c r="L64" s="72"/>
      <c r="M64" s="72"/>
      <c r="N64" s="72"/>
      <c r="O64" s="72"/>
      <c r="P64" s="84">
        <f t="shared" si="18"/>
        <v>0</v>
      </c>
      <c r="Q64" s="85"/>
      <c r="R64" s="84">
        <f t="shared" si="19"/>
        <v>0</v>
      </c>
      <c r="S64" s="72"/>
      <c r="T64" s="72"/>
      <c r="U64" s="84">
        <f t="shared" si="20"/>
        <v>0</v>
      </c>
      <c r="V64" s="72"/>
      <c r="W64" s="72"/>
      <c r="X64" s="84">
        <f t="shared" si="21"/>
        <v>0</v>
      </c>
      <c r="Y64" s="86">
        <f t="shared" si="34"/>
        <v>0</v>
      </c>
      <c r="Z64" s="86">
        <f t="shared" si="35"/>
        <v>0</v>
      </c>
      <c r="AA64" s="84">
        <f t="shared" si="22"/>
        <v>0</v>
      </c>
      <c r="AB64" s="84">
        <f t="shared" si="23"/>
        <v>0</v>
      </c>
      <c r="AC64" s="84">
        <f t="shared" si="36"/>
        <v>16</v>
      </c>
      <c r="AD64" s="72"/>
      <c r="AE64" s="72"/>
      <c r="AF64" s="72"/>
      <c r="AG64" s="84">
        <f t="shared" si="24"/>
        <v>0</v>
      </c>
      <c r="AH64" s="84">
        <f t="shared" si="37"/>
        <v>0</v>
      </c>
      <c r="AI64" s="84">
        <f t="shared" si="25"/>
        <v>0</v>
      </c>
      <c r="AJ64" s="84">
        <f t="shared" si="38"/>
        <v>0</v>
      </c>
      <c r="AK64" s="84">
        <f t="shared" si="39"/>
        <v>0</v>
      </c>
      <c r="AL64" s="84">
        <f t="shared" si="40"/>
        <v>0</v>
      </c>
      <c r="AM64" s="84">
        <f t="shared" si="41"/>
        <v>0</v>
      </c>
      <c r="AN64" s="72"/>
      <c r="AR64" s="87"/>
      <c r="AS64" s="88"/>
      <c r="AT64" s="88"/>
      <c r="AU64" s="88"/>
      <c r="AV64" s="88"/>
      <c r="AW64" s="88"/>
      <c r="AX64" s="88"/>
      <c r="AY64" s="88"/>
      <c r="AZ64" s="88"/>
    </row>
    <row r="65" spans="1:52" ht="18.75" x14ac:dyDescent="0.3">
      <c r="A65" s="80">
        <f>'Liste déroulante et date'!J58</f>
        <v>43813</v>
      </c>
      <c r="B65" s="81"/>
      <c r="C65" s="82"/>
      <c r="D65" s="82"/>
      <c r="E65" s="82"/>
      <c r="F65" s="82"/>
      <c r="G65" s="83"/>
      <c r="H65" s="83">
        <f t="shared" si="17"/>
        <v>25</v>
      </c>
      <c r="I65" s="72"/>
      <c r="J65" s="72"/>
      <c r="K65" s="72"/>
      <c r="L65" s="72"/>
      <c r="M65" s="72"/>
      <c r="N65" s="72"/>
      <c r="O65" s="72"/>
      <c r="P65" s="84">
        <f t="shared" si="18"/>
        <v>0</v>
      </c>
      <c r="Q65" s="85"/>
      <c r="R65" s="84">
        <f t="shared" si="19"/>
        <v>0</v>
      </c>
      <c r="S65" s="72"/>
      <c r="T65" s="72"/>
      <c r="U65" s="84">
        <f t="shared" si="20"/>
        <v>0</v>
      </c>
      <c r="V65" s="72"/>
      <c r="W65" s="72"/>
      <c r="X65" s="84">
        <f t="shared" si="21"/>
        <v>0</v>
      </c>
      <c r="Y65" s="86">
        <f t="shared" si="34"/>
        <v>0</v>
      </c>
      <c r="Z65" s="86">
        <f t="shared" si="35"/>
        <v>0</v>
      </c>
      <c r="AA65" s="84">
        <f t="shared" si="22"/>
        <v>0</v>
      </c>
      <c r="AB65" s="84">
        <f t="shared" si="23"/>
        <v>0</v>
      </c>
      <c r="AC65" s="84">
        <f t="shared" si="36"/>
        <v>16</v>
      </c>
      <c r="AD65" s="72"/>
      <c r="AE65" s="72"/>
      <c r="AF65" s="72"/>
      <c r="AG65" s="84">
        <f t="shared" si="24"/>
        <v>0</v>
      </c>
      <c r="AH65" s="84">
        <f t="shared" si="37"/>
        <v>0</v>
      </c>
      <c r="AI65" s="84">
        <f t="shared" si="25"/>
        <v>0</v>
      </c>
      <c r="AJ65" s="84">
        <f t="shared" si="38"/>
        <v>0</v>
      </c>
      <c r="AK65" s="84">
        <f t="shared" si="39"/>
        <v>0</v>
      </c>
      <c r="AL65" s="84">
        <f t="shared" si="40"/>
        <v>0</v>
      </c>
      <c r="AM65" s="84">
        <f t="shared" si="41"/>
        <v>0</v>
      </c>
      <c r="AN65" s="72"/>
      <c r="AR65" s="87"/>
      <c r="AS65" s="88"/>
      <c r="AT65" s="88"/>
      <c r="AU65" s="88"/>
      <c r="AV65" s="88"/>
      <c r="AW65" s="88"/>
      <c r="AX65" s="88"/>
      <c r="AY65" s="88"/>
      <c r="AZ65" s="88"/>
    </row>
    <row r="66" spans="1:52" ht="18.75" x14ac:dyDescent="0.3">
      <c r="A66" s="80">
        <f>'Liste déroulante et date'!J59</f>
        <v>43820</v>
      </c>
      <c r="B66" s="81"/>
      <c r="C66" s="82"/>
      <c r="D66" s="82"/>
      <c r="E66" s="82"/>
      <c r="F66" s="82"/>
      <c r="G66" s="83"/>
      <c r="H66" s="83">
        <f t="shared" si="17"/>
        <v>25</v>
      </c>
      <c r="I66" s="72"/>
      <c r="J66" s="72"/>
      <c r="K66" s="72"/>
      <c r="L66" s="72"/>
      <c r="M66" s="72"/>
      <c r="N66" s="72"/>
      <c r="O66" s="72"/>
      <c r="P66" s="84">
        <f t="shared" si="18"/>
        <v>0</v>
      </c>
      <c r="Q66" s="85"/>
      <c r="R66" s="84">
        <f t="shared" si="19"/>
        <v>0</v>
      </c>
      <c r="S66" s="72"/>
      <c r="T66" s="72"/>
      <c r="U66" s="84">
        <f t="shared" si="20"/>
        <v>0</v>
      </c>
      <c r="V66" s="72"/>
      <c r="W66" s="72"/>
      <c r="X66" s="84">
        <f t="shared" si="21"/>
        <v>0</v>
      </c>
      <c r="Y66" s="86">
        <f t="shared" si="34"/>
        <v>0</v>
      </c>
      <c r="Z66" s="86">
        <f t="shared" si="35"/>
        <v>0</v>
      </c>
      <c r="AA66" s="84">
        <f t="shared" si="22"/>
        <v>0</v>
      </c>
      <c r="AB66" s="84">
        <f t="shared" si="23"/>
        <v>0</v>
      </c>
      <c r="AC66" s="84">
        <f t="shared" si="36"/>
        <v>16</v>
      </c>
      <c r="AD66" s="72"/>
      <c r="AE66" s="72"/>
      <c r="AF66" s="72"/>
      <c r="AG66" s="84">
        <f t="shared" si="24"/>
        <v>0</v>
      </c>
      <c r="AH66" s="84">
        <f t="shared" si="37"/>
        <v>0</v>
      </c>
      <c r="AI66" s="84">
        <f t="shared" si="25"/>
        <v>0</v>
      </c>
      <c r="AJ66" s="84">
        <f t="shared" si="38"/>
        <v>0</v>
      </c>
      <c r="AK66" s="84">
        <f t="shared" si="39"/>
        <v>0</v>
      </c>
      <c r="AL66" s="84">
        <f t="shared" si="40"/>
        <v>0</v>
      </c>
      <c r="AM66" s="84">
        <f t="shared" si="41"/>
        <v>0</v>
      </c>
      <c r="AN66" s="72"/>
      <c r="AR66" s="87"/>
      <c r="AS66" s="88"/>
      <c r="AT66" s="88"/>
      <c r="AU66" s="88"/>
      <c r="AV66" s="88"/>
      <c r="AW66" s="88"/>
      <c r="AX66" s="88"/>
      <c r="AY66" s="88"/>
      <c r="AZ66" s="88"/>
    </row>
    <row r="67" spans="1:52" x14ac:dyDescent="0.25">
      <c r="A67" s="89"/>
      <c r="B67" s="90"/>
      <c r="C67" s="3"/>
      <c r="D67" s="3"/>
      <c r="E67" s="3"/>
      <c r="F67" s="3"/>
      <c r="G67" s="3"/>
      <c r="H67" s="3"/>
      <c r="I67" s="91"/>
      <c r="J67" s="91"/>
      <c r="K67" s="91"/>
      <c r="L67" s="91"/>
      <c r="M67" s="91"/>
      <c r="N67" s="91"/>
      <c r="O67" s="91"/>
      <c r="P67" s="91"/>
      <c r="Q67" s="92"/>
      <c r="R67" s="91"/>
      <c r="S67" s="91"/>
      <c r="T67" s="91"/>
      <c r="U67" s="84">
        <f t="shared" si="20"/>
        <v>0</v>
      </c>
      <c r="V67" s="91"/>
      <c r="W67" s="91"/>
      <c r="X67" s="91"/>
      <c r="Y67" s="91"/>
      <c r="Z67" s="91"/>
      <c r="AA67" s="91"/>
      <c r="AB67" s="91"/>
      <c r="AC67" s="91"/>
      <c r="AD67" s="91"/>
      <c r="AE67" s="91"/>
      <c r="AF67" s="91"/>
      <c r="AG67" s="91"/>
      <c r="AH67" s="91"/>
      <c r="AI67" s="91"/>
      <c r="AJ67" s="91"/>
      <c r="AK67" s="91"/>
      <c r="AL67" s="91"/>
      <c r="AM67" s="91"/>
      <c r="AN67" s="3"/>
    </row>
    <row r="68" spans="1:52" x14ac:dyDescent="0.25">
      <c r="A68" s="80">
        <f>'Liste déroulante et date'!J60</f>
        <v>43827</v>
      </c>
      <c r="B68" s="81"/>
      <c r="C68" s="82"/>
      <c r="D68" s="82"/>
      <c r="E68" s="82"/>
      <c r="F68" s="82"/>
      <c r="G68" s="83"/>
      <c r="H68" s="83">
        <f t="shared" ref="H68:H120" si="42">IF(G68=0,H67,G68)</f>
        <v>0</v>
      </c>
      <c r="I68" s="72"/>
      <c r="J68" s="72"/>
      <c r="K68" s="72"/>
      <c r="L68" s="72"/>
      <c r="M68" s="72"/>
      <c r="N68" s="72"/>
      <c r="O68" s="72"/>
      <c r="P68" s="84">
        <f t="shared" si="18"/>
        <v>0</v>
      </c>
      <c r="Q68" s="85"/>
      <c r="R68" s="84">
        <f t="shared" si="19"/>
        <v>0</v>
      </c>
      <c r="S68" s="72"/>
      <c r="T68" s="72"/>
      <c r="U68" s="84">
        <f t="shared" si="20"/>
        <v>0</v>
      </c>
      <c r="V68" s="72"/>
      <c r="W68" s="72"/>
      <c r="X68" s="84">
        <f t="shared" ref="X68:X120" si="43">IF(AL68&gt;=0,AL68,0)</f>
        <v>0</v>
      </c>
      <c r="Y68" s="86">
        <f t="shared" ref="Y68:Y99" si="44">IF(S68&gt;=40,S68-40,0)</f>
        <v>0</v>
      </c>
      <c r="Z68" s="86">
        <f t="shared" ref="Z68:Z99" si="45">IF(D68=1,0,AM68)</f>
        <v>0</v>
      </c>
      <c r="AA68" s="84">
        <f t="shared" ref="AA68:AA120" si="46">IF(AE68&lt;0,-AE68,0)</f>
        <v>0</v>
      </c>
      <c r="AB68" s="84">
        <f t="shared" ref="AB68:AB120" si="47">IF(AE68&gt;0,AE68+AJ68,0)+IF(AE68&lt;=0,AJ68,0)</f>
        <v>0</v>
      </c>
      <c r="AC68" s="84">
        <f t="shared" ref="AC68:AC99" si="48">AC67-R68</f>
        <v>0</v>
      </c>
      <c r="AD68" s="72"/>
      <c r="AE68" s="72"/>
      <c r="AF68" s="72"/>
      <c r="AG68" s="84">
        <f t="shared" ref="AG68:AG120" si="49">IF((AI67-AH68)&gt;0,AH68,AI67)</f>
        <v>0</v>
      </c>
      <c r="AH68" s="84">
        <f t="shared" ref="AH68:AH99" si="50">IF(S68&gt;40,((3+Y68)*H68),IF(S68=0,0,(3*H68)))</f>
        <v>0</v>
      </c>
      <c r="AI68" s="84">
        <f t="shared" ref="AI68:AI120" si="51">AI67+AF68-AG68</f>
        <v>0</v>
      </c>
      <c r="AJ68" s="84">
        <f t="shared" ref="AJ68:AJ99" si="52">ROUND(IF(AD68&gt;0,AD68/H68,"0"),0)</f>
        <v>0</v>
      </c>
      <c r="AK68" s="84">
        <f t="shared" ref="AK68:AK99" si="53">ROUND(IF(Q68="oui",(X64+X65+X66+X67)/20,0),0)</f>
        <v>0</v>
      </c>
      <c r="AL68" s="84">
        <f t="shared" ref="AL68:AL99" si="54">IF(S68&lt;=40,S68-Z68,S68-Y68-Z68)</f>
        <v>0</v>
      </c>
      <c r="AM68" s="84">
        <f t="shared" ref="AM68:AM99" si="55">ROUND(IF(C68=1,(X67+X66+X65+X64+Z67+T67+T66+T65+T64)/20,0),0)+(ROUND(IF(C68=2,(X67+X66+X65+X64+Z67+T67+T66+T65+T64)/20)*2,0))</f>
        <v>0</v>
      </c>
      <c r="AN68" s="72"/>
    </row>
    <row r="69" spans="1:52" ht="23.25" x14ac:dyDescent="0.35">
      <c r="A69" s="80">
        <f>'Liste déroulante et date'!J61</f>
        <v>43834</v>
      </c>
      <c r="B69" s="81"/>
      <c r="C69" s="82"/>
      <c r="D69" s="82"/>
      <c r="E69" s="82"/>
      <c r="F69" s="82"/>
      <c r="G69" s="83"/>
      <c r="H69" s="83">
        <f t="shared" si="42"/>
        <v>0</v>
      </c>
      <c r="I69" s="72"/>
      <c r="J69" s="72"/>
      <c r="K69" s="72"/>
      <c r="L69" s="72"/>
      <c r="M69" s="72"/>
      <c r="N69" s="72"/>
      <c r="O69" s="72"/>
      <c r="P69" s="84">
        <f t="shared" si="18"/>
        <v>0</v>
      </c>
      <c r="Q69" s="85"/>
      <c r="R69" s="84">
        <f t="shared" si="19"/>
        <v>0</v>
      </c>
      <c r="S69" s="72"/>
      <c r="T69" s="72"/>
      <c r="U69" s="84">
        <f t="shared" si="20"/>
        <v>0</v>
      </c>
      <c r="V69" s="72"/>
      <c r="W69" s="72"/>
      <c r="X69" s="84">
        <f t="shared" si="43"/>
        <v>0</v>
      </c>
      <c r="Y69" s="86">
        <f t="shared" si="44"/>
        <v>0</v>
      </c>
      <c r="Z69" s="86">
        <f t="shared" si="45"/>
        <v>0</v>
      </c>
      <c r="AA69" s="84">
        <f t="shared" si="46"/>
        <v>0</v>
      </c>
      <c r="AB69" s="84">
        <f t="shared" si="47"/>
        <v>0</v>
      </c>
      <c r="AC69" s="84">
        <f t="shared" si="48"/>
        <v>0</v>
      </c>
      <c r="AD69" s="72"/>
      <c r="AE69" s="72"/>
      <c r="AF69" s="72"/>
      <c r="AG69" s="84">
        <f t="shared" si="49"/>
        <v>0</v>
      </c>
      <c r="AH69" s="84">
        <f t="shared" si="50"/>
        <v>0</v>
      </c>
      <c r="AI69" s="84">
        <f t="shared" si="51"/>
        <v>0</v>
      </c>
      <c r="AJ69" s="84">
        <f t="shared" si="52"/>
        <v>0</v>
      </c>
      <c r="AK69" s="84">
        <f t="shared" si="53"/>
        <v>0</v>
      </c>
      <c r="AL69" s="84">
        <f t="shared" si="54"/>
        <v>0</v>
      </c>
      <c r="AM69" s="84">
        <f t="shared" si="55"/>
        <v>0</v>
      </c>
      <c r="AN69" s="72"/>
      <c r="AR69" s="93"/>
      <c r="AS69" s="93"/>
      <c r="AT69" s="94"/>
      <c r="AU69" s="94"/>
      <c r="AV69" s="93"/>
      <c r="AW69" s="93"/>
      <c r="AX69" s="93"/>
      <c r="AY69" s="93"/>
      <c r="AZ69" s="93"/>
    </row>
    <row r="70" spans="1:52" ht="23.25" x14ac:dyDescent="0.35">
      <c r="A70" s="80">
        <f>'Liste déroulante et date'!J62</f>
        <v>43841</v>
      </c>
      <c r="B70" s="81"/>
      <c r="C70" s="82"/>
      <c r="D70" s="82"/>
      <c r="E70" s="82"/>
      <c r="F70" s="82"/>
      <c r="G70" s="83"/>
      <c r="H70" s="83">
        <f t="shared" si="42"/>
        <v>0</v>
      </c>
      <c r="I70" s="72"/>
      <c r="J70" s="72"/>
      <c r="K70" s="72"/>
      <c r="L70" s="72"/>
      <c r="M70" s="72"/>
      <c r="N70" s="72"/>
      <c r="O70" s="72"/>
      <c r="P70" s="84">
        <f t="shared" si="18"/>
        <v>0</v>
      </c>
      <c r="Q70" s="85"/>
      <c r="R70" s="84">
        <f t="shared" si="19"/>
        <v>0</v>
      </c>
      <c r="S70" s="72"/>
      <c r="T70" s="72"/>
      <c r="U70" s="84">
        <f t="shared" si="20"/>
        <v>0</v>
      </c>
      <c r="V70" s="72"/>
      <c r="W70" s="72"/>
      <c r="X70" s="84">
        <f t="shared" si="43"/>
        <v>0</v>
      </c>
      <c r="Y70" s="86">
        <f t="shared" si="44"/>
        <v>0</v>
      </c>
      <c r="Z70" s="86">
        <f t="shared" si="45"/>
        <v>0</v>
      </c>
      <c r="AA70" s="84">
        <f t="shared" si="46"/>
        <v>0</v>
      </c>
      <c r="AB70" s="84">
        <f t="shared" si="47"/>
        <v>0</v>
      </c>
      <c r="AC70" s="84">
        <f t="shared" si="48"/>
        <v>0</v>
      </c>
      <c r="AD70" s="72"/>
      <c r="AE70" s="72"/>
      <c r="AF70" s="72"/>
      <c r="AG70" s="84">
        <f t="shared" si="49"/>
        <v>0</v>
      </c>
      <c r="AH70" s="84">
        <f t="shared" si="50"/>
        <v>0</v>
      </c>
      <c r="AI70" s="84">
        <f t="shared" si="51"/>
        <v>0</v>
      </c>
      <c r="AJ70" s="84">
        <f t="shared" si="52"/>
        <v>0</v>
      </c>
      <c r="AK70" s="84">
        <f t="shared" si="53"/>
        <v>0</v>
      </c>
      <c r="AL70" s="84">
        <f t="shared" si="54"/>
        <v>0</v>
      </c>
      <c r="AM70" s="84">
        <f t="shared" si="55"/>
        <v>0</v>
      </c>
      <c r="AN70" s="72"/>
      <c r="AR70" s="93"/>
      <c r="AS70" s="93"/>
      <c r="AT70" s="93"/>
      <c r="AU70" s="93"/>
      <c r="AV70" s="93"/>
      <c r="AW70" s="93"/>
      <c r="AX70" s="93"/>
      <c r="AY70" s="93"/>
      <c r="AZ70" s="93"/>
    </row>
    <row r="71" spans="1:52" ht="23.25" x14ac:dyDescent="0.35">
      <c r="A71" s="80">
        <f>'Liste déroulante et date'!J63</f>
        <v>43848</v>
      </c>
      <c r="B71" s="81"/>
      <c r="C71" s="82"/>
      <c r="D71" s="82"/>
      <c r="E71" s="82"/>
      <c r="F71" s="82"/>
      <c r="G71" s="83"/>
      <c r="H71" s="83">
        <f t="shared" si="42"/>
        <v>0</v>
      </c>
      <c r="I71" s="72"/>
      <c r="J71" s="72"/>
      <c r="K71" s="72"/>
      <c r="L71" s="72"/>
      <c r="M71" s="72"/>
      <c r="N71" s="72"/>
      <c r="O71" s="72"/>
      <c r="P71" s="84">
        <f t="shared" si="18"/>
        <v>0</v>
      </c>
      <c r="Q71" s="85"/>
      <c r="R71" s="84">
        <f t="shared" si="19"/>
        <v>0</v>
      </c>
      <c r="S71" s="72"/>
      <c r="T71" s="72"/>
      <c r="U71" s="84">
        <f t="shared" si="20"/>
        <v>0</v>
      </c>
      <c r="V71" s="72"/>
      <c r="W71" s="72"/>
      <c r="X71" s="84">
        <f t="shared" si="43"/>
        <v>0</v>
      </c>
      <c r="Y71" s="86">
        <f t="shared" si="44"/>
        <v>0</v>
      </c>
      <c r="Z71" s="86">
        <f t="shared" si="45"/>
        <v>0</v>
      </c>
      <c r="AA71" s="84">
        <f t="shared" si="46"/>
        <v>0</v>
      </c>
      <c r="AB71" s="84">
        <f t="shared" si="47"/>
        <v>0</v>
      </c>
      <c r="AC71" s="84">
        <f t="shared" si="48"/>
        <v>0</v>
      </c>
      <c r="AD71" s="72"/>
      <c r="AE71" s="72"/>
      <c r="AF71" s="72"/>
      <c r="AG71" s="84">
        <f t="shared" si="49"/>
        <v>0</v>
      </c>
      <c r="AH71" s="84">
        <f t="shared" si="50"/>
        <v>0</v>
      </c>
      <c r="AI71" s="84">
        <f t="shared" si="51"/>
        <v>0</v>
      </c>
      <c r="AJ71" s="84">
        <f t="shared" si="52"/>
        <v>0</v>
      </c>
      <c r="AK71" s="84">
        <f t="shared" si="53"/>
        <v>0</v>
      </c>
      <c r="AL71" s="84">
        <f t="shared" si="54"/>
        <v>0</v>
      </c>
      <c r="AM71" s="84">
        <f t="shared" si="55"/>
        <v>0</v>
      </c>
      <c r="AN71" s="72"/>
      <c r="AR71" s="93"/>
      <c r="AS71" s="93"/>
      <c r="AT71" s="93"/>
      <c r="AU71" s="93"/>
      <c r="AV71" s="93"/>
      <c r="AW71" s="93"/>
      <c r="AX71" s="93"/>
      <c r="AY71" s="93"/>
      <c r="AZ71" s="93"/>
    </row>
    <row r="72" spans="1:52" x14ac:dyDescent="0.25">
      <c r="A72" s="80">
        <f>'Liste déroulante et date'!J64</f>
        <v>43855</v>
      </c>
      <c r="B72" s="81"/>
      <c r="C72" s="82"/>
      <c r="D72" s="82"/>
      <c r="E72" s="82"/>
      <c r="F72" s="82"/>
      <c r="G72" s="83"/>
      <c r="H72" s="83">
        <f t="shared" si="42"/>
        <v>0</v>
      </c>
      <c r="I72" s="72"/>
      <c r="J72" s="72"/>
      <c r="K72" s="72"/>
      <c r="L72" s="72"/>
      <c r="M72" s="72"/>
      <c r="N72" s="72"/>
      <c r="O72" s="72"/>
      <c r="P72" s="84">
        <f t="shared" si="18"/>
        <v>0</v>
      </c>
      <c r="Q72" s="85"/>
      <c r="R72" s="84">
        <f t="shared" si="19"/>
        <v>0</v>
      </c>
      <c r="S72" s="72"/>
      <c r="T72" s="72"/>
      <c r="U72" s="84">
        <f t="shared" si="20"/>
        <v>0</v>
      </c>
      <c r="V72" s="72"/>
      <c r="W72" s="72"/>
      <c r="X72" s="84">
        <f t="shared" si="43"/>
        <v>0</v>
      </c>
      <c r="Y72" s="86">
        <f t="shared" si="44"/>
        <v>0</v>
      </c>
      <c r="Z72" s="86">
        <f t="shared" si="45"/>
        <v>0</v>
      </c>
      <c r="AA72" s="84">
        <f t="shared" si="46"/>
        <v>0</v>
      </c>
      <c r="AB72" s="84">
        <f t="shared" si="47"/>
        <v>0</v>
      </c>
      <c r="AC72" s="84">
        <f t="shared" si="48"/>
        <v>0</v>
      </c>
      <c r="AD72" s="72"/>
      <c r="AE72" s="72"/>
      <c r="AF72" s="72"/>
      <c r="AG72" s="84">
        <f t="shared" si="49"/>
        <v>0</v>
      </c>
      <c r="AH72" s="84">
        <f t="shared" si="50"/>
        <v>0</v>
      </c>
      <c r="AI72" s="84">
        <f t="shared" si="51"/>
        <v>0</v>
      </c>
      <c r="AJ72" s="84">
        <f t="shared" si="52"/>
        <v>0</v>
      </c>
      <c r="AK72" s="84">
        <f t="shared" si="53"/>
        <v>0</v>
      </c>
      <c r="AL72" s="84">
        <f t="shared" si="54"/>
        <v>0</v>
      </c>
      <c r="AM72" s="84">
        <f t="shared" si="55"/>
        <v>0</v>
      </c>
      <c r="AN72" s="72"/>
      <c r="AR72" s="95"/>
      <c r="AS72" s="95"/>
      <c r="AT72" s="95"/>
      <c r="AU72" s="95"/>
      <c r="AV72" s="95"/>
      <c r="AW72" s="95"/>
      <c r="AX72" s="95"/>
      <c r="AY72" s="95"/>
      <c r="AZ72" s="95"/>
    </row>
    <row r="73" spans="1:52" ht="23.25" x14ac:dyDescent="0.35">
      <c r="A73" s="80">
        <f>'Liste déroulante et date'!J65</f>
        <v>43862</v>
      </c>
      <c r="B73" s="81"/>
      <c r="C73" s="82"/>
      <c r="D73" s="82"/>
      <c r="E73" s="82"/>
      <c r="F73" s="82"/>
      <c r="G73" s="83"/>
      <c r="H73" s="83">
        <f t="shared" si="42"/>
        <v>0</v>
      </c>
      <c r="I73" s="72"/>
      <c r="J73" s="72"/>
      <c r="K73" s="72"/>
      <c r="L73" s="72"/>
      <c r="M73" s="72"/>
      <c r="N73" s="72"/>
      <c r="O73" s="72"/>
      <c r="P73" s="84">
        <f t="shared" si="18"/>
        <v>0</v>
      </c>
      <c r="Q73" s="85"/>
      <c r="R73" s="84">
        <f t="shared" si="19"/>
        <v>0</v>
      </c>
      <c r="S73" s="72"/>
      <c r="T73" s="72"/>
      <c r="U73" s="84">
        <f t="shared" si="20"/>
        <v>0</v>
      </c>
      <c r="V73" s="72"/>
      <c r="W73" s="72"/>
      <c r="X73" s="84">
        <f t="shared" si="43"/>
        <v>0</v>
      </c>
      <c r="Y73" s="86">
        <f t="shared" si="44"/>
        <v>0</v>
      </c>
      <c r="Z73" s="86">
        <f t="shared" si="45"/>
        <v>0</v>
      </c>
      <c r="AA73" s="84">
        <f t="shared" si="46"/>
        <v>0</v>
      </c>
      <c r="AB73" s="84">
        <f t="shared" si="47"/>
        <v>0</v>
      </c>
      <c r="AC73" s="84">
        <f t="shared" si="48"/>
        <v>0</v>
      </c>
      <c r="AD73" s="72"/>
      <c r="AE73" s="72"/>
      <c r="AF73" s="72"/>
      <c r="AG73" s="84">
        <f t="shared" si="49"/>
        <v>0</v>
      </c>
      <c r="AH73" s="84">
        <f t="shared" si="50"/>
        <v>0</v>
      </c>
      <c r="AI73" s="84">
        <f t="shared" si="51"/>
        <v>0</v>
      </c>
      <c r="AJ73" s="84">
        <f t="shared" si="52"/>
        <v>0</v>
      </c>
      <c r="AK73" s="84">
        <f t="shared" si="53"/>
        <v>0</v>
      </c>
      <c r="AL73" s="84">
        <f t="shared" si="54"/>
        <v>0</v>
      </c>
      <c r="AM73" s="84">
        <f t="shared" si="55"/>
        <v>0</v>
      </c>
      <c r="AN73" s="72"/>
      <c r="AR73" s="93"/>
      <c r="AS73" s="93"/>
      <c r="AT73" s="93"/>
      <c r="AU73" s="93"/>
      <c r="AV73" s="93"/>
      <c r="AW73" s="93"/>
      <c r="AX73" s="93"/>
      <c r="AY73" s="93"/>
      <c r="AZ73" s="93"/>
    </row>
    <row r="74" spans="1:52" ht="23.25" x14ac:dyDescent="0.35">
      <c r="A74" s="80">
        <f>'Liste déroulante et date'!J66</f>
        <v>43869</v>
      </c>
      <c r="B74" s="81"/>
      <c r="C74" s="82"/>
      <c r="D74" s="82"/>
      <c r="E74" s="82"/>
      <c r="F74" s="82"/>
      <c r="G74" s="83"/>
      <c r="H74" s="83">
        <f t="shared" si="42"/>
        <v>0</v>
      </c>
      <c r="I74" s="72"/>
      <c r="J74" s="72"/>
      <c r="K74" s="72"/>
      <c r="L74" s="72"/>
      <c r="M74" s="72"/>
      <c r="N74" s="72"/>
      <c r="O74" s="72"/>
      <c r="P74" s="84">
        <f t="shared" si="18"/>
        <v>0</v>
      </c>
      <c r="Q74" s="85"/>
      <c r="R74" s="84">
        <f t="shared" si="19"/>
        <v>0</v>
      </c>
      <c r="S74" s="72"/>
      <c r="T74" s="72"/>
      <c r="U74" s="84">
        <f t="shared" si="20"/>
        <v>0</v>
      </c>
      <c r="V74" s="72"/>
      <c r="W74" s="72"/>
      <c r="X74" s="84">
        <f t="shared" si="43"/>
        <v>0</v>
      </c>
      <c r="Y74" s="86">
        <f t="shared" si="44"/>
        <v>0</v>
      </c>
      <c r="Z74" s="86">
        <f t="shared" si="45"/>
        <v>0</v>
      </c>
      <c r="AA74" s="84">
        <f t="shared" si="46"/>
        <v>0</v>
      </c>
      <c r="AB74" s="84">
        <f t="shared" si="47"/>
        <v>0</v>
      </c>
      <c r="AC74" s="84">
        <f t="shared" si="48"/>
        <v>0</v>
      </c>
      <c r="AD74" s="72"/>
      <c r="AE74" s="72"/>
      <c r="AF74" s="72"/>
      <c r="AG74" s="84">
        <f t="shared" si="49"/>
        <v>0</v>
      </c>
      <c r="AH74" s="84">
        <f t="shared" si="50"/>
        <v>0</v>
      </c>
      <c r="AI74" s="84">
        <f t="shared" si="51"/>
        <v>0</v>
      </c>
      <c r="AJ74" s="84">
        <f t="shared" si="52"/>
        <v>0</v>
      </c>
      <c r="AK74" s="84">
        <f t="shared" si="53"/>
        <v>0</v>
      </c>
      <c r="AL74" s="84">
        <f t="shared" si="54"/>
        <v>0</v>
      </c>
      <c r="AM74" s="84">
        <f t="shared" si="55"/>
        <v>0</v>
      </c>
      <c r="AN74" s="72"/>
      <c r="AR74" s="96"/>
      <c r="AS74" s="97"/>
      <c r="AT74" s="97"/>
      <c r="AU74" s="97"/>
      <c r="AV74" s="97"/>
      <c r="AW74" s="97"/>
      <c r="AX74" s="97"/>
      <c r="AY74" s="97"/>
      <c r="AZ74" s="97"/>
    </row>
    <row r="75" spans="1:52" ht="23.25" x14ac:dyDescent="0.35">
      <c r="A75" s="80">
        <f>'Liste déroulante et date'!J67</f>
        <v>43876</v>
      </c>
      <c r="B75" s="81"/>
      <c r="C75" s="82"/>
      <c r="D75" s="82"/>
      <c r="E75" s="82"/>
      <c r="F75" s="82"/>
      <c r="G75" s="83"/>
      <c r="H75" s="83">
        <f t="shared" si="42"/>
        <v>0</v>
      </c>
      <c r="I75" s="72"/>
      <c r="J75" s="72"/>
      <c r="K75" s="72"/>
      <c r="L75" s="72"/>
      <c r="M75" s="72"/>
      <c r="N75" s="72"/>
      <c r="O75" s="72"/>
      <c r="P75" s="84">
        <f t="shared" si="18"/>
        <v>0</v>
      </c>
      <c r="Q75" s="85"/>
      <c r="R75" s="84">
        <f t="shared" si="19"/>
        <v>0</v>
      </c>
      <c r="S75" s="72"/>
      <c r="T75" s="72"/>
      <c r="U75" s="84">
        <f t="shared" si="20"/>
        <v>0</v>
      </c>
      <c r="V75" s="72"/>
      <c r="W75" s="72"/>
      <c r="X75" s="84">
        <f t="shared" si="43"/>
        <v>0</v>
      </c>
      <c r="Y75" s="86">
        <f t="shared" si="44"/>
        <v>0</v>
      </c>
      <c r="Z75" s="86">
        <f t="shared" si="45"/>
        <v>0</v>
      </c>
      <c r="AA75" s="84">
        <f t="shared" si="46"/>
        <v>0</v>
      </c>
      <c r="AB75" s="84">
        <f t="shared" si="47"/>
        <v>0</v>
      </c>
      <c r="AC75" s="84">
        <f t="shared" si="48"/>
        <v>0</v>
      </c>
      <c r="AD75" s="72"/>
      <c r="AE75" s="72"/>
      <c r="AF75" s="72"/>
      <c r="AG75" s="84">
        <f t="shared" si="49"/>
        <v>0</v>
      </c>
      <c r="AH75" s="84">
        <f t="shared" si="50"/>
        <v>0</v>
      </c>
      <c r="AI75" s="84">
        <f t="shared" si="51"/>
        <v>0</v>
      </c>
      <c r="AJ75" s="84">
        <f t="shared" si="52"/>
        <v>0</v>
      </c>
      <c r="AK75" s="84">
        <f t="shared" si="53"/>
        <v>0</v>
      </c>
      <c r="AL75" s="84">
        <f t="shared" si="54"/>
        <v>0</v>
      </c>
      <c r="AM75" s="84">
        <f t="shared" si="55"/>
        <v>0</v>
      </c>
      <c r="AN75" s="72"/>
      <c r="AR75" s="96"/>
      <c r="AS75" s="97"/>
      <c r="AT75" s="97"/>
      <c r="AU75" s="97"/>
      <c r="AV75" s="97"/>
      <c r="AW75" s="97"/>
      <c r="AX75" s="97"/>
      <c r="AY75" s="97"/>
      <c r="AZ75" s="97"/>
    </row>
    <row r="76" spans="1:52" ht="23.25" x14ac:dyDescent="0.35">
      <c r="A76" s="80">
        <f>'Liste déroulante et date'!J68</f>
        <v>43883</v>
      </c>
      <c r="B76" s="81"/>
      <c r="C76" s="82"/>
      <c r="D76" s="82"/>
      <c r="E76" s="82"/>
      <c r="F76" s="82"/>
      <c r="G76" s="83"/>
      <c r="H76" s="83">
        <f t="shared" si="42"/>
        <v>0</v>
      </c>
      <c r="I76" s="72"/>
      <c r="J76" s="72"/>
      <c r="K76" s="72"/>
      <c r="L76" s="72"/>
      <c r="M76" s="72"/>
      <c r="N76" s="72"/>
      <c r="O76" s="72"/>
      <c r="P76" s="84">
        <f t="shared" si="18"/>
        <v>0</v>
      </c>
      <c r="Q76" s="85"/>
      <c r="R76" s="84">
        <f t="shared" ref="R76:R120" si="56">IF(AC75&lt;=0,0,AK76)</f>
        <v>0</v>
      </c>
      <c r="S76" s="72"/>
      <c r="T76" s="72"/>
      <c r="U76" s="84">
        <f t="shared" ref="U76:U120" si="57">U75+P76-X76-Y76+AA76-AB76</f>
        <v>0</v>
      </c>
      <c r="V76" s="72"/>
      <c r="W76" s="72"/>
      <c r="X76" s="84">
        <f t="shared" si="43"/>
        <v>0</v>
      </c>
      <c r="Y76" s="86">
        <f t="shared" si="44"/>
        <v>0</v>
      </c>
      <c r="Z76" s="86">
        <f t="shared" si="45"/>
        <v>0</v>
      </c>
      <c r="AA76" s="84">
        <f t="shared" si="46"/>
        <v>0</v>
      </c>
      <c r="AB76" s="84">
        <f t="shared" si="47"/>
        <v>0</v>
      </c>
      <c r="AC76" s="84">
        <f t="shared" si="48"/>
        <v>0</v>
      </c>
      <c r="AD76" s="72"/>
      <c r="AE76" s="72"/>
      <c r="AF76" s="72"/>
      <c r="AG76" s="84">
        <f t="shared" si="49"/>
        <v>0</v>
      </c>
      <c r="AH76" s="84">
        <f t="shared" si="50"/>
        <v>0</v>
      </c>
      <c r="AI76" s="84">
        <f t="shared" si="51"/>
        <v>0</v>
      </c>
      <c r="AJ76" s="84">
        <f t="shared" si="52"/>
        <v>0</v>
      </c>
      <c r="AK76" s="84">
        <f t="shared" si="53"/>
        <v>0</v>
      </c>
      <c r="AL76" s="84">
        <f t="shared" si="54"/>
        <v>0</v>
      </c>
      <c r="AM76" s="84">
        <f t="shared" si="55"/>
        <v>0</v>
      </c>
      <c r="AN76" s="72"/>
      <c r="AR76" s="96"/>
      <c r="AS76" s="97"/>
      <c r="AT76" s="97"/>
      <c r="AU76" s="97"/>
      <c r="AV76" s="97"/>
      <c r="AW76" s="97"/>
      <c r="AX76" s="97"/>
      <c r="AY76" s="97"/>
      <c r="AZ76" s="97"/>
    </row>
    <row r="77" spans="1:52" ht="23.25" x14ac:dyDescent="0.35">
      <c r="A77" s="80">
        <f>'Liste déroulante et date'!J69</f>
        <v>43890</v>
      </c>
      <c r="B77" s="81"/>
      <c r="C77" s="82"/>
      <c r="D77" s="82"/>
      <c r="E77" s="82"/>
      <c r="F77" s="82"/>
      <c r="G77" s="83"/>
      <c r="H77" s="83">
        <f t="shared" si="42"/>
        <v>0</v>
      </c>
      <c r="I77" s="72"/>
      <c r="J77" s="72"/>
      <c r="K77" s="72"/>
      <c r="L77" s="72"/>
      <c r="M77" s="72"/>
      <c r="N77" s="72"/>
      <c r="O77" s="72"/>
      <c r="P77" s="84">
        <f t="shared" ref="P77:P120" si="58">SUM(I77:O77)</f>
        <v>0</v>
      </c>
      <c r="Q77" s="85"/>
      <c r="R77" s="84">
        <f t="shared" si="56"/>
        <v>0</v>
      </c>
      <c r="S77" s="72"/>
      <c r="T77" s="72"/>
      <c r="U77" s="84">
        <f t="shared" si="57"/>
        <v>0</v>
      </c>
      <c r="V77" s="72"/>
      <c r="W77" s="72"/>
      <c r="X77" s="84">
        <f t="shared" si="43"/>
        <v>0</v>
      </c>
      <c r="Y77" s="86">
        <f t="shared" si="44"/>
        <v>0</v>
      </c>
      <c r="Z77" s="86">
        <f t="shared" si="45"/>
        <v>0</v>
      </c>
      <c r="AA77" s="84">
        <f t="shared" si="46"/>
        <v>0</v>
      </c>
      <c r="AB77" s="84">
        <f t="shared" si="47"/>
        <v>0</v>
      </c>
      <c r="AC77" s="84">
        <f t="shared" si="48"/>
        <v>0</v>
      </c>
      <c r="AD77" s="72"/>
      <c r="AE77" s="72"/>
      <c r="AF77" s="72"/>
      <c r="AG77" s="84">
        <f t="shared" si="49"/>
        <v>0</v>
      </c>
      <c r="AH77" s="84">
        <f t="shared" si="50"/>
        <v>0</v>
      </c>
      <c r="AI77" s="84">
        <f t="shared" si="51"/>
        <v>0</v>
      </c>
      <c r="AJ77" s="84">
        <f t="shared" si="52"/>
        <v>0</v>
      </c>
      <c r="AK77" s="84">
        <f t="shared" si="53"/>
        <v>0</v>
      </c>
      <c r="AL77" s="84">
        <f t="shared" si="54"/>
        <v>0</v>
      </c>
      <c r="AM77" s="84">
        <f t="shared" si="55"/>
        <v>0</v>
      </c>
      <c r="AN77" s="72"/>
      <c r="AR77" s="96"/>
      <c r="AS77" s="97"/>
      <c r="AT77" s="97"/>
      <c r="AU77" s="97"/>
      <c r="AV77" s="97"/>
      <c r="AW77" s="97"/>
      <c r="AX77" s="97"/>
      <c r="AY77" s="97"/>
      <c r="AZ77" s="97"/>
    </row>
    <row r="78" spans="1:52" ht="23.25" x14ac:dyDescent="0.35">
      <c r="A78" s="80">
        <f>'Liste déroulante et date'!J70</f>
        <v>43897</v>
      </c>
      <c r="B78" s="81"/>
      <c r="C78" s="82"/>
      <c r="D78" s="82"/>
      <c r="E78" s="82"/>
      <c r="F78" s="82"/>
      <c r="G78" s="83"/>
      <c r="H78" s="83">
        <f t="shared" si="42"/>
        <v>0</v>
      </c>
      <c r="I78" s="72"/>
      <c r="J78" s="72"/>
      <c r="K78" s="72"/>
      <c r="L78" s="72"/>
      <c r="M78" s="72"/>
      <c r="N78" s="72"/>
      <c r="O78" s="72"/>
      <c r="P78" s="84">
        <f t="shared" si="58"/>
        <v>0</v>
      </c>
      <c r="Q78" s="85"/>
      <c r="R78" s="84">
        <f t="shared" si="56"/>
        <v>0</v>
      </c>
      <c r="S78" s="72"/>
      <c r="T78" s="72"/>
      <c r="U78" s="84">
        <f t="shared" si="57"/>
        <v>0</v>
      </c>
      <c r="V78" s="72"/>
      <c r="W78" s="72"/>
      <c r="X78" s="84">
        <f t="shared" si="43"/>
        <v>0</v>
      </c>
      <c r="Y78" s="86">
        <f t="shared" si="44"/>
        <v>0</v>
      </c>
      <c r="Z78" s="86">
        <f t="shared" si="45"/>
        <v>0</v>
      </c>
      <c r="AA78" s="84">
        <f t="shared" si="46"/>
        <v>0</v>
      </c>
      <c r="AB78" s="84">
        <f t="shared" si="47"/>
        <v>0</v>
      </c>
      <c r="AC78" s="84">
        <f t="shared" si="48"/>
        <v>0</v>
      </c>
      <c r="AD78" s="72"/>
      <c r="AE78" s="72"/>
      <c r="AF78" s="72"/>
      <c r="AG78" s="84">
        <f t="shared" si="49"/>
        <v>0</v>
      </c>
      <c r="AH78" s="84">
        <f t="shared" si="50"/>
        <v>0</v>
      </c>
      <c r="AI78" s="84">
        <f t="shared" si="51"/>
        <v>0</v>
      </c>
      <c r="AJ78" s="84">
        <f t="shared" si="52"/>
        <v>0</v>
      </c>
      <c r="AK78" s="84">
        <f t="shared" si="53"/>
        <v>0</v>
      </c>
      <c r="AL78" s="84">
        <f t="shared" si="54"/>
        <v>0</v>
      </c>
      <c r="AM78" s="84">
        <f t="shared" si="55"/>
        <v>0</v>
      </c>
      <c r="AN78" s="72"/>
      <c r="AR78" s="96"/>
      <c r="AS78" s="97"/>
      <c r="AT78" s="97"/>
      <c r="AU78" s="97"/>
      <c r="AV78" s="97"/>
      <c r="AW78" s="97"/>
      <c r="AX78" s="97"/>
      <c r="AY78" s="97"/>
      <c r="AZ78" s="97"/>
    </row>
    <row r="79" spans="1:52" ht="23.25" x14ac:dyDescent="0.35">
      <c r="A79" s="80">
        <f>'Liste déroulante et date'!J71</f>
        <v>43904</v>
      </c>
      <c r="B79" s="81"/>
      <c r="C79" s="82"/>
      <c r="D79" s="82"/>
      <c r="E79" s="82"/>
      <c r="F79" s="82"/>
      <c r="G79" s="83"/>
      <c r="H79" s="83">
        <f t="shared" si="42"/>
        <v>0</v>
      </c>
      <c r="I79" s="72"/>
      <c r="J79" s="72"/>
      <c r="K79" s="72"/>
      <c r="L79" s="72"/>
      <c r="M79" s="72"/>
      <c r="N79" s="72"/>
      <c r="O79" s="72"/>
      <c r="P79" s="84">
        <f t="shared" si="58"/>
        <v>0</v>
      </c>
      <c r="Q79" s="85"/>
      <c r="R79" s="84">
        <f t="shared" si="56"/>
        <v>0</v>
      </c>
      <c r="S79" s="72"/>
      <c r="T79" s="72"/>
      <c r="U79" s="84">
        <f t="shared" si="57"/>
        <v>0</v>
      </c>
      <c r="V79" s="72"/>
      <c r="W79" s="72"/>
      <c r="X79" s="84">
        <f t="shared" si="43"/>
        <v>0</v>
      </c>
      <c r="Y79" s="86">
        <f t="shared" si="44"/>
        <v>0</v>
      </c>
      <c r="Z79" s="86">
        <f t="shared" si="45"/>
        <v>0</v>
      </c>
      <c r="AA79" s="84">
        <f t="shared" si="46"/>
        <v>0</v>
      </c>
      <c r="AB79" s="84">
        <f t="shared" si="47"/>
        <v>0</v>
      </c>
      <c r="AC79" s="84">
        <f t="shared" si="48"/>
        <v>0</v>
      </c>
      <c r="AD79" s="72"/>
      <c r="AE79" s="72"/>
      <c r="AF79" s="72"/>
      <c r="AG79" s="84">
        <f t="shared" si="49"/>
        <v>0</v>
      </c>
      <c r="AH79" s="84">
        <f t="shared" si="50"/>
        <v>0</v>
      </c>
      <c r="AI79" s="84">
        <f t="shared" si="51"/>
        <v>0</v>
      </c>
      <c r="AJ79" s="84">
        <f t="shared" si="52"/>
        <v>0</v>
      </c>
      <c r="AK79" s="84">
        <f t="shared" si="53"/>
        <v>0</v>
      </c>
      <c r="AL79" s="84">
        <f t="shared" si="54"/>
        <v>0</v>
      </c>
      <c r="AM79" s="84">
        <f t="shared" si="55"/>
        <v>0</v>
      </c>
      <c r="AN79" s="72"/>
      <c r="AR79" s="96"/>
      <c r="AS79" s="97"/>
      <c r="AT79" s="97"/>
      <c r="AU79" s="97"/>
      <c r="AV79" s="97"/>
      <c r="AW79" s="97"/>
      <c r="AX79" s="97"/>
      <c r="AY79" s="97"/>
      <c r="AZ79" s="97"/>
    </row>
    <row r="80" spans="1:52" ht="23.25" x14ac:dyDescent="0.35">
      <c r="A80" s="80">
        <f>'Liste déroulante et date'!J72</f>
        <v>43911</v>
      </c>
      <c r="B80" s="81"/>
      <c r="C80" s="82"/>
      <c r="D80" s="82"/>
      <c r="E80" s="82"/>
      <c r="F80" s="82"/>
      <c r="G80" s="83"/>
      <c r="H80" s="83">
        <f t="shared" si="42"/>
        <v>0</v>
      </c>
      <c r="I80" s="72"/>
      <c r="J80" s="72"/>
      <c r="K80" s="72"/>
      <c r="L80" s="72"/>
      <c r="M80" s="72"/>
      <c r="N80" s="72"/>
      <c r="O80" s="72"/>
      <c r="P80" s="84">
        <f t="shared" si="58"/>
        <v>0</v>
      </c>
      <c r="Q80" s="85"/>
      <c r="R80" s="84">
        <f t="shared" si="56"/>
        <v>0</v>
      </c>
      <c r="S80" s="72"/>
      <c r="T80" s="72"/>
      <c r="U80" s="84">
        <f t="shared" si="57"/>
        <v>0</v>
      </c>
      <c r="V80" s="72"/>
      <c r="W80" s="72"/>
      <c r="X80" s="84">
        <f t="shared" si="43"/>
        <v>0</v>
      </c>
      <c r="Y80" s="86">
        <f t="shared" si="44"/>
        <v>0</v>
      </c>
      <c r="Z80" s="86">
        <f t="shared" si="45"/>
        <v>0</v>
      </c>
      <c r="AA80" s="84">
        <f t="shared" si="46"/>
        <v>0</v>
      </c>
      <c r="AB80" s="84">
        <f t="shared" si="47"/>
        <v>0</v>
      </c>
      <c r="AC80" s="84">
        <f t="shared" si="48"/>
        <v>0</v>
      </c>
      <c r="AD80" s="72"/>
      <c r="AE80" s="72"/>
      <c r="AF80" s="72"/>
      <c r="AG80" s="84">
        <f t="shared" si="49"/>
        <v>0</v>
      </c>
      <c r="AH80" s="84">
        <f t="shared" si="50"/>
        <v>0</v>
      </c>
      <c r="AI80" s="84">
        <f t="shared" si="51"/>
        <v>0</v>
      </c>
      <c r="AJ80" s="84">
        <f t="shared" si="52"/>
        <v>0</v>
      </c>
      <c r="AK80" s="84">
        <f t="shared" si="53"/>
        <v>0</v>
      </c>
      <c r="AL80" s="84">
        <f t="shared" si="54"/>
        <v>0</v>
      </c>
      <c r="AM80" s="84">
        <f t="shared" si="55"/>
        <v>0</v>
      </c>
      <c r="AN80" s="72"/>
      <c r="AR80" s="96"/>
      <c r="AS80" s="97"/>
      <c r="AT80" s="97"/>
      <c r="AU80" s="97"/>
      <c r="AV80" s="97"/>
      <c r="AW80" s="97"/>
      <c r="AX80" s="97"/>
      <c r="AY80" s="97"/>
      <c r="AZ80" s="97"/>
    </row>
    <row r="81" spans="1:52" ht="23.25" x14ac:dyDescent="0.35">
      <c r="A81" s="80">
        <f>'Liste déroulante et date'!J73</f>
        <v>43918</v>
      </c>
      <c r="B81" s="81"/>
      <c r="C81" s="82"/>
      <c r="D81" s="82"/>
      <c r="E81" s="82"/>
      <c r="F81" s="82"/>
      <c r="G81" s="83"/>
      <c r="H81" s="83">
        <f t="shared" si="42"/>
        <v>0</v>
      </c>
      <c r="I81" s="72"/>
      <c r="J81" s="72"/>
      <c r="K81" s="72"/>
      <c r="L81" s="72"/>
      <c r="M81" s="72"/>
      <c r="N81" s="72"/>
      <c r="O81" s="72"/>
      <c r="P81" s="84">
        <f t="shared" si="58"/>
        <v>0</v>
      </c>
      <c r="Q81" s="85"/>
      <c r="R81" s="84">
        <f t="shared" si="56"/>
        <v>0</v>
      </c>
      <c r="S81" s="72"/>
      <c r="T81" s="72"/>
      <c r="U81" s="84">
        <f t="shared" si="57"/>
        <v>0</v>
      </c>
      <c r="V81" s="72"/>
      <c r="W81" s="72"/>
      <c r="X81" s="84">
        <f t="shared" si="43"/>
        <v>0</v>
      </c>
      <c r="Y81" s="86">
        <f t="shared" si="44"/>
        <v>0</v>
      </c>
      <c r="Z81" s="86">
        <f t="shared" si="45"/>
        <v>0</v>
      </c>
      <c r="AA81" s="84">
        <f t="shared" si="46"/>
        <v>0</v>
      </c>
      <c r="AB81" s="84">
        <f t="shared" si="47"/>
        <v>0</v>
      </c>
      <c r="AC81" s="84">
        <f t="shared" si="48"/>
        <v>0</v>
      </c>
      <c r="AD81" s="72"/>
      <c r="AE81" s="72"/>
      <c r="AF81" s="72"/>
      <c r="AG81" s="84">
        <f t="shared" si="49"/>
        <v>0</v>
      </c>
      <c r="AH81" s="84">
        <f t="shared" si="50"/>
        <v>0</v>
      </c>
      <c r="AI81" s="84">
        <f t="shared" si="51"/>
        <v>0</v>
      </c>
      <c r="AJ81" s="84">
        <f t="shared" si="52"/>
        <v>0</v>
      </c>
      <c r="AK81" s="84">
        <f t="shared" si="53"/>
        <v>0</v>
      </c>
      <c r="AL81" s="84">
        <f t="shared" si="54"/>
        <v>0</v>
      </c>
      <c r="AM81" s="84">
        <f t="shared" si="55"/>
        <v>0</v>
      </c>
      <c r="AN81" s="72"/>
      <c r="AR81" s="96"/>
      <c r="AS81" s="97"/>
      <c r="AT81" s="97"/>
      <c r="AU81" s="97"/>
      <c r="AV81" s="97"/>
      <c r="AW81" s="97"/>
      <c r="AX81" s="97"/>
      <c r="AY81" s="97"/>
      <c r="AZ81" s="97"/>
    </row>
    <row r="82" spans="1:52" ht="23.25" x14ac:dyDescent="0.35">
      <c r="A82" s="80">
        <f>'Liste déroulante et date'!J74</f>
        <v>43925</v>
      </c>
      <c r="B82" s="81"/>
      <c r="C82" s="82"/>
      <c r="D82" s="82"/>
      <c r="E82" s="82"/>
      <c r="F82" s="82"/>
      <c r="G82" s="83"/>
      <c r="H82" s="83">
        <f t="shared" si="42"/>
        <v>0</v>
      </c>
      <c r="I82" s="72"/>
      <c r="J82" s="72"/>
      <c r="K82" s="72"/>
      <c r="L82" s="72"/>
      <c r="M82" s="72"/>
      <c r="N82" s="72"/>
      <c r="O82" s="72"/>
      <c r="P82" s="84">
        <f t="shared" si="58"/>
        <v>0</v>
      </c>
      <c r="Q82" s="85"/>
      <c r="R82" s="84">
        <f t="shared" si="56"/>
        <v>0</v>
      </c>
      <c r="S82" s="72"/>
      <c r="T82" s="72"/>
      <c r="U82" s="84">
        <f t="shared" si="57"/>
        <v>0</v>
      </c>
      <c r="V82" s="72"/>
      <c r="W82" s="72"/>
      <c r="X82" s="84">
        <f t="shared" si="43"/>
        <v>0</v>
      </c>
      <c r="Y82" s="86">
        <f t="shared" si="44"/>
        <v>0</v>
      </c>
      <c r="Z82" s="86">
        <f t="shared" si="45"/>
        <v>0</v>
      </c>
      <c r="AA82" s="84">
        <f t="shared" si="46"/>
        <v>0</v>
      </c>
      <c r="AB82" s="84">
        <f t="shared" si="47"/>
        <v>0</v>
      </c>
      <c r="AC82" s="84">
        <f t="shared" si="48"/>
        <v>0</v>
      </c>
      <c r="AD82" s="72"/>
      <c r="AE82" s="72"/>
      <c r="AF82" s="72"/>
      <c r="AG82" s="84">
        <f t="shared" si="49"/>
        <v>0</v>
      </c>
      <c r="AH82" s="84">
        <f t="shared" si="50"/>
        <v>0</v>
      </c>
      <c r="AI82" s="84">
        <f t="shared" si="51"/>
        <v>0</v>
      </c>
      <c r="AJ82" s="84">
        <f t="shared" si="52"/>
        <v>0</v>
      </c>
      <c r="AK82" s="84">
        <f t="shared" si="53"/>
        <v>0</v>
      </c>
      <c r="AL82" s="84">
        <f t="shared" si="54"/>
        <v>0</v>
      </c>
      <c r="AM82" s="84">
        <f t="shared" si="55"/>
        <v>0</v>
      </c>
      <c r="AN82" s="72"/>
      <c r="AR82" s="96"/>
      <c r="AS82" s="97"/>
      <c r="AT82" s="97"/>
      <c r="AU82" s="97"/>
      <c r="AV82" s="97"/>
      <c r="AW82" s="97"/>
      <c r="AX82" s="97"/>
      <c r="AY82" s="97"/>
      <c r="AZ82" s="97"/>
    </row>
    <row r="83" spans="1:52" ht="23.25" x14ac:dyDescent="0.35">
      <c r="A83" s="80">
        <f>'Liste déroulante et date'!J75</f>
        <v>43932</v>
      </c>
      <c r="B83" s="81"/>
      <c r="C83" s="82"/>
      <c r="D83" s="82"/>
      <c r="E83" s="82"/>
      <c r="F83" s="82"/>
      <c r="G83" s="83"/>
      <c r="H83" s="83">
        <f t="shared" si="42"/>
        <v>0</v>
      </c>
      <c r="I83" s="72"/>
      <c r="J83" s="72"/>
      <c r="K83" s="72"/>
      <c r="L83" s="72"/>
      <c r="M83" s="72"/>
      <c r="N83" s="72"/>
      <c r="O83" s="72"/>
      <c r="P83" s="84">
        <f t="shared" si="58"/>
        <v>0</v>
      </c>
      <c r="Q83" s="85"/>
      <c r="R83" s="84">
        <f t="shared" si="56"/>
        <v>0</v>
      </c>
      <c r="S83" s="72"/>
      <c r="T83" s="72"/>
      <c r="U83" s="84">
        <f t="shared" si="57"/>
        <v>0</v>
      </c>
      <c r="V83" s="72"/>
      <c r="W83" s="72"/>
      <c r="X83" s="84">
        <f t="shared" si="43"/>
        <v>0</v>
      </c>
      <c r="Y83" s="86">
        <f t="shared" si="44"/>
        <v>0</v>
      </c>
      <c r="Z83" s="86">
        <f t="shared" si="45"/>
        <v>0</v>
      </c>
      <c r="AA83" s="84">
        <f t="shared" si="46"/>
        <v>0</v>
      </c>
      <c r="AB83" s="84">
        <f t="shared" si="47"/>
        <v>0</v>
      </c>
      <c r="AC83" s="84">
        <f t="shared" si="48"/>
        <v>0</v>
      </c>
      <c r="AD83" s="72"/>
      <c r="AE83" s="72"/>
      <c r="AF83" s="72"/>
      <c r="AG83" s="84">
        <f t="shared" si="49"/>
        <v>0</v>
      </c>
      <c r="AH83" s="84">
        <f t="shared" si="50"/>
        <v>0</v>
      </c>
      <c r="AI83" s="84">
        <f t="shared" si="51"/>
        <v>0</v>
      </c>
      <c r="AJ83" s="84">
        <f t="shared" si="52"/>
        <v>0</v>
      </c>
      <c r="AK83" s="84">
        <f t="shared" si="53"/>
        <v>0</v>
      </c>
      <c r="AL83" s="84">
        <f t="shared" si="54"/>
        <v>0</v>
      </c>
      <c r="AM83" s="84">
        <f t="shared" si="55"/>
        <v>0</v>
      </c>
      <c r="AN83" s="72"/>
      <c r="AR83" s="96"/>
      <c r="AS83" s="97"/>
      <c r="AT83" s="97"/>
      <c r="AU83" s="97"/>
      <c r="AV83" s="97"/>
      <c r="AW83" s="97"/>
      <c r="AX83" s="97"/>
      <c r="AY83" s="97"/>
      <c r="AZ83" s="97"/>
    </row>
    <row r="84" spans="1:52" ht="23.25" x14ac:dyDescent="0.35">
      <c r="A84" s="80">
        <f>'Liste déroulante et date'!J76</f>
        <v>43939</v>
      </c>
      <c r="B84" s="81"/>
      <c r="C84" s="82"/>
      <c r="D84" s="82"/>
      <c r="E84" s="82"/>
      <c r="F84" s="82"/>
      <c r="G84" s="83"/>
      <c r="H84" s="83">
        <f t="shared" si="42"/>
        <v>0</v>
      </c>
      <c r="I84" s="72"/>
      <c r="J84" s="72"/>
      <c r="K84" s="72"/>
      <c r="L84" s="72"/>
      <c r="M84" s="72"/>
      <c r="N84" s="72"/>
      <c r="O84" s="72"/>
      <c r="P84" s="84">
        <f t="shared" si="58"/>
        <v>0</v>
      </c>
      <c r="Q84" s="85"/>
      <c r="R84" s="84">
        <f t="shared" si="56"/>
        <v>0</v>
      </c>
      <c r="S84" s="72"/>
      <c r="T84" s="72"/>
      <c r="U84" s="84">
        <f t="shared" si="57"/>
        <v>0</v>
      </c>
      <c r="V84" s="72"/>
      <c r="W84" s="72"/>
      <c r="X84" s="84">
        <f t="shared" si="43"/>
        <v>0</v>
      </c>
      <c r="Y84" s="86">
        <f t="shared" si="44"/>
        <v>0</v>
      </c>
      <c r="Z84" s="86">
        <f t="shared" si="45"/>
        <v>0</v>
      </c>
      <c r="AA84" s="84">
        <f t="shared" si="46"/>
        <v>0</v>
      </c>
      <c r="AB84" s="84">
        <f t="shared" si="47"/>
        <v>0</v>
      </c>
      <c r="AC84" s="84">
        <f t="shared" si="48"/>
        <v>0</v>
      </c>
      <c r="AD84" s="72"/>
      <c r="AE84" s="72"/>
      <c r="AF84" s="72"/>
      <c r="AG84" s="84">
        <f t="shared" si="49"/>
        <v>0</v>
      </c>
      <c r="AH84" s="84">
        <f t="shared" si="50"/>
        <v>0</v>
      </c>
      <c r="AI84" s="84">
        <f t="shared" si="51"/>
        <v>0</v>
      </c>
      <c r="AJ84" s="84">
        <f t="shared" si="52"/>
        <v>0</v>
      </c>
      <c r="AK84" s="84">
        <f t="shared" si="53"/>
        <v>0</v>
      </c>
      <c r="AL84" s="84">
        <f t="shared" si="54"/>
        <v>0</v>
      </c>
      <c r="AM84" s="84">
        <f t="shared" si="55"/>
        <v>0</v>
      </c>
      <c r="AN84" s="72"/>
      <c r="AR84" s="96"/>
      <c r="AS84" s="97"/>
      <c r="AT84" s="97"/>
      <c r="AU84" s="97"/>
      <c r="AV84" s="97"/>
      <c r="AW84" s="97"/>
      <c r="AX84" s="97"/>
      <c r="AY84" s="97"/>
      <c r="AZ84" s="97"/>
    </row>
    <row r="85" spans="1:52" ht="23.25" x14ac:dyDescent="0.35">
      <c r="A85" s="80">
        <f>'Liste déroulante et date'!J77</f>
        <v>43946</v>
      </c>
      <c r="B85" s="81"/>
      <c r="C85" s="82"/>
      <c r="D85" s="82"/>
      <c r="E85" s="82"/>
      <c r="F85" s="82"/>
      <c r="G85" s="83"/>
      <c r="H85" s="83">
        <f t="shared" si="42"/>
        <v>0</v>
      </c>
      <c r="I85" s="72"/>
      <c r="J85" s="72"/>
      <c r="K85" s="72"/>
      <c r="L85" s="72"/>
      <c r="M85" s="72"/>
      <c r="N85" s="72"/>
      <c r="O85" s="72"/>
      <c r="P85" s="84">
        <f t="shared" si="58"/>
        <v>0</v>
      </c>
      <c r="Q85" s="85"/>
      <c r="R85" s="84">
        <f t="shared" si="56"/>
        <v>0</v>
      </c>
      <c r="S85" s="72"/>
      <c r="T85" s="72"/>
      <c r="U85" s="84">
        <f t="shared" si="57"/>
        <v>0</v>
      </c>
      <c r="V85" s="72"/>
      <c r="W85" s="72"/>
      <c r="X85" s="84">
        <f t="shared" si="43"/>
        <v>0</v>
      </c>
      <c r="Y85" s="86">
        <f t="shared" si="44"/>
        <v>0</v>
      </c>
      <c r="Z85" s="86">
        <f t="shared" si="45"/>
        <v>0</v>
      </c>
      <c r="AA85" s="84">
        <f t="shared" si="46"/>
        <v>0</v>
      </c>
      <c r="AB85" s="84">
        <f t="shared" si="47"/>
        <v>0</v>
      </c>
      <c r="AC85" s="84">
        <f t="shared" si="48"/>
        <v>0</v>
      </c>
      <c r="AD85" s="72"/>
      <c r="AE85" s="72"/>
      <c r="AF85" s="72"/>
      <c r="AG85" s="84">
        <f t="shared" si="49"/>
        <v>0</v>
      </c>
      <c r="AH85" s="84">
        <f t="shared" si="50"/>
        <v>0</v>
      </c>
      <c r="AI85" s="84">
        <f t="shared" si="51"/>
        <v>0</v>
      </c>
      <c r="AJ85" s="84">
        <f t="shared" si="52"/>
        <v>0</v>
      </c>
      <c r="AK85" s="84">
        <f t="shared" si="53"/>
        <v>0</v>
      </c>
      <c r="AL85" s="84">
        <f t="shared" si="54"/>
        <v>0</v>
      </c>
      <c r="AM85" s="84">
        <f t="shared" si="55"/>
        <v>0</v>
      </c>
      <c r="AN85" s="72"/>
      <c r="AR85" s="96"/>
      <c r="AS85" s="97"/>
      <c r="AT85" s="97"/>
      <c r="AU85" s="97"/>
      <c r="AV85" s="97"/>
      <c r="AW85" s="97"/>
      <c r="AX85" s="97"/>
      <c r="AY85" s="97"/>
      <c r="AZ85" s="97"/>
    </row>
    <row r="86" spans="1:52" ht="23.25" x14ac:dyDescent="0.35">
      <c r="A86" s="80">
        <f>'Liste déroulante et date'!J78</f>
        <v>43953</v>
      </c>
      <c r="B86" s="81"/>
      <c r="C86" s="82"/>
      <c r="D86" s="82"/>
      <c r="E86" s="82"/>
      <c r="F86" s="82"/>
      <c r="G86" s="83"/>
      <c r="H86" s="83">
        <f t="shared" si="42"/>
        <v>0</v>
      </c>
      <c r="I86" s="72"/>
      <c r="J86" s="72"/>
      <c r="K86" s="72"/>
      <c r="L86" s="72"/>
      <c r="M86" s="72"/>
      <c r="N86" s="72"/>
      <c r="O86" s="72"/>
      <c r="P86" s="84">
        <f t="shared" si="58"/>
        <v>0</v>
      </c>
      <c r="Q86" s="85"/>
      <c r="R86" s="84">
        <f t="shared" si="56"/>
        <v>0</v>
      </c>
      <c r="S86" s="72"/>
      <c r="T86" s="72"/>
      <c r="U86" s="84">
        <f t="shared" si="57"/>
        <v>0</v>
      </c>
      <c r="V86" s="72"/>
      <c r="W86" s="72"/>
      <c r="X86" s="84">
        <f t="shared" si="43"/>
        <v>0</v>
      </c>
      <c r="Y86" s="86">
        <f t="shared" si="44"/>
        <v>0</v>
      </c>
      <c r="Z86" s="86">
        <f t="shared" si="45"/>
        <v>0</v>
      </c>
      <c r="AA86" s="84">
        <f t="shared" si="46"/>
        <v>0</v>
      </c>
      <c r="AB86" s="84">
        <f t="shared" si="47"/>
        <v>0</v>
      </c>
      <c r="AC86" s="84">
        <f t="shared" si="48"/>
        <v>0</v>
      </c>
      <c r="AD86" s="72"/>
      <c r="AE86" s="72"/>
      <c r="AF86" s="72"/>
      <c r="AG86" s="84">
        <f t="shared" si="49"/>
        <v>0</v>
      </c>
      <c r="AH86" s="84">
        <f t="shared" si="50"/>
        <v>0</v>
      </c>
      <c r="AI86" s="84">
        <f t="shared" si="51"/>
        <v>0</v>
      </c>
      <c r="AJ86" s="84">
        <f t="shared" si="52"/>
        <v>0</v>
      </c>
      <c r="AK86" s="84">
        <f t="shared" si="53"/>
        <v>0</v>
      </c>
      <c r="AL86" s="84">
        <f t="shared" si="54"/>
        <v>0</v>
      </c>
      <c r="AM86" s="84">
        <f t="shared" si="55"/>
        <v>0</v>
      </c>
      <c r="AN86" s="72"/>
      <c r="AR86" s="96"/>
      <c r="AS86" s="97"/>
      <c r="AT86" s="97"/>
      <c r="AU86" s="97"/>
      <c r="AV86" s="97"/>
      <c r="AW86" s="97"/>
      <c r="AX86" s="97"/>
      <c r="AY86" s="97"/>
      <c r="AZ86" s="97"/>
    </row>
    <row r="87" spans="1:52" ht="23.25" x14ac:dyDescent="0.35">
      <c r="A87" s="80">
        <f>'Liste déroulante et date'!J79</f>
        <v>43960</v>
      </c>
      <c r="B87" s="81"/>
      <c r="C87" s="82"/>
      <c r="D87" s="82"/>
      <c r="E87" s="82"/>
      <c r="F87" s="82"/>
      <c r="G87" s="83"/>
      <c r="H87" s="83">
        <f t="shared" si="42"/>
        <v>0</v>
      </c>
      <c r="I87" s="72"/>
      <c r="J87" s="72"/>
      <c r="K87" s="72"/>
      <c r="L87" s="72"/>
      <c r="M87" s="72"/>
      <c r="N87" s="72"/>
      <c r="O87" s="72"/>
      <c r="P87" s="84">
        <f t="shared" si="58"/>
        <v>0</v>
      </c>
      <c r="Q87" s="85"/>
      <c r="R87" s="84">
        <f t="shared" si="56"/>
        <v>0</v>
      </c>
      <c r="S87" s="72"/>
      <c r="T87" s="72"/>
      <c r="U87" s="84">
        <f t="shared" si="57"/>
        <v>0</v>
      </c>
      <c r="V87" s="72"/>
      <c r="W87" s="72"/>
      <c r="X87" s="84">
        <f t="shared" si="43"/>
        <v>0</v>
      </c>
      <c r="Y87" s="86">
        <f t="shared" si="44"/>
        <v>0</v>
      </c>
      <c r="Z87" s="86">
        <f t="shared" si="45"/>
        <v>0</v>
      </c>
      <c r="AA87" s="84">
        <f t="shared" si="46"/>
        <v>0</v>
      </c>
      <c r="AB87" s="84">
        <f t="shared" si="47"/>
        <v>0</v>
      </c>
      <c r="AC87" s="84">
        <f t="shared" si="48"/>
        <v>0</v>
      </c>
      <c r="AD87" s="72"/>
      <c r="AE87" s="72"/>
      <c r="AF87" s="72"/>
      <c r="AG87" s="84">
        <f t="shared" si="49"/>
        <v>0</v>
      </c>
      <c r="AH87" s="84">
        <f t="shared" si="50"/>
        <v>0</v>
      </c>
      <c r="AI87" s="84">
        <f t="shared" si="51"/>
        <v>0</v>
      </c>
      <c r="AJ87" s="84">
        <f t="shared" si="52"/>
        <v>0</v>
      </c>
      <c r="AK87" s="84">
        <f t="shared" si="53"/>
        <v>0</v>
      </c>
      <c r="AL87" s="84">
        <f t="shared" si="54"/>
        <v>0</v>
      </c>
      <c r="AM87" s="84">
        <f t="shared" si="55"/>
        <v>0</v>
      </c>
      <c r="AN87" s="72"/>
      <c r="AR87" s="96"/>
      <c r="AS87" s="97"/>
      <c r="AT87" s="97"/>
      <c r="AU87" s="97"/>
      <c r="AV87" s="97"/>
      <c r="AW87" s="97"/>
      <c r="AX87" s="97"/>
      <c r="AY87" s="97"/>
      <c r="AZ87" s="97"/>
    </row>
    <row r="88" spans="1:52" ht="23.25" x14ac:dyDescent="0.35">
      <c r="A88" s="80">
        <f>'Liste déroulante et date'!J80</f>
        <v>43967</v>
      </c>
      <c r="B88" s="81"/>
      <c r="C88" s="82"/>
      <c r="D88" s="82"/>
      <c r="E88" s="82"/>
      <c r="F88" s="82"/>
      <c r="G88" s="83"/>
      <c r="H88" s="83">
        <f t="shared" si="42"/>
        <v>0</v>
      </c>
      <c r="I88" s="72"/>
      <c r="J88" s="72"/>
      <c r="K88" s="72"/>
      <c r="L88" s="72"/>
      <c r="M88" s="72"/>
      <c r="N88" s="72"/>
      <c r="O88" s="72"/>
      <c r="P88" s="84">
        <f t="shared" si="58"/>
        <v>0</v>
      </c>
      <c r="Q88" s="85"/>
      <c r="R88" s="84">
        <f t="shared" si="56"/>
        <v>0</v>
      </c>
      <c r="S88" s="72"/>
      <c r="T88" s="72"/>
      <c r="U88" s="84">
        <f t="shared" si="57"/>
        <v>0</v>
      </c>
      <c r="V88" s="72"/>
      <c r="W88" s="72"/>
      <c r="X88" s="84">
        <f t="shared" si="43"/>
        <v>0</v>
      </c>
      <c r="Y88" s="86">
        <f t="shared" si="44"/>
        <v>0</v>
      </c>
      <c r="Z88" s="86">
        <f t="shared" si="45"/>
        <v>0</v>
      </c>
      <c r="AA88" s="84">
        <f t="shared" si="46"/>
        <v>0</v>
      </c>
      <c r="AB88" s="84">
        <f t="shared" si="47"/>
        <v>0</v>
      </c>
      <c r="AC88" s="84">
        <f t="shared" si="48"/>
        <v>0</v>
      </c>
      <c r="AD88" s="72"/>
      <c r="AE88" s="72"/>
      <c r="AF88" s="72"/>
      <c r="AG88" s="84">
        <f t="shared" si="49"/>
        <v>0</v>
      </c>
      <c r="AH88" s="84">
        <f t="shared" si="50"/>
        <v>0</v>
      </c>
      <c r="AI88" s="84">
        <f t="shared" si="51"/>
        <v>0</v>
      </c>
      <c r="AJ88" s="84">
        <f t="shared" si="52"/>
        <v>0</v>
      </c>
      <c r="AK88" s="84">
        <f t="shared" si="53"/>
        <v>0</v>
      </c>
      <c r="AL88" s="84">
        <f t="shared" si="54"/>
        <v>0</v>
      </c>
      <c r="AM88" s="84">
        <f t="shared" si="55"/>
        <v>0</v>
      </c>
      <c r="AN88" s="72"/>
      <c r="AR88" s="96"/>
      <c r="AS88" s="97"/>
      <c r="AT88" s="97"/>
      <c r="AU88" s="97"/>
      <c r="AV88" s="97"/>
      <c r="AW88" s="97"/>
      <c r="AX88" s="97"/>
      <c r="AY88" s="97"/>
      <c r="AZ88" s="97"/>
    </row>
    <row r="89" spans="1:52" ht="23.25" x14ac:dyDescent="0.35">
      <c r="A89" s="80">
        <f>'Liste déroulante et date'!J81</f>
        <v>43974</v>
      </c>
      <c r="B89" s="81"/>
      <c r="C89" s="82"/>
      <c r="D89" s="82"/>
      <c r="E89" s="82"/>
      <c r="F89" s="82"/>
      <c r="G89" s="83"/>
      <c r="H89" s="83">
        <f t="shared" si="42"/>
        <v>0</v>
      </c>
      <c r="I89" s="72"/>
      <c r="J89" s="72"/>
      <c r="K89" s="72"/>
      <c r="L89" s="72"/>
      <c r="M89" s="72"/>
      <c r="N89" s="72"/>
      <c r="O89" s="72"/>
      <c r="P89" s="84">
        <f t="shared" si="58"/>
        <v>0</v>
      </c>
      <c r="Q89" s="85"/>
      <c r="R89" s="84">
        <f t="shared" si="56"/>
        <v>0</v>
      </c>
      <c r="S89" s="72"/>
      <c r="T89" s="72"/>
      <c r="U89" s="84">
        <f t="shared" si="57"/>
        <v>0</v>
      </c>
      <c r="V89" s="72"/>
      <c r="W89" s="72"/>
      <c r="X89" s="84">
        <f t="shared" si="43"/>
        <v>0</v>
      </c>
      <c r="Y89" s="86">
        <f t="shared" si="44"/>
        <v>0</v>
      </c>
      <c r="Z89" s="86">
        <f t="shared" si="45"/>
        <v>0</v>
      </c>
      <c r="AA89" s="84">
        <f t="shared" si="46"/>
        <v>0</v>
      </c>
      <c r="AB89" s="84">
        <f t="shared" si="47"/>
        <v>0</v>
      </c>
      <c r="AC89" s="84">
        <f t="shared" si="48"/>
        <v>0</v>
      </c>
      <c r="AD89" s="72"/>
      <c r="AE89" s="72"/>
      <c r="AF89" s="72"/>
      <c r="AG89" s="84">
        <f t="shared" si="49"/>
        <v>0</v>
      </c>
      <c r="AH89" s="84">
        <f t="shared" si="50"/>
        <v>0</v>
      </c>
      <c r="AI89" s="84">
        <f t="shared" si="51"/>
        <v>0</v>
      </c>
      <c r="AJ89" s="84">
        <f t="shared" si="52"/>
        <v>0</v>
      </c>
      <c r="AK89" s="84">
        <f t="shared" si="53"/>
        <v>0</v>
      </c>
      <c r="AL89" s="84">
        <f t="shared" si="54"/>
        <v>0</v>
      </c>
      <c r="AM89" s="84">
        <f t="shared" si="55"/>
        <v>0</v>
      </c>
      <c r="AN89" s="72"/>
      <c r="AR89" s="96"/>
      <c r="AS89" s="97"/>
      <c r="AT89" s="97"/>
      <c r="AU89" s="97"/>
      <c r="AV89" s="97"/>
      <c r="AW89" s="97"/>
      <c r="AX89" s="97"/>
      <c r="AY89" s="97"/>
      <c r="AZ89" s="97"/>
    </row>
    <row r="90" spans="1:52" ht="23.25" x14ac:dyDescent="0.35">
      <c r="A90" s="80">
        <f>'Liste déroulante et date'!J82</f>
        <v>43981</v>
      </c>
      <c r="B90" s="81"/>
      <c r="C90" s="82"/>
      <c r="D90" s="82"/>
      <c r="E90" s="82"/>
      <c r="F90" s="82"/>
      <c r="G90" s="83"/>
      <c r="H90" s="83">
        <f t="shared" si="42"/>
        <v>0</v>
      </c>
      <c r="I90" s="72"/>
      <c r="J90" s="72"/>
      <c r="K90" s="72"/>
      <c r="L90" s="72"/>
      <c r="M90" s="72"/>
      <c r="N90" s="72"/>
      <c r="O90" s="72"/>
      <c r="P90" s="84">
        <f t="shared" si="58"/>
        <v>0</v>
      </c>
      <c r="Q90" s="85"/>
      <c r="R90" s="84">
        <f t="shared" si="56"/>
        <v>0</v>
      </c>
      <c r="S90" s="72"/>
      <c r="T90" s="72"/>
      <c r="U90" s="84">
        <f t="shared" si="57"/>
        <v>0</v>
      </c>
      <c r="V90" s="72"/>
      <c r="W90" s="72"/>
      <c r="X90" s="84">
        <f t="shared" si="43"/>
        <v>0</v>
      </c>
      <c r="Y90" s="86">
        <f t="shared" si="44"/>
        <v>0</v>
      </c>
      <c r="Z90" s="86">
        <f t="shared" si="45"/>
        <v>0</v>
      </c>
      <c r="AA90" s="84">
        <f t="shared" si="46"/>
        <v>0</v>
      </c>
      <c r="AB90" s="84">
        <f t="shared" si="47"/>
        <v>0</v>
      </c>
      <c r="AC90" s="84">
        <f t="shared" si="48"/>
        <v>0</v>
      </c>
      <c r="AD90" s="72"/>
      <c r="AE90" s="72"/>
      <c r="AF90" s="72"/>
      <c r="AG90" s="84">
        <f t="shared" si="49"/>
        <v>0</v>
      </c>
      <c r="AH90" s="84">
        <f t="shared" si="50"/>
        <v>0</v>
      </c>
      <c r="AI90" s="84">
        <f t="shared" si="51"/>
        <v>0</v>
      </c>
      <c r="AJ90" s="84">
        <f t="shared" si="52"/>
        <v>0</v>
      </c>
      <c r="AK90" s="84">
        <f t="shared" si="53"/>
        <v>0</v>
      </c>
      <c r="AL90" s="84">
        <f t="shared" si="54"/>
        <v>0</v>
      </c>
      <c r="AM90" s="84">
        <f t="shared" si="55"/>
        <v>0</v>
      </c>
      <c r="AN90" s="72"/>
      <c r="AR90" s="96"/>
      <c r="AS90" s="97"/>
      <c r="AT90" s="97"/>
      <c r="AU90" s="97"/>
      <c r="AV90" s="97"/>
      <c r="AW90" s="97"/>
      <c r="AX90" s="97"/>
      <c r="AY90" s="97"/>
      <c r="AZ90" s="97"/>
    </row>
    <row r="91" spans="1:52" ht="23.25" x14ac:dyDescent="0.35">
      <c r="A91" s="80">
        <f>'Liste déroulante et date'!J83</f>
        <v>43988</v>
      </c>
      <c r="B91" s="81"/>
      <c r="C91" s="82"/>
      <c r="D91" s="82"/>
      <c r="E91" s="82"/>
      <c r="F91" s="82"/>
      <c r="G91" s="83"/>
      <c r="H91" s="83">
        <f t="shared" si="42"/>
        <v>0</v>
      </c>
      <c r="I91" s="72"/>
      <c r="J91" s="72"/>
      <c r="K91" s="72"/>
      <c r="L91" s="72"/>
      <c r="M91" s="72"/>
      <c r="N91" s="72"/>
      <c r="O91" s="72"/>
      <c r="P91" s="84">
        <f t="shared" si="58"/>
        <v>0</v>
      </c>
      <c r="Q91" s="85"/>
      <c r="R91" s="84">
        <f t="shared" si="56"/>
        <v>0</v>
      </c>
      <c r="S91" s="72"/>
      <c r="T91" s="72"/>
      <c r="U91" s="84">
        <f t="shared" si="57"/>
        <v>0</v>
      </c>
      <c r="V91" s="72"/>
      <c r="W91" s="72"/>
      <c r="X91" s="84">
        <f t="shared" si="43"/>
        <v>0</v>
      </c>
      <c r="Y91" s="86">
        <f t="shared" si="44"/>
        <v>0</v>
      </c>
      <c r="Z91" s="86">
        <f t="shared" si="45"/>
        <v>0</v>
      </c>
      <c r="AA91" s="84">
        <f t="shared" si="46"/>
        <v>0</v>
      </c>
      <c r="AB91" s="84">
        <f t="shared" si="47"/>
        <v>0</v>
      </c>
      <c r="AC91" s="84">
        <f t="shared" si="48"/>
        <v>0</v>
      </c>
      <c r="AD91" s="72"/>
      <c r="AE91" s="72"/>
      <c r="AF91" s="72"/>
      <c r="AG91" s="84">
        <f t="shared" si="49"/>
        <v>0</v>
      </c>
      <c r="AH91" s="84">
        <f t="shared" si="50"/>
        <v>0</v>
      </c>
      <c r="AI91" s="84">
        <f t="shared" si="51"/>
        <v>0</v>
      </c>
      <c r="AJ91" s="84">
        <f t="shared" si="52"/>
        <v>0</v>
      </c>
      <c r="AK91" s="84">
        <f t="shared" si="53"/>
        <v>0</v>
      </c>
      <c r="AL91" s="84">
        <f t="shared" si="54"/>
        <v>0</v>
      </c>
      <c r="AM91" s="84">
        <f t="shared" si="55"/>
        <v>0</v>
      </c>
      <c r="AN91" s="72"/>
      <c r="AR91" s="96"/>
      <c r="AS91" s="97"/>
      <c r="AT91" s="97"/>
      <c r="AU91" s="97"/>
      <c r="AV91" s="97"/>
      <c r="AW91" s="97"/>
      <c r="AX91" s="97"/>
      <c r="AY91" s="97"/>
      <c r="AZ91" s="97"/>
    </row>
    <row r="92" spans="1:52" ht="23.25" x14ac:dyDescent="0.35">
      <c r="A92" s="80">
        <f>'Liste déroulante et date'!J84</f>
        <v>43995</v>
      </c>
      <c r="B92" s="81"/>
      <c r="C92" s="82"/>
      <c r="D92" s="82"/>
      <c r="E92" s="82"/>
      <c r="F92" s="82"/>
      <c r="G92" s="83"/>
      <c r="H92" s="83">
        <f t="shared" si="42"/>
        <v>0</v>
      </c>
      <c r="I92" s="72"/>
      <c r="J92" s="72"/>
      <c r="K92" s="72"/>
      <c r="L92" s="72"/>
      <c r="M92" s="72"/>
      <c r="N92" s="72"/>
      <c r="O92" s="72"/>
      <c r="P92" s="84">
        <f t="shared" si="58"/>
        <v>0</v>
      </c>
      <c r="Q92" s="85"/>
      <c r="R92" s="84">
        <f t="shared" si="56"/>
        <v>0</v>
      </c>
      <c r="S92" s="72"/>
      <c r="T92" s="72"/>
      <c r="U92" s="84">
        <f t="shared" si="57"/>
        <v>0</v>
      </c>
      <c r="V92" s="72"/>
      <c r="W92" s="72"/>
      <c r="X92" s="84">
        <f t="shared" si="43"/>
        <v>0</v>
      </c>
      <c r="Y92" s="86">
        <f t="shared" si="44"/>
        <v>0</v>
      </c>
      <c r="Z92" s="86">
        <f t="shared" si="45"/>
        <v>0</v>
      </c>
      <c r="AA92" s="84">
        <f t="shared" si="46"/>
        <v>0</v>
      </c>
      <c r="AB92" s="84">
        <f t="shared" si="47"/>
        <v>0</v>
      </c>
      <c r="AC92" s="84">
        <f t="shared" si="48"/>
        <v>0</v>
      </c>
      <c r="AD92" s="72"/>
      <c r="AE92" s="72"/>
      <c r="AF92" s="72"/>
      <c r="AG92" s="84">
        <f t="shared" si="49"/>
        <v>0</v>
      </c>
      <c r="AH92" s="84">
        <f t="shared" si="50"/>
        <v>0</v>
      </c>
      <c r="AI92" s="84">
        <f t="shared" si="51"/>
        <v>0</v>
      </c>
      <c r="AJ92" s="84">
        <f t="shared" si="52"/>
        <v>0</v>
      </c>
      <c r="AK92" s="84">
        <f t="shared" si="53"/>
        <v>0</v>
      </c>
      <c r="AL92" s="84">
        <f t="shared" si="54"/>
        <v>0</v>
      </c>
      <c r="AM92" s="84">
        <f t="shared" si="55"/>
        <v>0</v>
      </c>
      <c r="AN92" s="72"/>
      <c r="AR92" s="96"/>
      <c r="AS92" s="97"/>
      <c r="AT92" s="97"/>
      <c r="AU92" s="97"/>
      <c r="AV92" s="97"/>
      <c r="AW92" s="97"/>
      <c r="AX92" s="97"/>
      <c r="AY92" s="97"/>
      <c r="AZ92" s="97"/>
    </row>
    <row r="93" spans="1:52" ht="23.25" x14ac:dyDescent="0.35">
      <c r="A93" s="80">
        <f>'Liste déroulante et date'!J85</f>
        <v>44002</v>
      </c>
      <c r="B93" s="81"/>
      <c r="C93" s="82"/>
      <c r="D93" s="82"/>
      <c r="E93" s="82"/>
      <c r="F93" s="82"/>
      <c r="G93" s="83"/>
      <c r="H93" s="83">
        <f t="shared" si="42"/>
        <v>0</v>
      </c>
      <c r="I93" s="72"/>
      <c r="J93" s="72"/>
      <c r="K93" s="72"/>
      <c r="L93" s="72"/>
      <c r="M93" s="72"/>
      <c r="N93" s="72"/>
      <c r="O93" s="72"/>
      <c r="P93" s="84">
        <f t="shared" si="58"/>
        <v>0</v>
      </c>
      <c r="Q93" s="85"/>
      <c r="R93" s="84">
        <f t="shared" si="56"/>
        <v>0</v>
      </c>
      <c r="S93" s="72"/>
      <c r="T93" s="72"/>
      <c r="U93" s="84">
        <f t="shared" si="57"/>
        <v>0</v>
      </c>
      <c r="V93" s="72"/>
      <c r="W93" s="72"/>
      <c r="X93" s="84">
        <f t="shared" si="43"/>
        <v>0</v>
      </c>
      <c r="Y93" s="86">
        <f t="shared" si="44"/>
        <v>0</v>
      </c>
      <c r="Z93" s="86">
        <f t="shared" si="45"/>
        <v>0</v>
      </c>
      <c r="AA93" s="84">
        <f t="shared" si="46"/>
        <v>0</v>
      </c>
      <c r="AB93" s="84">
        <f t="shared" si="47"/>
        <v>0</v>
      </c>
      <c r="AC93" s="84">
        <f t="shared" si="48"/>
        <v>0</v>
      </c>
      <c r="AD93" s="72"/>
      <c r="AE93" s="72"/>
      <c r="AF93" s="72"/>
      <c r="AG93" s="84">
        <f t="shared" si="49"/>
        <v>0</v>
      </c>
      <c r="AH93" s="84">
        <f t="shared" si="50"/>
        <v>0</v>
      </c>
      <c r="AI93" s="84">
        <f t="shared" si="51"/>
        <v>0</v>
      </c>
      <c r="AJ93" s="84">
        <f t="shared" si="52"/>
        <v>0</v>
      </c>
      <c r="AK93" s="84">
        <f t="shared" si="53"/>
        <v>0</v>
      </c>
      <c r="AL93" s="84">
        <f t="shared" si="54"/>
        <v>0</v>
      </c>
      <c r="AM93" s="84">
        <f t="shared" si="55"/>
        <v>0</v>
      </c>
      <c r="AN93" s="72"/>
      <c r="AR93" s="96"/>
      <c r="AS93" s="97"/>
      <c r="AT93" s="97"/>
      <c r="AU93" s="97"/>
      <c r="AV93" s="97"/>
      <c r="AW93" s="97"/>
      <c r="AX93" s="97"/>
      <c r="AY93" s="97"/>
      <c r="AZ93" s="97"/>
    </row>
    <row r="94" spans="1:52" ht="23.25" x14ac:dyDescent="0.35">
      <c r="A94" s="80">
        <f>'Liste déroulante et date'!J86</f>
        <v>44009</v>
      </c>
      <c r="B94" s="81"/>
      <c r="C94" s="82"/>
      <c r="D94" s="82"/>
      <c r="E94" s="82"/>
      <c r="F94" s="82"/>
      <c r="G94" s="83"/>
      <c r="H94" s="83">
        <f t="shared" si="42"/>
        <v>0</v>
      </c>
      <c r="I94" s="72"/>
      <c r="J94" s="72"/>
      <c r="K94" s="72"/>
      <c r="L94" s="72"/>
      <c r="M94" s="72"/>
      <c r="N94" s="72"/>
      <c r="O94" s="72"/>
      <c r="P94" s="84">
        <f t="shared" si="58"/>
        <v>0</v>
      </c>
      <c r="Q94" s="85"/>
      <c r="R94" s="84">
        <f t="shared" si="56"/>
        <v>0</v>
      </c>
      <c r="S94" s="72"/>
      <c r="T94" s="72"/>
      <c r="U94" s="84">
        <f t="shared" si="57"/>
        <v>0</v>
      </c>
      <c r="V94" s="72"/>
      <c r="W94" s="72"/>
      <c r="X94" s="84">
        <f t="shared" si="43"/>
        <v>0</v>
      </c>
      <c r="Y94" s="86">
        <f t="shared" si="44"/>
        <v>0</v>
      </c>
      <c r="Z94" s="86">
        <f t="shared" si="45"/>
        <v>0</v>
      </c>
      <c r="AA94" s="84">
        <f t="shared" si="46"/>
        <v>0</v>
      </c>
      <c r="AB94" s="84">
        <f t="shared" si="47"/>
        <v>0</v>
      </c>
      <c r="AC94" s="84">
        <f t="shared" si="48"/>
        <v>0</v>
      </c>
      <c r="AD94" s="72"/>
      <c r="AE94" s="72"/>
      <c r="AF94" s="72"/>
      <c r="AG94" s="84">
        <f t="shared" si="49"/>
        <v>0</v>
      </c>
      <c r="AH94" s="84">
        <f t="shared" si="50"/>
        <v>0</v>
      </c>
      <c r="AI94" s="84">
        <f t="shared" si="51"/>
        <v>0</v>
      </c>
      <c r="AJ94" s="84">
        <f t="shared" si="52"/>
        <v>0</v>
      </c>
      <c r="AK94" s="84">
        <f t="shared" si="53"/>
        <v>0</v>
      </c>
      <c r="AL94" s="84">
        <f t="shared" si="54"/>
        <v>0</v>
      </c>
      <c r="AM94" s="84">
        <f t="shared" si="55"/>
        <v>0</v>
      </c>
      <c r="AN94" s="72"/>
      <c r="AR94" s="96"/>
      <c r="AS94" s="97"/>
      <c r="AT94" s="97"/>
      <c r="AU94" s="97"/>
      <c r="AV94" s="97"/>
      <c r="AW94" s="97"/>
      <c r="AX94" s="97"/>
      <c r="AY94" s="97"/>
      <c r="AZ94" s="97"/>
    </row>
    <row r="95" spans="1:52" ht="23.25" x14ac:dyDescent="0.35">
      <c r="A95" s="80">
        <f>'Liste déroulante et date'!J87</f>
        <v>44016</v>
      </c>
      <c r="B95" s="81"/>
      <c r="C95" s="82"/>
      <c r="D95" s="82"/>
      <c r="E95" s="82"/>
      <c r="F95" s="82"/>
      <c r="G95" s="83"/>
      <c r="H95" s="83">
        <f t="shared" si="42"/>
        <v>0</v>
      </c>
      <c r="I95" s="72"/>
      <c r="J95" s="72"/>
      <c r="K95" s="72"/>
      <c r="L95" s="72"/>
      <c r="M95" s="72"/>
      <c r="N95" s="72"/>
      <c r="O95" s="72"/>
      <c r="P95" s="84">
        <f t="shared" si="58"/>
        <v>0</v>
      </c>
      <c r="Q95" s="85"/>
      <c r="R95" s="84">
        <f t="shared" si="56"/>
        <v>0</v>
      </c>
      <c r="S95" s="72"/>
      <c r="T95" s="72"/>
      <c r="U95" s="84">
        <f t="shared" si="57"/>
        <v>0</v>
      </c>
      <c r="V95" s="72"/>
      <c r="W95" s="72"/>
      <c r="X95" s="84">
        <f t="shared" si="43"/>
        <v>0</v>
      </c>
      <c r="Y95" s="86">
        <f t="shared" si="44"/>
        <v>0</v>
      </c>
      <c r="Z95" s="86">
        <f t="shared" si="45"/>
        <v>0</v>
      </c>
      <c r="AA95" s="84">
        <f t="shared" si="46"/>
        <v>0</v>
      </c>
      <c r="AB95" s="84">
        <f t="shared" si="47"/>
        <v>0</v>
      </c>
      <c r="AC95" s="84">
        <f t="shared" si="48"/>
        <v>0</v>
      </c>
      <c r="AD95" s="72"/>
      <c r="AE95" s="72"/>
      <c r="AF95" s="72"/>
      <c r="AG95" s="84">
        <f t="shared" si="49"/>
        <v>0</v>
      </c>
      <c r="AH95" s="84">
        <f t="shared" si="50"/>
        <v>0</v>
      </c>
      <c r="AI95" s="84">
        <f t="shared" si="51"/>
        <v>0</v>
      </c>
      <c r="AJ95" s="84">
        <f t="shared" si="52"/>
        <v>0</v>
      </c>
      <c r="AK95" s="84">
        <f t="shared" si="53"/>
        <v>0</v>
      </c>
      <c r="AL95" s="84">
        <f t="shared" si="54"/>
        <v>0</v>
      </c>
      <c r="AM95" s="84">
        <f t="shared" si="55"/>
        <v>0</v>
      </c>
      <c r="AN95" s="72"/>
      <c r="AR95" s="96"/>
      <c r="AS95" s="97"/>
      <c r="AT95" s="97"/>
      <c r="AU95" s="97"/>
      <c r="AV95" s="97"/>
      <c r="AW95" s="97"/>
      <c r="AX95" s="97"/>
      <c r="AY95" s="97"/>
      <c r="AZ95" s="97"/>
    </row>
    <row r="96" spans="1:52" ht="23.25" x14ac:dyDescent="0.35">
      <c r="A96" s="80">
        <f>'Liste déroulante et date'!J88</f>
        <v>44023</v>
      </c>
      <c r="B96" s="81"/>
      <c r="C96" s="82"/>
      <c r="D96" s="82"/>
      <c r="E96" s="82"/>
      <c r="F96" s="82"/>
      <c r="G96" s="83"/>
      <c r="H96" s="83">
        <f t="shared" si="42"/>
        <v>0</v>
      </c>
      <c r="I96" s="72"/>
      <c r="J96" s="72"/>
      <c r="K96" s="72"/>
      <c r="L96" s="72"/>
      <c r="M96" s="72"/>
      <c r="N96" s="72"/>
      <c r="O96" s="72"/>
      <c r="P96" s="84">
        <f t="shared" si="58"/>
        <v>0</v>
      </c>
      <c r="Q96" s="85"/>
      <c r="R96" s="84">
        <f t="shared" si="56"/>
        <v>0</v>
      </c>
      <c r="S96" s="72"/>
      <c r="T96" s="72"/>
      <c r="U96" s="84">
        <f t="shared" si="57"/>
        <v>0</v>
      </c>
      <c r="V96" s="72"/>
      <c r="W96" s="72"/>
      <c r="X96" s="84">
        <f t="shared" si="43"/>
        <v>0</v>
      </c>
      <c r="Y96" s="86">
        <f t="shared" si="44"/>
        <v>0</v>
      </c>
      <c r="Z96" s="86">
        <f t="shared" si="45"/>
        <v>0</v>
      </c>
      <c r="AA96" s="84">
        <f t="shared" si="46"/>
        <v>0</v>
      </c>
      <c r="AB96" s="84">
        <f t="shared" si="47"/>
        <v>0</v>
      </c>
      <c r="AC96" s="84">
        <f t="shared" si="48"/>
        <v>0</v>
      </c>
      <c r="AD96" s="72"/>
      <c r="AE96" s="72"/>
      <c r="AF96" s="72"/>
      <c r="AG96" s="84">
        <f t="shared" si="49"/>
        <v>0</v>
      </c>
      <c r="AH96" s="84">
        <f t="shared" si="50"/>
        <v>0</v>
      </c>
      <c r="AI96" s="84">
        <f t="shared" si="51"/>
        <v>0</v>
      </c>
      <c r="AJ96" s="84">
        <f t="shared" si="52"/>
        <v>0</v>
      </c>
      <c r="AK96" s="84">
        <f t="shared" si="53"/>
        <v>0</v>
      </c>
      <c r="AL96" s="84">
        <f t="shared" si="54"/>
        <v>0</v>
      </c>
      <c r="AM96" s="84">
        <f t="shared" si="55"/>
        <v>0</v>
      </c>
      <c r="AN96" s="72"/>
      <c r="AR96" s="96"/>
      <c r="AS96" s="97"/>
      <c r="AT96" s="97"/>
      <c r="AU96" s="97"/>
      <c r="AV96" s="97"/>
      <c r="AW96" s="97"/>
      <c r="AX96" s="97"/>
      <c r="AY96" s="97"/>
      <c r="AZ96" s="97"/>
    </row>
    <row r="97" spans="1:52" ht="23.25" x14ac:dyDescent="0.35">
      <c r="A97" s="80">
        <f>'Liste déroulante et date'!J89</f>
        <v>44030</v>
      </c>
      <c r="B97" s="81"/>
      <c r="C97" s="82"/>
      <c r="D97" s="82"/>
      <c r="E97" s="82"/>
      <c r="F97" s="82"/>
      <c r="G97" s="83"/>
      <c r="H97" s="83">
        <f t="shared" si="42"/>
        <v>0</v>
      </c>
      <c r="I97" s="72"/>
      <c r="J97" s="72"/>
      <c r="K97" s="72"/>
      <c r="L97" s="72"/>
      <c r="M97" s="72"/>
      <c r="N97" s="72"/>
      <c r="O97" s="72"/>
      <c r="P97" s="84">
        <f t="shared" si="58"/>
        <v>0</v>
      </c>
      <c r="Q97" s="85"/>
      <c r="R97" s="84">
        <f t="shared" si="56"/>
        <v>0</v>
      </c>
      <c r="S97" s="72"/>
      <c r="T97" s="72"/>
      <c r="U97" s="84">
        <f t="shared" si="57"/>
        <v>0</v>
      </c>
      <c r="V97" s="72"/>
      <c r="W97" s="72"/>
      <c r="X97" s="84">
        <f t="shared" si="43"/>
        <v>0</v>
      </c>
      <c r="Y97" s="86">
        <f t="shared" si="44"/>
        <v>0</v>
      </c>
      <c r="Z97" s="86">
        <f t="shared" si="45"/>
        <v>0</v>
      </c>
      <c r="AA97" s="84">
        <f t="shared" si="46"/>
        <v>0</v>
      </c>
      <c r="AB97" s="84">
        <f t="shared" si="47"/>
        <v>0</v>
      </c>
      <c r="AC97" s="84">
        <f t="shared" si="48"/>
        <v>0</v>
      </c>
      <c r="AD97" s="72"/>
      <c r="AE97" s="72"/>
      <c r="AF97" s="72"/>
      <c r="AG97" s="84">
        <f t="shared" si="49"/>
        <v>0</v>
      </c>
      <c r="AH97" s="84">
        <f t="shared" si="50"/>
        <v>0</v>
      </c>
      <c r="AI97" s="84">
        <f t="shared" si="51"/>
        <v>0</v>
      </c>
      <c r="AJ97" s="84">
        <f t="shared" si="52"/>
        <v>0</v>
      </c>
      <c r="AK97" s="84">
        <f t="shared" si="53"/>
        <v>0</v>
      </c>
      <c r="AL97" s="84">
        <f t="shared" si="54"/>
        <v>0</v>
      </c>
      <c r="AM97" s="84">
        <f t="shared" si="55"/>
        <v>0</v>
      </c>
      <c r="AN97" s="72"/>
      <c r="AR97" s="96"/>
      <c r="AS97" s="97"/>
      <c r="AT97" s="97"/>
      <c r="AU97" s="97"/>
      <c r="AV97" s="97"/>
      <c r="AW97" s="97"/>
      <c r="AX97" s="97"/>
      <c r="AY97" s="97"/>
      <c r="AZ97" s="97"/>
    </row>
    <row r="98" spans="1:52" ht="23.25" x14ac:dyDescent="0.35">
      <c r="A98" s="80">
        <f>'Liste déroulante et date'!J90</f>
        <v>44037</v>
      </c>
      <c r="B98" s="81"/>
      <c r="C98" s="82"/>
      <c r="D98" s="82"/>
      <c r="E98" s="82"/>
      <c r="F98" s="82"/>
      <c r="G98" s="83"/>
      <c r="H98" s="83">
        <f t="shared" si="42"/>
        <v>0</v>
      </c>
      <c r="I98" s="72"/>
      <c r="J98" s="72"/>
      <c r="K98" s="72"/>
      <c r="L98" s="72"/>
      <c r="M98" s="72"/>
      <c r="N98" s="72"/>
      <c r="O98" s="72"/>
      <c r="P98" s="84">
        <f t="shared" si="58"/>
        <v>0</v>
      </c>
      <c r="Q98" s="85"/>
      <c r="R98" s="84">
        <f t="shared" si="56"/>
        <v>0</v>
      </c>
      <c r="S98" s="72"/>
      <c r="T98" s="72"/>
      <c r="U98" s="84">
        <f t="shared" si="57"/>
        <v>0</v>
      </c>
      <c r="V98" s="72"/>
      <c r="W98" s="72"/>
      <c r="X98" s="84">
        <f t="shared" si="43"/>
        <v>0</v>
      </c>
      <c r="Y98" s="86">
        <f t="shared" si="44"/>
        <v>0</v>
      </c>
      <c r="Z98" s="86">
        <f t="shared" si="45"/>
        <v>0</v>
      </c>
      <c r="AA98" s="84">
        <f t="shared" si="46"/>
        <v>0</v>
      </c>
      <c r="AB98" s="84">
        <f t="shared" si="47"/>
        <v>0</v>
      </c>
      <c r="AC98" s="84">
        <f t="shared" si="48"/>
        <v>0</v>
      </c>
      <c r="AD98" s="72"/>
      <c r="AE98" s="72"/>
      <c r="AF98" s="72"/>
      <c r="AG98" s="84">
        <f t="shared" si="49"/>
        <v>0</v>
      </c>
      <c r="AH98" s="84">
        <f t="shared" si="50"/>
        <v>0</v>
      </c>
      <c r="AI98" s="84">
        <f t="shared" si="51"/>
        <v>0</v>
      </c>
      <c r="AJ98" s="84">
        <f t="shared" si="52"/>
        <v>0</v>
      </c>
      <c r="AK98" s="84">
        <f t="shared" si="53"/>
        <v>0</v>
      </c>
      <c r="AL98" s="84">
        <f t="shared" si="54"/>
        <v>0</v>
      </c>
      <c r="AM98" s="84">
        <f t="shared" si="55"/>
        <v>0</v>
      </c>
      <c r="AN98" s="72"/>
      <c r="AR98" s="96"/>
      <c r="AS98" s="97"/>
      <c r="AT98" s="97"/>
      <c r="AU98" s="97"/>
      <c r="AV98" s="97"/>
      <c r="AW98" s="97"/>
      <c r="AX98" s="97"/>
      <c r="AY98" s="97"/>
      <c r="AZ98" s="97"/>
    </row>
    <row r="99" spans="1:52" ht="23.25" x14ac:dyDescent="0.35">
      <c r="A99" s="80">
        <f>'Liste déroulante et date'!J91</f>
        <v>44044</v>
      </c>
      <c r="B99" s="81"/>
      <c r="C99" s="82"/>
      <c r="D99" s="82"/>
      <c r="E99" s="82"/>
      <c r="F99" s="82"/>
      <c r="G99" s="83"/>
      <c r="H99" s="83">
        <f t="shared" si="42"/>
        <v>0</v>
      </c>
      <c r="I99" s="72"/>
      <c r="J99" s="72"/>
      <c r="K99" s="72"/>
      <c r="L99" s="72"/>
      <c r="M99" s="72"/>
      <c r="N99" s="72"/>
      <c r="O99" s="72"/>
      <c r="P99" s="84">
        <f t="shared" si="58"/>
        <v>0</v>
      </c>
      <c r="Q99" s="85"/>
      <c r="R99" s="84">
        <f t="shared" si="56"/>
        <v>0</v>
      </c>
      <c r="S99" s="72"/>
      <c r="T99" s="72"/>
      <c r="U99" s="84">
        <f t="shared" si="57"/>
        <v>0</v>
      </c>
      <c r="V99" s="72"/>
      <c r="W99" s="72"/>
      <c r="X99" s="84">
        <f t="shared" si="43"/>
        <v>0</v>
      </c>
      <c r="Y99" s="86">
        <f t="shared" si="44"/>
        <v>0</v>
      </c>
      <c r="Z99" s="86">
        <f t="shared" si="45"/>
        <v>0</v>
      </c>
      <c r="AA99" s="84">
        <f t="shared" si="46"/>
        <v>0</v>
      </c>
      <c r="AB99" s="84">
        <f t="shared" si="47"/>
        <v>0</v>
      </c>
      <c r="AC99" s="84">
        <f t="shared" si="48"/>
        <v>0</v>
      </c>
      <c r="AD99" s="72"/>
      <c r="AE99" s="72"/>
      <c r="AF99" s="72"/>
      <c r="AG99" s="84">
        <f t="shared" si="49"/>
        <v>0</v>
      </c>
      <c r="AH99" s="84">
        <f t="shared" si="50"/>
        <v>0</v>
      </c>
      <c r="AI99" s="84">
        <f t="shared" si="51"/>
        <v>0</v>
      </c>
      <c r="AJ99" s="84">
        <f t="shared" si="52"/>
        <v>0</v>
      </c>
      <c r="AK99" s="84">
        <f t="shared" si="53"/>
        <v>0</v>
      </c>
      <c r="AL99" s="84">
        <f t="shared" si="54"/>
        <v>0</v>
      </c>
      <c r="AM99" s="84">
        <f t="shared" si="55"/>
        <v>0</v>
      </c>
      <c r="AN99" s="72"/>
      <c r="AR99" s="96"/>
      <c r="AS99" s="97"/>
      <c r="AT99" s="97"/>
      <c r="AU99" s="97"/>
      <c r="AV99" s="97"/>
      <c r="AW99" s="97"/>
      <c r="AX99" s="97"/>
      <c r="AY99" s="97"/>
      <c r="AZ99" s="97"/>
    </row>
    <row r="100" spans="1:52" ht="23.25" x14ac:dyDescent="0.35">
      <c r="A100" s="80">
        <f>'Liste déroulante et date'!J92</f>
        <v>44051</v>
      </c>
      <c r="B100" s="81"/>
      <c r="C100" s="82"/>
      <c r="D100" s="82"/>
      <c r="E100" s="82"/>
      <c r="F100" s="82"/>
      <c r="G100" s="83"/>
      <c r="H100" s="83">
        <f t="shared" si="42"/>
        <v>0</v>
      </c>
      <c r="I100" s="72"/>
      <c r="J100" s="72"/>
      <c r="K100" s="72"/>
      <c r="L100" s="72"/>
      <c r="M100" s="72"/>
      <c r="N100" s="72"/>
      <c r="O100" s="72"/>
      <c r="P100" s="84">
        <f t="shared" si="58"/>
        <v>0</v>
      </c>
      <c r="Q100" s="85"/>
      <c r="R100" s="84">
        <f t="shared" si="56"/>
        <v>0</v>
      </c>
      <c r="S100" s="72"/>
      <c r="T100" s="72"/>
      <c r="U100" s="84">
        <f t="shared" si="57"/>
        <v>0</v>
      </c>
      <c r="V100" s="72"/>
      <c r="W100" s="72"/>
      <c r="X100" s="84">
        <f t="shared" si="43"/>
        <v>0</v>
      </c>
      <c r="Y100" s="86">
        <f t="shared" ref="Y100:Y120" si="59">IF(S100&gt;=40,S100-40,0)</f>
        <v>0</v>
      </c>
      <c r="Z100" s="86">
        <f t="shared" ref="Z100:Z120" si="60">IF(D100=1,0,AM100)</f>
        <v>0</v>
      </c>
      <c r="AA100" s="84">
        <f t="shared" si="46"/>
        <v>0</v>
      </c>
      <c r="AB100" s="84">
        <f t="shared" si="47"/>
        <v>0</v>
      </c>
      <c r="AC100" s="84">
        <f t="shared" ref="AC100:AC120" si="61">AC99-R100</f>
        <v>0</v>
      </c>
      <c r="AD100" s="72"/>
      <c r="AE100" s="72"/>
      <c r="AF100" s="72"/>
      <c r="AG100" s="84">
        <f t="shared" si="49"/>
        <v>0</v>
      </c>
      <c r="AH100" s="84">
        <f t="shared" ref="AH100:AH120" si="62">IF(S100&gt;40,((3+Y100)*H100),IF(S100=0,0,(3*H100)))</f>
        <v>0</v>
      </c>
      <c r="AI100" s="84">
        <f t="shared" si="51"/>
        <v>0</v>
      </c>
      <c r="AJ100" s="84">
        <f t="shared" ref="AJ100:AJ120" si="63">ROUND(IF(AD100&gt;0,AD100/H100,"0"),0)</f>
        <v>0</v>
      </c>
      <c r="AK100" s="84">
        <f t="shared" ref="AK100:AK120" si="64">ROUND(IF(Q100="oui",(X96+X97+X98+X99)/20,0),0)</f>
        <v>0</v>
      </c>
      <c r="AL100" s="84">
        <f t="shared" ref="AL100:AL120" si="65">IF(S100&lt;=40,S100-Z100,S100-Y100-Z100)</f>
        <v>0</v>
      </c>
      <c r="AM100" s="84">
        <f t="shared" ref="AM100:AM120" si="66">ROUND(IF(C100=1,(X99+X98+X97+X96+Z99+T99+T98+T97+T96)/20,0),0)+(ROUND(IF(C100=2,(X99+X98+X97+X96+Z99+T99+T98+T97+T96)/20)*2,0))</f>
        <v>0</v>
      </c>
      <c r="AN100" s="72"/>
      <c r="AR100" s="96"/>
      <c r="AS100" s="97"/>
      <c r="AT100" s="97"/>
      <c r="AU100" s="97"/>
      <c r="AV100" s="97"/>
      <c r="AW100" s="97"/>
      <c r="AX100" s="97"/>
      <c r="AY100" s="97"/>
      <c r="AZ100" s="97"/>
    </row>
    <row r="101" spans="1:52" ht="23.25" x14ac:dyDescent="0.35">
      <c r="A101" s="80">
        <f>'Liste déroulante et date'!J93</f>
        <v>44058</v>
      </c>
      <c r="B101" s="81"/>
      <c r="C101" s="82"/>
      <c r="D101" s="82"/>
      <c r="E101" s="82"/>
      <c r="F101" s="82"/>
      <c r="G101" s="83"/>
      <c r="H101" s="83">
        <f t="shared" si="42"/>
        <v>0</v>
      </c>
      <c r="I101" s="72"/>
      <c r="J101" s="72"/>
      <c r="K101" s="72"/>
      <c r="L101" s="72"/>
      <c r="M101" s="72"/>
      <c r="N101" s="72"/>
      <c r="O101" s="72"/>
      <c r="P101" s="84">
        <f t="shared" si="58"/>
        <v>0</v>
      </c>
      <c r="Q101" s="85"/>
      <c r="R101" s="84">
        <f t="shared" si="56"/>
        <v>0</v>
      </c>
      <c r="S101" s="72"/>
      <c r="T101" s="72"/>
      <c r="U101" s="84">
        <f t="shared" si="57"/>
        <v>0</v>
      </c>
      <c r="V101" s="72"/>
      <c r="W101" s="72"/>
      <c r="X101" s="84">
        <f t="shared" si="43"/>
        <v>0</v>
      </c>
      <c r="Y101" s="86">
        <f t="shared" si="59"/>
        <v>0</v>
      </c>
      <c r="Z101" s="86">
        <f t="shared" si="60"/>
        <v>0</v>
      </c>
      <c r="AA101" s="84">
        <f t="shared" si="46"/>
        <v>0</v>
      </c>
      <c r="AB101" s="84">
        <f t="shared" si="47"/>
        <v>0</v>
      </c>
      <c r="AC101" s="84">
        <f t="shared" si="61"/>
        <v>0</v>
      </c>
      <c r="AD101" s="72"/>
      <c r="AE101" s="72"/>
      <c r="AF101" s="72"/>
      <c r="AG101" s="84">
        <f t="shared" si="49"/>
        <v>0</v>
      </c>
      <c r="AH101" s="84">
        <f t="shared" si="62"/>
        <v>0</v>
      </c>
      <c r="AI101" s="84">
        <f t="shared" si="51"/>
        <v>0</v>
      </c>
      <c r="AJ101" s="84">
        <f t="shared" si="63"/>
        <v>0</v>
      </c>
      <c r="AK101" s="84">
        <f t="shared" si="64"/>
        <v>0</v>
      </c>
      <c r="AL101" s="84">
        <f t="shared" si="65"/>
        <v>0</v>
      </c>
      <c r="AM101" s="84">
        <f t="shared" si="66"/>
        <v>0</v>
      </c>
      <c r="AN101" s="72"/>
      <c r="AR101" s="96"/>
      <c r="AS101" s="97"/>
      <c r="AT101" s="97"/>
      <c r="AU101" s="97"/>
      <c r="AV101" s="97"/>
      <c r="AW101" s="97"/>
      <c r="AX101" s="97"/>
      <c r="AY101" s="97"/>
      <c r="AZ101" s="97"/>
    </row>
    <row r="102" spans="1:52" ht="23.25" x14ac:dyDescent="0.35">
      <c r="A102" s="80">
        <f>'Liste déroulante et date'!J94</f>
        <v>44065</v>
      </c>
      <c r="B102" s="81"/>
      <c r="C102" s="82"/>
      <c r="D102" s="82"/>
      <c r="E102" s="82"/>
      <c r="F102" s="82"/>
      <c r="G102" s="83"/>
      <c r="H102" s="83">
        <f t="shared" si="42"/>
        <v>0</v>
      </c>
      <c r="I102" s="72"/>
      <c r="J102" s="72"/>
      <c r="K102" s="72"/>
      <c r="L102" s="72"/>
      <c r="M102" s="72"/>
      <c r="N102" s="72"/>
      <c r="O102" s="72"/>
      <c r="P102" s="84">
        <f t="shared" si="58"/>
        <v>0</v>
      </c>
      <c r="Q102" s="85"/>
      <c r="R102" s="84">
        <f t="shared" si="56"/>
        <v>0</v>
      </c>
      <c r="S102" s="72"/>
      <c r="T102" s="72"/>
      <c r="U102" s="84">
        <f t="shared" si="57"/>
        <v>0</v>
      </c>
      <c r="V102" s="72"/>
      <c r="W102" s="72"/>
      <c r="X102" s="84">
        <f t="shared" si="43"/>
        <v>0</v>
      </c>
      <c r="Y102" s="86">
        <f t="shared" si="59"/>
        <v>0</v>
      </c>
      <c r="Z102" s="86">
        <f t="shared" si="60"/>
        <v>0</v>
      </c>
      <c r="AA102" s="84">
        <f t="shared" si="46"/>
        <v>0</v>
      </c>
      <c r="AB102" s="84">
        <f t="shared" si="47"/>
        <v>0</v>
      </c>
      <c r="AC102" s="84">
        <f t="shared" si="61"/>
        <v>0</v>
      </c>
      <c r="AD102" s="72"/>
      <c r="AE102" s="72"/>
      <c r="AF102" s="72"/>
      <c r="AG102" s="84">
        <f t="shared" si="49"/>
        <v>0</v>
      </c>
      <c r="AH102" s="84">
        <f t="shared" si="62"/>
        <v>0</v>
      </c>
      <c r="AI102" s="84">
        <f t="shared" si="51"/>
        <v>0</v>
      </c>
      <c r="AJ102" s="84">
        <f t="shared" si="63"/>
        <v>0</v>
      </c>
      <c r="AK102" s="84">
        <f t="shared" si="64"/>
        <v>0</v>
      </c>
      <c r="AL102" s="84">
        <f t="shared" si="65"/>
        <v>0</v>
      </c>
      <c r="AM102" s="84">
        <f t="shared" si="66"/>
        <v>0</v>
      </c>
      <c r="AN102" s="72"/>
      <c r="AR102" s="96"/>
      <c r="AS102" s="97"/>
      <c r="AT102" s="97"/>
      <c r="AU102" s="97"/>
      <c r="AV102" s="97"/>
      <c r="AW102" s="97"/>
      <c r="AX102" s="97"/>
      <c r="AY102" s="97"/>
      <c r="AZ102" s="97"/>
    </row>
    <row r="103" spans="1:52" ht="23.25" x14ac:dyDescent="0.35">
      <c r="A103" s="80">
        <f>'Liste déroulante et date'!J95</f>
        <v>44072</v>
      </c>
      <c r="B103" s="81"/>
      <c r="C103" s="82"/>
      <c r="D103" s="82"/>
      <c r="E103" s="82"/>
      <c r="F103" s="82"/>
      <c r="G103" s="83"/>
      <c r="H103" s="83">
        <f t="shared" si="42"/>
        <v>0</v>
      </c>
      <c r="I103" s="72"/>
      <c r="J103" s="72"/>
      <c r="K103" s="72"/>
      <c r="L103" s="72"/>
      <c r="M103" s="72"/>
      <c r="N103" s="72"/>
      <c r="O103" s="72"/>
      <c r="P103" s="84">
        <f t="shared" si="58"/>
        <v>0</v>
      </c>
      <c r="Q103" s="85"/>
      <c r="R103" s="84">
        <f t="shared" si="56"/>
        <v>0</v>
      </c>
      <c r="S103" s="72"/>
      <c r="T103" s="72"/>
      <c r="U103" s="84">
        <f t="shared" si="57"/>
        <v>0</v>
      </c>
      <c r="V103" s="72"/>
      <c r="W103" s="72"/>
      <c r="X103" s="84">
        <f t="shared" si="43"/>
        <v>0</v>
      </c>
      <c r="Y103" s="86">
        <f t="shared" si="59"/>
        <v>0</v>
      </c>
      <c r="Z103" s="86">
        <f t="shared" si="60"/>
        <v>0</v>
      </c>
      <c r="AA103" s="84">
        <f t="shared" si="46"/>
        <v>0</v>
      </c>
      <c r="AB103" s="84">
        <f t="shared" si="47"/>
        <v>0</v>
      </c>
      <c r="AC103" s="84">
        <f t="shared" si="61"/>
        <v>0</v>
      </c>
      <c r="AD103" s="72"/>
      <c r="AE103" s="72"/>
      <c r="AF103" s="72"/>
      <c r="AG103" s="84">
        <f t="shared" si="49"/>
        <v>0</v>
      </c>
      <c r="AH103" s="84">
        <f t="shared" si="62"/>
        <v>0</v>
      </c>
      <c r="AI103" s="84">
        <f t="shared" si="51"/>
        <v>0</v>
      </c>
      <c r="AJ103" s="84">
        <f t="shared" si="63"/>
        <v>0</v>
      </c>
      <c r="AK103" s="84">
        <f t="shared" si="64"/>
        <v>0</v>
      </c>
      <c r="AL103" s="84">
        <f t="shared" si="65"/>
        <v>0</v>
      </c>
      <c r="AM103" s="84">
        <f t="shared" si="66"/>
        <v>0</v>
      </c>
      <c r="AN103" s="72"/>
      <c r="AR103" s="96"/>
      <c r="AS103" s="97"/>
      <c r="AT103" s="97"/>
      <c r="AU103" s="97"/>
      <c r="AV103" s="97"/>
      <c r="AW103" s="97"/>
      <c r="AX103" s="97"/>
      <c r="AY103" s="97"/>
      <c r="AZ103" s="97"/>
    </row>
    <row r="104" spans="1:52" ht="23.25" x14ac:dyDescent="0.35">
      <c r="A104" s="80">
        <f>'Liste déroulante et date'!J96</f>
        <v>44079</v>
      </c>
      <c r="B104" s="81"/>
      <c r="C104" s="82"/>
      <c r="D104" s="82"/>
      <c r="E104" s="82"/>
      <c r="F104" s="82"/>
      <c r="G104" s="83"/>
      <c r="H104" s="83">
        <f t="shared" si="42"/>
        <v>0</v>
      </c>
      <c r="I104" s="72"/>
      <c r="J104" s="72"/>
      <c r="K104" s="72"/>
      <c r="L104" s="72"/>
      <c r="M104" s="72"/>
      <c r="N104" s="72"/>
      <c r="O104" s="72"/>
      <c r="P104" s="84">
        <f t="shared" si="58"/>
        <v>0</v>
      </c>
      <c r="Q104" s="85"/>
      <c r="R104" s="84">
        <f t="shared" si="56"/>
        <v>0</v>
      </c>
      <c r="S104" s="72"/>
      <c r="T104" s="72"/>
      <c r="U104" s="84">
        <f t="shared" si="57"/>
        <v>0</v>
      </c>
      <c r="V104" s="72"/>
      <c r="W104" s="72"/>
      <c r="X104" s="84">
        <f t="shared" si="43"/>
        <v>0</v>
      </c>
      <c r="Y104" s="86">
        <f t="shared" si="59"/>
        <v>0</v>
      </c>
      <c r="Z104" s="86">
        <f t="shared" si="60"/>
        <v>0</v>
      </c>
      <c r="AA104" s="84">
        <f t="shared" si="46"/>
        <v>0</v>
      </c>
      <c r="AB104" s="84">
        <f t="shared" si="47"/>
        <v>0</v>
      </c>
      <c r="AC104" s="84">
        <f t="shared" si="61"/>
        <v>0</v>
      </c>
      <c r="AD104" s="72"/>
      <c r="AE104" s="72"/>
      <c r="AF104" s="72"/>
      <c r="AG104" s="84">
        <f t="shared" si="49"/>
        <v>0</v>
      </c>
      <c r="AH104" s="84">
        <f t="shared" si="62"/>
        <v>0</v>
      </c>
      <c r="AI104" s="84">
        <f t="shared" si="51"/>
        <v>0</v>
      </c>
      <c r="AJ104" s="84">
        <f t="shared" si="63"/>
        <v>0</v>
      </c>
      <c r="AK104" s="84">
        <f t="shared" si="64"/>
        <v>0</v>
      </c>
      <c r="AL104" s="84">
        <f t="shared" si="65"/>
        <v>0</v>
      </c>
      <c r="AM104" s="84">
        <f t="shared" si="66"/>
        <v>0</v>
      </c>
      <c r="AN104" s="72"/>
      <c r="AR104" s="96"/>
      <c r="AS104" s="97"/>
      <c r="AT104" s="97"/>
      <c r="AU104" s="97"/>
      <c r="AV104" s="97"/>
      <c r="AW104" s="97"/>
      <c r="AX104" s="97"/>
      <c r="AY104" s="97"/>
      <c r="AZ104" s="97"/>
    </row>
    <row r="105" spans="1:52" ht="23.25" x14ac:dyDescent="0.35">
      <c r="A105" s="80">
        <f>'Liste déroulante et date'!J97</f>
        <v>44086</v>
      </c>
      <c r="B105" s="81"/>
      <c r="C105" s="82"/>
      <c r="D105" s="82"/>
      <c r="E105" s="82"/>
      <c r="F105" s="82"/>
      <c r="G105" s="83"/>
      <c r="H105" s="83">
        <f t="shared" si="42"/>
        <v>0</v>
      </c>
      <c r="I105" s="72"/>
      <c r="J105" s="72"/>
      <c r="K105" s="72"/>
      <c r="L105" s="72"/>
      <c r="M105" s="72"/>
      <c r="N105" s="72"/>
      <c r="O105" s="72"/>
      <c r="P105" s="84">
        <f t="shared" si="58"/>
        <v>0</v>
      </c>
      <c r="Q105" s="85"/>
      <c r="R105" s="84">
        <f t="shared" si="56"/>
        <v>0</v>
      </c>
      <c r="S105" s="72"/>
      <c r="T105" s="72"/>
      <c r="U105" s="84">
        <f t="shared" si="57"/>
        <v>0</v>
      </c>
      <c r="V105" s="72"/>
      <c r="W105" s="72"/>
      <c r="X105" s="84">
        <f t="shared" si="43"/>
        <v>0</v>
      </c>
      <c r="Y105" s="86">
        <f t="shared" si="59"/>
        <v>0</v>
      </c>
      <c r="Z105" s="86">
        <f t="shared" si="60"/>
        <v>0</v>
      </c>
      <c r="AA105" s="84">
        <f t="shared" si="46"/>
        <v>0</v>
      </c>
      <c r="AB105" s="84">
        <f t="shared" si="47"/>
        <v>0</v>
      </c>
      <c r="AC105" s="84">
        <f t="shared" si="61"/>
        <v>0</v>
      </c>
      <c r="AD105" s="72"/>
      <c r="AE105" s="72"/>
      <c r="AF105" s="72"/>
      <c r="AG105" s="84">
        <f t="shared" si="49"/>
        <v>0</v>
      </c>
      <c r="AH105" s="84">
        <f t="shared" si="62"/>
        <v>0</v>
      </c>
      <c r="AI105" s="84">
        <f t="shared" si="51"/>
        <v>0</v>
      </c>
      <c r="AJ105" s="84">
        <f t="shared" si="63"/>
        <v>0</v>
      </c>
      <c r="AK105" s="84">
        <f t="shared" si="64"/>
        <v>0</v>
      </c>
      <c r="AL105" s="84">
        <f t="shared" si="65"/>
        <v>0</v>
      </c>
      <c r="AM105" s="84">
        <f t="shared" si="66"/>
        <v>0</v>
      </c>
      <c r="AN105" s="72"/>
      <c r="AR105" s="96"/>
      <c r="AS105" s="97"/>
      <c r="AT105" s="97"/>
      <c r="AU105" s="97"/>
      <c r="AV105" s="97"/>
      <c r="AW105" s="97"/>
      <c r="AX105" s="97"/>
      <c r="AY105" s="97"/>
      <c r="AZ105" s="97"/>
    </row>
    <row r="106" spans="1:52" ht="23.25" x14ac:dyDescent="0.35">
      <c r="A106" s="80">
        <f>'Liste déroulante et date'!J98</f>
        <v>44093</v>
      </c>
      <c r="B106" s="81"/>
      <c r="C106" s="82"/>
      <c r="D106" s="82"/>
      <c r="E106" s="82"/>
      <c r="F106" s="82"/>
      <c r="G106" s="83"/>
      <c r="H106" s="83">
        <f t="shared" si="42"/>
        <v>0</v>
      </c>
      <c r="I106" s="72"/>
      <c r="J106" s="72"/>
      <c r="K106" s="72"/>
      <c r="L106" s="72"/>
      <c r="M106" s="72"/>
      <c r="N106" s="72"/>
      <c r="O106" s="72"/>
      <c r="P106" s="84">
        <f t="shared" si="58"/>
        <v>0</v>
      </c>
      <c r="Q106" s="85"/>
      <c r="R106" s="84">
        <f t="shared" si="56"/>
        <v>0</v>
      </c>
      <c r="S106" s="72"/>
      <c r="T106" s="72"/>
      <c r="U106" s="84">
        <f t="shared" si="57"/>
        <v>0</v>
      </c>
      <c r="V106" s="72"/>
      <c r="W106" s="72"/>
      <c r="X106" s="84">
        <f t="shared" si="43"/>
        <v>0</v>
      </c>
      <c r="Y106" s="86">
        <f t="shared" si="59"/>
        <v>0</v>
      </c>
      <c r="Z106" s="86">
        <f t="shared" si="60"/>
        <v>0</v>
      </c>
      <c r="AA106" s="84">
        <f t="shared" si="46"/>
        <v>0</v>
      </c>
      <c r="AB106" s="84">
        <f t="shared" si="47"/>
        <v>0</v>
      </c>
      <c r="AC106" s="84">
        <f t="shared" si="61"/>
        <v>0</v>
      </c>
      <c r="AD106" s="72"/>
      <c r="AE106" s="72"/>
      <c r="AF106" s="72"/>
      <c r="AG106" s="84">
        <f t="shared" si="49"/>
        <v>0</v>
      </c>
      <c r="AH106" s="84">
        <f t="shared" si="62"/>
        <v>0</v>
      </c>
      <c r="AI106" s="84">
        <f t="shared" si="51"/>
        <v>0</v>
      </c>
      <c r="AJ106" s="84">
        <f t="shared" si="63"/>
        <v>0</v>
      </c>
      <c r="AK106" s="84">
        <f t="shared" si="64"/>
        <v>0</v>
      </c>
      <c r="AL106" s="84">
        <f t="shared" si="65"/>
        <v>0</v>
      </c>
      <c r="AM106" s="84">
        <f t="shared" si="66"/>
        <v>0</v>
      </c>
      <c r="AN106" s="72"/>
      <c r="AR106" s="96"/>
      <c r="AS106" s="97"/>
      <c r="AT106" s="97"/>
      <c r="AU106" s="97"/>
      <c r="AV106" s="97"/>
      <c r="AW106" s="97"/>
      <c r="AX106" s="97"/>
      <c r="AY106" s="97"/>
      <c r="AZ106" s="97"/>
    </row>
    <row r="107" spans="1:52" ht="23.25" x14ac:dyDescent="0.35">
      <c r="A107" s="80">
        <f>'Liste déroulante et date'!J99</f>
        <v>44100</v>
      </c>
      <c r="B107" s="81"/>
      <c r="C107" s="82"/>
      <c r="D107" s="82"/>
      <c r="E107" s="82"/>
      <c r="F107" s="82"/>
      <c r="G107" s="83"/>
      <c r="H107" s="83">
        <f t="shared" si="42"/>
        <v>0</v>
      </c>
      <c r="I107" s="72"/>
      <c r="J107" s="72"/>
      <c r="K107" s="72"/>
      <c r="L107" s="72"/>
      <c r="M107" s="72"/>
      <c r="N107" s="72"/>
      <c r="O107" s="72"/>
      <c r="P107" s="84">
        <f t="shared" si="58"/>
        <v>0</v>
      </c>
      <c r="Q107" s="85"/>
      <c r="R107" s="84">
        <f t="shared" si="56"/>
        <v>0</v>
      </c>
      <c r="S107" s="72"/>
      <c r="T107" s="72"/>
      <c r="U107" s="84">
        <f t="shared" si="57"/>
        <v>0</v>
      </c>
      <c r="V107" s="72"/>
      <c r="W107" s="72"/>
      <c r="X107" s="84">
        <f t="shared" si="43"/>
        <v>0</v>
      </c>
      <c r="Y107" s="86">
        <f t="shared" si="59"/>
        <v>0</v>
      </c>
      <c r="Z107" s="86">
        <f t="shared" si="60"/>
        <v>0</v>
      </c>
      <c r="AA107" s="84">
        <f t="shared" si="46"/>
        <v>0</v>
      </c>
      <c r="AB107" s="84">
        <f t="shared" si="47"/>
        <v>0</v>
      </c>
      <c r="AC107" s="84">
        <f t="shared" si="61"/>
        <v>0</v>
      </c>
      <c r="AD107" s="72"/>
      <c r="AE107" s="72"/>
      <c r="AF107" s="72"/>
      <c r="AG107" s="84">
        <f t="shared" si="49"/>
        <v>0</v>
      </c>
      <c r="AH107" s="84">
        <f t="shared" si="62"/>
        <v>0</v>
      </c>
      <c r="AI107" s="84">
        <f t="shared" si="51"/>
        <v>0</v>
      </c>
      <c r="AJ107" s="84">
        <f t="shared" si="63"/>
        <v>0</v>
      </c>
      <c r="AK107" s="84">
        <f t="shared" si="64"/>
        <v>0</v>
      </c>
      <c r="AL107" s="84">
        <f t="shared" si="65"/>
        <v>0</v>
      </c>
      <c r="AM107" s="84">
        <f t="shared" si="66"/>
        <v>0</v>
      </c>
      <c r="AN107" s="72"/>
      <c r="AR107" s="96"/>
      <c r="AS107" s="97"/>
      <c r="AT107" s="97"/>
      <c r="AU107" s="97"/>
      <c r="AV107" s="97"/>
      <c r="AW107" s="97"/>
      <c r="AX107" s="97"/>
      <c r="AY107" s="97"/>
      <c r="AZ107" s="97"/>
    </row>
    <row r="108" spans="1:52" ht="23.25" x14ac:dyDescent="0.35">
      <c r="A108" s="80">
        <f>'Liste déroulante et date'!J100</f>
        <v>44107</v>
      </c>
      <c r="B108" s="81"/>
      <c r="C108" s="82"/>
      <c r="D108" s="82"/>
      <c r="E108" s="82"/>
      <c r="F108" s="82"/>
      <c r="G108" s="83"/>
      <c r="H108" s="83">
        <f t="shared" si="42"/>
        <v>0</v>
      </c>
      <c r="I108" s="72"/>
      <c r="J108" s="72"/>
      <c r="K108" s="72"/>
      <c r="L108" s="72"/>
      <c r="M108" s="72"/>
      <c r="N108" s="72"/>
      <c r="O108" s="72"/>
      <c r="P108" s="84">
        <f t="shared" si="58"/>
        <v>0</v>
      </c>
      <c r="Q108" s="85"/>
      <c r="R108" s="84">
        <f t="shared" si="56"/>
        <v>0</v>
      </c>
      <c r="S108" s="72"/>
      <c r="T108" s="72"/>
      <c r="U108" s="84">
        <f t="shared" si="57"/>
        <v>0</v>
      </c>
      <c r="V108" s="72"/>
      <c r="W108" s="72"/>
      <c r="X108" s="84">
        <f t="shared" si="43"/>
        <v>0</v>
      </c>
      <c r="Y108" s="86">
        <f t="shared" si="59"/>
        <v>0</v>
      </c>
      <c r="Z108" s="86">
        <f t="shared" si="60"/>
        <v>0</v>
      </c>
      <c r="AA108" s="84">
        <f t="shared" si="46"/>
        <v>0</v>
      </c>
      <c r="AB108" s="84">
        <f t="shared" si="47"/>
        <v>0</v>
      </c>
      <c r="AC108" s="84">
        <f t="shared" si="61"/>
        <v>0</v>
      </c>
      <c r="AD108" s="72"/>
      <c r="AE108" s="72"/>
      <c r="AF108" s="72"/>
      <c r="AG108" s="84">
        <f t="shared" si="49"/>
        <v>0</v>
      </c>
      <c r="AH108" s="84">
        <f t="shared" si="62"/>
        <v>0</v>
      </c>
      <c r="AI108" s="84">
        <f t="shared" si="51"/>
        <v>0</v>
      </c>
      <c r="AJ108" s="84">
        <f t="shared" si="63"/>
        <v>0</v>
      </c>
      <c r="AK108" s="84">
        <f t="shared" si="64"/>
        <v>0</v>
      </c>
      <c r="AL108" s="84">
        <f t="shared" si="65"/>
        <v>0</v>
      </c>
      <c r="AM108" s="84">
        <f t="shared" si="66"/>
        <v>0</v>
      </c>
      <c r="AN108" s="72"/>
      <c r="AR108" s="96"/>
      <c r="AS108" s="97"/>
      <c r="AT108" s="97"/>
      <c r="AU108" s="97"/>
      <c r="AV108" s="97"/>
      <c r="AW108" s="97"/>
      <c r="AX108" s="97"/>
      <c r="AY108" s="97"/>
      <c r="AZ108" s="97"/>
    </row>
    <row r="109" spans="1:52" ht="23.25" x14ac:dyDescent="0.35">
      <c r="A109" s="80">
        <f>'Liste déroulante et date'!J101</f>
        <v>44114</v>
      </c>
      <c r="B109" s="81"/>
      <c r="C109" s="82"/>
      <c r="D109" s="82"/>
      <c r="E109" s="82"/>
      <c r="F109" s="82"/>
      <c r="G109" s="83"/>
      <c r="H109" s="83">
        <f t="shared" si="42"/>
        <v>0</v>
      </c>
      <c r="I109" s="72"/>
      <c r="J109" s="72"/>
      <c r="K109" s="72"/>
      <c r="L109" s="72"/>
      <c r="M109" s="72"/>
      <c r="N109" s="72"/>
      <c r="O109" s="72"/>
      <c r="P109" s="84">
        <f t="shared" si="58"/>
        <v>0</v>
      </c>
      <c r="Q109" s="85"/>
      <c r="R109" s="84">
        <f t="shared" si="56"/>
        <v>0</v>
      </c>
      <c r="S109" s="72"/>
      <c r="T109" s="72"/>
      <c r="U109" s="84">
        <f t="shared" si="57"/>
        <v>0</v>
      </c>
      <c r="V109" s="72"/>
      <c r="W109" s="72"/>
      <c r="X109" s="84">
        <f t="shared" si="43"/>
        <v>0</v>
      </c>
      <c r="Y109" s="86">
        <f t="shared" si="59"/>
        <v>0</v>
      </c>
      <c r="Z109" s="86">
        <f t="shared" si="60"/>
        <v>0</v>
      </c>
      <c r="AA109" s="84">
        <f t="shared" si="46"/>
        <v>0</v>
      </c>
      <c r="AB109" s="84">
        <f t="shared" si="47"/>
        <v>0</v>
      </c>
      <c r="AC109" s="84">
        <f t="shared" si="61"/>
        <v>0</v>
      </c>
      <c r="AD109" s="72"/>
      <c r="AE109" s="72"/>
      <c r="AF109" s="72"/>
      <c r="AG109" s="84">
        <f t="shared" si="49"/>
        <v>0</v>
      </c>
      <c r="AH109" s="84">
        <f t="shared" si="62"/>
        <v>0</v>
      </c>
      <c r="AI109" s="84">
        <f t="shared" si="51"/>
        <v>0</v>
      </c>
      <c r="AJ109" s="84">
        <f t="shared" si="63"/>
        <v>0</v>
      </c>
      <c r="AK109" s="84">
        <f t="shared" si="64"/>
        <v>0</v>
      </c>
      <c r="AL109" s="84">
        <f t="shared" si="65"/>
        <v>0</v>
      </c>
      <c r="AM109" s="84">
        <f t="shared" si="66"/>
        <v>0</v>
      </c>
      <c r="AN109" s="72"/>
      <c r="AR109" s="96"/>
      <c r="AS109" s="97"/>
      <c r="AT109" s="97"/>
      <c r="AU109" s="97"/>
      <c r="AV109" s="97"/>
      <c r="AW109" s="97"/>
      <c r="AX109" s="97"/>
      <c r="AY109" s="97"/>
      <c r="AZ109" s="97"/>
    </row>
    <row r="110" spans="1:52" ht="23.25" x14ac:dyDescent="0.35">
      <c r="A110" s="80">
        <f>'Liste déroulante et date'!J102</f>
        <v>44121</v>
      </c>
      <c r="B110" s="81"/>
      <c r="C110" s="82"/>
      <c r="D110" s="82"/>
      <c r="E110" s="82"/>
      <c r="F110" s="82"/>
      <c r="G110" s="83"/>
      <c r="H110" s="83">
        <f t="shared" si="42"/>
        <v>0</v>
      </c>
      <c r="I110" s="72"/>
      <c r="J110" s="72"/>
      <c r="K110" s="72"/>
      <c r="L110" s="72"/>
      <c r="M110" s="72"/>
      <c r="N110" s="72"/>
      <c r="O110" s="72"/>
      <c r="P110" s="84">
        <f t="shared" si="58"/>
        <v>0</v>
      </c>
      <c r="Q110" s="85"/>
      <c r="R110" s="84">
        <f t="shared" si="56"/>
        <v>0</v>
      </c>
      <c r="S110" s="72"/>
      <c r="T110" s="72"/>
      <c r="U110" s="84">
        <f t="shared" si="57"/>
        <v>0</v>
      </c>
      <c r="V110" s="72"/>
      <c r="W110" s="72"/>
      <c r="X110" s="84">
        <f t="shared" si="43"/>
        <v>0</v>
      </c>
      <c r="Y110" s="86">
        <f t="shared" si="59"/>
        <v>0</v>
      </c>
      <c r="Z110" s="86">
        <f t="shared" si="60"/>
        <v>0</v>
      </c>
      <c r="AA110" s="84">
        <f t="shared" si="46"/>
        <v>0</v>
      </c>
      <c r="AB110" s="84">
        <f t="shared" si="47"/>
        <v>0</v>
      </c>
      <c r="AC110" s="84">
        <f t="shared" si="61"/>
        <v>0</v>
      </c>
      <c r="AD110" s="72"/>
      <c r="AE110" s="72"/>
      <c r="AF110" s="72"/>
      <c r="AG110" s="84">
        <f t="shared" si="49"/>
        <v>0</v>
      </c>
      <c r="AH110" s="84">
        <f t="shared" si="62"/>
        <v>0</v>
      </c>
      <c r="AI110" s="84">
        <f t="shared" si="51"/>
        <v>0</v>
      </c>
      <c r="AJ110" s="84">
        <f t="shared" si="63"/>
        <v>0</v>
      </c>
      <c r="AK110" s="84">
        <f t="shared" si="64"/>
        <v>0</v>
      </c>
      <c r="AL110" s="84">
        <f t="shared" si="65"/>
        <v>0</v>
      </c>
      <c r="AM110" s="84">
        <f t="shared" si="66"/>
        <v>0</v>
      </c>
      <c r="AN110" s="72"/>
      <c r="AR110" s="96"/>
      <c r="AS110" s="97"/>
      <c r="AT110" s="97"/>
      <c r="AU110" s="97"/>
      <c r="AV110" s="97"/>
      <c r="AW110" s="97"/>
      <c r="AX110" s="97"/>
      <c r="AY110" s="97"/>
      <c r="AZ110" s="97"/>
    </row>
    <row r="111" spans="1:52" ht="23.25" x14ac:dyDescent="0.35">
      <c r="A111" s="80">
        <f>'Liste déroulante et date'!J103</f>
        <v>44128</v>
      </c>
      <c r="B111" s="81"/>
      <c r="C111" s="82"/>
      <c r="D111" s="82"/>
      <c r="E111" s="82"/>
      <c r="F111" s="82"/>
      <c r="G111" s="83"/>
      <c r="H111" s="83">
        <f t="shared" si="42"/>
        <v>0</v>
      </c>
      <c r="I111" s="72"/>
      <c r="J111" s="72"/>
      <c r="K111" s="72"/>
      <c r="L111" s="72"/>
      <c r="M111" s="72"/>
      <c r="N111" s="72"/>
      <c r="O111" s="72"/>
      <c r="P111" s="84">
        <f t="shared" si="58"/>
        <v>0</v>
      </c>
      <c r="Q111" s="85"/>
      <c r="R111" s="84">
        <f t="shared" si="56"/>
        <v>0</v>
      </c>
      <c r="S111" s="72"/>
      <c r="T111" s="72"/>
      <c r="U111" s="84">
        <f t="shared" si="57"/>
        <v>0</v>
      </c>
      <c r="V111" s="72"/>
      <c r="W111" s="72"/>
      <c r="X111" s="84">
        <f t="shared" si="43"/>
        <v>0</v>
      </c>
      <c r="Y111" s="86">
        <f t="shared" si="59"/>
        <v>0</v>
      </c>
      <c r="Z111" s="86">
        <f t="shared" si="60"/>
        <v>0</v>
      </c>
      <c r="AA111" s="84">
        <f t="shared" si="46"/>
        <v>0</v>
      </c>
      <c r="AB111" s="84">
        <f t="shared" si="47"/>
        <v>0</v>
      </c>
      <c r="AC111" s="84">
        <f t="shared" si="61"/>
        <v>0</v>
      </c>
      <c r="AD111" s="72"/>
      <c r="AE111" s="72"/>
      <c r="AF111" s="72"/>
      <c r="AG111" s="84">
        <f t="shared" si="49"/>
        <v>0</v>
      </c>
      <c r="AH111" s="84">
        <f t="shared" si="62"/>
        <v>0</v>
      </c>
      <c r="AI111" s="84">
        <f t="shared" si="51"/>
        <v>0</v>
      </c>
      <c r="AJ111" s="84">
        <f t="shared" si="63"/>
        <v>0</v>
      </c>
      <c r="AK111" s="84">
        <f t="shared" si="64"/>
        <v>0</v>
      </c>
      <c r="AL111" s="84">
        <f t="shared" si="65"/>
        <v>0</v>
      </c>
      <c r="AM111" s="84">
        <f t="shared" si="66"/>
        <v>0</v>
      </c>
      <c r="AN111" s="72"/>
      <c r="AR111" s="96"/>
      <c r="AS111" s="97"/>
      <c r="AT111" s="97"/>
      <c r="AU111" s="97"/>
      <c r="AV111" s="97"/>
      <c r="AW111" s="97"/>
      <c r="AX111" s="97"/>
      <c r="AY111" s="97"/>
      <c r="AZ111" s="97"/>
    </row>
    <row r="112" spans="1:52" ht="23.25" x14ac:dyDescent="0.35">
      <c r="A112" s="80">
        <f>'Liste déroulante et date'!J104</f>
        <v>44135</v>
      </c>
      <c r="B112" s="81"/>
      <c r="C112" s="82"/>
      <c r="D112" s="82"/>
      <c r="E112" s="82"/>
      <c r="F112" s="82"/>
      <c r="G112" s="83"/>
      <c r="H112" s="83">
        <f t="shared" si="42"/>
        <v>0</v>
      </c>
      <c r="I112" s="72"/>
      <c r="J112" s="72"/>
      <c r="K112" s="72"/>
      <c r="L112" s="72"/>
      <c r="M112" s="72"/>
      <c r="N112" s="72"/>
      <c r="O112" s="72"/>
      <c r="P112" s="84">
        <f t="shared" si="58"/>
        <v>0</v>
      </c>
      <c r="Q112" s="85"/>
      <c r="R112" s="84">
        <f t="shared" si="56"/>
        <v>0</v>
      </c>
      <c r="S112" s="72"/>
      <c r="T112" s="72"/>
      <c r="U112" s="84">
        <f t="shared" si="57"/>
        <v>0</v>
      </c>
      <c r="V112" s="72"/>
      <c r="W112" s="72"/>
      <c r="X112" s="84">
        <f t="shared" si="43"/>
        <v>0</v>
      </c>
      <c r="Y112" s="86">
        <f t="shared" si="59"/>
        <v>0</v>
      </c>
      <c r="Z112" s="86">
        <f t="shared" si="60"/>
        <v>0</v>
      </c>
      <c r="AA112" s="84">
        <f t="shared" si="46"/>
        <v>0</v>
      </c>
      <c r="AB112" s="84">
        <f t="shared" si="47"/>
        <v>0</v>
      </c>
      <c r="AC112" s="84">
        <f t="shared" si="61"/>
        <v>0</v>
      </c>
      <c r="AD112" s="72"/>
      <c r="AE112" s="72"/>
      <c r="AF112" s="72"/>
      <c r="AG112" s="84">
        <f t="shared" si="49"/>
        <v>0</v>
      </c>
      <c r="AH112" s="84">
        <f t="shared" si="62"/>
        <v>0</v>
      </c>
      <c r="AI112" s="84">
        <f t="shared" si="51"/>
        <v>0</v>
      </c>
      <c r="AJ112" s="84">
        <f t="shared" si="63"/>
        <v>0</v>
      </c>
      <c r="AK112" s="84">
        <f t="shared" si="64"/>
        <v>0</v>
      </c>
      <c r="AL112" s="84">
        <f t="shared" si="65"/>
        <v>0</v>
      </c>
      <c r="AM112" s="84">
        <f t="shared" si="66"/>
        <v>0</v>
      </c>
      <c r="AN112" s="72"/>
      <c r="AR112" s="96"/>
      <c r="AS112" s="97"/>
      <c r="AT112" s="97"/>
      <c r="AU112" s="97"/>
      <c r="AV112" s="97"/>
      <c r="AW112" s="97"/>
      <c r="AX112" s="97"/>
      <c r="AY112" s="97"/>
      <c r="AZ112" s="97"/>
    </row>
    <row r="113" spans="1:52" ht="23.25" x14ac:dyDescent="0.35">
      <c r="A113" s="80">
        <f>'Liste déroulante et date'!J105</f>
        <v>44142</v>
      </c>
      <c r="B113" s="81"/>
      <c r="C113" s="82"/>
      <c r="D113" s="82"/>
      <c r="E113" s="82"/>
      <c r="F113" s="82"/>
      <c r="G113" s="83"/>
      <c r="H113" s="83">
        <f t="shared" si="42"/>
        <v>0</v>
      </c>
      <c r="I113" s="72"/>
      <c r="J113" s="72"/>
      <c r="K113" s="72"/>
      <c r="L113" s="72"/>
      <c r="M113" s="72"/>
      <c r="N113" s="72"/>
      <c r="O113" s="72"/>
      <c r="P113" s="84">
        <f t="shared" si="58"/>
        <v>0</v>
      </c>
      <c r="Q113" s="85"/>
      <c r="R113" s="84">
        <f t="shared" si="56"/>
        <v>0</v>
      </c>
      <c r="S113" s="72"/>
      <c r="T113" s="72"/>
      <c r="U113" s="84">
        <f t="shared" si="57"/>
        <v>0</v>
      </c>
      <c r="V113" s="72"/>
      <c r="W113" s="72"/>
      <c r="X113" s="84">
        <f t="shared" si="43"/>
        <v>0</v>
      </c>
      <c r="Y113" s="86">
        <f t="shared" si="59"/>
        <v>0</v>
      </c>
      <c r="Z113" s="86">
        <f t="shared" si="60"/>
        <v>0</v>
      </c>
      <c r="AA113" s="84">
        <f t="shared" si="46"/>
        <v>0</v>
      </c>
      <c r="AB113" s="84">
        <f t="shared" si="47"/>
        <v>0</v>
      </c>
      <c r="AC113" s="84">
        <f t="shared" si="61"/>
        <v>0</v>
      </c>
      <c r="AD113" s="72"/>
      <c r="AE113" s="72"/>
      <c r="AF113" s="72"/>
      <c r="AG113" s="84">
        <f t="shared" si="49"/>
        <v>0</v>
      </c>
      <c r="AH113" s="84">
        <f t="shared" si="62"/>
        <v>0</v>
      </c>
      <c r="AI113" s="84">
        <f t="shared" si="51"/>
        <v>0</v>
      </c>
      <c r="AJ113" s="84">
        <f t="shared" si="63"/>
        <v>0</v>
      </c>
      <c r="AK113" s="84">
        <f t="shared" si="64"/>
        <v>0</v>
      </c>
      <c r="AL113" s="84">
        <f t="shared" si="65"/>
        <v>0</v>
      </c>
      <c r="AM113" s="84">
        <f t="shared" si="66"/>
        <v>0</v>
      </c>
      <c r="AN113" s="72"/>
      <c r="AR113" s="96"/>
      <c r="AS113" s="97"/>
      <c r="AT113" s="97"/>
      <c r="AU113" s="97"/>
      <c r="AV113" s="97"/>
      <c r="AW113" s="97"/>
      <c r="AX113" s="97"/>
      <c r="AY113" s="97"/>
      <c r="AZ113" s="97"/>
    </row>
    <row r="114" spans="1:52" ht="23.25" x14ac:dyDescent="0.35">
      <c r="A114" s="80">
        <f>'Liste déroulante et date'!J106</f>
        <v>44149</v>
      </c>
      <c r="B114" s="81"/>
      <c r="C114" s="82"/>
      <c r="D114" s="82"/>
      <c r="E114" s="82"/>
      <c r="F114" s="82"/>
      <c r="G114" s="83"/>
      <c r="H114" s="83">
        <f t="shared" si="42"/>
        <v>0</v>
      </c>
      <c r="I114" s="72"/>
      <c r="J114" s="72"/>
      <c r="K114" s="72"/>
      <c r="L114" s="72"/>
      <c r="M114" s="72"/>
      <c r="N114" s="72"/>
      <c r="O114" s="72"/>
      <c r="P114" s="84">
        <f t="shared" si="58"/>
        <v>0</v>
      </c>
      <c r="Q114" s="85"/>
      <c r="R114" s="84">
        <f t="shared" si="56"/>
        <v>0</v>
      </c>
      <c r="S114" s="72"/>
      <c r="T114" s="72"/>
      <c r="U114" s="84">
        <f t="shared" si="57"/>
        <v>0</v>
      </c>
      <c r="V114" s="72"/>
      <c r="W114" s="72"/>
      <c r="X114" s="84">
        <f t="shared" si="43"/>
        <v>0</v>
      </c>
      <c r="Y114" s="86">
        <f t="shared" si="59"/>
        <v>0</v>
      </c>
      <c r="Z114" s="86">
        <f t="shared" si="60"/>
        <v>0</v>
      </c>
      <c r="AA114" s="84">
        <f t="shared" si="46"/>
        <v>0</v>
      </c>
      <c r="AB114" s="84">
        <f t="shared" si="47"/>
        <v>0</v>
      </c>
      <c r="AC114" s="84">
        <f t="shared" si="61"/>
        <v>0</v>
      </c>
      <c r="AD114" s="72"/>
      <c r="AE114" s="72"/>
      <c r="AF114" s="72"/>
      <c r="AG114" s="84">
        <f t="shared" si="49"/>
        <v>0</v>
      </c>
      <c r="AH114" s="84">
        <f t="shared" si="62"/>
        <v>0</v>
      </c>
      <c r="AI114" s="84">
        <f t="shared" si="51"/>
        <v>0</v>
      </c>
      <c r="AJ114" s="84">
        <f t="shared" si="63"/>
        <v>0</v>
      </c>
      <c r="AK114" s="84">
        <f t="shared" si="64"/>
        <v>0</v>
      </c>
      <c r="AL114" s="84">
        <f t="shared" si="65"/>
        <v>0</v>
      </c>
      <c r="AM114" s="84">
        <f t="shared" si="66"/>
        <v>0</v>
      </c>
      <c r="AN114" s="72"/>
      <c r="AR114" s="96"/>
      <c r="AS114" s="97"/>
      <c r="AT114" s="97"/>
      <c r="AU114" s="97"/>
      <c r="AV114" s="97"/>
      <c r="AW114" s="97"/>
      <c r="AX114" s="97"/>
      <c r="AY114" s="97"/>
      <c r="AZ114" s="97"/>
    </row>
    <row r="115" spans="1:52" ht="23.25" x14ac:dyDescent="0.35">
      <c r="A115" s="80">
        <f>'Liste déroulante et date'!J107</f>
        <v>44156</v>
      </c>
      <c r="B115" s="81"/>
      <c r="C115" s="82"/>
      <c r="D115" s="82"/>
      <c r="E115" s="82"/>
      <c r="F115" s="82"/>
      <c r="G115" s="83"/>
      <c r="H115" s="83">
        <f t="shared" si="42"/>
        <v>0</v>
      </c>
      <c r="I115" s="72"/>
      <c r="J115" s="72"/>
      <c r="K115" s="72"/>
      <c r="L115" s="72"/>
      <c r="M115" s="72"/>
      <c r="N115" s="72"/>
      <c r="O115" s="72"/>
      <c r="P115" s="84">
        <f t="shared" si="58"/>
        <v>0</v>
      </c>
      <c r="Q115" s="85"/>
      <c r="R115" s="84">
        <f t="shared" si="56"/>
        <v>0</v>
      </c>
      <c r="S115" s="72"/>
      <c r="T115" s="72"/>
      <c r="U115" s="84">
        <f t="shared" si="57"/>
        <v>0</v>
      </c>
      <c r="V115" s="72"/>
      <c r="W115" s="72"/>
      <c r="X115" s="84">
        <f t="shared" si="43"/>
        <v>0</v>
      </c>
      <c r="Y115" s="86">
        <f t="shared" si="59"/>
        <v>0</v>
      </c>
      <c r="Z115" s="86">
        <f t="shared" si="60"/>
        <v>0</v>
      </c>
      <c r="AA115" s="84">
        <f t="shared" si="46"/>
        <v>0</v>
      </c>
      <c r="AB115" s="84">
        <f t="shared" si="47"/>
        <v>0</v>
      </c>
      <c r="AC115" s="84">
        <f t="shared" si="61"/>
        <v>0</v>
      </c>
      <c r="AD115" s="72"/>
      <c r="AE115" s="72"/>
      <c r="AF115" s="72"/>
      <c r="AG115" s="84">
        <f t="shared" si="49"/>
        <v>0</v>
      </c>
      <c r="AH115" s="84">
        <f t="shared" si="62"/>
        <v>0</v>
      </c>
      <c r="AI115" s="84">
        <f t="shared" si="51"/>
        <v>0</v>
      </c>
      <c r="AJ115" s="84">
        <f t="shared" si="63"/>
        <v>0</v>
      </c>
      <c r="AK115" s="84">
        <f t="shared" si="64"/>
        <v>0</v>
      </c>
      <c r="AL115" s="84">
        <f t="shared" si="65"/>
        <v>0</v>
      </c>
      <c r="AM115" s="84">
        <f t="shared" si="66"/>
        <v>0</v>
      </c>
      <c r="AN115" s="72"/>
      <c r="AR115" s="96"/>
      <c r="AS115" s="97"/>
      <c r="AT115" s="97"/>
      <c r="AU115" s="97"/>
      <c r="AV115" s="97"/>
      <c r="AW115" s="97"/>
      <c r="AX115" s="97"/>
      <c r="AY115" s="97"/>
      <c r="AZ115" s="97"/>
    </row>
    <row r="116" spans="1:52" ht="23.25" x14ac:dyDescent="0.35">
      <c r="A116" s="80">
        <f>'Liste déroulante et date'!J108</f>
        <v>44163</v>
      </c>
      <c r="B116" s="81"/>
      <c r="C116" s="82"/>
      <c r="D116" s="82"/>
      <c r="E116" s="82"/>
      <c r="F116" s="82"/>
      <c r="G116" s="83"/>
      <c r="H116" s="83">
        <f t="shared" si="42"/>
        <v>0</v>
      </c>
      <c r="I116" s="72"/>
      <c r="J116" s="72"/>
      <c r="K116" s="72"/>
      <c r="L116" s="72"/>
      <c r="M116" s="72"/>
      <c r="N116" s="72"/>
      <c r="O116" s="72"/>
      <c r="P116" s="84">
        <f t="shared" si="58"/>
        <v>0</v>
      </c>
      <c r="Q116" s="85"/>
      <c r="R116" s="84">
        <f t="shared" si="56"/>
        <v>0</v>
      </c>
      <c r="S116" s="72"/>
      <c r="T116" s="72"/>
      <c r="U116" s="84">
        <f t="shared" si="57"/>
        <v>0</v>
      </c>
      <c r="V116" s="72"/>
      <c r="W116" s="72"/>
      <c r="X116" s="84">
        <f t="shared" si="43"/>
        <v>0</v>
      </c>
      <c r="Y116" s="86">
        <f t="shared" si="59"/>
        <v>0</v>
      </c>
      <c r="Z116" s="86">
        <f t="shared" si="60"/>
        <v>0</v>
      </c>
      <c r="AA116" s="84">
        <f t="shared" si="46"/>
        <v>0</v>
      </c>
      <c r="AB116" s="84">
        <f t="shared" si="47"/>
        <v>0</v>
      </c>
      <c r="AC116" s="84">
        <f t="shared" si="61"/>
        <v>0</v>
      </c>
      <c r="AD116" s="72"/>
      <c r="AE116" s="72"/>
      <c r="AF116" s="72"/>
      <c r="AG116" s="84">
        <f t="shared" si="49"/>
        <v>0</v>
      </c>
      <c r="AH116" s="84">
        <f t="shared" si="62"/>
        <v>0</v>
      </c>
      <c r="AI116" s="84">
        <f t="shared" si="51"/>
        <v>0</v>
      </c>
      <c r="AJ116" s="84">
        <f t="shared" si="63"/>
        <v>0</v>
      </c>
      <c r="AK116" s="84">
        <f t="shared" si="64"/>
        <v>0</v>
      </c>
      <c r="AL116" s="84">
        <f t="shared" si="65"/>
        <v>0</v>
      </c>
      <c r="AM116" s="84">
        <f t="shared" si="66"/>
        <v>0</v>
      </c>
      <c r="AN116" s="72"/>
      <c r="AR116" s="96"/>
      <c r="AS116" s="97"/>
      <c r="AT116" s="97"/>
      <c r="AU116" s="97"/>
      <c r="AV116" s="97"/>
      <c r="AW116" s="97"/>
      <c r="AX116" s="97"/>
      <c r="AY116" s="97"/>
      <c r="AZ116" s="97"/>
    </row>
    <row r="117" spans="1:52" ht="23.25" x14ac:dyDescent="0.35">
      <c r="A117" s="80">
        <f>'Liste déroulante et date'!J109</f>
        <v>44170</v>
      </c>
      <c r="B117" s="81"/>
      <c r="C117" s="82"/>
      <c r="D117" s="82"/>
      <c r="E117" s="82"/>
      <c r="F117" s="82"/>
      <c r="G117" s="83"/>
      <c r="H117" s="83">
        <f t="shared" si="42"/>
        <v>0</v>
      </c>
      <c r="I117" s="72"/>
      <c r="J117" s="72"/>
      <c r="K117" s="72"/>
      <c r="L117" s="72"/>
      <c r="M117" s="72"/>
      <c r="N117" s="72"/>
      <c r="O117" s="72"/>
      <c r="P117" s="84">
        <f t="shared" si="58"/>
        <v>0</v>
      </c>
      <c r="Q117" s="85"/>
      <c r="R117" s="84">
        <f t="shared" si="56"/>
        <v>0</v>
      </c>
      <c r="S117" s="72"/>
      <c r="T117" s="72"/>
      <c r="U117" s="84">
        <f t="shared" si="57"/>
        <v>0</v>
      </c>
      <c r="V117" s="72"/>
      <c r="W117" s="72"/>
      <c r="X117" s="84">
        <f t="shared" si="43"/>
        <v>0</v>
      </c>
      <c r="Y117" s="86">
        <f t="shared" si="59"/>
        <v>0</v>
      </c>
      <c r="Z117" s="86">
        <f t="shared" si="60"/>
        <v>0</v>
      </c>
      <c r="AA117" s="84">
        <f t="shared" si="46"/>
        <v>0</v>
      </c>
      <c r="AB117" s="84">
        <f t="shared" si="47"/>
        <v>0</v>
      </c>
      <c r="AC117" s="84">
        <f t="shared" si="61"/>
        <v>0</v>
      </c>
      <c r="AD117" s="72"/>
      <c r="AE117" s="72"/>
      <c r="AF117" s="72"/>
      <c r="AG117" s="84">
        <f t="shared" si="49"/>
        <v>0</v>
      </c>
      <c r="AH117" s="84">
        <f t="shared" si="62"/>
        <v>0</v>
      </c>
      <c r="AI117" s="84">
        <f t="shared" si="51"/>
        <v>0</v>
      </c>
      <c r="AJ117" s="84">
        <f t="shared" si="63"/>
        <v>0</v>
      </c>
      <c r="AK117" s="84">
        <f t="shared" si="64"/>
        <v>0</v>
      </c>
      <c r="AL117" s="84">
        <f t="shared" si="65"/>
        <v>0</v>
      </c>
      <c r="AM117" s="84">
        <f t="shared" si="66"/>
        <v>0</v>
      </c>
      <c r="AN117" s="72"/>
      <c r="AR117" s="96"/>
      <c r="AS117" s="97"/>
      <c r="AT117" s="97"/>
      <c r="AU117" s="97"/>
      <c r="AV117" s="97"/>
      <c r="AW117" s="97"/>
      <c r="AX117" s="97"/>
      <c r="AY117" s="97"/>
      <c r="AZ117" s="97"/>
    </row>
    <row r="118" spans="1:52" ht="23.25" x14ac:dyDescent="0.35">
      <c r="A118" s="80">
        <f>'Liste déroulante et date'!J110</f>
        <v>44177</v>
      </c>
      <c r="B118" s="81"/>
      <c r="C118" s="82"/>
      <c r="D118" s="82"/>
      <c r="E118" s="82"/>
      <c r="F118" s="82"/>
      <c r="G118" s="83"/>
      <c r="H118" s="83">
        <f t="shared" si="42"/>
        <v>0</v>
      </c>
      <c r="I118" s="72"/>
      <c r="J118" s="72"/>
      <c r="K118" s="72"/>
      <c r="L118" s="72"/>
      <c r="M118" s="72"/>
      <c r="N118" s="72"/>
      <c r="O118" s="72"/>
      <c r="P118" s="84">
        <f t="shared" si="58"/>
        <v>0</v>
      </c>
      <c r="Q118" s="85"/>
      <c r="R118" s="84">
        <f t="shared" si="56"/>
        <v>0</v>
      </c>
      <c r="S118" s="72"/>
      <c r="T118" s="72"/>
      <c r="U118" s="84">
        <f t="shared" si="57"/>
        <v>0</v>
      </c>
      <c r="V118" s="72"/>
      <c r="W118" s="72"/>
      <c r="X118" s="84">
        <f t="shared" si="43"/>
        <v>0</v>
      </c>
      <c r="Y118" s="86">
        <f t="shared" si="59"/>
        <v>0</v>
      </c>
      <c r="Z118" s="86">
        <f t="shared" si="60"/>
        <v>0</v>
      </c>
      <c r="AA118" s="84">
        <f t="shared" si="46"/>
        <v>0</v>
      </c>
      <c r="AB118" s="84">
        <f t="shared" si="47"/>
        <v>0</v>
      </c>
      <c r="AC118" s="84">
        <f t="shared" si="61"/>
        <v>0</v>
      </c>
      <c r="AD118" s="72"/>
      <c r="AE118" s="72"/>
      <c r="AF118" s="72"/>
      <c r="AG118" s="84">
        <f t="shared" si="49"/>
        <v>0</v>
      </c>
      <c r="AH118" s="84">
        <f t="shared" si="62"/>
        <v>0</v>
      </c>
      <c r="AI118" s="84">
        <f t="shared" si="51"/>
        <v>0</v>
      </c>
      <c r="AJ118" s="84">
        <f t="shared" si="63"/>
        <v>0</v>
      </c>
      <c r="AK118" s="84">
        <f t="shared" si="64"/>
        <v>0</v>
      </c>
      <c r="AL118" s="84">
        <f t="shared" si="65"/>
        <v>0</v>
      </c>
      <c r="AM118" s="84">
        <f t="shared" si="66"/>
        <v>0</v>
      </c>
      <c r="AN118" s="72"/>
      <c r="AR118" s="96"/>
      <c r="AS118" s="97"/>
      <c r="AT118" s="97"/>
      <c r="AU118" s="97"/>
      <c r="AV118" s="97"/>
      <c r="AW118" s="97"/>
      <c r="AX118" s="97"/>
      <c r="AY118" s="97"/>
      <c r="AZ118" s="97"/>
    </row>
    <row r="119" spans="1:52" ht="23.25" x14ac:dyDescent="0.35">
      <c r="A119" s="80">
        <f>'Liste déroulante et date'!J111</f>
        <v>44184</v>
      </c>
      <c r="B119" s="81"/>
      <c r="C119" s="82"/>
      <c r="D119" s="82"/>
      <c r="E119" s="82"/>
      <c r="F119" s="82"/>
      <c r="G119" s="83"/>
      <c r="H119" s="83">
        <f t="shared" si="42"/>
        <v>0</v>
      </c>
      <c r="I119" s="72"/>
      <c r="J119" s="72"/>
      <c r="K119" s="72"/>
      <c r="L119" s="72"/>
      <c r="M119" s="72"/>
      <c r="N119" s="72"/>
      <c r="O119" s="72"/>
      <c r="P119" s="84">
        <f t="shared" si="58"/>
        <v>0</v>
      </c>
      <c r="Q119" s="85"/>
      <c r="R119" s="84">
        <f t="shared" si="56"/>
        <v>0</v>
      </c>
      <c r="S119" s="72"/>
      <c r="T119" s="72"/>
      <c r="U119" s="84">
        <f t="shared" si="57"/>
        <v>0</v>
      </c>
      <c r="V119" s="72"/>
      <c r="W119" s="72"/>
      <c r="X119" s="84">
        <f t="shared" si="43"/>
        <v>0</v>
      </c>
      <c r="Y119" s="86">
        <f t="shared" si="59"/>
        <v>0</v>
      </c>
      <c r="Z119" s="86">
        <f t="shared" si="60"/>
        <v>0</v>
      </c>
      <c r="AA119" s="84">
        <f t="shared" si="46"/>
        <v>0</v>
      </c>
      <c r="AB119" s="84">
        <f t="shared" si="47"/>
        <v>0</v>
      </c>
      <c r="AC119" s="84">
        <f t="shared" si="61"/>
        <v>0</v>
      </c>
      <c r="AD119" s="72"/>
      <c r="AE119" s="72"/>
      <c r="AF119" s="72"/>
      <c r="AG119" s="84">
        <f t="shared" si="49"/>
        <v>0</v>
      </c>
      <c r="AH119" s="84">
        <f t="shared" si="62"/>
        <v>0</v>
      </c>
      <c r="AI119" s="84">
        <f t="shared" si="51"/>
        <v>0</v>
      </c>
      <c r="AJ119" s="84">
        <f t="shared" si="63"/>
        <v>0</v>
      </c>
      <c r="AK119" s="84">
        <f t="shared" si="64"/>
        <v>0</v>
      </c>
      <c r="AL119" s="84">
        <f t="shared" si="65"/>
        <v>0</v>
      </c>
      <c r="AM119" s="84">
        <f t="shared" si="66"/>
        <v>0</v>
      </c>
      <c r="AN119" s="72"/>
      <c r="AR119" s="96"/>
      <c r="AS119" s="97"/>
      <c r="AT119" s="97"/>
      <c r="AU119" s="97"/>
      <c r="AV119" s="97"/>
      <c r="AW119" s="97"/>
      <c r="AX119" s="97"/>
      <c r="AY119" s="97"/>
      <c r="AZ119" s="97"/>
    </row>
    <row r="120" spans="1:52" ht="23.25" x14ac:dyDescent="0.35">
      <c r="A120" s="80">
        <f>'Liste déroulante et date'!J112</f>
        <v>44191</v>
      </c>
      <c r="B120" s="81"/>
      <c r="C120" s="82"/>
      <c r="D120" s="82"/>
      <c r="E120" s="82"/>
      <c r="F120" s="82"/>
      <c r="G120" s="83"/>
      <c r="H120" s="83">
        <f t="shared" si="42"/>
        <v>0</v>
      </c>
      <c r="I120" s="72"/>
      <c r="J120" s="72"/>
      <c r="K120" s="72"/>
      <c r="L120" s="72"/>
      <c r="M120" s="72"/>
      <c r="N120" s="72"/>
      <c r="O120" s="72"/>
      <c r="P120" s="84">
        <f t="shared" si="58"/>
        <v>0</v>
      </c>
      <c r="Q120" s="85"/>
      <c r="R120" s="84">
        <f t="shared" si="56"/>
        <v>0</v>
      </c>
      <c r="S120" s="72"/>
      <c r="T120" s="72"/>
      <c r="U120" s="84">
        <f t="shared" si="57"/>
        <v>0</v>
      </c>
      <c r="V120" s="72"/>
      <c r="W120" s="72"/>
      <c r="X120" s="84">
        <f t="shared" si="43"/>
        <v>0</v>
      </c>
      <c r="Y120" s="86">
        <f t="shared" si="59"/>
        <v>0</v>
      </c>
      <c r="Z120" s="86">
        <f t="shared" si="60"/>
        <v>0</v>
      </c>
      <c r="AA120" s="84">
        <f t="shared" si="46"/>
        <v>0</v>
      </c>
      <c r="AB120" s="84">
        <f t="shared" si="47"/>
        <v>0</v>
      </c>
      <c r="AC120" s="84">
        <f t="shared" si="61"/>
        <v>0</v>
      </c>
      <c r="AD120" s="72"/>
      <c r="AE120" s="72"/>
      <c r="AF120" s="72"/>
      <c r="AG120" s="84">
        <f t="shared" si="49"/>
        <v>0</v>
      </c>
      <c r="AH120" s="84">
        <f t="shared" si="62"/>
        <v>0</v>
      </c>
      <c r="AI120" s="84">
        <f t="shared" si="51"/>
        <v>0</v>
      </c>
      <c r="AJ120" s="84">
        <f t="shared" si="63"/>
        <v>0</v>
      </c>
      <c r="AK120" s="84">
        <f t="shared" si="64"/>
        <v>0</v>
      </c>
      <c r="AL120" s="84">
        <f t="shared" si="65"/>
        <v>0</v>
      </c>
      <c r="AM120" s="84">
        <f t="shared" si="66"/>
        <v>0</v>
      </c>
      <c r="AN120" s="72"/>
      <c r="AR120" s="96"/>
      <c r="AS120" s="97"/>
      <c r="AT120" s="97"/>
      <c r="AU120" s="97"/>
      <c r="AV120" s="97"/>
      <c r="AW120" s="97"/>
      <c r="AX120" s="97"/>
      <c r="AY120" s="97"/>
      <c r="AZ120" s="97"/>
    </row>
    <row r="121" spans="1:52" ht="23.25" x14ac:dyDescent="0.35">
      <c r="A121" s="98"/>
      <c r="AR121" s="96"/>
      <c r="AS121" s="97"/>
      <c r="AT121" s="97"/>
      <c r="AU121" s="97"/>
      <c r="AV121" s="97"/>
      <c r="AW121" s="97"/>
      <c r="AX121" s="97"/>
      <c r="AY121" s="97"/>
      <c r="AZ121" s="97"/>
    </row>
    <row r="122" spans="1:52" ht="23.25" x14ac:dyDescent="0.35">
      <c r="A122" s="98"/>
      <c r="AR122" s="96"/>
      <c r="AS122" s="97"/>
      <c r="AT122" s="97"/>
      <c r="AU122" s="97"/>
      <c r="AV122" s="97"/>
      <c r="AW122" s="97"/>
      <c r="AX122" s="97"/>
      <c r="AY122" s="97"/>
      <c r="AZ122" s="97"/>
    </row>
    <row r="123" spans="1:52" ht="23.25" x14ac:dyDescent="0.35">
      <c r="A123" s="98"/>
      <c r="AR123" s="96"/>
      <c r="AS123" s="97"/>
      <c r="AT123" s="97"/>
      <c r="AU123" s="97"/>
      <c r="AV123" s="97"/>
      <c r="AW123" s="97"/>
      <c r="AX123" s="97"/>
      <c r="AY123" s="97"/>
      <c r="AZ123" s="97"/>
    </row>
    <row r="124" spans="1:52" ht="23.25" x14ac:dyDescent="0.35">
      <c r="A124" s="98"/>
      <c r="AR124" s="96"/>
      <c r="AS124" s="97"/>
      <c r="AT124" s="97"/>
      <c r="AU124" s="97"/>
      <c r="AV124" s="97"/>
      <c r="AW124" s="97"/>
      <c r="AX124" s="97"/>
      <c r="AY124" s="97"/>
      <c r="AZ124" s="97"/>
    </row>
    <row r="125" spans="1:52" ht="23.25" x14ac:dyDescent="0.35">
      <c r="A125" s="98"/>
      <c r="AR125" s="96"/>
      <c r="AS125" s="97"/>
      <c r="AT125" s="97"/>
      <c r="AU125" s="97"/>
      <c r="AV125" s="97"/>
      <c r="AW125" s="97"/>
      <c r="AX125" s="97"/>
      <c r="AY125" s="97"/>
      <c r="AZ125" s="97"/>
    </row>
    <row r="126" spans="1:52" ht="23.25" x14ac:dyDescent="0.35">
      <c r="A126" s="98"/>
      <c r="AR126" s="96"/>
      <c r="AS126" s="97"/>
      <c r="AT126" s="97"/>
      <c r="AU126" s="97"/>
      <c r="AV126" s="97"/>
      <c r="AW126" s="97"/>
      <c r="AX126" s="97"/>
      <c r="AY126" s="97"/>
      <c r="AZ126" s="97"/>
    </row>
    <row r="127" spans="1:52" ht="23.25" x14ac:dyDescent="0.35">
      <c r="A127" s="98"/>
      <c r="AR127" s="96"/>
      <c r="AS127" s="97"/>
      <c r="AT127" s="97"/>
      <c r="AU127" s="97"/>
      <c r="AV127" s="97"/>
      <c r="AW127" s="97"/>
      <c r="AX127" s="97"/>
      <c r="AY127" s="97"/>
      <c r="AZ127" s="97"/>
    </row>
    <row r="128" spans="1:52" ht="23.25" x14ac:dyDescent="0.35">
      <c r="AR128" s="96"/>
      <c r="AS128" s="97"/>
      <c r="AT128" s="97"/>
      <c r="AU128" s="97"/>
      <c r="AV128" s="97"/>
      <c r="AW128" s="97"/>
      <c r="AX128" s="97"/>
      <c r="AY128" s="97"/>
      <c r="AZ128" s="97"/>
    </row>
    <row r="129" spans="44:52" ht="23.25" x14ac:dyDescent="0.35">
      <c r="AR129" s="96"/>
      <c r="AS129" s="97"/>
      <c r="AT129" s="97"/>
      <c r="AU129" s="97"/>
      <c r="AV129" s="97"/>
      <c r="AW129" s="97"/>
      <c r="AX129" s="97"/>
      <c r="AY129" s="97"/>
      <c r="AZ129" s="97"/>
    </row>
  </sheetData>
  <sheetProtection sheet="1" objects="1" scenarios="1" selectLockedCells="1"/>
  <mergeCells count="2">
    <mergeCell ref="X6:Z6"/>
    <mergeCell ref="AA6:AB6"/>
  </mergeCells>
  <conditionalFormatting sqref="AR11:AZ62">
    <cfRule type="expression" dxfId="11" priority="2">
      <formula>MOD(ROW(),2)</formula>
    </cfRule>
  </conditionalFormatting>
  <conditionalFormatting sqref="AJ11:AJ66">
    <cfRule type="expression" dxfId="10" priority="1">
      <formula>MOD(ROW(),2)</formula>
    </cfRule>
  </conditionalFormatting>
  <dataValidations count="3">
    <dataValidation type="list" allowBlank="1" showInputMessage="1" showErrorMessage="1" sqref="Q11:Q120">
      <formula1>Choix</formula1>
    </dataValidation>
    <dataValidation type="list" allowBlank="1" showInputMessage="1" showErrorMessage="1" sqref="E11:E120">
      <formula1>Cessation</formula1>
    </dataValidation>
    <dataValidation type="list" allowBlank="1" showInputMessage="1" showErrorMessage="1" sqref="B11:B120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AZ129"/>
  <sheetViews>
    <sheetView zoomScaleNormal="100" workbookViewId="0">
      <pane ySplit="6" topLeftCell="A50" activePane="bottomLeft" state="frozen"/>
      <selection activeCell="B1" sqref="B1"/>
      <selection pane="bottomLeft" activeCell="A55" sqref="A55"/>
    </sheetView>
  </sheetViews>
  <sheetFormatPr baseColWidth="10" defaultColWidth="11.5703125" defaultRowHeight="15" x14ac:dyDescent="0.25"/>
  <cols>
    <col min="1" max="1" width="10.7109375" style="4" customWidth="1"/>
    <col min="2" max="2" width="8.7109375" style="4" customWidth="1"/>
    <col min="3" max="4" width="3.7109375" style="4" customWidth="1"/>
    <col min="5" max="5" width="16.85546875" style="4" customWidth="1"/>
    <col min="6" max="6" width="32" style="4" customWidth="1"/>
    <col min="7" max="7" width="6.7109375" style="4" customWidth="1"/>
    <col min="8" max="8" width="6.7109375" style="4" hidden="1" customWidth="1"/>
    <col min="9" max="16" width="6.7109375" style="4" customWidth="1"/>
    <col min="17" max="18" width="5.7109375" style="4" customWidth="1"/>
    <col min="19" max="20" width="6.7109375" style="4" customWidth="1"/>
    <col min="21" max="21" width="10" style="4" customWidth="1"/>
    <col min="22" max="22" width="8.7109375" style="4" customWidth="1"/>
    <col min="23" max="23" width="11.5703125" style="4"/>
    <col min="24" max="26" width="6.7109375" style="4" customWidth="1"/>
    <col min="27" max="28" width="8.28515625" style="4" customWidth="1"/>
    <col min="29" max="29" width="6.7109375" style="4" customWidth="1"/>
    <col min="30" max="31" width="10.7109375" style="4" customWidth="1"/>
    <col min="32" max="33" width="9.7109375" style="4" customWidth="1"/>
    <col min="34" max="34" width="9.140625" style="4" hidden="1" customWidth="1"/>
    <col min="35" max="35" width="9.140625" style="4" customWidth="1"/>
    <col min="36" max="36" width="8" style="4" hidden="1" customWidth="1"/>
    <col min="37" max="37" width="5.7109375" style="4" hidden="1" customWidth="1"/>
    <col min="38" max="38" width="6.7109375" style="4" hidden="1" customWidth="1"/>
    <col min="39" max="39" width="5.7109375" style="4" hidden="1" customWidth="1"/>
    <col min="40" max="40" width="6.7109375" style="4" customWidth="1"/>
    <col min="41" max="43" width="11.5703125" style="4"/>
    <col min="44" max="44" width="22.42578125" style="4" customWidth="1"/>
    <col min="45" max="45" width="18.85546875" style="4" customWidth="1"/>
    <col min="46" max="46" width="17.85546875" style="4" customWidth="1"/>
    <col min="47" max="47" width="20.28515625" style="4" customWidth="1"/>
    <col min="48" max="52" width="17.85546875" style="4" customWidth="1"/>
    <col min="53" max="16384" width="11.5703125" style="4"/>
  </cols>
  <sheetData>
    <row r="1" spans="1:52" customFormat="1" thickBot="1" x14ac:dyDescent="0.35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customFormat="1" ht="24" thickBot="1" x14ac:dyDescent="0.5">
      <c r="A2" s="10"/>
      <c r="B2" s="10"/>
      <c r="C2" s="10"/>
      <c r="D2" s="10"/>
      <c r="E2" s="77">
        <v>75</v>
      </c>
      <c r="F2" s="54" t="s">
        <v>107</v>
      </c>
      <c r="G2" s="73"/>
      <c r="H2" s="74"/>
      <c r="I2" s="74"/>
      <c r="J2" s="74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1">
        <f>E2</f>
        <v>75</v>
      </c>
      <c r="AU2" s="52" t="str">
        <f>F2</f>
        <v>FF HH</v>
      </c>
      <c r="AV2" s="53"/>
      <c r="AW2" s="23"/>
      <c r="AX2" s="23"/>
      <c r="AY2" s="23"/>
      <c r="AZ2" s="23"/>
    </row>
    <row r="3" spans="1:52" customFormat="1" ht="24" thickBot="1" x14ac:dyDescent="0.5">
      <c r="A3" s="10"/>
      <c r="B3" s="10"/>
      <c r="C3" s="10"/>
      <c r="D3" s="10"/>
      <c r="E3" s="78" t="s">
        <v>97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OUI</v>
      </c>
      <c r="AU3" s="23"/>
      <c r="AV3" s="23"/>
      <c r="AW3" s="23"/>
      <c r="AX3" s="23"/>
      <c r="AY3" s="23"/>
      <c r="AZ3" s="23"/>
    </row>
    <row r="4" spans="1:52" customFormat="1" ht="19.5" customHeight="1" thickBot="1" x14ac:dyDescent="0.5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customFormat="1" ht="120" customHeight="1" thickBot="1" x14ac:dyDescent="0.3">
      <c r="A5" s="59" t="s">
        <v>56</v>
      </c>
      <c r="B5" s="59" t="s">
        <v>57</v>
      </c>
      <c r="C5" s="59" t="s">
        <v>58</v>
      </c>
      <c r="D5" s="59" t="s">
        <v>59</v>
      </c>
      <c r="E5" s="59" t="s">
        <v>60</v>
      </c>
      <c r="F5" s="59" t="s">
        <v>3</v>
      </c>
      <c r="G5" s="59" t="s">
        <v>70</v>
      </c>
      <c r="H5" s="60"/>
      <c r="I5" s="61" t="s">
        <v>4</v>
      </c>
      <c r="J5" s="61" t="s">
        <v>5</v>
      </c>
      <c r="K5" s="61" t="s">
        <v>6</v>
      </c>
      <c r="L5" s="61" t="s">
        <v>6</v>
      </c>
      <c r="M5" s="61" t="s">
        <v>7</v>
      </c>
      <c r="N5" s="61" t="s">
        <v>8</v>
      </c>
      <c r="O5" s="61" t="s">
        <v>9</v>
      </c>
      <c r="P5" s="59" t="s">
        <v>94</v>
      </c>
      <c r="Q5" s="59" t="s">
        <v>65</v>
      </c>
      <c r="R5" s="59" t="s">
        <v>76</v>
      </c>
      <c r="S5" s="59" t="s">
        <v>61</v>
      </c>
      <c r="T5" s="59" t="s">
        <v>73</v>
      </c>
      <c r="U5" s="59" t="s">
        <v>62</v>
      </c>
      <c r="V5" s="59" t="s">
        <v>10</v>
      </c>
      <c r="W5" s="59" t="s">
        <v>11</v>
      </c>
      <c r="X5" s="59" t="s">
        <v>87</v>
      </c>
      <c r="Y5" s="59" t="s">
        <v>88</v>
      </c>
      <c r="Z5" s="59" t="s">
        <v>14</v>
      </c>
      <c r="AA5" s="59" t="s">
        <v>85</v>
      </c>
      <c r="AB5" s="59" t="s">
        <v>86</v>
      </c>
      <c r="AC5" s="59" t="s">
        <v>74</v>
      </c>
      <c r="AD5" s="59" t="s">
        <v>71</v>
      </c>
      <c r="AE5" s="59" t="s">
        <v>75</v>
      </c>
      <c r="AF5" s="59" t="s">
        <v>69</v>
      </c>
      <c r="AG5" s="59" t="s">
        <v>79</v>
      </c>
      <c r="AH5" s="62" t="s">
        <v>78</v>
      </c>
      <c r="AI5" s="59" t="s">
        <v>77</v>
      </c>
      <c r="AJ5" s="62" t="s">
        <v>72</v>
      </c>
      <c r="AK5" s="62" t="s">
        <v>66</v>
      </c>
      <c r="AL5" s="62" t="s">
        <v>67</v>
      </c>
      <c r="AM5" s="62" t="s">
        <v>68</v>
      </c>
      <c r="AN5" s="59" t="s">
        <v>80</v>
      </c>
      <c r="AR5" s="49" t="str">
        <f>A5</f>
        <v>Semaine finissant le</v>
      </c>
      <c r="AS5" s="49" t="str">
        <f>P5</f>
        <v>Hres cartes punch</v>
      </c>
      <c r="AT5" s="50" t="str">
        <f>S5</f>
        <v>Heures à payer</v>
      </c>
      <c r="AU5" s="49" t="str">
        <f>X5</f>
        <v xml:space="preserve">Heures payées simple </v>
      </c>
      <c r="AV5" s="49" t="str">
        <f>Y5</f>
        <v>Hres payées t. demi</v>
      </c>
      <c r="AW5" s="49" t="str">
        <f>Z5</f>
        <v>Congé payé</v>
      </c>
      <c r="AX5" s="49" t="str">
        <f>AA5</f>
        <v>Mémo débit</v>
      </c>
      <c r="AY5" s="49" t="str">
        <f>AB5</f>
        <v>Mémo crédit</v>
      </c>
      <c r="AZ5" s="49" t="str">
        <f>U5</f>
        <v>Banques d'heures</v>
      </c>
    </row>
    <row r="6" spans="1:52" customFormat="1" ht="2.1" customHeight="1" x14ac:dyDescent="0.4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4"/>
      <c r="Y6" s="124"/>
      <c r="Z6" s="124"/>
      <c r="AA6" s="124"/>
      <c r="AB6" s="124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7"/>
      <c r="AS6" s="47"/>
      <c r="AT6" s="47"/>
      <c r="AU6" s="47"/>
      <c r="AV6" s="47"/>
      <c r="AW6" s="47"/>
      <c r="AX6" s="47"/>
      <c r="AY6" s="48"/>
      <c r="AZ6" s="47"/>
    </row>
    <row r="7" spans="1:52" customFormat="1" ht="20.100000000000001" hidden="1" customHeight="1" x14ac:dyDescent="0.4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>
        <v>40</v>
      </c>
      <c r="Y7" s="75"/>
      <c r="Z7" s="75"/>
      <c r="AA7" s="75"/>
      <c r="AB7" s="75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63">
        <f t="shared" ref="AR7:AR38" si="0">A11</f>
        <v>43435</v>
      </c>
      <c r="AS7" s="64">
        <f t="shared" ref="AS7:AS38" si="1">P11</f>
        <v>0</v>
      </c>
      <c r="AT7" s="64">
        <f t="shared" ref="AT7:AT38" si="2">S11</f>
        <v>0</v>
      </c>
      <c r="AU7" s="64">
        <f t="shared" ref="AU7:AU38" si="3">X11</f>
        <v>0</v>
      </c>
      <c r="AV7" s="64">
        <f t="shared" ref="AV7:AV38" si="4">Y11</f>
        <v>0</v>
      </c>
      <c r="AW7" s="64">
        <f t="shared" ref="AW7:AW38" si="5">Z11</f>
        <v>0</v>
      </c>
      <c r="AX7" s="64">
        <f t="shared" ref="AX7:AX38" si="6">AA11</f>
        <v>0</v>
      </c>
      <c r="AY7" s="65">
        <f t="shared" ref="AY7:AY38" si="7">AB11</f>
        <v>0</v>
      </c>
      <c r="AZ7" s="64">
        <f>U11</f>
        <v>0</v>
      </c>
    </row>
    <row r="8" spans="1:52" customFormat="1" ht="20.100000000000001" hidden="1" customHeight="1" x14ac:dyDescent="0.4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>
        <v>40</v>
      </c>
      <c r="Y8" s="75"/>
      <c r="Z8" s="75"/>
      <c r="AA8" s="75"/>
      <c r="AB8" s="75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63">
        <f t="shared" si="0"/>
        <v>43442</v>
      </c>
      <c r="AS8" s="64">
        <f t="shared" si="1"/>
        <v>0</v>
      </c>
      <c r="AT8" s="64">
        <f t="shared" si="2"/>
        <v>0</v>
      </c>
      <c r="AU8" s="64">
        <f t="shared" si="3"/>
        <v>0</v>
      </c>
      <c r="AV8" s="64">
        <f t="shared" si="4"/>
        <v>0</v>
      </c>
      <c r="AW8" s="64">
        <f t="shared" si="5"/>
        <v>0</v>
      </c>
      <c r="AX8" s="64">
        <f t="shared" si="6"/>
        <v>0</v>
      </c>
      <c r="AY8" s="65">
        <f t="shared" si="7"/>
        <v>0</v>
      </c>
      <c r="AZ8" s="64">
        <f t="shared" ref="AZ8:AZ62" si="8">U12</f>
        <v>0</v>
      </c>
    </row>
    <row r="9" spans="1:52" customFormat="1" ht="20.100000000000001" hidden="1" customHeight="1" x14ac:dyDescent="0.4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>
        <v>40</v>
      </c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63">
        <f t="shared" si="0"/>
        <v>43449</v>
      </c>
      <c r="AS9" s="64">
        <f t="shared" si="1"/>
        <v>0</v>
      </c>
      <c r="AT9" s="64">
        <f t="shared" si="2"/>
        <v>0</v>
      </c>
      <c r="AU9" s="64">
        <f t="shared" si="3"/>
        <v>0</v>
      </c>
      <c r="AV9" s="64">
        <f t="shared" si="4"/>
        <v>0</v>
      </c>
      <c r="AW9" s="64">
        <f t="shared" si="5"/>
        <v>0</v>
      </c>
      <c r="AX9" s="64">
        <f t="shared" si="6"/>
        <v>0</v>
      </c>
      <c r="AY9" s="65">
        <f t="shared" si="7"/>
        <v>0</v>
      </c>
      <c r="AZ9" s="64">
        <f t="shared" si="8"/>
        <v>0</v>
      </c>
    </row>
    <row r="10" spans="1:52" customFormat="1" ht="23.25" hidden="1" customHeight="1" x14ac:dyDescent="0.45">
      <c r="A10" s="10"/>
      <c r="B10" s="10"/>
      <c r="C10" s="10"/>
      <c r="D10" s="10"/>
      <c r="E10" s="10"/>
      <c r="F10" s="10"/>
      <c r="G10" s="14">
        <v>20</v>
      </c>
      <c r="H10" s="15">
        <f>G10</f>
        <v>20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>
        <v>40</v>
      </c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63">
        <f t="shared" si="0"/>
        <v>43456</v>
      </c>
      <c r="AS10" s="64">
        <f t="shared" si="1"/>
        <v>0</v>
      </c>
      <c r="AT10" s="64">
        <f t="shared" si="2"/>
        <v>0</v>
      </c>
      <c r="AU10" s="64">
        <f t="shared" si="3"/>
        <v>0</v>
      </c>
      <c r="AV10" s="64">
        <f t="shared" si="4"/>
        <v>0</v>
      </c>
      <c r="AW10" s="64">
        <f t="shared" si="5"/>
        <v>0</v>
      </c>
      <c r="AX10" s="64">
        <f t="shared" si="6"/>
        <v>0</v>
      </c>
      <c r="AY10" s="65">
        <f t="shared" si="7"/>
        <v>0</v>
      </c>
      <c r="AZ10" s="64">
        <f t="shared" si="8"/>
        <v>0</v>
      </c>
    </row>
    <row r="11" spans="1:52" s="3" customFormat="1" ht="23.25" customHeight="1" x14ac:dyDescent="0.45">
      <c r="A11" s="80">
        <f>'Liste déroulante et date'!J4</f>
        <v>43435</v>
      </c>
      <c r="B11" s="99"/>
      <c r="C11" s="100"/>
      <c r="D11" s="100"/>
      <c r="E11" s="100"/>
      <c r="F11" s="100"/>
      <c r="G11" s="101"/>
      <c r="H11" s="101">
        <f>IF(G11=0,H10,G11)</f>
        <v>20</v>
      </c>
      <c r="I11" s="84"/>
      <c r="J11" s="84"/>
      <c r="K11" s="84"/>
      <c r="L11" s="84"/>
      <c r="M11" s="84"/>
      <c r="N11" s="84"/>
      <c r="O11" s="84">
        <v>0</v>
      </c>
      <c r="P11" s="84">
        <f>SUM(I11:O11)</f>
        <v>0</v>
      </c>
      <c r="Q11" s="102"/>
      <c r="R11" s="84">
        <f>IF(AC10&lt;=0,0,AK11)</f>
        <v>0</v>
      </c>
      <c r="S11" s="84"/>
      <c r="T11" s="84"/>
      <c r="U11" s="84">
        <f>U10+P11-X11-Y11+AA11-AB11</f>
        <v>0</v>
      </c>
      <c r="V11" s="84"/>
      <c r="W11" s="84"/>
      <c r="X11" s="84">
        <f>IF(AL11&gt;=0,AL11,0)</f>
        <v>0</v>
      </c>
      <c r="Y11" s="86">
        <f t="shared" ref="Y11:Y42" si="9">IF(S11&gt;=40,S11-40,0)</f>
        <v>0</v>
      </c>
      <c r="Z11" s="86">
        <f t="shared" ref="Z11:Z42" si="10">IF(D11=1,0,AM11)</f>
        <v>0</v>
      </c>
      <c r="AA11" s="84">
        <f>IF(AE11&gt;0,AE11,0)</f>
        <v>0</v>
      </c>
      <c r="AB11" s="84">
        <f>IF(AE11&lt;0,-(AE11+AJ11),-AJ11)</f>
        <v>0</v>
      </c>
      <c r="AC11" s="84">
        <f t="shared" ref="AC11:AC42" si="11">AC10-R11</f>
        <v>16</v>
      </c>
      <c r="AD11" s="84"/>
      <c r="AE11" s="84"/>
      <c r="AF11" s="84"/>
      <c r="AG11" s="84">
        <f>IF((AI10-AH11)&gt;0,AH11,AI10)</f>
        <v>0</v>
      </c>
      <c r="AH11" s="84">
        <f t="shared" ref="AH11:AH42" si="12">IF(S11&gt;40,((3+Y11)*H11),IF(S11=0,0,(3*H11)))</f>
        <v>0</v>
      </c>
      <c r="AI11" s="84">
        <f>AI10+AF11-AG11</f>
        <v>0</v>
      </c>
      <c r="AJ11" s="84">
        <f t="shared" ref="AJ11:AJ42" si="13">ROUND(IF(AD11&gt;0,(-AD11/H11),"0"),0)</f>
        <v>0</v>
      </c>
      <c r="AK11" s="84">
        <f t="shared" ref="AK11:AK42" si="14">ROUND(IF(Q11="oui",(X7+X8+X9+X10)/20,0),0)</f>
        <v>0</v>
      </c>
      <c r="AL11" s="84">
        <f t="shared" ref="AL11:AL42" si="15">IF(S11&lt;=40,S11-Z11,S11-Y11-Z11)</f>
        <v>0</v>
      </c>
      <c r="AM11" s="84">
        <f t="shared" ref="AM11:AM42" si="16">ROUND(IF(C11=1,(X10+X9+X8+X7+Z10+T10+T9+T8+T7)/20,0),0)+(ROUND(IF(C11=2,(X10+X9+X8+X7+Z10+T10+T9+T8+T7)/20)*2,0))</f>
        <v>0</v>
      </c>
      <c r="AN11" s="84"/>
      <c r="AR11" s="103">
        <f t="shared" si="0"/>
        <v>43463</v>
      </c>
      <c r="AS11" s="104">
        <f t="shared" si="1"/>
        <v>0</v>
      </c>
      <c r="AT11" s="104">
        <f t="shared" si="2"/>
        <v>0</v>
      </c>
      <c r="AU11" s="104">
        <f t="shared" si="3"/>
        <v>0</v>
      </c>
      <c r="AV11" s="104">
        <f t="shared" si="4"/>
        <v>0</v>
      </c>
      <c r="AW11" s="104">
        <f t="shared" si="5"/>
        <v>0</v>
      </c>
      <c r="AX11" s="104">
        <f t="shared" si="6"/>
        <v>0</v>
      </c>
      <c r="AY11" s="105">
        <f t="shared" si="7"/>
        <v>0</v>
      </c>
      <c r="AZ11" s="104">
        <f t="shared" si="8"/>
        <v>0</v>
      </c>
    </row>
    <row r="12" spans="1:52" s="3" customFormat="1" ht="23.45" x14ac:dyDescent="0.45">
      <c r="A12" s="80">
        <f>'Liste déroulante et date'!J5</f>
        <v>43442</v>
      </c>
      <c r="B12" s="99"/>
      <c r="C12" s="100"/>
      <c r="D12" s="100"/>
      <c r="E12" s="100"/>
      <c r="F12" s="100"/>
      <c r="G12" s="101"/>
      <c r="H12" s="101">
        <f t="shared" ref="H12:H66" si="17">IF(G12=0,H11,G12)</f>
        <v>20</v>
      </c>
      <c r="I12" s="84"/>
      <c r="J12" s="84"/>
      <c r="K12" s="84"/>
      <c r="L12" s="84"/>
      <c r="M12" s="84"/>
      <c r="N12" s="84"/>
      <c r="O12" s="84"/>
      <c r="P12" s="84">
        <f t="shared" ref="P12:P76" si="18">SUM(I12:O12)</f>
        <v>0</v>
      </c>
      <c r="Q12" s="102"/>
      <c r="R12" s="84">
        <f t="shared" ref="R12:R75" si="19">IF(AC11&lt;=0,0,AK12)</f>
        <v>0</v>
      </c>
      <c r="S12" s="84"/>
      <c r="T12" s="84"/>
      <c r="U12" s="84">
        <f t="shared" ref="U12:U75" si="20">U11+P12-X12-Y12+AA12-AB12</f>
        <v>0</v>
      </c>
      <c r="V12" s="84"/>
      <c r="W12" s="84"/>
      <c r="X12" s="84">
        <f t="shared" ref="X12:X66" si="21">IF(AL12&gt;=0,AL12,0)</f>
        <v>0</v>
      </c>
      <c r="Y12" s="86">
        <f t="shared" si="9"/>
        <v>0</v>
      </c>
      <c r="Z12" s="86">
        <f t="shared" si="10"/>
        <v>0</v>
      </c>
      <c r="AA12" s="84">
        <f t="shared" ref="AA12:AA66" si="22">IF(AE12&gt;0,AE12,0)</f>
        <v>0</v>
      </c>
      <c r="AB12" s="84">
        <f t="shared" ref="AB12:AB66" si="23">IF(AE12&lt;0,-(AE12+AJ12),-AJ12)</f>
        <v>0</v>
      </c>
      <c r="AC12" s="84">
        <f t="shared" si="11"/>
        <v>16</v>
      </c>
      <c r="AD12" s="84"/>
      <c r="AE12" s="84"/>
      <c r="AF12" s="84"/>
      <c r="AG12" s="84">
        <f t="shared" ref="AG12:AG66" si="24">IF((AI11-AH12)&gt;0,AH12,AI11)</f>
        <v>0</v>
      </c>
      <c r="AH12" s="84">
        <f t="shared" si="12"/>
        <v>0</v>
      </c>
      <c r="AI12" s="84">
        <f t="shared" ref="AI12:AI66" si="25">AI11+AF12-AG12</f>
        <v>0</v>
      </c>
      <c r="AJ12" s="84">
        <f t="shared" si="13"/>
        <v>0</v>
      </c>
      <c r="AK12" s="84">
        <f t="shared" si="14"/>
        <v>0</v>
      </c>
      <c r="AL12" s="84">
        <f t="shared" si="15"/>
        <v>0</v>
      </c>
      <c r="AM12" s="84">
        <f t="shared" si="16"/>
        <v>0</v>
      </c>
      <c r="AN12" s="84"/>
      <c r="AR12" s="103">
        <f t="shared" si="0"/>
        <v>43470</v>
      </c>
      <c r="AS12" s="104">
        <f t="shared" si="1"/>
        <v>0</v>
      </c>
      <c r="AT12" s="104">
        <f t="shared" si="2"/>
        <v>0</v>
      </c>
      <c r="AU12" s="104">
        <f t="shared" si="3"/>
        <v>0</v>
      </c>
      <c r="AV12" s="104">
        <f t="shared" si="4"/>
        <v>0</v>
      </c>
      <c r="AW12" s="104">
        <f t="shared" si="5"/>
        <v>0</v>
      </c>
      <c r="AX12" s="104">
        <f t="shared" si="6"/>
        <v>0</v>
      </c>
      <c r="AY12" s="105">
        <f t="shared" si="7"/>
        <v>0</v>
      </c>
      <c r="AZ12" s="104">
        <f t="shared" si="8"/>
        <v>0</v>
      </c>
    </row>
    <row r="13" spans="1:52" s="3" customFormat="1" ht="23.45" x14ac:dyDescent="0.45">
      <c r="A13" s="80">
        <f>'Liste déroulante et date'!J6</f>
        <v>43449</v>
      </c>
      <c r="B13" s="99"/>
      <c r="C13" s="100"/>
      <c r="D13" s="100"/>
      <c r="E13" s="100"/>
      <c r="F13" s="100"/>
      <c r="G13" s="101"/>
      <c r="H13" s="101">
        <f t="shared" si="17"/>
        <v>20</v>
      </c>
      <c r="I13" s="84"/>
      <c r="J13" s="84"/>
      <c r="K13" s="84"/>
      <c r="L13" s="84"/>
      <c r="M13" s="84"/>
      <c r="N13" s="84"/>
      <c r="O13" s="84"/>
      <c r="P13" s="84">
        <f t="shared" si="18"/>
        <v>0</v>
      </c>
      <c r="Q13" s="102"/>
      <c r="R13" s="84">
        <f t="shared" si="19"/>
        <v>0</v>
      </c>
      <c r="S13" s="84"/>
      <c r="T13" s="84"/>
      <c r="U13" s="84">
        <f t="shared" si="20"/>
        <v>0</v>
      </c>
      <c r="V13" s="84"/>
      <c r="W13" s="84"/>
      <c r="X13" s="84">
        <f t="shared" si="21"/>
        <v>0</v>
      </c>
      <c r="Y13" s="86">
        <f t="shared" si="9"/>
        <v>0</v>
      </c>
      <c r="Z13" s="86">
        <f t="shared" si="10"/>
        <v>0</v>
      </c>
      <c r="AA13" s="84">
        <f t="shared" si="22"/>
        <v>0</v>
      </c>
      <c r="AB13" s="84">
        <f t="shared" si="23"/>
        <v>0</v>
      </c>
      <c r="AC13" s="84">
        <f t="shared" si="11"/>
        <v>16</v>
      </c>
      <c r="AD13" s="84"/>
      <c r="AE13" s="84"/>
      <c r="AF13" s="84"/>
      <c r="AG13" s="84">
        <f t="shared" si="24"/>
        <v>0</v>
      </c>
      <c r="AH13" s="84">
        <f t="shared" si="12"/>
        <v>0</v>
      </c>
      <c r="AI13" s="84">
        <f t="shared" si="25"/>
        <v>0</v>
      </c>
      <c r="AJ13" s="84">
        <f t="shared" si="13"/>
        <v>0</v>
      </c>
      <c r="AK13" s="84">
        <f t="shared" si="14"/>
        <v>0</v>
      </c>
      <c r="AL13" s="84">
        <f t="shared" si="15"/>
        <v>0</v>
      </c>
      <c r="AM13" s="84">
        <f t="shared" si="16"/>
        <v>0</v>
      </c>
      <c r="AN13" s="84"/>
      <c r="AR13" s="103">
        <f t="shared" si="0"/>
        <v>43477</v>
      </c>
      <c r="AS13" s="104">
        <f t="shared" si="1"/>
        <v>0</v>
      </c>
      <c r="AT13" s="104">
        <f t="shared" si="2"/>
        <v>0</v>
      </c>
      <c r="AU13" s="104">
        <f t="shared" si="3"/>
        <v>0</v>
      </c>
      <c r="AV13" s="104">
        <f t="shared" si="4"/>
        <v>0</v>
      </c>
      <c r="AW13" s="104">
        <f t="shared" si="5"/>
        <v>0</v>
      </c>
      <c r="AX13" s="104">
        <f t="shared" si="6"/>
        <v>0</v>
      </c>
      <c r="AY13" s="105">
        <f t="shared" si="7"/>
        <v>0</v>
      </c>
      <c r="AZ13" s="104">
        <f t="shared" si="8"/>
        <v>0</v>
      </c>
    </row>
    <row r="14" spans="1:52" s="3" customFormat="1" ht="23.45" x14ac:dyDescent="0.45">
      <c r="A14" s="80">
        <f>'Liste déroulante et date'!J7</f>
        <v>43456</v>
      </c>
      <c r="B14" s="99"/>
      <c r="C14" s="100"/>
      <c r="D14" s="100"/>
      <c r="E14" s="100"/>
      <c r="F14" s="100"/>
      <c r="G14" s="101"/>
      <c r="H14" s="101">
        <f t="shared" si="17"/>
        <v>20</v>
      </c>
      <c r="I14" s="84"/>
      <c r="J14" s="84"/>
      <c r="K14" s="84"/>
      <c r="L14" s="84"/>
      <c r="M14" s="84"/>
      <c r="N14" s="84"/>
      <c r="O14" s="84"/>
      <c r="P14" s="84">
        <f t="shared" si="18"/>
        <v>0</v>
      </c>
      <c r="Q14" s="102"/>
      <c r="R14" s="84">
        <f t="shared" si="19"/>
        <v>0</v>
      </c>
      <c r="S14" s="84"/>
      <c r="T14" s="84"/>
      <c r="U14" s="84">
        <f t="shared" si="20"/>
        <v>0</v>
      </c>
      <c r="V14" s="84"/>
      <c r="W14" s="84"/>
      <c r="X14" s="84">
        <f t="shared" si="21"/>
        <v>0</v>
      </c>
      <c r="Y14" s="86">
        <f t="shared" si="9"/>
        <v>0</v>
      </c>
      <c r="Z14" s="86">
        <f t="shared" si="10"/>
        <v>0</v>
      </c>
      <c r="AA14" s="84">
        <f t="shared" si="22"/>
        <v>0</v>
      </c>
      <c r="AB14" s="84">
        <f t="shared" si="23"/>
        <v>0</v>
      </c>
      <c r="AC14" s="84">
        <f t="shared" si="11"/>
        <v>16</v>
      </c>
      <c r="AD14" s="84"/>
      <c r="AE14" s="84"/>
      <c r="AF14" s="84"/>
      <c r="AG14" s="84">
        <f t="shared" si="24"/>
        <v>0</v>
      </c>
      <c r="AH14" s="84">
        <f t="shared" si="12"/>
        <v>0</v>
      </c>
      <c r="AI14" s="84">
        <f t="shared" si="25"/>
        <v>0</v>
      </c>
      <c r="AJ14" s="84">
        <f t="shared" si="13"/>
        <v>0</v>
      </c>
      <c r="AK14" s="84">
        <f t="shared" si="14"/>
        <v>0</v>
      </c>
      <c r="AL14" s="84">
        <f t="shared" si="15"/>
        <v>0</v>
      </c>
      <c r="AM14" s="84">
        <f t="shared" si="16"/>
        <v>0</v>
      </c>
      <c r="AN14" s="84"/>
      <c r="AR14" s="103">
        <f t="shared" si="0"/>
        <v>43484</v>
      </c>
      <c r="AS14" s="104">
        <f t="shared" si="1"/>
        <v>0</v>
      </c>
      <c r="AT14" s="104">
        <f t="shared" si="2"/>
        <v>0</v>
      </c>
      <c r="AU14" s="104">
        <f t="shared" si="3"/>
        <v>0</v>
      </c>
      <c r="AV14" s="104">
        <f t="shared" si="4"/>
        <v>0</v>
      </c>
      <c r="AW14" s="104">
        <f t="shared" si="5"/>
        <v>0</v>
      </c>
      <c r="AX14" s="104">
        <f t="shared" si="6"/>
        <v>0</v>
      </c>
      <c r="AY14" s="105">
        <f t="shared" si="7"/>
        <v>0</v>
      </c>
      <c r="AZ14" s="104">
        <f t="shared" si="8"/>
        <v>0</v>
      </c>
    </row>
    <row r="15" spans="1:52" s="3" customFormat="1" ht="23.45" x14ac:dyDescent="0.45">
      <c r="A15" s="80">
        <f>'Liste déroulante et date'!J8</f>
        <v>43463</v>
      </c>
      <c r="B15" s="99"/>
      <c r="C15" s="100"/>
      <c r="D15" s="100"/>
      <c r="E15" s="100"/>
      <c r="F15" s="100"/>
      <c r="G15" s="101"/>
      <c r="H15" s="101">
        <f t="shared" si="17"/>
        <v>20</v>
      </c>
      <c r="I15" s="84"/>
      <c r="J15" s="84"/>
      <c r="K15" s="84"/>
      <c r="L15" s="84"/>
      <c r="M15" s="84"/>
      <c r="N15" s="84"/>
      <c r="O15" s="84"/>
      <c r="P15" s="84">
        <f t="shared" si="18"/>
        <v>0</v>
      </c>
      <c r="Q15" s="102"/>
      <c r="R15" s="84">
        <f t="shared" si="19"/>
        <v>0</v>
      </c>
      <c r="S15" s="84"/>
      <c r="T15" s="84"/>
      <c r="U15" s="84">
        <f t="shared" si="20"/>
        <v>0</v>
      </c>
      <c r="V15" s="84"/>
      <c r="W15" s="84"/>
      <c r="X15" s="84">
        <f t="shared" si="21"/>
        <v>0</v>
      </c>
      <c r="Y15" s="86">
        <f t="shared" si="9"/>
        <v>0</v>
      </c>
      <c r="Z15" s="86">
        <f t="shared" si="10"/>
        <v>0</v>
      </c>
      <c r="AA15" s="84">
        <f t="shared" si="22"/>
        <v>0</v>
      </c>
      <c r="AB15" s="84">
        <f t="shared" si="23"/>
        <v>0</v>
      </c>
      <c r="AC15" s="84">
        <f t="shared" si="11"/>
        <v>16</v>
      </c>
      <c r="AD15" s="84"/>
      <c r="AE15" s="84"/>
      <c r="AF15" s="84"/>
      <c r="AG15" s="84">
        <f t="shared" si="24"/>
        <v>0</v>
      </c>
      <c r="AH15" s="84">
        <f t="shared" si="12"/>
        <v>0</v>
      </c>
      <c r="AI15" s="84">
        <f t="shared" si="25"/>
        <v>0</v>
      </c>
      <c r="AJ15" s="84">
        <f t="shared" si="13"/>
        <v>0</v>
      </c>
      <c r="AK15" s="84">
        <f t="shared" si="14"/>
        <v>0</v>
      </c>
      <c r="AL15" s="84">
        <f t="shared" si="15"/>
        <v>0</v>
      </c>
      <c r="AM15" s="84">
        <f t="shared" si="16"/>
        <v>0</v>
      </c>
      <c r="AN15" s="84"/>
      <c r="AR15" s="103">
        <f t="shared" si="0"/>
        <v>43491</v>
      </c>
      <c r="AS15" s="104">
        <f t="shared" si="1"/>
        <v>0</v>
      </c>
      <c r="AT15" s="104">
        <f t="shared" si="2"/>
        <v>0</v>
      </c>
      <c r="AU15" s="104">
        <f t="shared" si="3"/>
        <v>0</v>
      </c>
      <c r="AV15" s="104">
        <f t="shared" si="4"/>
        <v>0</v>
      </c>
      <c r="AW15" s="104">
        <f t="shared" si="5"/>
        <v>0</v>
      </c>
      <c r="AX15" s="104">
        <f t="shared" si="6"/>
        <v>0</v>
      </c>
      <c r="AY15" s="105">
        <f t="shared" si="7"/>
        <v>0</v>
      </c>
      <c r="AZ15" s="104">
        <f t="shared" si="8"/>
        <v>0</v>
      </c>
    </row>
    <row r="16" spans="1:52" s="3" customFormat="1" ht="23.45" x14ac:dyDescent="0.45">
      <c r="A16" s="80">
        <f>'Liste déroulante et date'!J9</f>
        <v>43470</v>
      </c>
      <c r="B16" s="99"/>
      <c r="C16" s="100"/>
      <c r="D16" s="100"/>
      <c r="E16" s="100"/>
      <c r="F16" s="100"/>
      <c r="G16" s="101"/>
      <c r="H16" s="101">
        <f t="shared" si="17"/>
        <v>20</v>
      </c>
      <c r="I16" s="84"/>
      <c r="J16" s="84"/>
      <c r="K16" s="84"/>
      <c r="L16" s="84"/>
      <c r="M16" s="84"/>
      <c r="N16" s="84"/>
      <c r="O16" s="84"/>
      <c r="P16" s="84">
        <f t="shared" si="18"/>
        <v>0</v>
      </c>
      <c r="Q16" s="102"/>
      <c r="R16" s="84">
        <f t="shared" si="19"/>
        <v>0</v>
      </c>
      <c r="S16" s="84"/>
      <c r="T16" s="84"/>
      <c r="U16" s="84">
        <f t="shared" si="20"/>
        <v>0</v>
      </c>
      <c r="V16" s="84"/>
      <c r="W16" s="84"/>
      <c r="X16" s="84">
        <f t="shared" si="21"/>
        <v>0</v>
      </c>
      <c r="Y16" s="86">
        <f t="shared" si="9"/>
        <v>0</v>
      </c>
      <c r="Z16" s="86">
        <f t="shared" si="10"/>
        <v>0</v>
      </c>
      <c r="AA16" s="84">
        <f t="shared" si="22"/>
        <v>0</v>
      </c>
      <c r="AB16" s="84">
        <f t="shared" si="23"/>
        <v>0</v>
      </c>
      <c r="AC16" s="84">
        <f t="shared" si="11"/>
        <v>16</v>
      </c>
      <c r="AD16" s="84"/>
      <c r="AE16" s="84"/>
      <c r="AF16" s="84"/>
      <c r="AG16" s="84">
        <f t="shared" si="24"/>
        <v>0</v>
      </c>
      <c r="AH16" s="84">
        <f t="shared" si="12"/>
        <v>0</v>
      </c>
      <c r="AI16" s="84">
        <f t="shared" si="25"/>
        <v>0</v>
      </c>
      <c r="AJ16" s="84">
        <f t="shared" si="13"/>
        <v>0</v>
      </c>
      <c r="AK16" s="84">
        <f t="shared" si="14"/>
        <v>0</v>
      </c>
      <c r="AL16" s="84">
        <f t="shared" si="15"/>
        <v>0</v>
      </c>
      <c r="AM16" s="84">
        <f t="shared" si="16"/>
        <v>0</v>
      </c>
      <c r="AN16" s="84"/>
      <c r="AR16" s="103">
        <f t="shared" si="0"/>
        <v>43498</v>
      </c>
      <c r="AS16" s="104">
        <f t="shared" si="1"/>
        <v>0</v>
      </c>
      <c r="AT16" s="104">
        <f t="shared" si="2"/>
        <v>0</v>
      </c>
      <c r="AU16" s="104">
        <f t="shared" si="3"/>
        <v>0</v>
      </c>
      <c r="AV16" s="104">
        <f t="shared" si="4"/>
        <v>0</v>
      </c>
      <c r="AW16" s="104">
        <f t="shared" si="5"/>
        <v>0</v>
      </c>
      <c r="AX16" s="104">
        <f t="shared" si="6"/>
        <v>0</v>
      </c>
      <c r="AY16" s="105">
        <f t="shared" si="7"/>
        <v>0</v>
      </c>
      <c r="AZ16" s="104">
        <f t="shared" si="8"/>
        <v>0</v>
      </c>
    </row>
    <row r="17" spans="1:52" s="3" customFormat="1" ht="23.45" x14ac:dyDescent="0.45">
      <c r="A17" s="80">
        <f>'Liste déroulante et date'!J10</f>
        <v>43477</v>
      </c>
      <c r="B17" s="99"/>
      <c r="C17" s="100"/>
      <c r="D17" s="100"/>
      <c r="E17" s="100"/>
      <c r="F17" s="100"/>
      <c r="G17" s="101"/>
      <c r="H17" s="101">
        <f t="shared" si="17"/>
        <v>20</v>
      </c>
      <c r="I17" s="84"/>
      <c r="J17" s="84"/>
      <c r="K17" s="84"/>
      <c r="L17" s="84"/>
      <c r="M17" s="84"/>
      <c r="N17" s="84"/>
      <c r="O17" s="84"/>
      <c r="P17" s="84">
        <f t="shared" si="18"/>
        <v>0</v>
      </c>
      <c r="Q17" s="102"/>
      <c r="R17" s="84">
        <f t="shared" si="19"/>
        <v>0</v>
      </c>
      <c r="S17" s="84"/>
      <c r="T17" s="84"/>
      <c r="U17" s="84">
        <f t="shared" si="20"/>
        <v>0</v>
      </c>
      <c r="V17" s="84"/>
      <c r="W17" s="84"/>
      <c r="X17" s="84">
        <f t="shared" si="21"/>
        <v>0</v>
      </c>
      <c r="Y17" s="86">
        <f t="shared" si="9"/>
        <v>0</v>
      </c>
      <c r="Z17" s="86">
        <f t="shared" si="10"/>
        <v>0</v>
      </c>
      <c r="AA17" s="84">
        <f t="shared" si="22"/>
        <v>0</v>
      </c>
      <c r="AB17" s="84">
        <f t="shared" si="23"/>
        <v>0</v>
      </c>
      <c r="AC17" s="84">
        <f t="shared" si="11"/>
        <v>16</v>
      </c>
      <c r="AD17" s="84"/>
      <c r="AE17" s="84"/>
      <c r="AF17" s="84"/>
      <c r="AG17" s="84">
        <f t="shared" si="24"/>
        <v>0</v>
      </c>
      <c r="AH17" s="84">
        <f t="shared" si="12"/>
        <v>0</v>
      </c>
      <c r="AI17" s="84">
        <f t="shared" si="25"/>
        <v>0</v>
      </c>
      <c r="AJ17" s="84">
        <f t="shared" si="13"/>
        <v>0</v>
      </c>
      <c r="AK17" s="84">
        <f t="shared" si="14"/>
        <v>0</v>
      </c>
      <c r="AL17" s="84">
        <f t="shared" si="15"/>
        <v>0</v>
      </c>
      <c r="AM17" s="84">
        <f t="shared" si="16"/>
        <v>0</v>
      </c>
      <c r="AN17" s="84"/>
      <c r="AR17" s="103">
        <f t="shared" si="0"/>
        <v>43505</v>
      </c>
      <c r="AS17" s="104">
        <f t="shared" si="1"/>
        <v>0</v>
      </c>
      <c r="AT17" s="104">
        <f t="shared" si="2"/>
        <v>0</v>
      </c>
      <c r="AU17" s="104">
        <f t="shared" si="3"/>
        <v>0</v>
      </c>
      <c r="AV17" s="104">
        <f t="shared" si="4"/>
        <v>0</v>
      </c>
      <c r="AW17" s="104">
        <f t="shared" si="5"/>
        <v>0</v>
      </c>
      <c r="AX17" s="104">
        <f t="shared" si="6"/>
        <v>0</v>
      </c>
      <c r="AY17" s="105">
        <f t="shared" si="7"/>
        <v>0</v>
      </c>
      <c r="AZ17" s="104">
        <f t="shared" si="8"/>
        <v>0</v>
      </c>
    </row>
    <row r="18" spans="1:52" s="3" customFormat="1" ht="23.45" x14ac:dyDescent="0.45">
      <c r="A18" s="80">
        <f>'Liste déroulante et date'!J11</f>
        <v>43484</v>
      </c>
      <c r="B18" s="99"/>
      <c r="C18" s="100"/>
      <c r="D18" s="100"/>
      <c r="E18" s="100"/>
      <c r="F18" s="100"/>
      <c r="G18" s="101"/>
      <c r="H18" s="101">
        <f t="shared" si="17"/>
        <v>20</v>
      </c>
      <c r="I18" s="84"/>
      <c r="J18" s="84"/>
      <c r="K18" s="84"/>
      <c r="L18" s="84"/>
      <c r="M18" s="84"/>
      <c r="N18" s="84"/>
      <c r="O18" s="84"/>
      <c r="P18" s="84">
        <f t="shared" si="18"/>
        <v>0</v>
      </c>
      <c r="Q18" s="102"/>
      <c r="R18" s="84">
        <f t="shared" si="19"/>
        <v>0</v>
      </c>
      <c r="S18" s="84"/>
      <c r="T18" s="84"/>
      <c r="U18" s="84">
        <f t="shared" si="20"/>
        <v>0</v>
      </c>
      <c r="V18" s="84"/>
      <c r="W18" s="84"/>
      <c r="X18" s="84">
        <f t="shared" si="21"/>
        <v>0</v>
      </c>
      <c r="Y18" s="86">
        <f t="shared" si="9"/>
        <v>0</v>
      </c>
      <c r="Z18" s="86">
        <f t="shared" si="10"/>
        <v>0</v>
      </c>
      <c r="AA18" s="84">
        <f t="shared" si="22"/>
        <v>0</v>
      </c>
      <c r="AB18" s="84">
        <f t="shared" si="23"/>
        <v>0</v>
      </c>
      <c r="AC18" s="84">
        <f t="shared" si="11"/>
        <v>16</v>
      </c>
      <c r="AD18" s="84"/>
      <c r="AE18" s="84"/>
      <c r="AF18" s="84"/>
      <c r="AG18" s="84">
        <f t="shared" si="24"/>
        <v>0</v>
      </c>
      <c r="AH18" s="84">
        <f t="shared" si="12"/>
        <v>0</v>
      </c>
      <c r="AI18" s="84">
        <f t="shared" si="25"/>
        <v>0</v>
      </c>
      <c r="AJ18" s="84">
        <f t="shared" si="13"/>
        <v>0</v>
      </c>
      <c r="AK18" s="84">
        <f t="shared" si="14"/>
        <v>0</v>
      </c>
      <c r="AL18" s="84">
        <f t="shared" si="15"/>
        <v>0</v>
      </c>
      <c r="AM18" s="84">
        <f t="shared" si="16"/>
        <v>0</v>
      </c>
      <c r="AN18" s="84"/>
      <c r="AR18" s="103">
        <f t="shared" si="0"/>
        <v>43512</v>
      </c>
      <c r="AS18" s="104">
        <f t="shared" si="1"/>
        <v>0</v>
      </c>
      <c r="AT18" s="104">
        <f t="shared" si="2"/>
        <v>0</v>
      </c>
      <c r="AU18" s="104">
        <f t="shared" si="3"/>
        <v>0</v>
      </c>
      <c r="AV18" s="104">
        <f t="shared" si="4"/>
        <v>0</v>
      </c>
      <c r="AW18" s="104">
        <f t="shared" si="5"/>
        <v>0</v>
      </c>
      <c r="AX18" s="104">
        <f t="shared" si="6"/>
        <v>0</v>
      </c>
      <c r="AY18" s="105">
        <f t="shared" si="7"/>
        <v>0</v>
      </c>
      <c r="AZ18" s="104">
        <f t="shared" si="8"/>
        <v>0</v>
      </c>
    </row>
    <row r="19" spans="1:52" s="3" customFormat="1" ht="23.45" x14ac:dyDescent="0.45">
      <c r="A19" s="80">
        <f>'Liste déroulante et date'!J12</f>
        <v>43491</v>
      </c>
      <c r="B19" s="99"/>
      <c r="C19" s="100"/>
      <c r="D19" s="100"/>
      <c r="E19" s="100"/>
      <c r="F19" s="100"/>
      <c r="G19" s="101"/>
      <c r="H19" s="101">
        <f t="shared" si="17"/>
        <v>20</v>
      </c>
      <c r="I19" s="84"/>
      <c r="J19" s="84"/>
      <c r="K19" s="84"/>
      <c r="L19" s="84"/>
      <c r="M19" s="84"/>
      <c r="N19" s="84"/>
      <c r="O19" s="84"/>
      <c r="P19" s="84">
        <f t="shared" si="18"/>
        <v>0</v>
      </c>
      <c r="Q19" s="102"/>
      <c r="R19" s="84">
        <f t="shared" si="19"/>
        <v>0</v>
      </c>
      <c r="S19" s="84"/>
      <c r="T19" s="84"/>
      <c r="U19" s="84">
        <f t="shared" si="20"/>
        <v>0</v>
      </c>
      <c r="V19" s="84"/>
      <c r="W19" s="84"/>
      <c r="X19" s="84">
        <f t="shared" si="21"/>
        <v>0</v>
      </c>
      <c r="Y19" s="86">
        <f t="shared" si="9"/>
        <v>0</v>
      </c>
      <c r="Z19" s="86">
        <f t="shared" si="10"/>
        <v>0</v>
      </c>
      <c r="AA19" s="84">
        <f t="shared" si="22"/>
        <v>0</v>
      </c>
      <c r="AB19" s="84">
        <f t="shared" si="23"/>
        <v>0</v>
      </c>
      <c r="AC19" s="84">
        <f t="shared" si="11"/>
        <v>16</v>
      </c>
      <c r="AD19" s="84"/>
      <c r="AE19" s="84"/>
      <c r="AF19" s="84"/>
      <c r="AG19" s="84">
        <f t="shared" si="24"/>
        <v>0</v>
      </c>
      <c r="AH19" s="84">
        <f t="shared" si="12"/>
        <v>0</v>
      </c>
      <c r="AI19" s="84">
        <f t="shared" si="25"/>
        <v>0</v>
      </c>
      <c r="AJ19" s="84">
        <f t="shared" si="13"/>
        <v>0</v>
      </c>
      <c r="AK19" s="84">
        <f t="shared" si="14"/>
        <v>0</v>
      </c>
      <c r="AL19" s="84">
        <f t="shared" si="15"/>
        <v>0</v>
      </c>
      <c r="AM19" s="84">
        <f t="shared" si="16"/>
        <v>0</v>
      </c>
      <c r="AN19" s="84"/>
      <c r="AR19" s="103">
        <f t="shared" si="0"/>
        <v>43519</v>
      </c>
      <c r="AS19" s="104">
        <f t="shared" si="1"/>
        <v>0</v>
      </c>
      <c r="AT19" s="104">
        <f t="shared" si="2"/>
        <v>0</v>
      </c>
      <c r="AU19" s="104">
        <f t="shared" si="3"/>
        <v>0</v>
      </c>
      <c r="AV19" s="104">
        <f t="shared" si="4"/>
        <v>0</v>
      </c>
      <c r="AW19" s="104">
        <f t="shared" si="5"/>
        <v>0</v>
      </c>
      <c r="AX19" s="104">
        <f t="shared" si="6"/>
        <v>0</v>
      </c>
      <c r="AY19" s="105">
        <f t="shared" si="7"/>
        <v>0</v>
      </c>
      <c r="AZ19" s="104">
        <f t="shared" si="8"/>
        <v>0</v>
      </c>
    </row>
    <row r="20" spans="1:52" s="3" customFormat="1" ht="23.45" x14ac:dyDescent="0.45">
      <c r="A20" s="80">
        <f>'Liste déroulante et date'!J13</f>
        <v>43498</v>
      </c>
      <c r="B20" s="99"/>
      <c r="C20" s="100"/>
      <c r="D20" s="100"/>
      <c r="E20" s="100"/>
      <c r="F20" s="100"/>
      <c r="G20" s="101"/>
      <c r="H20" s="101">
        <f t="shared" si="17"/>
        <v>20</v>
      </c>
      <c r="I20" s="84"/>
      <c r="J20" s="84"/>
      <c r="K20" s="84"/>
      <c r="L20" s="84"/>
      <c r="M20" s="84"/>
      <c r="N20" s="84"/>
      <c r="O20" s="84"/>
      <c r="P20" s="84">
        <f t="shared" si="18"/>
        <v>0</v>
      </c>
      <c r="Q20" s="102"/>
      <c r="R20" s="84">
        <f t="shared" si="19"/>
        <v>0</v>
      </c>
      <c r="S20" s="84"/>
      <c r="T20" s="84"/>
      <c r="U20" s="84">
        <f t="shared" si="20"/>
        <v>0</v>
      </c>
      <c r="V20" s="84"/>
      <c r="W20" s="84"/>
      <c r="X20" s="84">
        <f t="shared" si="21"/>
        <v>0</v>
      </c>
      <c r="Y20" s="86">
        <f t="shared" si="9"/>
        <v>0</v>
      </c>
      <c r="Z20" s="86">
        <f t="shared" si="10"/>
        <v>0</v>
      </c>
      <c r="AA20" s="84">
        <f t="shared" si="22"/>
        <v>0</v>
      </c>
      <c r="AB20" s="84">
        <f t="shared" si="23"/>
        <v>0</v>
      </c>
      <c r="AC20" s="84">
        <f t="shared" si="11"/>
        <v>16</v>
      </c>
      <c r="AD20" s="84"/>
      <c r="AE20" s="84"/>
      <c r="AF20" s="84"/>
      <c r="AG20" s="84">
        <f t="shared" si="24"/>
        <v>0</v>
      </c>
      <c r="AH20" s="84">
        <f t="shared" si="12"/>
        <v>0</v>
      </c>
      <c r="AI20" s="84">
        <f t="shared" si="25"/>
        <v>0</v>
      </c>
      <c r="AJ20" s="84">
        <f t="shared" si="13"/>
        <v>0</v>
      </c>
      <c r="AK20" s="84">
        <f t="shared" si="14"/>
        <v>0</v>
      </c>
      <c r="AL20" s="84">
        <f t="shared" si="15"/>
        <v>0</v>
      </c>
      <c r="AM20" s="84">
        <f t="shared" si="16"/>
        <v>0</v>
      </c>
      <c r="AN20" s="84"/>
      <c r="AR20" s="103">
        <f t="shared" si="0"/>
        <v>43526</v>
      </c>
      <c r="AS20" s="104">
        <f t="shared" si="1"/>
        <v>0</v>
      </c>
      <c r="AT20" s="104">
        <f t="shared" si="2"/>
        <v>0</v>
      </c>
      <c r="AU20" s="104">
        <f t="shared" si="3"/>
        <v>0</v>
      </c>
      <c r="AV20" s="104">
        <f t="shared" si="4"/>
        <v>0</v>
      </c>
      <c r="AW20" s="104">
        <f t="shared" si="5"/>
        <v>0</v>
      </c>
      <c r="AX20" s="104">
        <f t="shared" si="6"/>
        <v>0</v>
      </c>
      <c r="AY20" s="105">
        <f t="shared" si="7"/>
        <v>0</v>
      </c>
      <c r="AZ20" s="104">
        <f t="shared" si="8"/>
        <v>0</v>
      </c>
    </row>
    <row r="21" spans="1:52" s="3" customFormat="1" ht="23.45" x14ac:dyDescent="0.45">
      <c r="A21" s="80">
        <f>'Liste déroulante et date'!J14</f>
        <v>43505</v>
      </c>
      <c r="B21" s="99"/>
      <c r="C21" s="100"/>
      <c r="D21" s="100"/>
      <c r="E21" s="100"/>
      <c r="F21" s="100"/>
      <c r="G21" s="101"/>
      <c r="H21" s="101">
        <f t="shared" si="17"/>
        <v>20</v>
      </c>
      <c r="I21" s="84"/>
      <c r="J21" s="84"/>
      <c r="K21" s="84"/>
      <c r="L21" s="84"/>
      <c r="M21" s="84"/>
      <c r="N21" s="84"/>
      <c r="O21" s="84"/>
      <c r="P21" s="84">
        <f t="shared" si="18"/>
        <v>0</v>
      </c>
      <c r="Q21" s="102"/>
      <c r="R21" s="84">
        <f t="shared" si="19"/>
        <v>0</v>
      </c>
      <c r="S21" s="84"/>
      <c r="T21" s="84"/>
      <c r="U21" s="84">
        <f t="shared" si="20"/>
        <v>0</v>
      </c>
      <c r="V21" s="84"/>
      <c r="W21" s="84"/>
      <c r="X21" s="84">
        <f t="shared" si="21"/>
        <v>0</v>
      </c>
      <c r="Y21" s="86">
        <f t="shared" si="9"/>
        <v>0</v>
      </c>
      <c r="Z21" s="86">
        <f t="shared" si="10"/>
        <v>0</v>
      </c>
      <c r="AA21" s="84">
        <f t="shared" si="22"/>
        <v>0</v>
      </c>
      <c r="AB21" s="84">
        <f t="shared" si="23"/>
        <v>0</v>
      </c>
      <c r="AC21" s="84">
        <f t="shared" si="11"/>
        <v>16</v>
      </c>
      <c r="AD21" s="84"/>
      <c r="AE21" s="84"/>
      <c r="AF21" s="84"/>
      <c r="AG21" s="84">
        <f t="shared" si="24"/>
        <v>0</v>
      </c>
      <c r="AH21" s="84">
        <f t="shared" si="12"/>
        <v>0</v>
      </c>
      <c r="AI21" s="84">
        <f t="shared" si="25"/>
        <v>0</v>
      </c>
      <c r="AJ21" s="84">
        <f t="shared" si="13"/>
        <v>0</v>
      </c>
      <c r="AK21" s="84">
        <f t="shared" si="14"/>
        <v>0</v>
      </c>
      <c r="AL21" s="84">
        <f t="shared" si="15"/>
        <v>0</v>
      </c>
      <c r="AM21" s="84">
        <f t="shared" si="16"/>
        <v>0</v>
      </c>
      <c r="AN21" s="84"/>
      <c r="AR21" s="103">
        <f t="shared" si="0"/>
        <v>43533</v>
      </c>
      <c r="AS21" s="104">
        <f t="shared" si="1"/>
        <v>0</v>
      </c>
      <c r="AT21" s="104">
        <f t="shared" si="2"/>
        <v>0</v>
      </c>
      <c r="AU21" s="104">
        <f t="shared" si="3"/>
        <v>0</v>
      </c>
      <c r="AV21" s="104">
        <f t="shared" si="4"/>
        <v>0</v>
      </c>
      <c r="AW21" s="104">
        <f t="shared" si="5"/>
        <v>0</v>
      </c>
      <c r="AX21" s="104">
        <f t="shared" si="6"/>
        <v>0</v>
      </c>
      <c r="AY21" s="105">
        <f t="shared" si="7"/>
        <v>0</v>
      </c>
      <c r="AZ21" s="104">
        <f t="shared" si="8"/>
        <v>0</v>
      </c>
    </row>
    <row r="22" spans="1:52" s="3" customFormat="1" ht="23.45" x14ac:dyDescent="0.45">
      <c r="A22" s="80">
        <f>'Liste déroulante et date'!J15</f>
        <v>43512</v>
      </c>
      <c r="B22" s="99"/>
      <c r="C22" s="100"/>
      <c r="D22" s="100"/>
      <c r="E22" s="100"/>
      <c r="F22" s="100"/>
      <c r="G22" s="101"/>
      <c r="H22" s="101">
        <f t="shared" si="17"/>
        <v>20</v>
      </c>
      <c r="I22" s="84"/>
      <c r="J22" s="84"/>
      <c r="K22" s="84"/>
      <c r="L22" s="84"/>
      <c r="M22" s="84"/>
      <c r="N22" s="84"/>
      <c r="O22" s="84"/>
      <c r="P22" s="84">
        <f t="shared" si="18"/>
        <v>0</v>
      </c>
      <c r="Q22" s="102"/>
      <c r="R22" s="84">
        <f t="shared" si="19"/>
        <v>0</v>
      </c>
      <c r="S22" s="84"/>
      <c r="T22" s="84"/>
      <c r="U22" s="84">
        <f t="shared" si="20"/>
        <v>0</v>
      </c>
      <c r="V22" s="84"/>
      <c r="W22" s="84"/>
      <c r="X22" s="84">
        <f t="shared" si="21"/>
        <v>0</v>
      </c>
      <c r="Y22" s="86">
        <f t="shared" si="9"/>
        <v>0</v>
      </c>
      <c r="Z22" s="86">
        <f t="shared" si="10"/>
        <v>0</v>
      </c>
      <c r="AA22" s="84">
        <f t="shared" si="22"/>
        <v>0</v>
      </c>
      <c r="AB22" s="84">
        <f t="shared" si="23"/>
        <v>0</v>
      </c>
      <c r="AC22" s="84">
        <f t="shared" si="11"/>
        <v>16</v>
      </c>
      <c r="AD22" s="84"/>
      <c r="AE22" s="84"/>
      <c r="AF22" s="84"/>
      <c r="AG22" s="84">
        <f t="shared" si="24"/>
        <v>0</v>
      </c>
      <c r="AH22" s="84">
        <f t="shared" si="12"/>
        <v>0</v>
      </c>
      <c r="AI22" s="84">
        <f t="shared" si="25"/>
        <v>0</v>
      </c>
      <c r="AJ22" s="84">
        <f t="shared" si="13"/>
        <v>0</v>
      </c>
      <c r="AK22" s="84">
        <f t="shared" si="14"/>
        <v>0</v>
      </c>
      <c r="AL22" s="84">
        <f t="shared" si="15"/>
        <v>0</v>
      </c>
      <c r="AM22" s="84">
        <f t="shared" si="16"/>
        <v>0</v>
      </c>
      <c r="AN22" s="84"/>
      <c r="AR22" s="103">
        <f t="shared" si="0"/>
        <v>43540</v>
      </c>
      <c r="AS22" s="104">
        <f t="shared" si="1"/>
        <v>0</v>
      </c>
      <c r="AT22" s="104">
        <f t="shared" si="2"/>
        <v>0</v>
      </c>
      <c r="AU22" s="104">
        <f t="shared" si="3"/>
        <v>0</v>
      </c>
      <c r="AV22" s="104">
        <f t="shared" si="4"/>
        <v>0</v>
      </c>
      <c r="AW22" s="104">
        <f t="shared" si="5"/>
        <v>0</v>
      </c>
      <c r="AX22" s="104">
        <f t="shared" si="6"/>
        <v>0</v>
      </c>
      <c r="AY22" s="105">
        <f t="shared" si="7"/>
        <v>0</v>
      </c>
      <c r="AZ22" s="104">
        <f t="shared" si="8"/>
        <v>0</v>
      </c>
    </row>
    <row r="23" spans="1:52" s="3" customFormat="1" ht="23.45" x14ac:dyDescent="0.45">
      <c r="A23" s="80">
        <f>'Liste déroulante et date'!J16</f>
        <v>43519</v>
      </c>
      <c r="B23" s="99"/>
      <c r="C23" s="100"/>
      <c r="D23" s="100"/>
      <c r="E23" s="100"/>
      <c r="F23" s="100"/>
      <c r="G23" s="101"/>
      <c r="H23" s="101">
        <f t="shared" si="17"/>
        <v>20</v>
      </c>
      <c r="I23" s="84"/>
      <c r="J23" s="84"/>
      <c r="K23" s="84"/>
      <c r="L23" s="84"/>
      <c r="M23" s="84"/>
      <c r="N23" s="84"/>
      <c r="O23" s="84"/>
      <c r="P23" s="84">
        <f t="shared" si="18"/>
        <v>0</v>
      </c>
      <c r="Q23" s="102"/>
      <c r="R23" s="84">
        <f t="shared" si="19"/>
        <v>0</v>
      </c>
      <c r="S23" s="84"/>
      <c r="T23" s="84"/>
      <c r="U23" s="84">
        <f t="shared" si="20"/>
        <v>0</v>
      </c>
      <c r="V23" s="84"/>
      <c r="W23" s="84"/>
      <c r="X23" s="84">
        <f t="shared" si="21"/>
        <v>0</v>
      </c>
      <c r="Y23" s="86">
        <f t="shared" si="9"/>
        <v>0</v>
      </c>
      <c r="Z23" s="86">
        <f t="shared" si="10"/>
        <v>0</v>
      </c>
      <c r="AA23" s="84">
        <f t="shared" si="22"/>
        <v>0</v>
      </c>
      <c r="AB23" s="84">
        <f t="shared" si="23"/>
        <v>0</v>
      </c>
      <c r="AC23" s="84">
        <f t="shared" si="11"/>
        <v>16</v>
      </c>
      <c r="AD23" s="84"/>
      <c r="AE23" s="84"/>
      <c r="AF23" s="84"/>
      <c r="AG23" s="84">
        <f t="shared" si="24"/>
        <v>0</v>
      </c>
      <c r="AH23" s="84">
        <f t="shared" si="12"/>
        <v>0</v>
      </c>
      <c r="AI23" s="84">
        <f t="shared" si="25"/>
        <v>0</v>
      </c>
      <c r="AJ23" s="84">
        <f t="shared" si="13"/>
        <v>0</v>
      </c>
      <c r="AK23" s="84">
        <f t="shared" si="14"/>
        <v>0</v>
      </c>
      <c r="AL23" s="84">
        <f t="shared" si="15"/>
        <v>0</v>
      </c>
      <c r="AM23" s="84">
        <f t="shared" si="16"/>
        <v>0</v>
      </c>
      <c r="AN23" s="84"/>
      <c r="AR23" s="103">
        <f t="shared" si="0"/>
        <v>43547</v>
      </c>
      <c r="AS23" s="104">
        <f t="shared" si="1"/>
        <v>0</v>
      </c>
      <c r="AT23" s="104">
        <f t="shared" si="2"/>
        <v>0</v>
      </c>
      <c r="AU23" s="104">
        <f t="shared" si="3"/>
        <v>0</v>
      </c>
      <c r="AV23" s="104">
        <f t="shared" si="4"/>
        <v>0</v>
      </c>
      <c r="AW23" s="104">
        <f t="shared" si="5"/>
        <v>0</v>
      </c>
      <c r="AX23" s="104">
        <f t="shared" si="6"/>
        <v>0</v>
      </c>
      <c r="AY23" s="105">
        <f t="shared" si="7"/>
        <v>0</v>
      </c>
      <c r="AZ23" s="104">
        <f t="shared" si="8"/>
        <v>0</v>
      </c>
    </row>
    <row r="24" spans="1:52" s="3" customFormat="1" ht="23.45" x14ac:dyDescent="0.45">
      <c r="A24" s="80">
        <f>'Liste déroulante et date'!J17</f>
        <v>43526</v>
      </c>
      <c r="B24" s="99"/>
      <c r="C24" s="100"/>
      <c r="D24" s="100"/>
      <c r="E24" s="100"/>
      <c r="F24" s="100"/>
      <c r="G24" s="101"/>
      <c r="H24" s="101">
        <f t="shared" si="17"/>
        <v>20</v>
      </c>
      <c r="I24" s="84"/>
      <c r="J24" s="84"/>
      <c r="K24" s="84"/>
      <c r="L24" s="84"/>
      <c r="M24" s="84"/>
      <c r="N24" s="84"/>
      <c r="O24" s="84"/>
      <c r="P24" s="84">
        <f t="shared" si="18"/>
        <v>0</v>
      </c>
      <c r="Q24" s="102"/>
      <c r="R24" s="84">
        <f t="shared" si="19"/>
        <v>0</v>
      </c>
      <c r="S24" s="84"/>
      <c r="T24" s="84"/>
      <c r="U24" s="84">
        <f t="shared" si="20"/>
        <v>0</v>
      </c>
      <c r="V24" s="84"/>
      <c r="W24" s="84"/>
      <c r="X24" s="84">
        <f t="shared" si="21"/>
        <v>0</v>
      </c>
      <c r="Y24" s="86">
        <f t="shared" si="9"/>
        <v>0</v>
      </c>
      <c r="Z24" s="86">
        <f t="shared" si="10"/>
        <v>0</v>
      </c>
      <c r="AA24" s="84">
        <f t="shared" si="22"/>
        <v>0</v>
      </c>
      <c r="AB24" s="84">
        <f t="shared" si="23"/>
        <v>0</v>
      </c>
      <c r="AC24" s="84">
        <f t="shared" si="11"/>
        <v>16</v>
      </c>
      <c r="AD24" s="84"/>
      <c r="AE24" s="84"/>
      <c r="AF24" s="84"/>
      <c r="AG24" s="84">
        <f t="shared" si="24"/>
        <v>0</v>
      </c>
      <c r="AH24" s="84">
        <f t="shared" si="12"/>
        <v>0</v>
      </c>
      <c r="AI24" s="84">
        <f t="shared" si="25"/>
        <v>0</v>
      </c>
      <c r="AJ24" s="84">
        <f t="shared" si="13"/>
        <v>0</v>
      </c>
      <c r="AK24" s="84">
        <f t="shared" si="14"/>
        <v>0</v>
      </c>
      <c r="AL24" s="84">
        <f t="shared" si="15"/>
        <v>0</v>
      </c>
      <c r="AM24" s="84">
        <f t="shared" si="16"/>
        <v>0</v>
      </c>
      <c r="AN24" s="84"/>
      <c r="AR24" s="103">
        <f t="shared" si="0"/>
        <v>43554</v>
      </c>
      <c r="AS24" s="104">
        <f t="shared" si="1"/>
        <v>0</v>
      </c>
      <c r="AT24" s="104">
        <f t="shared" si="2"/>
        <v>0</v>
      </c>
      <c r="AU24" s="104">
        <f t="shared" si="3"/>
        <v>0</v>
      </c>
      <c r="AV24" s="104">
        <f t="shared" si="4"/>
        <v>0</v>
      </c>
      <c r="AW24" s="104">
        <f t="shared" si="5"/>
        <v>0</v>
      </c>
      <c r="AX24" s="104">
        <f t="shared" si="6"/>
        <v>0</v>
      </c>
      <c r="AY24" s="105">
        <f t="shared" si="7"/>
        <v>0</v>
      </c>
      <c r="AZ24" s="104">
        <f t="shared" si="8"/>
        <v>0</v>
      </c>
    </row>
    <row r="25" spans="1:52" s="3" customFormat="1" ht="23.45" x14ac:dyDescent="0.45">
      <c r="A25" s="80">
        <f>'Liste déroulante et date'!J18</f>
        <v>43533</v>
      </c>
      <c r="B25" s="99"/>
      <c r="C25" s="100"/>
      <c r="D25" s="100"/>
      <c r="E25" s="100"/>
      <c r="F25" s="100"/>
      <c r="G25" s="101"/>
      <c r="H25" s="101">
        <f t="shared" si="17"/>
        <v>20</v>
      </c>
      <c r="I25" s="84"/>
      <c r="J25" s="84"/>
      <c r="K25" s="84"/>
      <c r="L25" s="84"/>
      <c r="M25" s="84"/>
      <c r="N25" s="84"/>
      <c r="O25" s="84"/>
      <c r="P25" s="84">
        <f t="shared" si="18"/>
        <v>0</v>
      </c>
      <c r="Q25" s="102"/>
      <c r="R25" s="84">
        <f t="shared" si="19"/>
        <v>0</v>
      </c>
      <c r="S25" s="84"/>
      <c r="T25" s="84"/>
      <c r="U25" s="84">
        <f t="shared" si="20"/>
        <v>0</v>
      </c>
      <c r="V25" s="84"/>
      <c r="W25" s="84"/>
      <c r="X25" s="84">
        <f t="shared" si="21"/>
        <v>0</v>
      </c>
      <c r="Y25" s="86">
        <f t="shared" si="9"/>
        <v>0</v>
      </c>
      <c r="Z25" s="86">
        <f t="shared" si="10"/>
        <v>0</v>
      </c>
      <c r="AA25" s="84">
        <f t="shared" si="22"/>
        <v>0</v>
      </c>
      <c r="AB25" s="84">
        <f t="shared" si="23"/>
        <v>0</v>
      </c>
      <c r="AC25" s="84">
        <f t="shared" si="11"/>
        <v>16</v>
      </c>
      <c r="AD25" s="84"/>
      <c r="AE25" s="84"/>
      <c r="AF25" s="84"/>
      <c r="AG25" s="84">
        <f t="shared" si="24"/>
        <v>0</v>
      </c>
      <c r="AH25" s="84">
        <f t="shared" si="12"/>
        <v>0</v>
      </c>
      <c r="AI25" s="84">
        <f t="shared" si="25"/>
        <v>0</v>
      </c>
      <c r="AJ25" s="84">
        <f t="shared" si="13"/>
        <v>0</v>
      </c>
      <c r="AK25" s="84">
        <f t="shared" si="14"/>
        <v>0</v>
      </c>
      <c r="AL25" s="84">
        <f t="shared" si="15"/>
        <v>0</v>
      </c>
      <c r="AM25" s="84">
        <f t="shared" si="16"/>
        <v>0</v>
      </c>
      <c r="AN25" s="84"/>
      <c r="AR25" s="103">
        <f t="shared" si="0"/>
        <v>43561</v>
      </c>
      <c r="AS25" s="104">
        <f t="shared" si="1"/>
        <v>0</v>
      </c>
      <c r="AT25" s="104">
        <f t="shared" si="2"/>
        <v>0</v>
      </c>
      <c r="AU25" s="104">
        <f t="shared" si="3"/>
        <v>0</v>
      </c>
      <c r="AV25" s="104">
        <f t="shared" si="4"/>
        <v>0</v>
      </c>
      <c r="AW25" s="104">
        <f t="shared" si="5"/>
        <v>0</v>
      </c>
      <c r="AX25" s="104">
        <f t="shared" si="6"/>
        <v>0</v>
      </c>
      <c r="AY25" s="105">
        <f t="shared" si="7"/>
        <v>0</v>
      </c>
      <c r="AZ25" s="104">
        <f t="shared" si="8"/>
        <v>0</v>
      </c>
    </row>
    <row r="26" spans="1:52" s="3" customFormat="1" ht="23.45" x14ac:dyDescent="0.45">
      <c r="A26" s="80">
        <f>'Liste déroulante et date'!J19</f>
        <v>43540</v>
      </c>
      <c r="B26" s="99"/>
      <c r="C26" s="100"/>
      <c r="D26" s="100"/>
      <c r="E26" s="100"/>
      <c r="F26" s="100"/>
      <c r="G26" s="101"/>
      <c r="H26" s="101">
        <f t="shared" si="17"/>
        <v>20</v>
      </c>
      <c r="I26" s="84"/>
      <c r="J26" s="84"/>
      <c r="K26" s="84"/>
      <c r="L26" s="84"/>
      <c r="M26" s="84"/>
      <c r="N26" s="84"/>
      <c r="O26" s="84"/>
      <c r="P26" s="84">
        <f t="shared" si="18"/>
        <v>0</v>
      </c>
      <c r="Q26" s="102"/>
      <c r="R26" s="84">
        <f t="shared" si="19"/>
        <v>0</v>
      </c>
      <c r="S26" s="84"/>
      <c r="T26" s="84"/>
      <c r="U26" s="84">
        <f t="shared" si="20"/>
        <v>0</v>
      </c>
      <c r="V26" s="84"/>
      <c r="W26" s="84"/>
      <c r="X26" s="84">
        <f t="shared" si="21"/>
        <v>0</v>
      </c>
      <c r="Y26" s="86">
        <f t="shared" si="9"/>
        <v>0</v>
      </c>
      <c r="Z26" s="86">
        <f t="shared" si="10"/>
        <v>0</v>
      </c>
      <c r="AA26" s="84">
        <f t="shared" si="22"/>
        <v>0</v>
      </c>
      <c r="AB26" s="84">
        <f t="shared" si="23"/>
        <v>0</v>
      </c>
      <c r="AC26" s="84">
        <f t="shared" si="11"/>
        <v>16</v>
      </c>
      <c r="AD26" s="84"/>
      <c r="AE26" s="84"/>
      <c r="AF26" s="84"/>
      <c r="AG26" s="84">
        <f t="shared" si="24"/>
        <v>0</v>
      </c>
      <c r="AH26" s="84">
        <f t="shared" si="12"/>
        <v>0</v>
      </c>
      <c r="AI26" s="84">
        <f t="shared" si="25"/>
        <v>0</v>
      </c>
      <c r="AJ26" s="84">
        <f t="shared" si="13"/>
        <v>0</v>
      </c>
      <c r="AK26" s="84">
        <f t="shared" si="14"/>
        <v>0</v>
      </c>
      <c r="AL26" s="84">
        <f t="shared" si="15"/>
        <v>0</v>
      </c>
      <c r="AM26" s="84">
        <f t="shared" si="16"/>
        <v>0</v>
      </c>
      <c r="AN26" s="84"/>
      <c r="AR26" s="103">
        <f t="shared" si="0"/>
        <v>43568</v>
      </c>
      <c r="AS26" s="104">
        <f t="shared" si="1"/>
        <v>0</v>
      </c>
      <c r="AT26" s="104">
        <f t="shared" si="2"/>
        <v>0</v>
      </c>
      <c r="AU26" s="104">
        <f t="shared" si="3"/>
        <v>0</v>
      </c>
      <c r="AV26" s="104">
        <f t="shared" si="4"/>
        <v>0</v>
      </c>
      <c r="AW26" s="104">
        <f t="shared" si="5"/>
        <v>0</v>
      </c>
      <c r="AX26" s="104">
        <f t="shared" si="6"/>
        <v>0</v>
      </c>
      <c r="AY26" s="105">
        <f t="shared" si="7"/>
        <v>0</v>
      </c>
      <c r="AZ26" s="104">
        <f t="shared" si="8"/>
        <v>0</v>
      </c>
    </row>
    <row r="27" spans="1:52" s="3" customFormat="1" ht="23.45" x14ac:dyDescent="0.45">
      <c r="A27" s="80">
        <f>'Liste déroulante et date'!J20</f>
        <v>43547</v>
      </c>
      <c r="B27" s="99"/>
      <c r="C27" s="100"/>
      <c r="D27" s="100"/>
      <c r="E27" s="100"/>
      <c r="F27" s="100"/>
      <c r="G27" s="101"/>
      <c r="H27" s="101">
        <f t="shared" si="17"/>
        <v>20</v>
      </c>
      <c r="I27" s="84"/>
      <c r="J27" s="84"/>
      <c r="K27" s="84"/>
      <c r="L27" s="84"/>
      <c r="M27" s="84"/>
      <c r="N27" s="84"/>
      <c r="O27" s="84"/>
      <c r="P27" s="84">
        <f t="shared" si="18"/>
        <v>0</v>
      </c>
      <c r="Q27" s="102"/>
      <c r="R27" s="84">
        <f t="shared" si="19"/>
        <v>0</v>
      </c>
      <c r="S27" s="84"/>
      <c r="T27" s="84"/>
      <c r="U27" s="84">
        <f t="shared" si="20"/>
        <v>0</v>
      </c>
      <c r="V27" s="84"/>
      <c r="W27" s="84"/>
      <c r="X27" s="84">
        <f t="shared" si="21"/>
        <v>0</v>
      </c>
      <c r="Y27" s="86">
        <f t="shared" si="9"/>
        <v>0</v>
      </c>
      <c r="Z27" s="86">
        <f t="shared" si="10"/>
        <v>0</v>
      </c>
      <c r="AA27" s="84">
        <f t="shared" si="22"/>
        <v>0</v>
      </c>
      <c r="AB27" s="84">
        <f t="shared" si="23"/>
        <v>0</v>
      </c>
      <c r="AC27" s="84">
        <f t="shared" si="11"/>
        <v>16</v>
      </c>
      <c r="AD27" s="84"/>
      <c r="AE27" s="84"/>
      <c r="AF27" s="84"/>
      <c r="AG27" s="84">
        <f t="shared" si="24"/>
        <v>0</v>
      </c>
      <c r="AH27" s="84">
        <f t="shared" si="12"/>
        <v>0</v>
      </c>
      <c r="AI27" s="84">
        <f t="shared" si="25"/>
        <v>0</v>
      </c>
      <c r="AJ27" s="84">
        <f t="shared" si="13"/>
        <v>0</v>
      </c>
      <c r="AK27" s="84">
        <f t="shared" si="14"/>
        <v>0</v>
      </c>
      <c r="AL27" s="84">
        <f t="shared" si="15"/>
        <v>0</v>
      </c>
      <c r="AM27" s="84">
        <f t="shared" si="16"/>
        <v>0</v>
      </c>
      <c r="AN27" s="84"/>
      <c r="AR27" s="103">
        <f t="shared" si="0"/>
        <v>43575</v>
      </c>
      <c r="AS27" s="104">
        <f t="shared" si="1"/>
        <v>0</v>
      </c>
      <c r="AT27" s="104">
        <f t="shared" si="2"/>
        <v>0</v>
      </c>
      <c r="AU27" s="104">
        <f t="shared" si="3"/>
        <v>0</v>
      </c>
      <c r="AV27" s="104">
        <f t="shared" si="4"/>
        <v>0</v>
      </c>
      <c r="AW27" s="104">
        <f t="shared" si="5"/>
        <v>0</v>
      </c>
      <c r="AX27" s="104">
        <f t="shared" si="6"/>
        <v>0</v>
      </c>
      <c r="AY27" s="105">
        <f t="shared" si="7"/>
        <v>0</v>
      </c>
      <c r="AZ27" s="104">
        <f t="shared" si="8"/>
        <v>0</v>
      </c>
    </row>
    <row r="28" spans="1:52" s="3" customFormat="1" ht="23.45" x14ac:dyDescent="0.45">
      <c r="A28" s="80">
        <f>'Liste déroulante et date'!J21</f>
        <v>43554</v>
      </c>
      <c r="B28" s="99"/>
      <c r="C28" s="100"/>
      <c r="D28" s="100"/>
      <c r="E28" s="100"/>
      <c r="F28" s="100"/>
      <c r="G28" s="101"/>
      <c r="H28" s="101">
        <f t="shared" si="17"/>
        <v>20</v>
      </c>
      <c r="I28" s="84"/>
      <c r="J28" s="84"/>
      <c r="K28" s="84"/>
      <c r="L28" s="84"/>
      <c r="M28" s="84"/>
      <c r="N28" s="84"/>
      <c r="O28" s="84"/>
      <c r="P28" s="84">
        <f t="shared" si="18"/>
        <v>0</v>
      </c>
      <c r="Q28" s="102"/>
      <c r="R28" s="84">
        <f t="shared" si="19"/>
        <v>0</v>
      </c>
      <c r="S28" s="84"/>
      <c r="T28" s="84"/>
      <c r="U28" s="84">
        <f t="shared" si="20"/>
        <v>0</v>
      </c>
      <c r="V28" s="84"/>
      <c r="W28" s="84"/>
      <c r="X28" s="84">
        <f t="shared" si="21"/>
        <v>0</v>
      </c>
      <c r="Y28" s="86">
        <f t="shared" si="9"/>
        <v>0</v>
      </c>
      <c r="Z28" s="86">
        <f t="shared" si="10"/>
        <v>0</v>
      </c>
      <c r="AA28" s="84">
        <f t="shared" si="22"/>
        <v>0</v>
      </c>
      <c r="AB28" s="84">
        <f t="shared" si="23"/>
        <v>0</v>
      </c>
      <c r="AC28" s="84">
        <f t="shared" si="11"/>
        <v>16</v>
      </c>
      <c r="AD28" s="84"/>
      <c r="AE28" s="84"/>
      <c r="AF28" s="84"/>
      <c r="AG28" s="84">
        <f t="shared" si="24"/>
        <v>0</v>
      </c>
      <c r="AH28" s="84">
        <f t="shared" si="12"/>
        <v>0</v>
      </c>
      <c r="AI28" s="84">
        <f t="shared" si="25"/>
        <v>0</v>
      </c>
      <c r="AJ28" s="84">
        <f t="shared" si="13"/>
        <v>0</v>
      </c>
      <c r="AK28" s="84">
        <f t="shared" si="14"/>
        <v>0</v>
      </c>
      <c r="AL28" s="84">
        <f t="shared" si="15"/>
        <v>0</v>
      </c>
      <c r="AM28" s="84">
        <f t="shared" si="16"/>
        <v>0</v>
      </c>
      <c r="AN28" s="84"/>
      <c r="AR28" s="103">
        <f t="shared" si="0"/>
        <v>43582</v>
      </c>
      <c r="AS28" s="104">
        <f t="shared" si="1"/>
        <v>0</v>
      </c>
      <c r="AT28" s="104">
        <f t="shared" si="2"/>
        <v>0</v>
      </c>
      <c r="AU28" s="104">
        <f t="shared" si="3"/>
        <v>0</v>
      </c>
      <c r="AV28" s="104">
        <f t="shared" si="4"/>
        <v>0</v>
      </c>
      <c r="AW28" s="104">
        <f t="shared" si="5"/>
        <v>0</v>
      </c>
      <c r="AX28" s="104">
        <f t="shared" si="6"/>
        <v>0</v>
      </c>
      <c r="AY28" s="105">
        <f t="shared" si="7"/>
        <v>0</v>
      </c>
      <c r="AZ28" s="104">
        <f t="shared" si="8"/>
        <v>0</v>
      </c>
    </row>
    <row r="29" spans="1:52" s="3" customFormat="1" ht="23.45" x14ac:dyDescent="0.45">
      <c r="A29" s="80">
        <f>'Liste déroulante et date'!J22</f>
        <v>43561</v>
      </c>
      <c r="B29" s="99"/>
      <c r="C29" s="100"/>
      <c r="D29" s="100"/>
      <c r="E29" s="100"/>
      <c r="F29" s="100"/>
      <c r="G29" s="101"/>
      <c r="H29" s="101">
        <f t="shared" si="17"/>
        <v>20</v>
      </c>
      <c r="I29" s="84"/>
      <c r="J29" s="84"/>
      <c r="K29" s="84"/>
      <c r="L29" s="84"/>
      <c r="M29" s="84"/>
      <c r="N29" s="84"/>
      <c r="O29" s="84"/>
      <c r="P29" s="84">
        <f t="shared" si="18"/>
        <v>0</v>
      </c>
      <c r="Q29" s="102"/>
      <c r="R29" s="84">
        <f t="shared" si="19"/>
        <v>0</v>
      </c>
      <c r="S29" s="84"/>
      <c r="T29" s="84"/>
      <c r="U29" s="84">
        <f t="shared" si="20"/>
        <v>0</v>
      </c>
      <c r="V29" s="84"/>
      <c r="W29" s="84"/>
      <c r="X29" s="84">
        <f t="shared" si="21"/>
        <v>0</v>
      </c>
      <c r="Y29" s="86">
        <f t="shared" si="9"/>
        <v>0</v>
      </c>
      <c r="Z29" s="86">
        <f t="shared" si="10"/>
        <v>0</v>
      </c>
      <c r="AA29" s="84">
        <f t="shared" si="22"/>
        <v>0</v>
      </c>
      <c r="AB29" s="84">
        <f t="shared" si="23"/>
        <v>0</v>
      </c>
      <c r="AC29" s="84">
        <f t="shared" si="11"/>
        <v>16</v>
      </c>
      <c r="AD29" s="84"/>
      <c r="AE29" s="84"/>
      <c r="AF29" s="84"/>
      <c r="AG29" s="84">
        <f t="shared" si="24"/>
        <v>0</v>
      </c>
      <c r="AH29" s="84">
        <f t="shared" si="12"/>
        <v>0</v>
      </c>
      <c r="AI29" s="84">
        <f t="shared" si="25"/>
        <v>0</v>
      </c>
      <c r="AJ29" s="84">
        <f t="shared" si="13"/>
        <v>0</v>
      </c>
      <c r="AK29" s="84">
        <f t="shared" si="14"/>
        <v>0</v>
      </c>
      <c r="AL29" s="84">
        <f t="shared" si="15"/>
        <v>0</v>
      </c>
      <c r="AM29" s="84">
        <f t="shared" si="16"/>
        <v>0</v>
      </c>
      <c r="AN29" s="84"/>
      <c r="AR29" s="103">
        <f t="shared" si="0"/>
        <v>43589</v>
      </c>
      <c r="AS29" s="104">
        <f t="shared" si="1"/>
        <v>0</v>
      </c>
      <c r="AT29" s="104">
        <f t="shared" si="2"/>
        <v>0</v>
      </c>
      <c r="AU29" s="104">
        <f t="shared" si="3"/>
        <v>0</v>
      </c>
      <c r="AV29" s="104">
        <f t="shared" si="4"/>
        <v>0</v>
      </c>
      <c r="AW29" s="104">
        <f t="shared" si="5"/>
        <v>0</v>
      </c>
      <c r="AX29" s="104">
        <f t="shared" si="6"/>
        <v>0</v>
      </c>
      <c r="AY29" s="105">
        <f t="shared" si="7"/>
        <v>0</v>
      </c>
      <c r="AZ29" s="104">
        <f t="shared" si="8"/>
        <v>0</v>
      </c>
    </row>
    <row r="30" spans="1:52" s="3" customFormat="1" ht="23.45" x14ac:dyDescent="0.45">
      <c r="A30" s="80">
        <f>'Liste déroulante et date'!J23</f>
        <v>43568</v>
      </c>
      <c r="B30" s="99"/>
      <c r="C30" s="100"/>
      <c r="D30" s="100"/>
      <c r="E30" s="100"/>
      <c r="F30" s="100"/>
      <c r="G30" s="101"/>
      <c r="H30" s="101">
        <f t="shared" si="17"/>
        <v>20</v>
      </c>
      <c r="I30" s="84"/>
      <c r="J30" s="84"/>
      <c r="K30" s="84"/>
      <c r="L30" s="84"/>
      <c r="M30" s="84"/>
      <c r="N30" s="84"/>
      <c r="O30" s="84"/>
      <c r="P30" s="84">
        <f t="shared" si="18"/>
        <v>0</v>
      </c>
      <c r="Q30" s="102"/>
      <c r="R30" s="84">
        <f t="shared" si="19"/>
        <v>0</v>
      </c>
      <c r="S30" s="84"/>
      <c r="T30" s="84"/>
      <c r="U30" s="84">
        <f t="shared" si="20"/>
        <v>0</v>
      </c>
      <c r="V30" s="84"/>
      <c r="W30" s="84"/>
      <c r="X30" s="84">
        <f t="shared" si="21"/>
        <v>0</v>
      </c>
      <c r="Y30" s="86">
        <f t="shared" si="9"/>
        <v>0</v>
      </c>
      <c r="Z30" s="86">
        <f t="shared" si="10"/>
        <v>0</v>
      </c>
      <c r="AA30" s="84">
        <f t="shared" si="22"/>
        <v>0</v>
      </c>
      <c r="AB30" s="84">
        <f t="shared" si="23"/>
        <v>0</v>
      </c>
      <c r="AC30" s="84">
        <f t="shared" si="11"/>
        <v>16</v>
      </c>
      <c r="AD30" s="84"/>
      <c r="AE30" s="84"/>
      <c r="AF30" s="84"/>
      <c r="AG30" s="84">
        <f t="shared" si="24"/>
        <v>0</v>
      </c>
      <c r="AH30" s="84">
        <f t="shared" si="12"/>
        <v>0</v>
      </c>
      <c r="AI30" s="84">
        <f t="shared" si="25"/>
        <v>0</v>
      </c>
      <c r="AJ30" s="84">
        <f t="shared" si="13"/>
        <v>0</v>
      </c>
      <c r="AK30" s="84">
        <f t="shared" si="14"/>
        <v>0</v>
      </c>
      <c r="AL30" s="84">
        <f t="shared" si="15"/>
        <v>0</v>
      </c>
      <c r="AM30" s="84">
        <f t="shared" si="16"/>
        <v>0</v>
      </c>
      <c r="AN30" s="84"/>
      <c r="AR30" s="103">
        <f t="shared" si="0"/>
        <v>43596</v>
      </c>
      <c r="AS30" s="104">
        <f t="shared" si="1"/>
        <v>0</v>
      </c>
      <c r="AT30" s="104">
        <f t="shared" si="2"/>
        <v>0</v>
      </c>
      <c r="AU30" s="104">
        <f t="shared" si="3"/>
        <v>0</v>
      </c>
      <c r="AV30" s="104">
        <f t="shared" si="4"/>
        <v>0</v>
      </c>
      <c r="AW30" s="104">
        <f t="shared" si="5"/>
        <v>0</v>
      </c>
      <c r="AX30" s="104">
        <f t="shared" si="6"/>
        <v>0</v>
      </c>
      <c r="AY30" s="105">
        <f t="shared" si="7"/>
        <v>0</v>
      </c>
      <c r="AZ30" s="104">
        <f t="shared" si="8"/>
        <v>0</v>
      </c>
    </row>
    <row r="31" spans="1:52" s="3" customFormat="1" ht="23.45" x14ac:dyDescent="0.45">
      <c r="A31" s="80">
        <f>'Liste déroulante et date'!J24</f>
        <v>43575</v>
      </c>
      <c r="B31" s="99"/>
      <c r="C31" s="100"/>
      <c r="D31" s="100"/>
      <c r="E31" s="100"/>
      <c r="F31" s="100"/>
      <c r="G31" s="101"/>
      <c r="H31" s="101">
        <f t="shared" si="17"/>
        <v>20</v>
      </c>
      <c r="I31" s="84"/>
      <c r="J31" s="84"/>
      <c r="K31" s="84"/>
      <c r="L31" s="84"/>
      <c r="M31" s="84"/>
      <c r="N31" s="84"/>
      <c r="O31" s="84"/>
      <c r="P31" s="84">
        <f t="shared" si="18"/>
        <v>0</v>
      </c>
      <c r="Q31" s="102"/>
      <c r="R31" s="84">
        <f t="shared" si="19"/>
        <v>0</v>
      </c>
      <c r="S31" s="84"/>
      <c r="T31" s="84"/>
      <c r="U31" s="84">
        <f t="shared" si="20"/>
        <v>0</v>
      </c>
      <c r="V31" s="84"/>
      <c r="W31" s="84"/>
      <c r="X31" s="84">
        <f t="shared" si="21"/>
        <v>0</v>
      </c>
      <c r="Y31" s="86">
        <f t="shared" si="9"/>
        <v>0</v>
      </c>
      <c r="Z31" s="86">
        <f t="shared" si="10"/>
        <v>0</v>
      </c>
      <c r="AA31" s="84">
        <f t="shared" si="22"/>
        <v>0</v>
      </c>
      <c r="AB31" s="84">
        <f t="shared" si="23"/>
        <v>0</v>
      </c>
      <c r="AC31" s="84">
        <f t="shared" si="11"/>
        <v>16</v>
      </c>
      <c r="AD31" s="84"/>
      <c r="AE31" s="84"/>
      <c r="AF31" s="84"/>
      <c r="AG31" s="84">
        <f t="shared" si="24"/>
        <v>0</v>
      </c>
      <c r="AH31" s="84">
        <f t="shared" si="12"/>
        <v>0</v>
      </c>
      <c r="AI31" s="84">
        <f t="shared" si="25"/>
        <v>0</v>
      </c>
      <c r="AJ31" s="84">
        <f t="shared" si="13"/>
        <v>0</v>
      </c>
      <c r="AK31" s="84">
        <f t="shared" si="14"/>
        <v>0</v>
      </c>
      <c r="AL31" s="84">
        <f t="shared" si="15"/>
        <v>0</v>
      </c>
      <c r="AM31" s="84">
        <f t="shared" si="16"/>
        <v>0</v>
      </c>
      <c r="AN31" s="84"/>
      <c r="AR31" s="103">
        <f t="shared" si="0"/>
        <v>43603</v>
      </c>
      <c r="AS31" s="104">
        <f t="shared" si="1"/>
        <v>0</v>
      </c>
      <c r="AT31" s="104">
        <f t="shared" si="2"/>
        <v>0</v>
      </c>
      <c r="AU31" s="104">
        <f t="shared" si="3"/>
        <v>0</v>
      </c>
      <c r="AV31" s="104">
        <f t="shared" si="4"/>
        <v>0</v>
      </c>
      <c r="AW31" s="104">
        <f t="shared" si="5"/>
        <v>0</v>
      </c>
      <c r="AX31" s="104">
        <f t="shared" si="6"/>
        <v>0</v>
      </c>
      <c r="AY31" s="105">
        <f t="shared" si="7"/>
        <v>0</v>
      </c>
      <c r="AZ31" s="104">
        <f t="shared" si="8"/>
        <v>0</v>
      </c>
    </row>
    <row r="32" spans="1:52" s="3" customFormat="1" ht="23.45" x14ac:dyDescent="0.45">
      <c r="A32" s="80">
        <f>'Liste déroulante et date'!J25</f>
        <v>43582</v>
      </c>
      <c r="B32" s="99"/>
      <c r="C32" s="100"/>
      <c r="D32" s="100"/>
      <c r="E32" s="100"/>
      <c r="F32" s="100"/>
      <c r="G32" s="101"/>
      <c r="H32" s="101">
        <f t="shared" si="17"/>
        <v>20</v>
      </c>
      <c r="I32" s="84"/>
      <c r="J32" s="84"/>
      <c r="K32" s="84"/>
      <c r="L32" s="84"/>
      <c r="M32" s="84"/>
      <c r="N32" s="84"/>
      <c r="O32" s="84"/>
      <c r="P32" s="84">
        <f t="shared" si="18"/>
        <v>0</v>
      </c>
      <c r="Q32" s="102"/>
      <c r="R32" s="84">
        <f t="shared" si="19"/>
        <v>0</v>
      </c>
      <c r="S32" s="84"/>
      <c r="T32" s="84"/>
      <c r="U32" s="84">
        <f t="shared" si="20"/>
        <v>0</v>
      </c>
      <c r="V32" s="84"/>
      <c r="W32" s="84"/>
      <c r="X32" s="84">
        <f t="shared" si="21"/>
        <v>0</v>
      </c>
      <c r="Y32" s="86">
        <f t="shared" si="9"/>
        <v>0</v>
      </c>
      <c r="Z32" s="86">
        <f t="shared" si="10"/>
        <v>0</v>
      </c>
      <c r="AA32" s="84">
        <f t="shared" si="22"/>
        <v>0</v>
      </c>
      <c r="AB32" s="84">
        <f t="shared" si="23"/>
        <v>0</v>
      </c>
      <c r="AC32" s="84">
        <f t="shared" si="11"/>
        <v>16</v>
      </c>
      <c r="AD32" s="84"/>
      <c r="AE32" s="84"/>
      <c r="AF32" s="84"/>
      <c r="AG32" s="84">
        <f t="shared" si="24"/>
        <v>0</v>
      </c>
      <c r="AH32" s="84">
        <f t="shared" si="12"/>
        <v>0</v>
      </c>
      <c r="AI32" s="84">
        <f t="shared" si="25"/>
        <v>0</v>
      </c>
      <c r="AJ32" s="84">
        <f t="shared" si="13"/>
        <v>0</v>
      </c>
      <c r="AK32" s="84">
        <f t="shared" si="14"/>
        <v>0</v>
      </c>
      <c r="AL32" s="84">
        <f t="shared" si="15"/>
        <v>0</v>
      </c>
      <c r="AM32" s="84">
        <f t="shared" si="16"/>
        <v>0</v>
      </c>
      <c r="AN32" s="84"/>
      <c r="AR32" s="103">
        <f t="shared" si="0"/>
        <v>43610</v>
      </c>
      <c r="AS32" s="104">
        <f t="shared" si="1"/>
        <v>0</v>
      </c>
      <c r="AT32" s="104">
        <f t="shared" si="2"/>
        <v>0</v>
      </c>
      <c r="AU32" s="104">
        <f t="shared" si="3"/>
        <v>0</v>
      </c>
      <c r="AV32" s="104">
        <f t="shared" si="4"/>
        <v>0</v>
      </c>
      <c r="AW32" s="104">
        <f t="shared" si="5"/>
        <v>0</v>
      </c>
      <c r="AX32" s="104">
        <f t="shared" si="6"/>
        <v>0</v>
      </c>
      <c r="AY32" s="105">
        <f t="shared" si="7"/>
        <v>0</v>
      </c>
      <c r="AZ32" s="104">
        <f t="shared" si="8"/>
        <v>0</v>
      </c>
    </row>
    <row r="33" spans="1:52" s="3" customFormat="1" ht="23.45" x14ac:dyDescent="0.45">
      <c r="A33" s="80">
        <f>'Liste déroulante et date'!J26</f>
        <v>43589</v>
      </c>
      <c r="B33" s="99"/>
      <c r="C33" s="100"/>
      <c r="D33" s="100"/>
      <c r="E33" s="100"/>
      <c r="F33" s="100"/>
      <c r="G33" s="101"/>
      <c r="H33" s="101">
        <f t="shared" si="17"/>
        <v>20</v>
      </c>
      <c r="I33" s="84"/>
      <c r="J33" s="84"/>
      <c r="K33" s="84"/>
      <c r="L33" s="84"/>
      <c r="M33" s="84"/>
      <c r="N33" s="84"/>
      <c r="O33" s="84"/>
      <c r="P33" s="84">
        <f t="shared" si="18"/>
        <v>0</v>
      </c>
      <c r="Q33" s="102"/>
      <c r="R33" s="84">
        <f t="shared" si="19"/>
        <v>0</v>
      </c>
      <c r="S33" s="84"/>
      <c r="T33" s="84"/>
      <c r="U33" s="84">
        <f t="shared" si="20"/>
        <v>0</v>
      </c>
      <c r="V33" s="84"/>
      <c r="W33" s="84"/>
      <c r="X33" s="84">
        <f t="shared" si="21"/>
        <v>0</v>
      </c>
      <c r="Y33" s="86">
        <f t="shared" si="9"/>
        <v>0</v>
      </c>
      <c r="Z33" s="86">
        <f t="shared" si="10"/>
        <v>0</v>
      </c>
      <c r="AA33" s="84">
        <f t="shared" si="22"/>
        <v>0</v>
      </c>
      <c r="AB33" s="84">
        <f t="shared" si="23"/>
        <v>0</v>
      </c>
      <c r="AC33" s="84">
        <f t="shared" si="11"/>
        <v>16</v>
      </c>
      <c r="AD33" s="84"/>
      <c r="AE33" s="84"/>
      <c r="AF33" s="84"/>
      <c r="AG33" s="84">
        <f t="shared" si="24"/>
        <v>0</v>
      </c>
      <c r="AH33" s="84">
        <f t="shared" si="12"/>
        <v>0</v>
      </c>
      <c r="AI33" s="84">
        <f t="shared" si="25"/>
        <v>0</v>
      </c>
      <c r="AJ33" s="84">
        <f t="shared" si="13"/>
        <v>0</v>
      </c>
      <c r="AK33" s="84">
        <f t="shared" si="14"/>
        <v>0</v>
      </c>
      <c r="AL33" s="84">
        <f t="shared" si="15"/>
        <v>0</v>
      </c>
      <c r="AM33" s="84">
        <f t="shared" si="16"/>
        <v>0</v>
      </c>
      <c r="AN33" s="84"/>
      <c r="AR33" s="103">
        <f t="shared" si="0"/>
        <v>43617</v>
      </c>
      <c r="AS33" s="104">
        <f t="shared" si="1"/>
        <v>0</v>
      </c>
      <c r="AT33" s="104">
        <f t="shared" si="2"/>
        <v>0</v>
      </c>
      <c r="AU33" s="104">
        <f t="shared" si="3"/>
        <v>0</v>
      </c>
      <c r="AV33" s="104">
        <f t="shared" si="4"/>
        <v>0</v>
      </c>
      <c r="AW33" s="104">
        <f t="shared" si="5"/>
        <v>0</v>
      </c>
      <c r="AX33" s="104">
        <f t="shared" si="6"/>
        <v>0</v>
      </c>
      <c r="AY33" s="105">
        <f t="shared" si="7"/>
        <v>0</v>
      </c>
      <c r="AZ33" s="104">
        <f t="shared" si="8"/>
        <v>0</v>
      </c>
    </row>
    <row r="34" spans="1:52" s="3" customFormat="1" ht="23.45" x14ac:dyDescent="0.45">
      <c r="A34" s="80">
        <f>'Liste déroulante et date'!J27</f>
        <v>43596</v>
      </c>
      <c r="B34" s="99"/>
      <c r="C34" s="100"/>
      <c r="D34" s="100"/>
      <c r="E34" s="100"/>
      <c r="F34" s="100"/>
      <c r="G34" s="101"/>
      <c r="H34" s="101">
        <f t="shared" si="17"/>
        <v>20</v>
      </c>
      <c r="I34" s="84"/>
      <c r="J34" s="84"/>
      <c r="K34" s="84"/>
      <c r="L34" s="84"/>
      <c r="M34" s="84"/>
      <c r="N34" s="84"/>
      <c r="O34" s="84"/>
      <c r="P34" s="84">
        <f t="shared" si="18"/>
        <v>0</v>
      </c>
      <c r="Q34" s="102"/>
      <c r="R34" s="84">
        <f t="shared" si="19"/>
        <v>0</v>
      </c>
      <c r="S34" s="84"/>
      <c r="T34" s="84"/>
      <c r="U34" s="84">
        <f t="shared" si="20"/>
        <v>0</v>
      </c>
      <c r="V34" s="84"/>
      <c r="W34" s="84"/>
      <c r="X34" s="84">
        <f t="shared" si="21"/>
        <v>0</v>
      </c>
      <c r="Y34" s="86">
        <f t="shared" si="9"/>
        <v>0</v>
      </c>
      <c r="Z34" s="86">
        <f t="shared" si="10"/>
        <v>0</v>
      </c>
      <c r="AA34" s="84">
        <f t="shared" si="22"/>
        <v>0</v>
      </c>
      <c r="AB34" s="84">
        <f t="shared" si="23"/>
        <v>0</v>
      </c>
      <c r="AC34" s="84">
        <f t="shared" si="11"/>
        <v>16</v>
      </c>
      <c r="AD34" s="84"/>
      <c r="AE34" s="84"/>
      <c r="AF34" s="84"/>
      <c r="AG34" s="84">
        <f t="shared" si="24"/>
        <v>0</v>
      </c>
      <c r="AH34" s="84">
        <f t="shared" si="12"/>
        <v>0</v>
      </c>
      <c r="AI34" s="84">
        <f t="shared" si="25"/>
        <v>0</v>
      </c>
      <c r="AJ34" s="84">
        <f t="shared" si="13"/>
        <v>0</v>
      </c>
      <c r="AK34" s="84">
        <f t="shared" si="14"/>
        <v>0</v>
      </c>
      <c r="AL34" s="84">
        <f t="shared" si="15"/>
        <v>0</v>
      </c>
      <c r="AM34" s="84">
        <f t="shared" si="16"/>
        <v>0</v>
      </c>
      <c r="AN34" s="84"/>
      <c r="AR34" s="103">
        <f t="shared" si="0"/>
        <v>43624</v>
      </c>
      <c r="AS34" s="104">
        <f t="shared" si="1"/>
        <v>0</v>
      </c>
      <c r="AT34" s="104">
        <f t="shared" si="2"/>
        <v>0</v>
      </c>
      <c r="AU34" s="104">
        <f t="shared" si="3"/>
        <v>0</v>
      </c>
      <c r="AV34" s="104">
        <f t="shared" si="4"/>
        <v>0</v>
      </c>
      <c r="AW34" s="104">
        <f t="shared" si="5"/>
        <v>0</v>
      </c>
      <c r="AX34" s="104">
        <f t="shared" si="6"/>
        <v>0</v>
      </c>
      <c r="AY34" s="105">
        <f t="shared" si="7"/>
        <v>0</v>
      </c>
      <c r="AZ34" s="104">
        <f t="shared" si="8"/>
        <v>0</v>
      </c>
    </row>
    <row r="35" spans="1:52" s="3" customFormat="1" ht="23.45" x14ac:dyDescent="0.45">
      <c r="A35" s="80">
        <f>'Liste déroulante et date'!J28</f>
        <v>43603</v>
      </c>
      <c r="B35" s="99"/>
      <c r="C35" s="100"/>
      <c r="D35" s="100"/>
      <c r="E35" s="100"/>
      <c r="F35" s="100"/>
      <c r="G35" s="101"/>
      <c r="H35" s="101">
        <f t="shared" si="17"/>
        <v>20</v>
      </c>
      <c r="I35" s="84"/>
      <c r="J35" s="84"/>
      <c r="K35" s="84"/>
      <c r="L35" s="84"/>
      <c r="M35" s="84"/>
      <c r="N35" s="84"/>
      <c r="O35" s="84"/>
      <c r="P35" s="84">
        <f t="shared" si="18"/>
        <v>0</v>
      </c>
      <c r="Q35" s="102"/>
      <c r="R35" s="84">
        <f t="shared" si="19"/>
        <v>0</v>
      </c>
      <c r="S35" s="84"/>
      <c r="T35" s="84"/>
      <c r="U35" s="84">
        <f t="shared" si="20"/>
        <v>0</v>
      </c>
      <c r="V35" s="84"/>
      <c r="W35" s="84"/>
      <c r="X35" s="84">
        <f t="shared" si="21"/>
        <v>0</v>
      </c>
      <c r="Y35" s="86">
        <f t="shared" si="9"/>
        <v>0</v>
      </c>
      <c r="Z35" s="86">
        <f t="shared" si="10"/>
        <v>0</v>
      </c>
      <c r="AA35" s="84">
        <f t="shared" si="22"/>
        <v>0</v>
      </c>
      <c r="AB35" s="84">
        <f t="shared" si="23"/>
        <v>0</v>
      </c>
      <c r="AC35" s="84">
        <f t="shared" si="11"/>
        <v>16</v>
      </c>
      <c r="AD35" s="84"/>
      <c r="AE35" s="84"/>
      <c r="AF35" s="84"/>
      <c r="AG35" s="84">
        <f t="shared" si="24"/>
        <v>0</v>
      </c>
      <c r="AH35" s="84">
        <f t="shared" si="12"/>
        <v>0</v>
      </c>
      <c r="AI35" s="84">
        <f t="shared" si="25"/>
        <v>0</v>
      </c>
      <c r="AJ35" s="84">
        <f t="shared" si="13"/>
        <v>0</v>
      </c>
      <c r="AK35" s="84">
        <f t="shared" si="14"/>
        <v>0</v>
      </c>
      <c r="AL35" s="84">
        <f t="shared" si="15"/>
        <v>0</v>
      </c>
      <c r="AM35" s="84">
        <f t="shared" si="16"/>
        <v>0</v>
      </c>
      <c r="AN35" s="84"/>
      <c r="AR35" s="103">
        <f t="shared" si="0"/>
        <v>43631</v>
      </c>
      <c r="AS35" s="104">
        <f t="shared" si="1"/>
        <v>0</v>
      </c>
      <c r="AT35" s="104">
        <f t="shared" si="2"/>
        <v>0</v>
      </c>
      <c r="AU35" s="104">
        <f t="shared" si="3"/>
        <v>0</v>
      </c>
      <c r="AV35" s="104">
        <f t="shared" si="4"/>
        <v>0</v>
      </c>
      <c r="AW35" s="104">
        <f t="shared" si="5"/>
        <v>0</v>
      </c>
      <c r="AX35" s="104">
        <f t="shared" si="6"/>
        <v>0</v>
      </c>
      <c r="AY35" s="105">
        <f t="shared" si="7"/>
        <v>0</v>
      </c>
      <c r="AZ35" s="104">
        <f t="shared" si="8"/>
        <v>0</v>
      </c>
    </row>
    <row r="36" spans="1:52" s="3" customFormat="1" ht="23.45" x14ac:dyDescent="0.45">
      <c r="A36" s="80">
        <f>'Liste déroulante et date'!J29</f>
        <v>43610</v>
      </c>
      <c r="B36" s="99"/>
      <c r="C36" s="100"/>
      <c r="D36" s="100"/>
      <c r="E36" s="100"/>
      <c r="F36" s="100"/>
      <c r="G36" s="101"/>
      <c r="H36" s="101">
        <f t="shared" si="17"/>
        <v>20</v>
      </c>
      <c r="I36" s="84"/>
      <c r="J36" s="84"/>
      <c r="K36" s="84"/>
      <c r="L36" s="84"/>
      <c r="M36" s="84"/>
      <c r="N36" s="84"/>
      <c r="O36" s="84"/>
      <c r="P36" s="84">
        <f t="shared" si="18"/>
        <v>0</v>
      </c>
      <c r="Q36" s="102"/>
      <c r="R36" s="84">
        <f t="shared" si="19"/>
        <v>0</v>
      </c>
      <c r="S36" s="84"/>
      <c r="T36" s="84"/>
      <c r="U36" s="84">
        <f t="shared" si="20"/>
        <v>0</v>
      </c>
      <c r="V36" s="84"/>
      <c r="W36" s="84"/>
      <c r="X36" s="84">
        <f t="shared" si="21"/>
        <v>0</v>
      </c>
      <c r="Y36" s="86">
        <f t="shared" si="9"/>
        <v>0</v>
      </c>
      <c r="Z36" s="86">
        <f t="shared" si="10"/>
        <v>0</v>
      </c>
      <c r="AA36" s="84">
        <f t="shared" si="22"/>
        <v>0</v>
      </c>
      <c r="AB36" s="84">
        <f t="shared" si="23"/>
        <v>0</v>
      </c>
      <c r="AC36" s="84">
        <f t="shared" si="11"/>
        <v>16</v>
      </c>
      <c r="AD36" s="84"/>
      <c r="AE36" s="84"/>
      <c r="AF36" s="84"/>
      <c r="AG36" s="84">
        <f t="shared" si="24"/>
        <v>0</v>
      </c>
      <c r="AH36" s="84">
        <f t="shared" si="12"/>
        <v>0</v>
      </c>
      <c r="AI36" s="84">
        <f t="shared" si="25"/>
        <v>0</v>
      </c>
      <c r="AJ36" s="84">
        <f t="shared" si="13"/>
        <v>0</v>
      </c>
      <c r="AK36" s="84">
        <f t="shared" si="14"/>
        <v>0</v>
      </c>
      <c r="AL36" s="84">
        <f t="shared" si="15"/>
        <v>0</v>
      </c>
      <c r="AM36" s="84">
        <f t="shared" si="16"/>
        <v>0</v>
      </c>
      <c r="AN36" s="84"/>
      <c r="AR36" s="103">
        <f t="shared" si="0"/>
        <v>43638</v>
      </c>
      <c r="AS36" s="104">
        <f t="shared" si="1"/>
        <v>0</v>
      </c>
      <c r="AT36" s="104">
        <f t="shared" si="2"/>
        <v>0</v>
      </c>
      <c r="AU36" s="104">
        <f t="shared" si="3"/>
        <v>0</v>
      </c>
      <c r="AV36" s="104">
        <f t="shared" si="4"/>
        <v>0</v>
      </c>
      <c r="AW36" s="104">
        <f t="shared" si="5"/>
        <v>0</v>
      </c>
      <c r="AX36" s="104">
        <f t="shared" si="6"/>
        <v>0</v>
      </c>
      <c r="AY36" s="105">
        <f t="shared" si="7"/>
        <v>0</v>
      </c>
      <c r="AZ36" s="104">
        <f t="shared" si="8"/>
        <v>0</v>
      </c>
    </row>
    <row r="37" spans="1:52" s="3" customFormat="1" ht="23.45" x14ac:dyDescent="0.45">
      <c r="A37" s="80">
        <f>'Liste déroulante et date'!J30</f>
        <v>43617</v>
      </c>
      <c r="B37" s="99"/>
      <c r="C37" s="100"/>
      <c r="D37" s="100"/>
      <c r="E37" s="100"/>
      <c r="F37" s="100"/>
      <c r="G37" s="101"/>
      <c r="H37" s="101">
        <f t="shared" si="17"/>
        <v>20</v>
      </c>
      <c r="I37" s="84"/>
      <c r="J37" s="84"/>
      <c r="K37" s="84"/>
      <c r="L37" s="84"/>
      <c r="M37" s="84"/>
      <c r="N37" s="84"/>
      <c r="O37" s="84"/>
      <c r="P37" s="84">
        <f t="shared" si="18"/>
        <v>0</v>
      </c>
      <c r="Q37" s="102"/>
      <c r="R37" s="84">
        <f t="shared" si="19"/>
        <v>0</v>
      </c>
      <c r="S37" s="84"/>
      <c r="T37" s="84"/>
      <c r="U37" s="84">
        <f t="shared" si="20"/>
        <v>0</v>
      </c>
      <c r="V37" s="84"/>
      <c r="W37" s="84"/>
      <c r="X37" s="84">
        <f t="shared" si="21"/>
        <v>0</v>
      </c>
      <c r="Y37" s="86">
        <f t="shared" si="9"/>
        <v>0</v>
      </c>
      <c r="Z37" s="86">
        <f t="shared" si="10"/>
        <v>0</v>
      </c>
      <c r="AA37" s="84">
        <f t="shared" si="22"/>
        <v>0</v>
      </c>
      <c r="AB37" s="84">
        <f t="shared" si="23"/>
        <v>0</v>
      </c>
      <c r="AC37" s="84">
        <f t="shared" si="11"/>
        <v>16</v>
      </c>
      <c r="AD37" s="84"/>
      <c r="AE37" s="84"/>
      <c r="AF37" s="84"/>
      <c r="AG37" s="84">
        <f t="shared" si="24"/>
        <v>0</v>
      </c>
      <c r="AH37" s="84">
        <f t="shared" si="12"/>
        <v>0</v>
      </c>
      <c r="AI37" s="84">
        <f t="shared" si="25"/>
        <v>0</v>
      </c>
      <c r="AJ37" s="84">
        <f t="shared" si="13"/>
        <v>0</v>
      </c>
      <c r="AK37" s="84">
        <f t="shared" si="14"/>
        <v>0</v>
      </c>
      <c r="AL37" s="84">
        <f t="shared" si="15"/>
        <v>0</v>
      </c>
      <c r="AM37" s="84">
        <f t="shared" si="16"/>
        <v>0</v>
      </c>
      <c r="AN37" s="84"/>
      <c r="AR37" s="103">
        <f t="shared" si="0"/>
        <v>43645</v>
      </c>
      <c r="AS37" s="104">
        <f t="shared" si="1"/>
        <v>0</v>
      </c>
      <c r="AT37" s="104">
        <f t="shared" si="2"/>
        <v>0</v>
      </c>
      <c r="AU37" s="104">
        <f t="shared" si="3"/>
        <v>0</v>
      </c>
      <c r="AV37" s="104">
        <f t="shared" si="4"/>
        <v>0</v>
      </c>
      <c r="AW37" s="104">
        <f t="shared" si="5"/>
        <v>0</v>
      </c>
      <c r="AX37" s="104">
        <f t="shared" si="6"/>
        <v>0</v>
      </c>
      <c r="AY37" s="105">
        <f t="shared" si="7"/>
        <v>0</v>
      </c>
      <c r="AZ37" s="104">
        <f t="shared" si="8"/>
        <v>0</v>
      </c>
    </row>
    <row r="38" spans="1:52" s="3" customFormat="1" ht="23.45" x14ac:dyDescent="0.45">
      <c r="A38" s="80">
        <f>'Liste déroulante et date'!J31</f>
        <v>43624</v>
      </c>
      <c r="B38" s="99"/>
      <c r="C38" s="100"/>
      <c r="D38" s="100"/>
      <c r="E38" s="100"/>
      <c r="F38" s="100"/>
      <c r="G38" s="101"/>
      <c r="H38" s="101">
        <f t="shared" si="17"/>
        <v>20</v>
      </c>
      <c r="I38" s="84"/>
      <c r="J38" s="84"/>
      <c r="K38" s="84"/>
      <c r="L38" s="84"/>
      <c r="M38" s="84"/>
      <c r="N38" s="84"/>
      <c r="O38" s="84"/>
      <c r="P38" s="84">
        <f t="shared" si="18"/>
        <v>0</v>
      </c>
      <c r="Q38" s="102"/>
      <c r="R38" s="84">
        <f t="shared" si="19"/>
        <v>0</v>
      </c>
      <c r="S38" s="84"/>
      <c r="T38" s="84"/>
      <c r="U38" s="84">
        <f t="shared" si="20"/>
        <v>0</v>
      </c>
      <c r="V38" s="84"/>
      <c r="W38" s="84"/>
      <c r="X38" s="84">
        <f t="shared" si="21"/>
        <v>0</v>
      </c>
      <c r="Y38" s="86">
        <f t="shared" si="9"/>
        <v>0</v>
      </c>
      <c r="Z38" s="86">
        <f t="shared" si="10"/>
        <v>0</v>
      </c>
      <c r="AA38" s="84">
        <f t="shared" si="22"/>
        <v>0</v>
      </c>
      <c r="AB38" s="84">
        <f t="shared" si="23"/>
        <v>0</v>
      </c>
      <c r="AC38" s="84">
        <f t="shared" si="11"/>
        <v>16</v>
      </c>
      <c r="AD38" s="84"/>
      <c r="AE38" s="84"/>
      <c r="AF38" s="84"/>
      <c r="AG38" s="84">
        <f t="shared" si="24"/>
        <v>0</v>
      </c>
      <c r="AH38" s="84">
        <f t="shared" si="12"/>
        <v>0</v>
      </c>
      <c r="AI38" s="84">
        <f t="shared" si="25"/>
        <v>0</v>
      </c>
      <c r="AJ38" s="84">
        <f t="shared" si="13"/>
        <v>0</v>
      </c>
      <c r="AK38" s="84">
        <f t="shared" si="14"/>
        <v>0</v>
      </c>
      <c r="AL38" s="84">
        <f t="shared" si="15"/>
        <v>0</v>
      </c>
      <c r="AM38" s="84">
        <f t="shared" si="16"/>
        <v>0</v>
      </c>
      <c r="AN38" s="84"/>
      <c r="AR38" s="103">
        <f t="shared" si="0"/>
        <v>43652</v>
      </c>
      <c r="AS38" s="104">
        <f t="shared" si="1"/>
        <v>0</v>
      </c>
      <c r="AT38" s="104">
        <f t="shared" si="2"/>
        <v>0</v>
      </c>
      <c r="AU38" s="104">
        <f t="shared" si="3"/>
        <v>0</v>
      </c>
      <c r="AV38" s="104">
        <f t="shared" si="4"/>
        <v>0</v>
      </c>
      <c r="AW38" s="104">
        <f t="shared" si="5"/>
        <v>0</v>
      </c>
      <c r="AX38" s="104">
        <f t="shared" si="6"/>
        <v>0</v>
      </c>
      <c r="AY38" s="105">
        <f t="shared" si="7"/>
        <v>0</v>
      </c>
      <c r="AZ38" s="104">
        <f t="shared" si="8"/>
        <v>0</v>
      </c>
    </row>
    <row r="39" spans="1:52" s="3" customFormat="1" ht="23.45" x14ac:dyDescent="0.45">
      <c r="A39" s="80">
        <f>'Liste déroulante et date'!J32</f>
        <v>43631</v>
      </c>
      <c r="B39" s="99"/>
      <c r="C39" s="100"/>
      <c r="D39" s="100"/>
      <c r="E39" s="100"/>
      <c r="F39" s="100"/>
      <c r="G39" s="101"/>
      <c r="H39" s="101">
        <f t="shared" si="17"/>
        <v>20</v>
      </c>
      <c r="I39" s="84"/>
      <c r="J39" s="84"/>
      <c r="K39" s="84"/>
      <c r="L39" s="84"/>
      <c r="M39" s="84"/>
      <c r="N39" s="84"/>
      <c r="O39" s="84"/>
      <c r="P39" s="84">
        <f t="shared" si="18"/>
        <v>0</v>
      </c>
      <c r="Q39" s="102"/>
      <c r="R39" s="84">
        <f t="shared" si="19"/>
        <v>0</v>
      </c>
      <c r="S39" s="84"/>
      <c r="T39" s="84"/>
      <c r="U39" s="84">
        <f t="shared" si="20"/>
        <v>0</v>
      </c>
      <c r="V39" s="84"/>
      <c r="W39" s="84"/>
      <c r="X39" s="84">
        <f t="shared" si="21"/>
        <v>0</v>
      </c>
      <c r="Y39" s="86">
        <f t="shared" si="9"/>
        <v>0</v>
      </c>
      <c r="Z39" s="86">
        <f t="shared" si="10"/>
        <v>0</v>
      </c>
      <c r="AA39" s="84">
        <f t="shared" si="22"/>
        <v>0</v>
      </c>
      <c r="AB39" s="84">
        <f t="shared" si="23"/>
        <v>0</v>
      </c>
      <c r="AC39" s="84">
        <f t="shared" si="11"/>
        <v>16</v>
      </c>
      <c r="AD39" s="84"/>
      <c r="AE39" s="84"/>
      <c r="AF39" s="84"/>
      <c r="AG39" s="84">
        <f t="shared" si="24"/>
        <v>0</v>
      </c>
      <c r="AH39" s="84">
        <f t="shared" si="12"/>
        <v>0</v>
      </c>
      <c r="AI39" s="84">
        <f t="shared" si="25"/>
        <v>0</v>
      </c>
      <c r="AJ39" s="84">
        <f t="shared" si="13"/>
        <v>0</v>
      </c>
      <c r="AK39" s="84">
        <f t="shared" si="14"/>
        <v>0</v>
      </c>
      <c r="AL39" s="84">
        <f t="shared" si="15"/>
        <v>0</v>
      </c>
      <c r="AM39" s="84">
        <f t="shared" si="16"/>
        <v>0</v>
      </c>
      <c r="AN39" s="84"/>
      <c r="AR39" s="103">
        <f t="shared" ref="AR39:AR62" si="26">A43</f>
        <v>43659</v>
      </c>
      <c r="AS39" s="104">
        <f t="shared" ref="AS39:AS62" si="27">P43</f>
        <v>0</v>
      </c>
      <c r="AT39" s="104">
        <f t="shared" ref="AT39:AT62" si="28">S43</f>
        <v>0</v>
      </c>
      <c r="AU39" s="104">
        <f t="shared" ref="AU39:AU62" si="29">X43</f>
        <v>0</v>
      </c>
      <c r="AV39" s="104">
        <f t="shared" ref="AV39:AV62" si="30">Y43</f>
        <v>0</v>
      </c>
      <c r="AW39" s="104">
        <f t="shared" ref="AW39:AW62" si="31">Z43</f>
        <v>0</v>
      </c>
      <c r="AX39" s="104">
        <f t="shared" ref="AX39:AX62" si="32">AA43</f>
        <v>0</v>
      </c>
      <c r="AY39" s="105">
        <f t="shared" ref="AY39:AY62" si="33">AB43</f>
        <v>0</v>
      </c>
      <c r="AZ39" s="104">
        <f t="shared" si="8"/>
        <v>0</v>
      </c>
    </row>
    <row r="40" spans="1:52" s="3" customFormat="1" ht="23.45" x14ac:dyDescent="0.45">
      <c r="A40" s="80">
        <f>'Liste déroulante et date'!J33</f>
        <v>43638</v>
      </c>
      <c r="B40" s="99"/>
      <c r="C40" s="100"/>
      <c r="D40" s="100"/>
      <c r="E40" s="100"/>
      <c r="F40" s="100"/>
      <c r="G40" s="101"/>
      <c r="H40" s="101">
        <f t="shared" si="17"/>
        <v>20</v>
      </c>
      <c r="I40" s="84"/>
      <c r="J40" s="84"/>
      <c r="K40" s="84"/>
      <c r="L40" s="84"/>
      <c r="M40" s="84"/>
      <c r="N40" s="84"/>
      <c r="O40" s="84"/>
      <c r="P40" s="84">
        <f t="shared" si="18"/>
        <v>0</v>
      </c>
      <c r="Q40" s="102"/>
      <c r="R40" s="84">
        <f t="shared" si="19"/>
        <v>0</v>
      </c>
      <c r="S40" s="84"/>
      <c r="T40" s="84"/>
      <c r="U40" s="84">
        <f t="shared" si="20"/>
        <v>0</v>
      </c>
      <c r="V40" s="84"/>
      <c r="W40" s="84"/>
      <c r="X40" s="84">
        <f t="shared" si="21"/>
        <v>0</v>
      </c>
      <c r="Y40" s="86">
        <f t="shared" si="9"/>
        <v>0</v>
      </c>
      <c r="Z40" s="86">
        <f t="shared" si="10"/>
        <v>0</v>
      </c>
      <c r="AA40" s="84">
        <f t="shared" si="22"/>
        <v>0</v>
      </c>
      <c r="AB40" s="84">
        <f t="shared" si="23"/>
        <v>0</v>
      </c>
      <c r="AC40" s="84">
        <f t="shared" si="11"/>
        <v>16</v>
      </c>
      <c r="AD40" s="84"/>
      <c r="AE40" s="84"/>
      <c r="AF40" s="84"/>
      <c r="AG40" s="84">
        <f t="shared" si="24"/>
        <v>0</v>
      </c>
      <c r="AH40" s="84">
        <f t="shared" si="12"/>
        <v>0</v>
      </c>
      <c r="AI40" s="84">
        <f t="shared" si="25"/>
        <v>0</v>
      </c>
      <c r="AJ40" s="84">
        <f t="shared" si="13"/>
        <v>0</v>
      </c>
      <c r="AK40" s="84">
        <f t="shared" si="14"/>
        <v>0</v>
      </c>
      <c r="AL40" s="84">
        <f t="shared" si="15"/>
        <v>0</v>
      </c>
      <c r="AM40" s="84">
        <f t="shared" si="16"/>
        <v>0</v>
      </c>
      <c r="AN40" s="84"/>
      <c r="AR40" s="103">
        <f t="shared" si="26"/>
        <v>43666</v>
      </c>
      <c r="AS40" s="104">
        <f t="shared" si="27"/>
        <v>0</v>
      </c>
      <c r="AT40" s="104">
        <f t="shared" si="28"/>
        <v>0</v>
      </c>
      <c r="AU40" s="104">
        <f t="shared" si="29"/>
        <v>0</v>
      </c>
      <c r="AV40" s="104">
        <f t="shared" si="30"/>
        <v>0</v>
      </c>
      <c r="AW40" s="104">
        <f t="shared" si="31"/>
        <v>0</v>
      </c>
      <c r="AX40" s="104">
        <f t="shared" si="32"/>
        <v>0</v>
      </c>
      <c r="AY40" s="105">
        <f t="shared" si="33"/>
        <v>0</v>
      </c>
      <c r="AZ40" s="104">
        <f t="shared" si="8"/>
        <v>0</v>
      </c>
    </row>
    <row r="41" spans="1:52" s="3" customFormat="1" ht="23.45" x14ac:dyDescent="0.45">
      <c r="A41" s="80">
        <f>'Liste déroulante et date'!J34</f>
        <v>43645</v>
      </c>
      <c r="B41" s="99"/>
      <c r="C41" s="100"/>
      <c r="D41" s="100"/>
      <c r="E41" s="100"/>
      <c r="F41" s="100"/>
      <c r="G41" s="101"/>
      <c r="H41" s="101">
        <f t="shared" si="17"/>
        <v>20</v>
      </c>
      <c r="I41" s="84"/>
      <c r="J41" s="84"/>
      <c r="K41" s="84"/>
      <c r="L41" s="84"/>
      <c r="M41" s="84"/>
      <c r="N41" s="84"/>
      <c r="O41" s="84"/>
      <c r="P41" s="84">
        <f t="shared" si="18"/>
        <v>0</v>
      </c>
      <c r="Q41" s="102"/>
      <c r="R41" s="84">
        <f t="shared" si="19"/>
        <v>0</v>
      </c>
      <c r="S41" s="84"/>
      <c r="T41" s="84"/>
      <c r="U41" s="84">
        <f t="shared" si="20"/>
        <v>0</v>
      </c>
      <c r="V41" s="84"/>
      <c r="W41" s="84"/>
      <c r="X41" s="84">
        <f t="shared" si="21"/>
        <v>0</v>
      </c>
      <c r="Y41" s="86">
        <f t="shared" si="9"/>
        <v>0</v>
      </c>
      <c r="Z41" s="86">
        <f t="shared" si="10"/>
        <v>0</v>
      </c>
      <c r="AA41" s="84">
        <f t="shared" si="22"/>
        <v>0</v>
      </c>
      <c r="AB41" s="84">
        <f t="shared" si="23"/>
        <v>0</v>
      </c>
      <c r="AC41" s="84">
        <f t="shared" si="11"/>
        <v>16</v>
      </c>
      <c r="AD41" s="84"/>
      <c r="AE41" s="84"/>
      <c r="AF41" s="84"/>
      <c r="AG41" s="84">
        <f t="shared" si="24"/>
        <v>0</v>
      </c>
      <c r="AH41" s="84">
        <f t="shared" si="12"/>
        <v>0</v>
      </c>
      <c r="AI41" s="84">
        <f t="shared" si="25"/>
        <v>0</v>
      </c>
      <c r="AJ41" s="84">
        <f t="shared" si="13"/>
        <v>0</v>
      </c>
      <c r="AK41" s="84">
        <f t="shared" si="14"/>
        <v>0</v>
      </c>
      <c r="AL41" s="84">
        <f t="shared" si="15"/>
        <v>0</v>
      </c>
      <c r="AM41" s="84">
        <f t="shared" si="16"/>
        <v>0</v>
      </c>
      <c r="AN41" s="84"/>
      <c r="AR41" s="103">
        <f t="shared" si="26"/>
        <v>43673</v>
      </c>
      <c r="AS41" s="104">
        <f t="shared" si="27"/>
        <v>0</v>
      </c>
      <c r="AT41" s="104">
        <f t="shared" si="28"/>
        <v>0</v>
      </c>
      <c r="AU41" s="104">
        <f t="shared" si="29"/>
        <v>0</v>
      </c>
      <c r="AV41" s="104">
        <f t="shared" si="30"/>
        <v>0</v>
      </c>
      <c r="AW41" s="104">
        <f t="shared" si="31"/>
        <v>0</v>
      </c>
      <c r="AX41" s="104">
        <f t="shared" si="32"/>
        <v>0</v>
      </c>
      <c r="AY41" s="105">
        <f t="shared" si="33"/>
        <v>0</v>
      </c>
      <c r="AZ41" s="104">
        <f t="shared" si="8"/>
        <v>0</v>
      </c>
    </row>
    <row r="42" spans="1:52" s="3" customFormat="1" ht="23.45" x14ac:dyDescent="0.45">
      <c r="A42" s="80">
        <f>'Liste déroulante et date'!J35</f>
        <v>43652</v>
      </c>
      <c r="B42" s="99"/>
      <c r="C42" s="100"/>
      <c r="D42" s="100"/>
      <c r="E42" s="100"/>
      <c r="F42" s="100"/>
      <c r="G42" s="101"/>
      <c r="H42" s="101">
        <f t="shared" si="17"/>
        <v>20</v>
      </c>
      <c r="I42" s="84"/>
      <c r="J42" s="84"/>
      <c r="K42" s="84"/>
      <c r="L42" s="84"/>
      <c r="M42" s="84"/>
      <c r="N42" s="84"/>
      <c r="O42" s="84"/>
      <c r="P42" s="84">
        <f t="shared" si="18"/>
        <v>0</v>
      </c>
      <c r="Q42" s="102"/>
      <c r="R42" s="84">
        <f t="shared" si="19"/>
        <v>0</v>
      </c>
      <c r="S42" s="84"/>
      <c r="T42" s="84"/>
      <c r="U42" s="84">
        <f t="shared" si="20"/>
        <v>0</v>
      </c>
      <c r="V42" s="84"/>
      <c r="W42" s="84"/>
      <c r="X42" s="84">
        <f t="shared" si="21"/>
        <v>0</v>
      </c>
      <c r="Y42" s="86">
        <f t="shared" si="9"/>
        <v>0</v>
      </c>
      <c r="Z42" s="86">
        <f t="shared" si="10"/>
        <v>0</v>
      </c>
      <c r="AA42" s="84">
        <f t="shared" si="22"/>
        <v>0</v>
      </c>
      <c r="AB42" s="84">
        <f t="shared" si="23"/>
        <v>0</v>
      </c>
      <c r="AC42" s="84">
        <f t="shared" si="11"/>
        <v>16</v>
      </c>
      <c r="AD42" s="84"/>
      <c r="AE42" s="84"/>
      <c r="AF42" s="84"/>
      <c r="AG42" s="84">
        <f t="shared" si="24"/>
        <v>0</v>
      </c>
      <c r="AH42" s="84">
        <f t="shared" si="12"/>
        <v>0</v>
      </c>
      <c r="AI42" s="84">
        <f t="shared" si="25"/>
        <v>0</v>
      </c>
      <c r="AJ42" s="84">
        <f t="shared" si="13"/>
        <v>0</v>
      </c>
      <c r="AK42" s="84">
        <f t="shared" si="14"/>
        <v>0</v>
      </c>
      <c r="AL42" s="84">
        <f t="shared" si="15"/>
        <v>0</v>
      </c>
      <c r="AM42" s="84">
        <f t="shared" si="16"/>
        <v>0</v>
      </c>
      <c r="AN42" s="84"/>
      <c r="AR42" s="103">
        <f t="shared" si="26"/>
        <v>43680</v>
      </c>
      <c r="AS42" s="104">
        <f t="shared" si="27"/>
        <v>0</v>
      </c>
      <c r="AT42" s="104">
        <f t="shared" si="28"/>
        <v>0</v>
      </c>
      <c r="AU42" s="104">
        <f t="shared" si="29"/>
        <v>0</v>
      </c>
      <c r="AV42" s="104">
        <f t="shared" si="30"/>
        <v>0</v>
      </c>
      <c r="AW42" s="104">
        <f t="shared" si="31"/>
        <v>0</v>
      </c>
      <c r="AX42" s="104">
        <f t="shared" si="32"/>
        <v>0</v>
      </c>
      <c r="AY42" s="105">
        <f t="shared" si="33"/>
        <v>0</v>
      </c>
      <c r="AZ42" s="104">
        <f t="shared" si="8"/>
        <v>0</v>
      </c>
    </row>
    <row r="43" spans="1:52" s="3" customFormat="1" ht="23.45" x14ac:dyDescent="0.45">
      <c r="A43" s="80">
        <f>'Liste déroulante et date'!J36</f>
        <v>43659</v>
      </c>
      <c r="B43" s="99"/>
      <c r="C43" s="100"/>
      <c r="D43" s="100"/>
      <c r="E43" s="100"/>
      <c r="F43" s="100"/>
      <c r="G43" s="101"/>
      <c r="H43" s="101">
        <f t="shared" si="17"/>
        <v>20</v>
      </c>
      <c r="I43" s="84"/>
      <c r="J43" s="84"/>
      <c r="K43" s="84"/>
      <c r="L43" s="84"/>
      <c r="M43" s="84"/>
      <c r="N43" s="84"/>
      <c r="O43" s="84"/>
      <c r="P43" s="84">
        <f t="shared" si="18"/>
        <v>0</v>
      </c>
      <c r="Q43" s="102"/>
      <c r="R43" s="84">
        <f t="shared" si="19"/>
        <v>0</v>
      </c>
      <c r="S43" s="84"/>
      <c r="T43" s="84"/>
      <c r="U43" s="84">
        <f t="shared" si="20"/>
        <v>0</v>
      </c>
      <c r="V43" s="84"/>
      <c r="W43" s="84"/>
      <c r="X43" s="84">
        <f t="shared" si="21"/>
        <v>0</v>
      </c>
      <c r="Y43" s="86">
        <f t="shared" ref="Y43:Y66" si="34">IF(S43&gt;=40,S43-40,0)</f>
        <v>0</v>
      </c>
      <c r="Z43" s="86">
        <f t="shared" ref="Z43:Z66" si="35">IF(D43=1,0,AM43)</f>
        <v>0</v>
      </c>
      <c r="AA43" s="84">
        <f t="shared" si="22"/>
        <v>0</v>
      </c>
      <c r="AB43" s="84">
        <f t="shared" si="23"/>
        <v>0</v>
      </c>
      <c r="AC43" s="84">
        <f t="shared" ref="AC43:AC66" si="36">AC42-R43</f>
        <v>16</v>
      </c>
      <c r="AD43" s="84"/>
      <c r="AE43" s="84"/>
      <c r="AF43" s="84"/>
      <c r="AG43" s="84">
        <f t="shared" si="24"/>
        <v>0</v>
      </c>
      <c r="AH43" s="84">
        <f t="shared" ref="AH43:AH66" si="37">IF(S43&gt;40,((3+Y43)*H43),IF(S43=0,0,(3*H43)))</f>
        <v>0</v>
      </c>
      <c r="AI43" s="84">
        <f t="shared" si="25"/>
        <v>0</v>
      </c>
      <c r="AJ43" s="84">
        <f t="shared" ref="AJ43:AJ66" si="38">ROUND(IF(AD43&gt;0,(-AD43/H43),"0"),0)</f>
        <v>0</v>
      </c>
      <c r="AK43" s="84">
        <f t="shared" ref="AK43:AK66" si="39">ROUND(IF(Q43="oui",(X39+X40+X41+X42)/20,0),0)</f>
        <v>0</v>
      </c>
      <c r="AL43" s="84">
        <f t="shared" ref="AL43:AL66" si="40">IF(S43&lt;=40,S43-Z43,S43-Y43-Z43)</f>
        <v>0</v>
      </c>
      <c r="AM43" s="84">
        <f t="shared" ref="AM43:AM66" si="41">ROUND(IF(C43=1,(X42+X41+X40+X39+Z42+T42+T41+T40+T39)/20,0),0)+(ROUND(IF(C43=2,(X42+X41+X40+X39+Z42+T42+T41+T40+T39)/20)*2,0))</f>
        <v>0</v>
      </c>
      <c r="AN43" s="84"/>
      <c r="AR43" s="103">
        <f t="shared" si="26"/>
        <v>43687</v>
      </c>
      <c r="AS43" s="104">
        <f t="shared" si="27"/>
        <v>0</v>
      </c>
      <c r="AT43" s="104">
        <f t="shared" si="28"/>
        <v>0</v>
      </c>
      <c r="AU43" s="104">
        <f t="shared" si="29"/>
        <v>0</v>
      </c>
      <c r="AV43" s="104">
        <f t="shared" si="30"/>
        <v>0</v>
      </c>
      <c r="AW43" s="104">
        <f t="shared" si="31"/>
        <v>0</v>
      </c>
      <c r="AX43" s="104">
        <f t="shared" si="32"/>
        <v>0</v>
      </c>
      <c r="AY43" s="105">
        <f t="shared" si="33"/>
        <v>0</v>
      </c>
      <c r="AZ43" s="104">
        <f t="shared" si="8"/>
        <v>0</v>
      </c>
    </row>
    <row r="44" spans="1:52" s="3" customFormat="1" ht="23.45" x14ac:dyDescent="0.45">
      <c r="A44" s="80">
        <f>'Liste déroulante et date'!J37</f>
        <v>43666</v>
      </c>
      <c r="B44" s="99"/>
      <c r="C44" s="100"/>
      <c r="D44" s="100"/>
      <c r="E44" s="100"/>
      <c r="F44" s="100"/>
      <c r="G44" s="101"/>
      <c r="H44" s="101">
        <f t="shared" si="17"/>
        <v>20</v>
      </c>
      <c r="I44" s="84"/>
      <c r="J44" s="84"/>
      <c r="K44" s="84"/>
      <c r="L44" s="84"/>
      <c r="M44" s="84"/>
      <c r="N44" s="84"/>
      <c r="O44" s="84"/>
      <c r="P44" s="84">
        <f t="shared" si="18"/>
        <v>0</v>
      </c>
      <c r="Q44" s="102"/>
      <c r="R44" s="84">
        <f t="shared" si="19"/>
        <v>0</v>
      </c>
      <c r="S44" s="84"/>
      <c r="T44" s="84"/>
      <c r="U44" s="84">
        <f t="shared" si="20"/>
        <v>0</v>
      </c>
      <c r="V44" s="84"/>
      <c r="W44" s="84"/>
      <c r="X44" s="84">
        <f t="shared" si="21"/>
        <v>0</v>
      </c>
      <c r="Y44" s="86">
        <f t="shared" si="34"/>
        <v>0</v>
      </c>
      <c r="Z44" s="86">
        <f t="shared" si="35"/>
        <v>0</v>
      </c>
      <c r="AA44" s="84">
        <f t="shared" si="22"/>
        <v>0</v>
      </c>
      <c r="AB44" s="84">
        <f t="shared" si="23"/>
        <v>0</v>
      </c>
      <c r="AC44" s="84">
        <f t="shared" si="36"/>
        <v>16</v>
      </c>
      <c r="AD44" s="84"/>
      <c r="AE44" s="84"/>
      <c r="AF44" s="84"/>
      <c r="AG44" s="84">
        <f t="shared" si="24"/>
        <v>0</v>
      </c>
      <c r="AH44" s="84">
        <f t="shared" si="37"/>
        <v>0</v>
      </c>
      <c r="AI44" s="84">
        <f t="shared" si="25"/>
        <v>0</v>
      </c>
      <c r="AJ44" s="84">
        <f t="shared" si="38"/>
        <v>0</v>
      </c>
      <c r="AK44" s="84">
        <f t="shared" si="39"/>
        <v>0</v>
      </c>
      <c r="AL44" s="84">
        <f t="shared" si="40"/>
        <v>0</v>
      </c>
      <c r="AM44" s="84">
        <f t="shared" si="41"/>
        <v>0</v>
      </c>
      <c r="AN44" s="84"/>
      <c r="AR44" s="103">
        <f t="shared" si="26"/>
        <v>43694</v>
      </c>
      <c r="AS44" s="104">
        <f t="shared" si="27"/>
        <v>0</v>
      </c>
      <c r="AT44" s="104">
        <f t="shared" si="28"/>
        <v>0</v>
      </c>
      <c r="AU44" s="104">
        <f t="shared" si="29"/>
        <v>0</v>
      </c>
      <c r="AV44" s="104">
        <f t="shared" si="30"/>
        <v>0</v>
      </c>
      <c r="AW44" s="104">
        <f t="shared" si="31"/>
        <v>0</v>
      </c>
      <c r="AX44" s="104">
        <f t="shared" si="32"/>
        <v>0</v>
      </c>
      <c r="AY44" s="105">
        <f t="shared" si="33"/>
        <v>0</v>
      </c>
      <c r="AZ44" s="104">
        <f t="shared" si="8"/>
        <v>0</v>
      </c>
    </row>
    <row r="45" spans="1:52" s="3" customFormat="1" ht="23.45" x14ac:dyDescent="0.45">
      <c r="A45" s="80">
        <f>'Liste déroulante et date'!J38</f>
        <v>43673</v>
      </c>
      <c r="B45" s="99"/>
      <c r="C45" s="100"/>
      <c r="D45" s="100"/>
      <c r="E45" s="100"/>
      <c r="F45" s="100"/>
      <c r="G45" s="101"/>
      <c r="H45" s="101">
        <f t="shared" si="17"/>
        <v>20</v>
      </c>
      <c r="I45" s="84"/>
      <c r="J45" s="84"/>
      <c r="K45" s="84"/>
      <c r="L45" s="84"/>
      <c r="M45" s="84"/>
      <c r="N45" s="84"/>
      <c r="O45" s="84"/>
      <c r="P45" s="84">
        <f t="shared" si="18"/>
        <v>0</v>
      </c>
      <c r="Q45" s="102"/>
      <c r="R45" s="84">
        <f t="shared" si="19"/>
        <v>0</v>
      </c>
      <c r="S45" s="84"/>
      <c r="T45" s="84"/>
      <c r="U45" s="84">
        <f t="shared" si="20"/>
        <v>0</v>
      </c>
      <c r="V45" s="84"/>
      <c r="W45" s="84"/>
      <c r="X45" s="84">
        <f t="shared" si="21"/>
        <v>0</v>
      </c>
      <c r="Y45" s="86">
        <f t="shared" si="34"/>
        <v>0</v>
      </c>
      <c r="Z45" s="86">
        <f t="shared" si="35"/>
        <v>0</v>
      </c>
      <c r="AA45" s="84">
        <f t="shared" si="22"/>
        <v>0</v>
      </c>
      <c r="AB45" s="84">
        <f t="shared" si="23"/>
        <v>0</v>
      </c>
      <c r="AC45" s="84">
        <f t="shared" si="36"/>
        <v>16</v>
      </c>
      <c r="AD45" s="84"/>
      <c r="AE45" s="84"/>
      <c r="AF45" s="84"/>
      <c r="AG45" s="84">
        <f t="shared" si="24"/>
        <v>0</v>
      </c>
      <c r="AH45" s="84">
        <f t="shared" si="37"/>
        <v>0</v>
      </c>
      <c r="AI45" s="84">
        <f t="shared" si="25"/>
        <v>0</v>
      </c>
      <c r="AJ45" s="84">
        <f t="shared" si="38"/>
        <v>0</v>
      </c>
      <c r="AK45" s="84">
        <f t="shared" si="39"/>
        <v>0</v>
      </c>
      <c r="AL45" s="84">
        <f t="shared" si="40"/>
        <v>0</v>
      </c>
      <c r="AM45" s="84">
        <f t="shared" si="41"/>
        <v>0</v>
      </c>
      <c r="AN45" s="84"/>
      <c r="AR45" s="103">
        <f t="shared" si="26"/>
        <v>43701</v>
      </c>
      <c r="AS45" s="104">
        <f t="shared" si="27"/>
        <v>0</v>
      </c>
      <c r="AT45" s="104">
        <f t="shared" si="28"/>
        <v>0</v>
      </c>
      <c r="AU45" s="104">
        <f t="shared" si="29"/>
        <v>0</v>
      </c>
      <c r="AV45" s="104">
        <f t="shared" si="30"/>
        <v>0</v>
      </c>
      <c r="AW45" s="104">
        <f t="shared" si="31"/>
        <v>0</v>
      </c>
      <c r="AX45" s="104">
        <f t="shared" si="32"/>
        <v>0</v>
      </c>
      <c r="AY45" s="105">
        <f t="shared" si="33"/>
        <v>0</v>
      </c>
      <c r="AZ45" s="104">
        <f t="shared" si="8"/>
        <v>0</v>
      </c>
    </row>
    <row r="46" spans="1:52" s="3" customFormat="1" ht="23.45" x14ac:dyDescent="0.45">
      <c r="A46" s="80">
        <f>'Liste déroulante et date'!J39</f>
        <v>43680</v>
      </c>
      <c r="B46" s="99"/>
      <c r="C46" s="100"/>
      <c r="D46" s="100"/>
      <c r="E46" s="100"/>
      <c r="F46" s="100"/>
      <c r="G46" s="101"/>
      <c r="H46" s="101">
        <f t="shared" si="17"/>
        <v>20</v>
      </c>
      <c r="I46" s="84"/>
      <c r="J46" s="84"/>
      <c r="K46" s="84"/>
      <c r="L46" s="84"/>
      <c r="M46" s="84"/>
      <c r="N46" s="84"/>
      <c r="O46" s="84"/>
      <c r="P46" s="84">
        <f t="shared" si="18"/>
        <v>0</v>
      </c>
      <c r="Q46" s="102"/>
      <c r="R46" s="84">
        <f t="shared" si="19"/>
        <v>0</v>
      </c>
      <c r="S46" s="84"/>
      <c r="T46" s="84"/>
      <c r="U46" s="84">
        <f t="shared" si="20"/>
        <v>0</v>
      </c>
      <c r="V46" s="84"/>
      <c r="W46" s="84"/>
      <c r="X46" s="84">
        <f t="shared" si="21"/>
        <v>0</v>
      </c>
      <c r="Y46" s="86">
        <f t="shared" si="34"/>
        <v>0</v>
      </c>
      <c r="Z46" s="86">
        <f t="shared" si="35"/>
        <v>0</v>
      </c>
      <c r="AA46" s="84">
        <f t="shared" si="22"/>
        <v>0</v>
      </c>
      <c r="AB46" s="84">
        <f t="shared" si="23"/>
        <v>0</v>
      </c>
      <c r="AC46" s="84">
        <f t="shared" si="36"/>
        <v>16</v>
      </c>
      <c r="AD46" s="84"/>
      <c r="AE46" s="84"/>
      <c r="AF46" s="84"/>
      <c r="AG46" s="84">
        <f t="shared" si="24"/>
        <v>0</v>
      </c>
      <c r="AH46" s="84">
        <f t="shared" si="37"/>
        <v>0</v>
      </c>
      <c r="AI46" s="84">
        <f t="shared" si="25"/>
        <v>0</v>
      </c>
      <c r="AJ46" s="84">
        <f t="shared" si="38"/>
        <v>0</v>
      </c>
      <c r="AK46" s="84">
        <f t="shared" si="39"/>
        <v>0</v>
      </c>
      <c r="AL46" s="84">
        <f t="shared" si="40"/>
        <v>0</v>
      </c>
      <c r="AM46" s="84">
        <f t="shared" si="41"/>
        <v>0</v>
      </c>
      <c r="AN46" s="84"/>
      <c r="AR46" s="103">
        <f t="shared" si="26"/>
        <v>43708</v>
      </c>
      <c r="AS46" s="104">
        <f t="shared" si="27"/>
        <v>0</v>
      </c>
      <c r="AT46" s="104">
        <f t="shared" si="28"/>
        <v>0</v>
      </c>
      <c r="AU46" s="104">
        <f t="shared" si="29"/>
        <v>0</v>
      </c>
      <c r="AV46" s="104">
        <f t="shared" si="30"/>
        <v>0</v>
      </c>
      <c r="AW46" s="104">
        <f t="shared" si="31"/>
        <v>0</v>
      </c>
      <c r="AX46" s="104">
        <f t="shared" si="32"/>
        <v>0</v>
      </c>
      <c r="AY46" s="105">
        <f t="shared" si="33"/>
        <v>0</v>
      </c>
      <c r="AZ46" s="104">
        <f t="shared" si="8"/>
        <v>0</v>
      </c>
    </row>
    <row r="47" spans="1:52" s="3" customFormat="1" ht="23.45" x14ac:dyDescent="0.45">
      <c r="A47" s="80">
        <f>'Liste déroulante et date'!J40</f>
        <v>43687</v>
      </c>
      <c r="B47" s="99"/>
      <c r="C47" s="100"/>
      <c r="D47" s="100"/>
      <c r="E47" s="100"/>
      <c r="F47" s="100"/>
      <c r="G47" s="101"/>
      <c r="H47" s="101">
        <f t="shared" si="17"/>
        <v>20</v>
      </c>
      <c r="I47" s="84"/>
      <c r="J47" s="84"/>
      <c r="K47" s="84"/>
      <c r="L47" s="84"/>
      <c r="M47" s="84"/>
      <c r="N47" s="84"/>
      <c r="O47" s="84"/>
      <c r="P47" s="84">
        <f t="shared" si="18"/>
        <v>0</v>
      </c>
      <c r="Q47" s="102"/>
      <c r="R47" s="84">
        <f t="shared" si="19"/>
        <v>0</v>
      </c>
      <c r="S47" s="84"/>
      <c r="T47" s="84"/>
      <c r="U47" s="84">
        <f t="shared" si="20"/>
        <v>0</v>
      </c>
      <c r="V47" s="84"/>
      <c r="W47" s="84"/>
      <c r="X47" s="84">
        <f t="shared" si="21"/>
        <v>0</v>
      </c>
      <c r="Y47" s="86">
        <f t="shared" si="34"/>
        <v>0</v>
      </c>
      <c r="Z47" s="86">
        <f t="shared" si="35"/>
        <v>0</v>
      </c>
      <c r="AA47" s="84">
        <f t="shared" si="22"/>
        <v>0</v>
      </c>
      <c r="AB47" s="84">
        <f t="shared" si="23"/>
        <v>0</v>
      </c>
      <c r="AC47" s="84">
        <f t="shared" si="36"/>
        <v>16</v>
      </c>
      <c r="AD47" s="84"/>
      <c r="AE47" s="84"/>
      <c r="AF47" s="84"/>
      <c r="AG47" s="84">
        <f t="shared" si="24"/>
        <v>0</v>
      </c>
      <c r="AH47" s="84">
        <f t="shared" si="37"/>
        <v>0</v>
      </c>
      <c r="AI47" s="84">
        <f t="shared" si="25"/>
        <v>0</v>
      </c>
      <c r="AJ47" s="84">
        <f t="shared" si="38"/>
        <v>0</v>
      </c>
      <c r="AK47" s="84">
        <f t="shared" si="39"/>
        <v>0</v>
      </c>
      <c r="AL47" s="84">
        <f t="shared" si="40"/>
        <v>0</v>
      </c>
      <c r="AM47" s="84">
        <f t="shared" si="41"/>
        <v>0</v>
      </c>
      <c r="AN47" s="84"/>
      <c r="AR47" s="103">
        <f t="shared" si="26"/>
        <v>43715</v>
      </c>
      <c r="AS47" s="104">
        <f t="shared" si="27"/>
        <v>0</v>
      </c>
      <c r="AT47" s="104">
        <f t="shared" si="28"/>
        <v>0</v>
      </c>
      <c r="AU47" s="104">
        <f t="shared" si="29"/>
        <v>0</v>
      </c>
      <c r="AV47" s="104">
        <f t="shared" si="30"/>
        <v>0</v>
      </c>
      <c r="AW47" s="104">
        <f t="shared" si="31"/>
        <v>0</v>
      </c>
      <c r="AX47" s="104">
        <f t="shared" si="32"/>
        <v>0</v>
      </c>
      <c r="AY47" s="105">
        <f t="shared" si="33"/>
        <v>0</v>
      </c>
      <c r="AZ47" s="104">
        <f t="shared" si="8"/>
        <v>0</v>
      </c>
    </row>
    <row r="48" spans="1:52" s="3" customFormat="1" ht="23.45" x14ac:dyDescent="0.45">
      <c r="A48" s="80">
        <f>'Liste déroulante et date'!J41</f>
        <v>43694</v>
      </c>
      <c r="B48" s="99"/>
      <c r="C48" s="100"/>
      <c r="D48" s="100"/>
      <c r="E48" s="100"/>
      <c r="F48" s="100"/>
      <c r="G48" s="101"/>
      <c r="H48" s="101">
        <f t="shared" si="17"/>
        <v>20</v>
      </c>
      <c r="I48" s="84"/>
      <c r="J48" s="84"/>
      <c r="K48" s="84"/>
      <c r="L48" s="84"/>
      <c r="M48" s="84"/>
      <c r="N48" s="84"/>
      <c r="O48" s="84"/>
      <c r="P48" s="84">
        <f t="shared" si="18"/>
        <v>0</v>
      </c>
      <c r="Q48" s="102"/>
      <c r="R48" s="84">
        <f t="shared" si="19"/>
        <v>0</v>
      </c>
      <c r="S48" s="84"/>
      <c r="T48" s="84"/>
      <c r="U48" s="84">
        <f t="shared" si="20"/>
        <v>0</v>
      </c>
      <c r="V48" s="84"/>
      <c r="W48" s="84"/>
      <c r="X48" s="84">
        <f t="shared" si="21"/>
        <v>0</v>
      </c>
      <c r="Y48" s="86">
        <f t="shared" si="34"/>
        <v>0</v>
      </c>
      <c r="Z48" s="86">
        <f t="shared" si="35"/>
        <v>0</v>
      </c>
      <c r="AA48" s="84">
        <f t="shared" si="22"/>
        <v>0</v>
      </c>
      <c r="AB48" s="84">
        <f t="shared" si="23"/>
        <v>0</v>
      </c>
      <c r="AC48" s="84">
        <f t="shared" si="36"/>
        <v>16</v>
      </c>
      <c r="AD48" s="84"/>
      <c r="AE48" s="84"/>
      <c r="AF48" s="84"/>
      <c r="AG48" s="84">
        <f t="shared" si="24"/>
        <v>0</v>
      </c>
      <c r="AH48" s="84">
        <f t="shared" si="37"/>
        <v>0</v>
      </c>
      <c r="AI48" s="84">
        <f t="shared" si="25"/>
        <v>0</v>
      </c>
      <c r="AJ48" s="84">
        <f t="shared" si="38"/>
        <v>0</v>
      </c>
      <c r="AK48" s="84">
        <f t="shared" si="39"/>
        <v>0</v>
      </c>
      <c r="AL48" s="84">
        <f t="shared" si="40"/>
        <v>0</v>
      </c>
      <c r="AM48" s="84">
        <f t="shared" si="41"/>
        <v>0</v>
      </c>
      <c r="AN48" s="84"/>
      <c r="AR48" s="103">
        <f t="shared" si="26"/>
        <v>43722</v>
      </c>
      <c r="AS48" s="104">
        <f t="shared" si="27"/>
        <v>0</v>
      </c>
      <c r="AT48" s="104">
        <f t="shared" si="28"/>
        <v>0</v>
      </c>
      <c r="AU48" s="104">
        <f t="shared" si="29"/>
        <v>0</v>
      </c>
      <c r="AV48" s="104">
        <f t="shared" si="30"/>
        <v>0</v>
      </c>
      <c r="AW48" s="104">
        <f t="shared" si="31"/>
        <v>0</v>
      </c>
      <c r="AX48" s="104">
        <f t="shared" si="32"/>
        <v>0</v>
      </c>
      <c r="AY48" s="105">
        <f t="shared" si="33"/>
        <v>0</v>
      </c>
      <c r="AZ48" s="104">
        <f t="shared" si="8"/>
        <v>0</v>
      </c>
    </row>
    <row r="49" spans="1:52" s="3" customFormat="1" ht="23.45" x14ac:dyDescent="0.45">
      <c r="A49" s="80">
        <f>'Liste déroulante et date'!J42</f>
        <v>43701</v>
      </c>
      <c r="B49" s="99"/>
      <c r="C49" s="100"/>
      <c r="D49" s="100"/>
      <c r="E49" s="100"/>
      <c r="F49" s="100"/>
      <c r="G49" s="101"/>
      <c r="H49" s="101">
        <f t="shared" si="17"/>
        <v>20</v>
      </c>
      <c r="I49" s="84"/>
      <c r="J49" s="84"/>
      <c r="K49" s="84"/>
      <c r="L49" s="84"/>
      <c r="M49" s="84"/>
      <c r="N49" s="84"/>
      <c r="O49" s="84"/>
      <c r="P49" s="84">
        <f t="shared" si="18"/>
        <v>0</v>
      </c>
      <c r="Q49" s="102"/>
      <c r="R49" s="84">
        <f t="shared" si="19"/>
        <v>0</v>
      </c>
      <c r="S49" s="84"/>
      <c r="T49" s="84"/>
      <c r="U49" s="84">
        <f t="shared" si="20"/>
        <v>0</v>
      </c>
      <c r="V49" s="84"/>
      <c r="W49" s="84"/>
      <c r="X49" s="84">
        <f t="shared" si="21"/>
        <v>0</v>
      </c>
      <c r="Y49" s="86">
        <f t="shared" si="34"/>
        <v>0</v>
      </c>
      <c r="Z49" s="86">
        <f t="shared" si="35"/>
        <v>0</v>
      </c>
      <c r="AA49" s="84">
        <f t="shared" si="22"/>
        <v>0</v>
      </c>
      <c r="AB49" s="84">
        <f t="shared" si="23"/>
        <v>0</v>
      </c>
      <c r="AC49" s="84">
        <f t="shared" si="36"/>
        <v>16</v>
      </c>
      <c r="AD49" s="84"/>
      <c r="AE49" s="84"/>
      <c r="AF49" s="84"/>
      <c r="AG49" s="84">
        <f t="shared" si="24"/>
        <v>0</v>
      </c>
      <c r="AH49" s="84">
        <f t="shared" si="37"/>
        <v>0</v>
      </c>
      <c r="AI49" s="84">
        <f t="shared" si="25"/>
        <v>0</v>
      </c>
      <c r="AJ49" s="84">
        <f t="shared" si="38"/>
        <v>0</v>
      </c>
      <c r="AK49" s="84">
        <f t="shared" si="39"/>
        <v>0</v>
      </c>
      <c r="AL49" s="84">
        <f t="shared" si="40"/>
        <v>0</v>
      </c>
      <c r="AM49" s="84">
        <f t="shared" si="41"/>
        <v>0</v>
      </c>
      <c r="AN49" s="84"/>
      <c r="AR49" s="103">
        <f t="shared" si="26"/>
        <v>43729</v>
      </c>
      <c r="AS49" s="104">
        <f t="shared" si="27"/>
        <v>0</v>
      </c>
      <c r="AT49" s="104">
        <f t="shared" si="28"/>
        <v>0</v>
      </c>
      <c r="AU49" s="104">
        <f t="shared" si="29"/>
        <v>0</v>
      </c>
      <c r="AV49" s="104">
        <f t="shared" si="30"/>
        <v>0</v>
      </c>
      <c r="AW49" s="104">
        <f t="shared" si="31"/>
        <v>0</v>
      </c>
      <c r="AX49" s="104">
        <f t="shared" si="32"/>
        <v>0</v>
      </c>
      <c r="AY49" s="105">
        <f t="shared" si="33"/>
        <v>0</v>
      </c>
      <c r="AZ49" s="104">
        <f t="shared" si="8"/>
        <v>0</v>
      </c>
    </row>
    <row r="50" spans="1:52" s="3" customFormat="1" ht="23.45" x14ac:dyDescent="0.45">
      <c r="A50" s="80">
        <f>'Liste déroulante et date'!J43</f>
        <v>43708</v>
      </c>
      <c r="B50" s="99"/>
      <c r="C50" s="100"/>
      <c r="D50" s="100"/>
      <c r="E50" s="100"/>
      <c r="F50" s="100"/>
      <c r="G50" s="101"/>
      <c r="H50" s="101">
        <f t="shared" si="17"/>
        <v>20</v>
      </c>
      <c r="I50" s="84"/>
      <c r="J50" s="84"/>
      <c r="K50" s="84"/>
      <c r="L50" s="84"/>
      <c r="M50" s="84"/>
      <c r="N50" s="84"/>
      <c r="O50" s="84"/>
      <c r="P50" s="84">
        <f t="shared" si="18"/>
        <v>0</v>
      </c>
      <c r="Q50" s="102"/>
      <c r="R50" s="84">
        <f t="shared" si="19"/>
        <v>0</v>
      </c>
      <c r="S50" s="84"/>
      <c r="T50" s="84"/>
      <c r="U50" s="84">
        <f t="shared" si="20"/>
        <v>0</v>
      </c>
      <c r="V50" s="84"/>
      <c r="W50" s="84"/>
      <c r="X50" s="84">
        <f t="shared" si="21"/>
        <v>0</v>
      </c>
      <c r="Y50" s="86">
        <f t="shared" si="34"/>
        <v>0</v>
      </c>
      <c r="Z50" s="86">
        <f t="shared" si="35"/>
        <v>0</v>
      </c>
      <c r="AA50" s="84">
        <f t="shared" si="22"/>
        <v>0</v>
      </c>
      <c r="AB50" s="84">
        <f t="shared" si="23"/>
        <v>0</v>
      </c>
      <c r="AC50" s="84">
        <f t="shared" si="36"/>
        <v>16</v>
      </c>
      <c r="AD50" s="84"/>
      <c r="AE50" s="84"/>
      <c r="AF50" s="84"/>
      <c r="AG50" s="84">
        <f t="shared" si="24"/>
        <v>0</v>
      </c>
      <c r="AH50" s="84">
        <f t="shared" si="37"/>
        <v>0</v>
      </c>
      <c r="AI50" s="84">
        <f t="shared" si="25"/>
        <v>0</v>
      </c>
      <c r="AJ50" s="84">
        <f t="shared" si="38"/>
        <v>0</v>
      </c>
      <c r="AK50" s="84">
        <f t="shared" si="39"/>
        <v>0</v>
      </c>
      <c r="AL50" s="84">
        <f t="shared" si="40"/>
        <v>0</v>
      </c>
      <c r="AM50" s="84">
        <f t="shared" si="41"/>
        <v>0</v>
      </c>
      <c r="AN50" s="84"/>
      <c r="AR50" s="103">
        <f t="shared" si="26"/>
        <v>43736</v>
      </c>
      <c r="AS50" s="104">
        <f t="shared" si="27"/>
        <v>0</v>
      </c>
      <c r="AT50" s="104">
        <f t="shared" si="28"/>
        <v>0</v>
      </c>
      <c r="AU50" s="104">
        <f t="shared" si="29"/>
        <v>0</v>
      </c>
      <c r="AV50" s="104">
        <f t="shared" si="30"/>
        <v>0</v>
      </c>
      <c r="AW50" s="104">
        <f t="shared" si="31"/>
        <v>0</v>
      </c>
      <c r="AX50" s="104">
        <f t="shared" si="32"/>
        <v>0</v>
      </c>
      <c r="AY50" s="105">
        <f t="shared" si="33"/>
        <v>0</v>
      </c>
      <c r="AZ50" s="104">
        <f t="shared" si="8"/>
        <v>0</v>
      </c>
    </row>
    <row r="51" spans="1:52" s="3" customFormat="1" ht="23.45" x14ac:dyDescent="0.45">
      <c r="A51" s="80">
        <f>'Liste déroulante et date'!J44</f>
        <v>43715</v>
      </c>
      <c r="B51" s="99"/>
      <c r="C51" s="100"/>
      <c r="D51" s="100"/>
      <c r="E51" s="100"/>
      <c r="F51" s="100"/>
      <c r="G51" s="101"/>
      <c r="H51" s="101">
        <f t="shared" si="17"/>
        <v>20</v>
      </c>
      <c r="I51" s="84"/>
      <c r="J51" s="84"/>
      <c r="K51" s="84"/>
      <c r="L51" s="84"/>
      <c r="M51" s="84"/>
      <c r="N51" s="84"/>
      <c r="O51" s="84"/>
      <c r="P51" s="84">
        <f t="shared" si="18"/>
        <v>0</v>
      </c>
      <c r="Q51" s="102"/>
      <c r="R51" s="84">
        <f t="shared" si="19"/>
        <v>0</v>
      </c>
      <c r="S51" s="84"/>
      <c r="T51" s="84"/>
      <c r="U51" s="84">
        <f t="shared" si="20"/>
        <v>0</v>
      </c>
      <c r="V51" s="84"/>
      <c r="W51" s="84"/>
      <c r="X51" s="84">
        <f t="shared" si="21"/>
        <v>0</v>
      </c>
      <c r="Y51" s="86">
        <f t="shared" si="34"/>
        <v>0</v>
      </c>
      <c r="Z51" s="86">
        <f t="shared" si="35"/>
        <v>0</v>
      </c>
      <c r="AA51" s="84">
        <f t="shared" si="22"/>
        <v>0</v>
      </c>
      <c r="AB51" s="84">
        <f t="shared" si="23"/>
        <v>0</v>
      </c>
      <c r="AC51" s="84">
        <f t="shared" si="36"/>
        <v>16</v>
      </c>
      <c r="AD51" s="84"/>
      <c r="AE51" s="84"/>
      <c r="AF51" s="84"/>
      <c r="AG51" s="84">
        <f t="shared" si="24"/>
        <v>0</v>
      </c>
      <c r="AH51" s="84">
        <f t="shared" si="37"/>
        <v>0</v>
      </c>
      <c r="AI51" s="84">
        <f t="shared" si="25"/>
        <v>0</v>
      </c>
      <c r="AJ51" s="84">
        <f t="shared" si="38"/>
        <v>0</v>
      </c>
      <c r="AK51" s="84">
        <f t="shared" si="39"/>
        <v>0</v>
      </c>
      <c r="AL51" s="84">
        <f t="shared" si="40"/>
        <v>0</v>
      </c>
      <c r="AM51" s="84">
        <f t="shared" si="41"/>
        <v>0</v>
      </c>
      <c r="AN51" s="84"/>
      <c r="AR51" s="103">
        <f t="shared" si="26"/>
        <v>43743</v>
      </c>
      <c r="AS51" s="104">
        <f t="shared" si="27"/>
        <v>0</v>
      </c>
      <c r="AT51" s="104">
        <f t="shared" si="28"/>
        <v>0</v>
      </c>
      <c r="AU51" s="104">
        <f t="shared" si="29"/>
        <v>0</v>
      </c>
      <c r="AV51" s="104">
        <f t="shared" si="30"/>
        <v>0</v>
      </c>
      <c r="AW51" s="104">
        <f t="shared" si="31"/>
        <v>0</v>
      </c>
      <c r="AX51" s="104">
        <f t="shared" si="32"/>
        <v>0</v>
      </c>
      <c r="AY51" s="105">
        <f t="shared" si="33"/>
        <v>0</v>
      </c>
      <c r="AZ51" s="104">
        <f t="shared" si="8"/>
        <v>0</v>
      </c>
    </row>
    <row r="52" spans="1:52" s="3" customFormat="1" ht="23.45" x14ac:dyDescent="0.45">
      <c r="A52" s="80">
        <f>'Liste déroulante et date'!J45</f>
        <v>43722</v>
      </c>
      <c r="B52" s="99"/>
      <c r="C52" s="100"/>
      <c r="D52" s="100"/>
      <c r="E52" s="100"/>
      <c r="F52" s="100"/>
      <c r="G52" s="101"/>
      <c r="H52" s="101">
        <f t="shared" si="17"/>
        <v>20</v>
      </c>
      <c r="I52" s="84"/>
      <c r="J52" s="84"/>
      <c r="K52" s="84"/>
      <c r="L52" s="84"/>
      <c r="M52" s="84"/>
      <c r="N52" s="84"/>
      <c r="O52" s="84"/>
      <c r="P52" s="84">
        <f t="shared" si="18"/>
        <v>0</v>
      </c>
      <c r="Q52" s="102"/>
      <c r="R52" s="84">
        <f t="shared" si="19"/>
        <v>0</v>
      </c>
      <c r="S52" s="84"/>
      <c r="T52" s="84"/>
      <c r="U52" s="84">
        <f t="shared" si="20"/>
        <v>0</v>
      </c>
      <c r="V52" s="84"/>
      <c r="W52" s="84"/>
      <c r="X52" s="84">
        <f t="shared" si="21"/>
        <v>0</v>
      </c>
      <c r="Y52" s="86">
        <f t="shared" si="34"/>
        <v>0</v>
      </c>
      <c r="Z52" s="86">
        <f t="shared" si="35"/>
        <v>0</v>
      </c>
      <c r="AA52" s="84">
        <f t="shared" si="22"/>
        <v>0</v>
      </c>
      <c r="AB52" s="84">
        <f t="shared" si="23"/>
        <v>0</v>
      </c>
      <c r="AC52" s="84">
        <f t="shared" si="36"/>
        <v>16</v>
      </c>
      <c r="AD52" s="84"/>
      <c r="AE52" s="84"/>
      <c r="AF52" s="84"/>
      <c r="AG52" s="84">
        <f t="shared" si="24"/>
        <v>0</v>
      </c>
      <c r="AH52" s="84">
        <f t="shared" si="37"/>
        <v>0</v>
      </c>
      <c r="AI52" s="84">
        <f t="shared" si="25"/>
        <v>0</v>
      </c>
      <c r="AJ52" s="84">
        <f t="shared" si="38"/>
        <v>0</v>
      </c>
      <c r="AK52" s="84">
        <f t="shared" si="39"/>
        <v>0</v>
      </c>
      <c r="AL52" s="84">
        <f t="shared" si="40"/>
        <v>0</v>
      </c>
      <c r="AM52" s="84">
        <f t="shared" si="41"/>
        <v>0</v>
      </c>
      <c r="AN52" s="84"/>
      <c r="AR52" s="103">
        <f t="shared" si="26"/>
        <v>43750</v>
      </c>
      <c r="AS52" s="104">
        <f t="shared" si="27"/>
        <v>0</v>
      </c>
      <c r="AT52" s="104">
        <f t="shared" si="28"/>
        <v>0</v>
      </c>
      <c r="AU52" s="104">
        <f t="shared" si="29"/>
        <v>0</v>
      </c>
      <c r="AV52" s="104">
        <f t="shared" si="30"/>
        <v>0</v>
      </c>
      <c r="AW52" s="104">
        <f t="shared" si="31"/>
        <v>0</v>
      </c>
      <c r="AX52" s="104">
        <f t="shared" si="32"/>
        <v>0</v>
      </c>
      <c r="AY52" s="105">
        <f t="shared" si="33"/>
        <v>0</v>
      </c>
      <c r="AZ52" s="104">
        <f t="shared" si="8"/>
        <v>0</v>
      </c>
    </row>
    <row r="53" spans="1:52" s="3" customFormat="1" ht="23.45" x14ac:dyDescent="0.45">
      <c r="A53" s="80">
        <f>'Liste déroulante et date'!J46</f>
        <v>43729</v>
      </c>
      <c r="B53" s="99"/>
      <c r="C53" s="100"/>
      <c r="D53" s="100"/>
      <c r="E53" s="100"/>
      <c r="F53" s="100"/>
      <c r="G53" s="101"/>
      <c r="H53" s="101">
        <f t="shared" si="17"/>
        <v>20</v>
      </c>
      <c r="I53" s="84"/>
      <c r="J53" s="84"/>
      <c r="K53" s="84"/>
      <c r="L53" s="84"/>
      <c r="M53" s="84"/>
      <c r="N53" s="84"/>
      <c r="O53" s="84"/>
      <c r="P53" s="84">
        <f t="shared" si="18"/>
        <v>0</v>
      </c>
      <c r="Q53" s="102"/>
      <c r="R53" s="84">
        <f t="shared" si="19"/>
        <v>0</v>
      </c>
      <c r="S53" s="84"/>
      <c r="T53" s="84"/>
      <c r="U53" s="84">
        <f t="shared" si="20"/>
        <v>0</v>
      </c>
      <c r="V53" s="84"/>
      <c r="W53" s="84"/>
      <c r="X53" s="84">
        <f t="shared" si="21"/>
        <v>0</v>
      </c>
      <c r="Y53" s="86">
        <f t="shared" si="34"/>
        <v>0</v>
      </c>
      <c r="Z53" s="86">
        <f t="shared" si="35"/>
        <v>0</v>
      </c>
      <c r="AA53" s="84">
        <f t="shared" si="22"/>
        <v>0</v>
      </c>
      <c r="AB53" s="84">
        <f t="shared" si="23"/>
        <v>0</v>
      </c>
      <c r="AC53" s="84">
        <f t="shared" si="36"/>
        <v>16</v>
      </c>
      <c r="AD53" s="84"/>
      <c r="AE53" s="84"/>
      <c r="AF53" s="84"/>
      <c r="AG53" s="84">
        <f t="shared" si="24"/>
        <v>0</v>
      </c>
      <c r="AH53" s="84">
        <f t="shared" si="37"/>
        <v>0</v>
      </c>
      <c r="AI53" s="84">
        <f t="shared" si="25"/>
        <v>0</v>
      </c>
      <c r="AJ53" s="84">
        <f t="shared" si="38"/>
        <v>0</v>
      </c>
      <c r="AK53" s="84">
        <f t="shared" si="39"/>
        <v>0</v>
      </c>
      <c r="AL53" s="84">
        <f t="shared" si="40"/>
        <v>0</v>
      </c>
      <c r="AM53" s="84">
        <f t="shared" si="41"/>
        <v>0</v>
      </c>
      <c r="AN53" s="84"/>
      <c r="AR53" s="103">
        <f t="shared" si="26"/>
        <v>43757</v>
      </c>
      <c r="AS53" s="104">
        <f t="shared" si="27"/>
        <v>0</v>
      </c>
      <c r="AT53" s="104">
        <f t="shared" si="28"/>
        <v>0</v>
      </c>
      <c r="AU53" s="104">
        <f t="shared" si="29"/>
        <v>0</v>
      </c>
      <c r="AV53" s="104">
        <f t="shared" si="30"/>
        <v>0</v>
      </c>
      <c r="AW53" s="104">
        <f t="shared" si="31"/>
        <v>0</v>
      </c>
      <c r="AX53" s="104">
        <f t="shared" si="32"/>
        <v>0</v>
      </c>
      <c r="AY53" s="105">
        <f t="shared" si="33"/>
        <v>0</v>
      </c>
      <c r="AZ53" s="104">
        <f t="shared" si="8"/>
        <v>0</v>
      </c>
    </row>
    <row r="54" spans="1:52" s="3" customFormat="1" ht="23.45" x14ac:dyDescent="0.45">
      <c r="A54" s="80">
        <f>'Liste déroulante et date'!J47</f>
        <v>43736</v>
      </c>
      <c r="B54" s="99"/>
      <c r="C54" s="100"/>
      <c r="D54" s="100"/>
      <c r="E54" s="100"/>
      <c r="F54" s="100"/>
      <c r="G54" s="101"/>
      <c r="H54" s="101">
        <f t="shared" si="17"/>
        <v>20</v>
      </c>
      <c r="I54" s="84"/>
      <c r="J54" s="84"/>
      <c r="K54" s="84"/>
      <c r="L54" s="84"/>
      <c r="M54" s="84"/>
      <c r="N54" s="84"/>
      <c r="O54" s="84"/>
      <c r="P54" s="84">
        <f t="shared" si="18"/>
        <v>0</v>
      </c>
      <c r="Q54" s="102"/>
      <c r="R54" s="84">
        <f t="shared" si="19"/>
        <v>0</v>
      </c>
      <c r="S54" s="84"/>
      <c r="T54" s="84"/>
      <c r="U54" s="84">
        <f t="shared" si="20"/>
        <v>0</v>
      </c>
      <c r="V54" s="84"/>
      <c r="W54" s="84"/>
      <c r="X54" s="84">
        <f t="shared" si="21"/>
        <v>0</v>
      </c>
      <c r="Y54" s="86">
        <f t="shared" si="34"/>
        <v>0</v>
      </c>
      <c r="Z54" s="86">
        <f t="shared" si="35"/>
        <v>0</v>
      </c>
      <c r="AA54" s="84">
        <f t="shared" si="22"/>
        <v>0</v>
      </c>
      <c r="AB54" s="84">
        <f t="shared" si="23"/>
        <v>0</v>
      </c>
      <c r="AC54" s="84">
        <f t="shared" si="36"/>
        <v>16</v>
      </c>
      <c r="AD54" s="84"/>
      <c r="AE54" s="84"/>
      <c r="AF54" s="84"/>
      <c r="AG54" s="84">
        <f t="shared" si="24"/>
        <v>0</v>
      </c>
      <c r="AH54" s="84">
        <f t="shared" si="37"/>
        <v>0</v>
      </c>
      <c r="AI54" s="84">
        <f t="shared" si="25"/>
        <v>0</v>
      </c>
      <c r="AJ54" s="84">
        <f t="shared" si="38"/>
        <v>0</v>
      </c>
      <c r="AK54" s="84">
        <f t="shared" si="39"/>
        <v>0</v>
      </c>
      <c r="AL54" s="84">
        <f t="shared" si="40"/>
        <v>0</v>
      </c>
      <c r="AM54" s="84">
        <f t="shared" si="41"/>
        <v>0</v>
      </c>
      <c r="AN54" s="84"/>
      <c r="AR54" s="103">
        <f t="shared" si="26"/>
        <v>43764</v>
      </c>
      <c r="AS54" s="104">
        <f t="shared" si="27"/>
        <v>0</v>
      </c>
      <c r="AT54" s="104">
        <f t="shared" si="28"/>
        <v>0</v>
      </c>
      <c r="AU54" s="104">
        <f t="shared" si="29"/>
        <v>0</v>
      </c>
      <c r="AV54" s="104">
        <f t="shared" si="30"/>
        <v>0</v>
      </c>
      <c r="AW54" s="104">
        <f t="shared" si="31"/>
        <v>0</v>
      </c>
      <c r="AX54" s="104">
        <f t="shared" si="32"/>
        <v>0</v>
      </c>
      <c r="AY54" s="105">
        <f t="shared" si="33"/>
        <v>0</v>
      </c>
      <c r="AZ54" s="104">
        <f t="shared" si="8"/>
        <v>0</v>
      </c>
    </row>
    <row r="55" spans="1:52" s="113" customFormat="1" ht="23.45" x14ac:dyDescent="0.45">
      <c r="A55" s="106">
        <f>'Liste déroulante et date'!J48</f>
        <v>43743</v>
      </c>
      <c r="B55" s="107"/>
      <c r="C55" s="108"/>
      <c r="D55" s="108"/>
      <c r="E55" s="108"/>
      <c r="F55" s="108"/>
      <c r="G55" s="109"/>
      <c r="H55" s="109">
        <f t="shared" si="17"/>
        <v>20</v>
      </c>
      <c r="I55" s="110"/>
      <c r="J55" s="110"/>
      <c r="K55" s="110"/>
      <c r="L55" s="110"/>
      <c r="M55" s="110"/>
      <c r="N55" s="110"/>
      <c r="O55" s="110"/>
      <c r="P55" s="110">
        <f t="shared" si="18"/>
        <v>0</v>
      </c>
      <c r="Q55" s="111"/>
      <c r="R55" s="110">
        <f t="shared" si="19"/>
        <v>0</v>
      </c>
      <c r="S55" s="110"/>
      <c r="T55" s="110"/>
      <c r="U55" s="110">
        <f t="shared" si="20"/>
        <v>0</v>
      </c>
      <c r="V55" s="110"/>
      <c r="W55" s="110"/>
      <c r="X55" s="110">
        <f t="shared" si="21"/>
        <v>0</v>
      </c>
      <c r="Y55" s="112">
        <f t="shared" si="34"/>
        <v>0</v>
      </c>
      <c r="Z55" s="112">
        <f t="shared" si="35"/>
        <v>0</v>
      </c>
      <c r="AA55" s="110">
        <f t="shared" si="22"/>
        <v>0</v>
      </c>
      <c r="AB55" s="110">
        <f t="shared" si="23"/>
        <v>0</v>
      </c>
      <c r="AC55" s="110">
        <f t="shared" si="36"/>
        <v>16</v>
      </c>
      <c r="AD55" s="110"/>
      <c r="AE55" s="110"/>
      <c r="AF55" s="110"/>
      <c r="AG55" s="110">
        <f t="shared" si="24"/>
        <v>0</v>
      </c>
      <c r="AH55" s="110">
        <f t="shared" si="37"/>
        <v>0</v>
      </c>
      <c r="AI55" s="110">
        <f t="shared" si="25"/>
        <v>0</v>
      </c>
      <c r="AJ55" s="110">
        <f t="shared" si="38"/>
        <v>0</v>
      </c>
      <c r="AK55" s="110">
        <f t="shared" si="39"/>
        <v>0</v>
      </c>
      <c r="AL55" s="110">
        <f t="shared" si="40"/>
        <v>0</v>
      </c>
      <c r="AM55" s="110">
        <f t="shared" si="41"/>
        <v>0</v>
      </c>
      <c r="AN55" s="110"/>
      <c r="AR55" s="114">
        <f t="shared" si="26"/>
        <v>43771</v>
      </c>
      <c r="AS55" s="115">
        <f t="shared" si="27"/>
        <v>0</v>
      </c>
      <c r="AT55" s="115">
        <f t="shared" si="28"/>
        <v>0</v>
      </c>
      <c r="AU55" s="115">
        <f t="shared" si="29"/>
        <v>0</v>
      </c>
      <c r="AV55" s="115">
        <f t="shared" si="30"/>
        <v>0</v>
      </c>
      <c r="AW55" s="115">
        <f t="shared" si="31"/>
        <v>0</v>
      </c>
      <c r="AX55" s="115">
        <f t="shared" si="32"/>
        <v>0</v>
      </c>
      <c r="AY55" s="116">
        <f t="shared" si="33"/>
        <v>0</v>
      </c>
      <c r="AZ55" s="115">
        <f t="shared" si="8"/>
        <v>0</v>
      </c>
    </row>
    <row r="56" spans="1:52" ht="23.45" x14ac:dyDescent="0.45">
      <c r="A56" s="80">
        <f>'Liste déroulante et date'!J49</f>
        <v>43750</v>
      </c>
      <c r="B56" s="81"/>
      <c r="C56" s="82"/>
      <c r="D56" s="82"/>
      <c r="E56" s="82"/>
      <c r="F56" s="82"/>
      <c r="G56" s="83"/>
      <c r="H56" s="83">
        <f t="shared" si="17"/>
        <v>20</v>
      </c>
      <c r="I56" s="72"/>
      <c r="J56" s="72"/>
      <c r="K56" s="72"/>
      <c r="L56" s="72"/>
      <c r="M56" s="72"/>
      <c r="N56" s="72"/>
      <c r="O56" s="72"/>
      <c r="P56" s="84">
        <f t="shared" si="18"/>
        <v>0</v>
      </c>
      <c r="Q56" s="85"/>
      <c r="R56" s="84">
        <f t="shared" si="19"/>
        <v>0</v>
      </c>
      <c r="S56" s="72"/>
      <c r="T56" s="72"/>
      <c r="U56" s="84">
        <f t="shared" si="20"/>
        <v>0</v>
      </c>
      <c r="V56" s="72"/>
      <c r="W56" s="72"/>
      <c r="X56" s="84">
        <f t="shared" si="21"/>
        <v>0</v>
      </c>
      <c r="Y56" s="86">
        <f t="shared" si="34"/>
        <v>0</v>
      </c>
      <c r="Z56" s="86">
        <f t="shared" si="35"/>
        <v>0</v>
      </c>
      <c r="AA56" s="84">
        <f t="shared" si="22"/>
        <v>0</v>
      </c>
      <c r="AB56" s="84">
        <f t="shared" si="23"/>
        <v>0</v>
      </c>
      <c r="AC56" s="84">
        <f t="shared" si="36"/>
        <v>16</v>
      </c>
      <c r="AD56" s="72"/>
      <c r="AE56" s="72"/>
      <c r="AF56" s="72"/>
      <c r="AG56" s="84">
        <f t="shared" si="24"/>
        <v>0</v>
      </c>
      <c r="AH56" s="84">
        <f t="shared" si="37"/>
        <v>0</v>
      </c>
      <c r="AI56" s="84">
        <f t="shared" si="25"/>
        <v>0</v>
      </c>
      <c r="AJ56" s="84">
        <f t="shared" si="38"/>
        <v>0</v>
      </c>
      <c r="AK56" s="84">
        <f t="shared" si="39"/>
        <v>0</v>
      </c>
      <c r="AL56" s="84">
        <f t="shared" si="40"/>
        <v>0</v>
      </c>
      <c r="AM56" s="84">
        <f t="shared" si="41"/>
        <v>0</v>
      </c>
      <c r="AN56" s="72"/>
      <c r="AR56" s="63">
        <f t="shared" si="26"/>
        <v>43778</v>
      </c>
      <c r="AS56" s="64">
        <f t="shared" si="27"/>
        <v>0</v>
      </c>
      <c r="AT56" s="64">
        <f t="shared" si="28"/>
        <v>0</v>
      </c>
      <c r="AU56" s="64">
        <f t="shared" si="29"/>
        <v>0</v>
      </c>
      <c r="AV56" s="64">
        <f t="shared" si="30"/>
        <v>0</v>
      </c>
      <c r="AW56" s="64">
        <f t="shared" si="31"/>
        <v>0</v>
      </c>
      <c r="AX56" s="64">
        <f t="shared" si="32"/>
        <v>0</v>
      </c>
      <c r="AY56" s="65">
        <f t="shared" si="33"/>
        <v>0</v>
      </c>
      <c r="AZ56" s="64">
        <f t="shared" si="8"/>
        <v>0</v>
      </c>
    </row>
    <row r="57" spans="1:52" ht="23.45" x14ac:dyDescent="0.45">
      <c r="A57" s="80">
        <f>'Liste déroulante et date'!J50</f>
        <v>43757</v>
      </c>
      <c r="B57" s="81"/>
      <c r="C57" s="82"/>
      <c r="D57" s="82"/>
      <c r="E57" s="82"/>
      <c r="F57" s="82"/>
      <c r="G57" s="83"/>
      <c r="H57" s="83">
        <f t="shared" si="17"/>
        <v>20</v>
      </c>
      <c r="I57" s="72"/>
      <c r="J57" s="72"/>
      <c r="K57" s="72"/>
      <c r="L57" s="72"/>
      <c r="M57" s="72"/>
      <c r="N57" s="72"/>
      <c r="O57" s="72"/>
      <c r="P57" s="84">
        <f t="shared" si="18"/>
        <v>0</v>
      </c>
      <c r="Q57" s="85"/>
      <c r="R57" s="84">
        <f t="shared" si="19"/>
        <v>0</v>
      </c>
      <c r="S57" s="72"/>
      <c r="T57" s="72"/>
      <c r="U57" s="84">
        <f t="shared" si="20"/>
        <v>0</v>
      </c>
      <c r="V57" s="72"/>
      <c r="W57" s="72"/>
      <c r="X57" s="84">
        <f t="shared" si="21"/>
        <v>0</v>
      </c>
      <c r="Y57" s="86">
        <f t="shared" si="34"/>
        <v>0</v>
      </c>
      <c r="Z57" s="86">
        <f t="shared" si="35"/>
        <v>0</v>
      </c>
      <c r="AA57" s="84">
        <f t="shared" si="22"/>
        <v>0</v>
      </c>
      <c r="AB57" s="84">
        <f t="shared" si="23"/>
        <v>0</v>
      </c>
      <c r="AC57" s="84">
        <f t="shared" si="36"/>
        <v>16</v>
      </c>
      <c r="AD57" s="72"/>
      <c r="AE57" s="72"/>
      <c r="AF57" s="72"/>
      <c r="AG57" s="84">
        <f t="shared" si="24"/>
        <v>0</v>
      </c>
      <c r="AH57" s="84">
        <f t="shared" si="37"/>
        <v>0</v>
      </c>
      <c r="AI57" s="84">
        <f t="shared" si="25"/>
        <v>0</v>
      </c>
      <c r="AJ57" s="84">
        <f t="shared" si="38"/>
        <v>0</v>
      </c>
      <c r="AK57" s="84">
        <f t="shared" si="39"/>
        <v>0</v>
      </c>
      <c r="AL57" s="84">
        <f t="shared" si="40"/>
        <v>0</v>
      </c>
      <c r="AM57" s="84">
        <f t="shared" si="41"/>
        <v>0</v>
      </c>
      <c r="AN57" s="72"/>
      <c r="AR57" s="63">
        <f t="shared" si="26"/>
        <v>43785</v>
      </c>
      <c r="AS57" s="64">
        <f t="shared" si="27"/>
        <v>0</v>
      </c>
      <c r="AT57" s="64">
        <f t="shared" si="28"/>
        <v>0</v>
      </c>
      <c r="AU57" s="64">
        <f t="shared" si="29"/>
        <v>0</v>
      </c>
      <c r="AV57" s="64">
        <f t="shared" si="30"/>
        <v>0</v>
      </c>
      <c r="AW57" s="64">
        <f t="shared" si="31"/>
        <v>0</v>
      </c>
      <c r="AX57" s="64">
        <f t="shared" si="32"/>
        <v>0</v>
      </c>
      <c r="AY57" s="65">
        <f t="shared" si="33"/>
        <v>0</v>
      </c>
      <c r="AZ57" s="64">
        <f t="shared" si="8"/>
        <v>0</v>
      </c>
    </row>
    <row r="58" spans="1:52" ht="23.45" x14ac:dyDescent="0.45">
      <c r="A58" s="80">
        <f>'Liste déroulante et date'!J51</f>
        <v>43764</v>
      </c>
      <c r="B58" s="81"/>
      <c r="C58" s="82"/>
      <c r="D58" s="82"/>
      <c r="E58" s="82"/>
      <c r="F58" s="82"/>
      <c r="G58" s="83"/>
      <c r="H58" s="83">
        <f t="shared" si="17"/>
        <v>20</v>
      </c>
      <c r="I58" s="72"/>
      <c r="J58" s="72"/>
      <c r="K58" s="72"/>
      <c r="L58" s="72"/>
      <c r="M58" s="72"/>
      <c r="N58" s="72"/>
      <c r="O58" s="72"/>
      <c r="P58" s="84">
        <f t="shared" si="18"/>
        <v>0</v>
      </c>
      <c r="Q58" s="85"/>
      <c r="R58" s="84">
        <f t="shared" si="19"/>
        <v>0</v>
      </c>
      <c r="S58" s="72"/>
      <c r="T58" s="72"/>
      <c r="U58" s="84">
        <f t="shared" si="20"/>
        <v>0</v>
      </c>
      <c r="V58" s="72"/>
      <c r="W58" s="72"/>
      <c r="X58" s="84">
        <f t="shared" si="21"/>
        <v>0</v>
      </c>
      <c r="Y58" s="86">
        <f t="shared" si="34"/>
        <v>0</v>
      </c>
      <c r="Z58" s="86">
        <f t="shared" si="35"/>
        <v>0</v>
      </c>
      <c r="AA58" s="84">
        <f t="shared" si="22"/>
        <v>0</v>
      </c>
      <c r="AB58" s="84">
        <f t="shared" si="23"/>
        <v>0</v>
      </c>
      <c r="AC58" s="84">
        <f t="shared" si="36"/>
        <v>16</v>
      </c>
      <c r="AD58" s="72"/>
      <c r="AE58" s="72"/>
      <c r="AF58" s="72"/>
      <c r="AG58" s="84">
        <f t="shared" si="24"/>
        <v>0</v>
      </c>
      <c r="AH58" s="84">
        <f t="shared" si="37"/>
        <v>0</v>
      </c>
      <c r="AI58" s="84">
        <f t="shared" si="25"/>
        <v>0</v>
      </c>
      <c r="AJ58" s="84">
        <f t="shared" si="38"/>
        <v>0</v>
      </c>
      <c r="AK58" s="84">
        <f t="shared" si="39"/>
        <v>0</v>
      </c>
      <c r="AL58" s="84">
        <f t="shared" si="40"/>
        <v>0</v>
      </c>
      <c r="AM58" s="84">
        <f t="shared" si="41"/>
        <v>0</v>
      </c>
      <c r="AN58" s="72"/>
      <c r="AR58" s="63">
        <f t="shared" si="26"/>
        <v>43792</v>
      </c>
      <c r="AS58" s="64">
        <f t="shared" si="27"/>
        <v>0</v>
      </c>
      <c r="AT58" s="64">
        <f t="shared" si="28"/>
        <v>0</v>
      </c>
      <c r="AU58" s="64">
        <f t="shared" si="29"/>
        <v>0</v>
      </c>
      <c r="AV58" s="64">
        <f t="shared" si="30"/>
        <v>0</v>
      </c>
      <c r="AW58" s="64">
        <f t="shared" si="31"/>
        <v>0</v>
      </c>
      <c r="AX58" s="64">
        <f t="shared" si="32"/>
        <v>0</v>
      </c>
      <c r="AY58" s="65">
        <f t="shared" si="33"/>
        <v>0</v>
      </c>
      <c r="AZ58" s="64">
        <f t="shared" si="8"/>
        <v>0</v>
      </c>
    </row>
    <row r="59" spans="1:52" ht="23.45" x14ac:dyDescent="0.45">
      <c r="A59" s="80">
        <f>'Liste déroulante et date'!J52</f>
        <v>43771</v>
      </c>
      <c r="B59" s="81"/>
      <c r="C59" s="82"/>
      <c r="D59" s="82"/>
      <c r="E59" s="82"/>
      <c r="F59" s="82"/>
      <c r="G59" s="83"/>
      <c r="H59" s="83">
        <f t="shared" si="17"/>
        <v>20</v>
      </c>
      <c r="I59" s="72"/>
      <c r="J59" s="72"/>
      <c r="K59" s="72"/>
      <c r="L59" s="72"/>
      <c r="M59" s="72"/>
      <c r="N59" s="72"/>
      <c r="O59" s="72"/>
      <c r="P59" s="84">
        <f t="shared" si="18"/>
        <v>0</v>
      </c>
      <c r="Q59" s="85"/>
      <c r="R59" s="84">
        <f t="shared" si="19"/>
        <v>0</v>
      </c>
      <c r="S59" s="72"/>
      <c r="T59" s="72"/>
      <c r="U59" s="84">
        <f t="shared" si="20"/>
        <v>0</v>
      </c>
      <c r="V59" s="72"/>
      <c r="W59" s="72"/>
      <c r="X59" s="84">
        <f t="shared" si="21"/>
        <v>0</v>
      </c>
      <c r="Y59" s="86">
        <f t="shared" si="34"/>
        <v>0</v>
      </c>
      <c r="Z59" s="86">
        <f t="shared" si="35"/>
        <v>0</v>
      </c>
      <c r="AA59" s="84">
        <f t="shared" si="22"/>
        <v>0</v>
      </c>
      <c r="AB59" s="84">
        <f t="shared" si="23"/>
        <v>0</v>
      </c>
      <c r="AC59" s="84">
        <f t="shared" si="36"/>
        <v>16</v>
      </c>
      <c r="AD59" s="72"/>
      <c r="AE59" s="72"/>
      <c r="AF59" s="72"/>
      <c r="AG59" s="84">
        <f t="shared" si="24"/>
        <v>0</v>
      </c>
      <c r="AH59" s="84">
        <f t="shared" si="37"/>
        <v>0</v>
      </c>
      <c r="AI59" s="84">
        <f t="shared" si="25"/>
        <v>0</v>
      </c>
      <c r="AJ59" s="84">
        <f t="shared" si="38"/>
        <v>0</v>
      </c>
      <c r="AK59" s="84">
        <f t="shared" si="39"/>
        <v>0</v>
      </c>
      <c r="AL59" s="84">
        <f t="shared" si="40"/>
        <v>0</v>
      </c>
      <c r="AM59" s="84">
        <f t="shared" si="41"/>
        <v>0</v>
      </c>
      <c r="AN59" s="72"/>
      <c r="AR59" s="63">
        <f t="shared" si="26"/>
        <v>43799</v>
      </c>
      <c r="AS59" s="64">
        <f t="shared" si="27"/>
        <v>0</v>
      </c>
      <c r="AT59" s="64">
        <f t="shared" si="28"/>
        <v>0</v>
      </c>
      <c r="AU59" s="64">
        <f t="shared" si="29"/>
        <v>0</v>
      </c>
      <c r="AV59" s="64">
        <f t="shared" si="30"/>
        <v>0</v>
      </c>
      <c r="AW59" s="64">
        <f t="shared" si="31"/>
        <v>0</v>
      </c>
      <c r="AX59" s="64">
        <f t="shared" si="32"/>
        <v>0</v>
      </c>
      <c r="AY59" s="65">
        <f t="shared" si="33"/>
        <v>0</v>
      </c>
      <c r="AZ59" s="64">
        <f t="shared" si="8"/>
        <v>0</v>
      </c>
    </row>
    <row r="60" spans="1:52" ht="23.45" x14ac:dyDescent="0.45">
      <c r="A60" s="80">
        <f>'Liste déroulante et date'!J53</f>
        <v>43778</v>
      </c>
      <c r="B60" s="81"/>
      <c r="C60" s="82"/>
      <c r="D60" s="82"/>
      <c r="E60" s="82"/>
      <c r="F60" s="82"/>
      <c r="G60" s="83"/>
      <c r="H60" s="83">
        <f t="shared" si="17"/>
        <v>20</v>
      </c>
      <c r="I60" s="72"/>
      <c r="J60" s="72"/>
      <c r="K60" s="72"/>
      <c r="L60" s="72"/>
      <c r="M60" s="72"/>
      <c r="N60" s="72"/>
      <c r="O60" s="72"/>
      <c r="P60" s="84">
        <f t="shared" si="18"/>
        <v>0</v>
      </c>
      <c r="Q60" s="85"/>
      <c r="R60" s="84">
        <f t="shared" si="19"/>
        <v>0</v>
      </c>
      <c r="S60" s="72"/>
      <c r="T60" s="72"/>
      <c r="U60" s="84">
        <f t="shared" si="20"/>
        <v>0</v>
      </c>
      <c r="V60" s="72"/>
      <c r="W60" s="72"/>
      <c r="X60" s="84">
        <f t="shared" si="21"/>
        <v>0</v>
      </c>
      <c r="Y60" s="86">
        <f t="shared" si="34"/>
        <v>0</v>
      </c>
      <c r="Z60" s="86">
        <f t="shared" si="35"/>
        <v>0</v>
      </c>
      <c r="AA60" s="84">
        <f t="shared" si="22"/>
        <v>0</v>
      </c>
      <c r="AB60" s="84">
        <f t="shared" si="23"/>
        <v>0</v>
      </c>
      <c r="AC60" s="84">
        <f t="shared" si="36"/>
        <v>16</v>
      </c>
      <c r="AD60" s="72"/>
      <c r="AE60" s="72"/>
      <c r="AF60" s="72"/>
      <c r="AG60" s="84">
        <f t="shared" si="24"/>
        <v>0</v>
      </c>
      <c r="AH60" s="84">
        <f t="shared" si="37"/>
        <v>0</v>
      </c>
      <c r="AI60" s="84">
        <f t="shared" si="25"/>
        <v>0</v>
      </c>
      <c r="AJ60" s="84">
        <f t="shared" si="38"/>
        <v>0</v>
      </c>
      <c r="AK60" s="84">
        <f t="shared" si="39"/>
        <v>0</v>
      </c>
      <c r="AL60" s="84">
        <f t="shared" si="40"/>
        <v>0</v>
      </c>
      <c r="AM60" s="84">
        <f t="shared" si="41"/>
        <v>0</v>
      </c>
      <c r="AN60" s="72"/>
      <c r="AR60" s="63">
        <f t="shared" si="26"/>
        <v>43806</v>
      </c>
      <c r="AS60" s="64">
        <f t="shared" si="27"/>
        <v>0</v>
      </c>
      <c r="AT60" s="64">
        <f t="shared" si="28"/>
        <v>0</v>
      </c>
      <c r="AU60" s="64">
        <f t="shared" si="29"/>
        <v>0</v>
      </c>
      <c r="AV60" s="64">
        <f t="shared" si="30"/>
        <v>0</v>
      </c>
      <c r="AW60" s="64">
        <f t="shared" si="31"/>
        <v>0</v>
      </c>
      <c r="AX60" s="64">
        <f t="shared" si="32"/>
        <v>0</v>
      </c>
      <c r="AY60" s="65">
        <f t="shared" si="33"/>
        <v>0</v>
      </c>
      <c r="AZ60" s="64">
        <f t="shared" si="8"/>
        <v>0</v>
      </c>
    </row>
    <row r="61" spans="1:52" ht="23.45" x14ac:dyDescent="0.45">
      <c r="A61" s="80">
        <f>'Liste déroulante et date'!J54</f>
        <v>43785</v>
      </c>
      <c r="B61" s="81"/>
      <c r="C61" s="82"/>
      <c r="D61" s="82"/>
      <c r="E61" s="82"/>
      <c r="F61" s="82"/>
      <c r="G61" s="83"/>
      <c r="H61" s="83">
        <f t="shared" si="17"/>
        <v>20</v>
      </c>
      <c r="I61" s="72"/>
      <c r="J61" s="72"/>
      <c r="K61" s="72"/>
      <c r="L61" s="72"/>
      <c r="M61" s="72"/>
      <c r="N61" s="72"/>
      <c r="O61" s="72"/>
      <c r="P61" s="84">
        <f t="shared" si="18"/>
        <v>0</v>
      </c>
      <c r="Q61" s="85"/>
      <c r="R61" s="84">
        <f t="shared" si="19"/>
        <v>0</v>
      </c>
      <c r="S61" s="72"/>
      <c r="T61" s="72"/>
      <c r="U61" s="84">
        <f t="shared" si="20"/>
        <v>0</v>
      </c>
      <c r="V61" s="72"/>
      <c r="W61" s="72"/>
      <c r="X61" s="84">
        <f t="shared" si="21"/>
        <v>0</v>
      </c>
      <c r="Y61" s="86">
        <f t="shared" si="34"/>
        <v>0</v>
      </c>
      <c r="Z61" s="86">
        <f t="shared" si="35"/>
        <v>0</v>
      </c>
      <c r="AA61" s="84">
        <f t="shared" si="22"/>
        <v>0</v>
      </c>
      <c r="AB61" s="84">
        <f t="shared" si="23"/>
        <v>0</v>
      </c>
      <c r="AC61" s="84">
        <f t="shared" si="36"/>
        <v>16</v>
      </c>
      <c r="AD61" s="72"/>
      <c r="AE61" s="72"/>
      <c r="AF61" s="72"/>
      <c r="AG61" s="84">
        <f t="shared" si="24"/>
        <v>0</v>
      </c>
      <c r="AH61" s="84">
        <f t="shared" si="37"/>
        <v>0</v>
      </c>
      <c r="AI61" s="84">
        <f t="shared" si="25"/>
        <v>0</v>
      </c>
      <c r="AJ61" s="84">
        <f t="shared" si="38"/>
        <v>0</v>
      </c>
      <c r="AK61" s="84">
        <f t="shared" si="39"/>
        <v>0</v>
      </c>
      <c r="AL61" s="84">
        <f t="shared" si="40"/>
        <v>0</v>
      </c>
      <c r="AM61" s="84">
        <f t="shared" si="41"/>
        <v>0</v>
      </c>
      <c r="AN61" s="72"/>
      <c r="AR61" s="63">
        <f t="shared" si="26"/>
        <v>43813</v>
      </c>
      <c r="AS61" s="64">
        <f t="shared" si="27"/>
        <v>0</v>
      </c>
      <c r="AT61" s="64">
        <f t="shared" si="28"/>
        <v>0</v>
      </c>
      <c r="AU61" s="64">
        <f t="shared" si="29"/>
        <v>0</v>
      </c>
      <c r="AV61" s="64">
        <f t="shared" si="30"/>
        <v>0</v>
      </c>
      <c r="AW61" s="64">
        <f t="shared" si="31"/>
        <v>0</v>
      </c>
      <c r="AX61" s="64">
        <f t="shared" si="32"/>
        <v>0</v>
      </c>
      <c r="AY61" s="65">
        <f t="shared" si="33"/>
        <v>0</v>
      </c>
      <c r="AZ61" s="64">
        <f t="shared" si="8"/>
        <v>0</v>
      </c>
    </row>
    <row r="62" spans="1:52" ht="23.45" x14ac:dyDescent="0.45">
      <c r="A62" s="80">
        <f>'Liste déroulante et date'!J55</f>
        <v>43792</v>
      </c>
      <c r="B62" s="81"/>
      <c r="C62" s="82"/>
      <c r="D62" s="82"/>
      <c r="E62" s="82"/>
      <c r="F62" s="82"/>
      <c r="G62" s="83"/>
      <c r="H62" s="83">
        <f t="shared" si="17"/>
        <v>20</v>
      </c>
      <c r="I62" s="72"/>
      <c r="J62" s="72"/>
      <c r="K62" s="72"/>
      <c r="L62" s="72"/>
      <c r="M62" s="72"/>
      <c r="N62" s="72"/>
      <c r="O62" s="72"/>
      <c r="P62" s="84">
        <f t="shared" si="18"/>
        <v>0</v>
      </c>
      <c r="Q62" s="85"/>
      <c r="R62" s="84">
        <f t="shared" si="19"/>
        <v>0</v>
      </c>
      <c r="S62" s="72"/>
      <c r="T62" s="72"/>
      <c r="U62" s="84">
        <f t="shared" si="20"/>
        <v>0</v>
      </c>
      <c r="V62" s="72"/>
      <c r="W62" s="72"/>
      <c r="X62" s="84">
        <f t="shared" si="21"/>
        <v>0</v>
      </c>
      <c r="Y62" s="86">
        <f t="shared" si="34"/>
        <v>0</v>
      </c>
      <c r="Z62" s="86">
        <f t="shared" si="35"/>
        <v>0</v>
      </c>
      <c r="AA62" s="84">
        <f t="shared" si="22"/>
        <v>0</v>
      </c>
      <c r="AB62" s="84">
        <f t="shared" si="23"/>
        <v>0</v>
      </c>
      <c r="AC62" s="84">
        <f t="shared" si="36"/>
        <v>16</v>
      </c>
      <c r="AD62" s="72"/>
      <c r="AE62" s="72"/>
      <c r="AF62" s="72"/>
      <c r="AG62" s="84">
        <f t="shared" si="24"/>
        <v>0</v>
      </c>
      <c r="AH62" s="84">
        <f t="shared" si="37"/>
        <v>0</v>
      </c>
      <c r="AI62" s="84">
        <f t="shared" si="25"/>
        <v>0</v>
      </c>
      <c r="AJ62" s="84">
        <f t="shared" si="38"/>
        <v>0</v>
      </c>
      <c r="AK62" s="84">
        <f t="shared" si="39"/>
        <v>0</v>
      </c>
      <c r="AL62" s="84">
        <f t="shared" si="40"/>
        <v>0</v>
      </c>
      <c r="AM62" s="84">
        <f t="shared" si="41"/>
        <v>0</v>
      </c>
      <c r="AN62" s="72"/>
      <c r="AR62" s="63">
        <f t="shared" si="26"/>
        <v>43820</v>
      </c>
      <c r="AS62" s="64">
        <f t="shared" si="27"/>
        <v>0</v>
      </c>
      <c r="AT62" s="64">
        <f t="shared" si="28"/>
        <v>0</v>
      </c>
      <c r="AU62" s="64">
        <f t="shared" si="29"/>
        <v>0</v>
      </c>
      <c r="AV62" s="64">
        <f t="shared" si="30"/>
        <v>0</v>
      </c>
      <c r="AW62" s="64">
        <f t="shared" si="31"/>
        <v>0</v>
      </c>
      <c r="AX62" s="64">
        <f t="shared" si="32"/>
        <v>0</v>
      </c>
      <c r="AY62" s="65">
        <f t="shared" si="33"/>
        <v>0</v>
      </c>
      <c r="AZ62" s="64">
        <f t="shared" si="8"/>
        <v>0</v>
      </c>
    </row>
    <row r="63" spans="1:52" ht="18" x14ac:dyDescent="0.35">
      <c r="A63" s="80">
        <f>'Liste déroulante et date'!J56</f>
        <v>43799</v>
      </c>
      <c r="B63" s="81"/>
      <c r="C63" s="82"/>
      <c r="D63" s="82"/>
      <c r="E63" s="82"/>
      <c r="F63" s="82"/>
      <c r="G63" s="83"/>
      <c r="H63" s="83">
        <f t="shared" si="17"/>
        <v>20</v>
      </c>
      <c r="I63" s="72"/>
      <c r="J63" s="72"/>
      <c r="K63" s="72"/>
      <c r="L63" s="72"/>
      <c r="M63" s="72"/>
      <c r="N63" s="72"/>
      <c r="O63" s="72"/>
      <c r="P63" s="84">
        <f t="shared" si="18"/>
        <v>0</v>
      </c>
      <c r="Q63" s="85"/>
      <c r="R63" s="84">
        <f t="shared" si="19"/>
        <v>0</v>
      </c>
      <c r="S63" s="72"/>
      <c r="T63" s="72"/>
      <c r="U63" s="84">
        <f t="shared" si="20"/>
        <v>0</v>
      </c>
      <c r="V63" s="72"/>
      <c r="W63" s="72"/>
      <c r="X63" s="84">
        <f t="shared" si="21"/>
        <v>0</v>
      </c>
      <c r="Y63" s="86">
        <f t="shared" si="34"/>
        <v>0</v>
      </c>
      <c r="Z63" s="86">
        <f t="shared" si="35"/>
        <v>0</v>
      </c>
      <c r="AA63" s="84">
        <f t="shared" si="22"/>
        <v>0</v>
      </c>
      <c r="AB63" s="84">
        <f t="shared" si="23"/>
        <v>0</v>
      </c>
      <c r="AC63" s="84">
        <f t="shared" si="36"/>
        <v>16</v>
      </c>
      <c r="AD63" s="72"/>
      <c r="AE63" s="72"/>
      <c r="AF63" s="72"/>
      <c r="AG63" s="84">
        <f t="shared" si="24"/>
        <v>0</v>
      </c>
      <c r="AH63" s="84">
        <f t="shared" si="37"/>
        <v>0</v>
      </c>
      <c r="AI63" s="84">
        <f t="shared" si="25"/>
        <v>0</v>
      </c>
      <c r="AJ63" s="84">
        <f t="shared" si="38"/>
        <v>0</v>
      </c>
      <c r="AK63" s="84">
        <f t="shared" si="39"/>
        <v>0</v>
      </c>
      <c r="AL63" s="84">
        <f t="shared" si="40"/>
        <v>0</v>
      </c>
      <c r="AM63" s="84">
        <f t="shared" si="41"/>
        <v>0</v>
      </c>
      <c r="AN63" s="72"/>
      <c r="AR63" s="87"/>
      <c r="AS63" s="88"/>
      <c r="AT63" s="88"/>
      <c r="AU63" s="88"/>
      <c r="AV63" s="88"/>
      <c r="AW63" s="88"/>
      <c r="AX63" s="88"/>
      <c r="AY63" s="88"/>
      <c r="AZ63" s="88"/>
    </row>
    <row r="64" spans="1:52" ht="18.75" x14ac:dyDescent="0.3">
      <c r="A64" s="80">
        <f>'Liste déroulante et date'!J57</f>
        <v>43806</v>
      </c>
      <c r="B64" s="81"/>
      <c r="C64" s="82"/>
      <c r="D64" s="82"/>
      <c r="E64" s="82"/>
      <c r="F64" s="82"/>
      <c r="G64" s="83"/>
      <c r="H64" s="83">
        <f t="shared" si="17"/>
        <v>20</v>
      </c>
      <c r="I64" s="72"/>
      <c r="J64" s="72"/>
      <c r="K64" s="72"/>
      <c r="L64" s="72"/>
      <c r="M64" s="72"/>
      <c r="N64" s="72"/>
      <c r="O64" s="72"/>
      <c r="P64" s="84">
        <f t="shared" si="18"/>
        <v>0</v>
      </c>
      <c r="Q64" s="85"/>
      <c r="R64" s="84">
        <f t="shared" si="19"/>
        <v>0</v>
      </c>
      <c r="S64" s="72"/>
      <c r="T64" s="72"/>
      <c r="U64" s="84">
        <f t="shared" si="20"/>
        <v>0</v>
      </c>
      <c r="V64" s="72"/>
      <c r="W64" s="72"/>
      <c r="X64" s="84">
        <f t="shared" si="21"/>
        <v>0</v>
      </c>
      <c r="Y64" s="86">
        <f t="shared" si="34"/>
        <v>0</v>
      </c>
      <c r="Z64" s="86">
        <f t="shared" si="35"/>
        <v>0</v>
      </c>
      <c r="AA64" s="84">
        <f t="shared" si="22"/>
        <v>0</v>
      </c>
      <c r="AB64" s="84">
        <f t="shared" si="23"/>
        <v>0</v>
      </c>
      <c r="AC64" s="84">
        <f t="shared" si="36"/>
        <v>16</v>
      </c>
      <c r="AD64" s="72"/>
      <c r="AE64" s="72"/>
      <c r="AF64" s="72"/>
      <c r="AG64" s="84">
        <f t="shared" si="24"/>
        <v>0</v>
      </c>
      <c r="AH64" s="84">
        <f t="shared" si="37"/>
        <v>0</v>
      </c>
      <c r="AI64" s="84">
        <f t="shared" si="25"/>
        <v>0</v>
      </c>
      <c r="AJ64" s="84">
        <f t="shared" si="38"/>
        <v>0</v>
      </c>
      <c r="AK64" s="84">
        <f t="shared" si="39"/>
        <v>0</v>
      </c>
      <c r="AL64" s="84">
        <f t="shared" si="40"/>
        <v>0</v>
      </c>
      <c r="AM64" s="84">
        <f t="shared" si="41"/>
        <v>0</v>
      </c>
      <c r="AN64" s="72"/>
      <c r="AR64" s="87"/>
      <c r="AS64" s="88"/>
      <c r="AT64" s="88"/>
      <c r="AU64" s="88"/>
      <c r="AV64" s="88"/>
      <c r="AW64" s="88"/>
      <c r="AX64" s="88"/>
      <c r="AY64" s="88"/>
      <c r="AZ64" s="88"/>
    </row>
    <row r="65" spans="1:52" ht="18.75" x14ac:dyDescent="0.3">
      <c r="A65" s="80">
        <f>'Liste déroulante et date'!J58</f>
        <v>43813</v>
      </c>
      <c r="B65" s="81"/>
      <c r="C65" s="82"/>
      <c r="D65" s="82"/>
      <c r="E65" s="82"/>
      <c r="F65" s="82"/>
      <c r="G65" s="83"/>
      <c r="H65" s="83">
        <f t="shared" si="17"/>
        <v>20</v>
      </c>
      <c r="I65" s="72"/>
      <c r="J65" s="72"/>
      <c r="K65" s="72"/>
      <c r="L65" s="72"/>
      <c r="M65" s="72"/>
      <c r="N65" s="72"/>
      <c r="O65" s="72"/>
      <c r="P65" s="84">
        <f t="shared" si="18"/>
        <v>0</v>
      </c>
      <c r="Q65" s="85"/>
      <c r="R65" s="84">
        <f t="shared" si="19"/>
        <v>0</v>
      </c>
      <c r="S65" s="72"/>
      <c r="T65" s="72"/>
      <c r="U65" s="84">
        <f t="shared" si="20"/>
        <v>0</v>
      </c>
      <c r="V65" s="72"/>
      <c r="W65" s="72"/>
      <c r="X65" s="84">
        <f t="shared" si="21"/>
        <v>0</v>
      </c>
      <c r="Y65" s="86">
        <f t="shared" si="34"/>
        <v>0</v>
      </c>
      <c r="Z65" s="86">
        <f t="shared" si="35"/>
        <v>0</v>
      </c>
      <c r="AA65" s="84">
        <f t="shared" si="22"/>
        <v>0</v>
      </c>
      <c r="AB65" s="84">
        <f t="shared" si="23"/>
        <v>0</v>
      </c>
      <c r="AC65" s="84">
        <f t="shared" si="36"/>
        <v>16</v>
      </c>
      <c r="AD65" s="72"/>
      <c r="AE65" s="72"/>
      <c r="AF65" s="72"/>
      <c r="AG65" s="84">
        <f t="shared" si="24"/>
        <v>0</v>
      </c>
      <c r="AH65" s="84">
        <f t="shared" si="37"/>
        <v>0</v>
      </c>
      <c r="AI65" s="84">
        <f t="shared" si="25"/>
        <v>0</v>
      </c>
      <c r="AJ65" s="84">
        <f t="shared" si="38"/>
        <v>0</v>
      </c>
      <c r="AK65" s="84">
        <f t="shared" si="39"/>
        <v>0</v>
      </c>
      <c r="AL65" s="84">
        <f t="shared" si="40"/>
        <v>0</v>
      </c>
      <c r="AM65" s="84">
        <f t="shared" si="41"/>
        <v>0</v>
      </c>
      <c r="AN65" s="72"/>
      <c r="AR65" s="87"/>
      <c r="AS65" s="88"/>
      <c r="AT65" s="88"/>
      <c r="AU65" s="88"/>
      <c r="AV65" s="88"/>
      <c r="AW65" s="88"/>
      <c r="AX65" s="88"/>
      <c r="AY65" s="88"/>
      <c r="AZ65" s="88"/>
    </row>
    <row r="66" spans="1:52" ht="18.75" x14ac:dyDescent="0.3">
      <c r="A66" s="80">
        <f>'Liste déroulante et date'!J59</f>
        <v>43820</v>
      </c>
      <c r="B66" s="81"/>
      <c r="C66" s="82"/>
      <c r="D66" s="82"/>
      <c r="E66" s="82"/>
      <c r="F66" s="82"/>
      <c r="G66" s="83"/>
      <c r="H66" s="83">
        <f t="shared" si="17"/>
        <v>20</v>
      </c>
      <c r="I66" s="72"/>
      <c r="J66" s="72"/>
      <c r="K66" s="72"/>
      <c r="L66" s="72"/>
      <c r="M66" s="72"/>
      <c r="N66" s="72"/>
      <c r="O66" s="72"/>
      <c r="P66" s="84">
        <f t="shared" si="18"/>
        <v>0</v>
      </c>
      <c r="Q66" s="85"/>
      <c r="R66" s="84">
        <f t="shared" si="19"/>
        <v>0</v>
      </c>
      <c r="S66" s="72"/>
      <c r="T66" s="72"/>
      <c r="U66" s="84">
        <f t="shared" si="20"/>
        <v>0</v>
      </c>
      <c r="V66" s="72"/>
      <c r="W66" s="72"/>
      <c r="X66" s="84">
        <f t="shared" si="21"/>
        <v>0</v>
      </c>
      <c r="Y66" s="86">
        <f t="shared" si="34"/>
        <v>0</v>
      </c>
      <c r="Z66" s="86">
        <f t="shared" si="35"/>
        <v>0</v>
      </c>
      <c r="AA66" s="84">
        <f t="shared" si="22"/>
        <v>0</v>
      </c>
      <c r="AB66" s="84">
        <f t="shared" si="23"/>
        <v>0</v>
      </c>
      <c r="AC66" s="84">
        <f t="shared" si="36"/>
        <v>16</v>
      </c>
      <c r="AD66" s="72"/>
      <c r="AE66" s="72"/>
      <c r="AF66" s="72"/>
      <c r="AG66" s="84">
        <f t="shared" si="24"/>
        <v>0</v>
      </c>
      <c r="AH66" s="84">
        <f t="shared" si="37"/>
        <v>0</v>
      </c>
      <c r="AI66" s="84">
        <f t="shared" si="25"/>
        <v>0</v>
      </c>
      <c r="AJ66" s="84">
        <f t="shared" si="38"/>
        <v>0</v>
      </c>
      <c r="AK66" s="84">
        <f t="shared" si="39"/>
        <v>0</v>
      </c>
      <c r="AL66" s="84">
        <f t="shared" si="40"/>
        <v>0</v>
      </c>
      <c r="AM66" s="84">
        <f t="shared" si="41"/>
        <v>0</v>
      </c>
      <c r="AN66" s="72"/>
      <c r="AR66" s="87"/>
      <c r="AS66" s="88"/>
      <c r="AT66" s="88"/>
      <c r="AU66" s="88"/>
      <c r="AV66" s="88"/>
      <c r="AW66" s="88"/>
      <c r="AX66" s="88"/>
      <c r="AY66" s="88"/>
      <c r="AZ66" s="88"/>
    </row>
    <row r="67" spans="1:52" x14ac:dyDescent="0.25">
      <c r="A67" s="89"/>
      <c r="B67" s="90"/>
      <c r="C67" s="3"/>
      <c r="D67" s="3"/>
      <c r="E67" s="3"/>
      <c r="F67" s="3"/>
      <c r="G67" s="3"/>
      <c r="H67" s="3"/>
      <c r="I67" s="91"/>
      <c r="J67" s="91"/>
      <c r="K67" s="91"/>
      <c r="L67" s="91"/>
      <c r="M67" s="91"/>
      <c r="N67" s="91"/>
      <c r="O67" s="91"/>
      <c r="P67" s="91"/>
      <c r="Q67" s="92"/>
      <c r="R67" s="91"/>
      <c r="S67" s="91"/>
      <c r="T67" s="91"/>
      <c r="U67" s="84">
        <f t="shared" si="20"/>
        <v>0</v>
      </c>
      <c r="V67" s="91"/>
      <c r="W67" s="91"/>
      <c r="X67" s="91"/>
      <c r="Y67" s="91"/>
      <c r="Z67" s="91"/>
      <c r="AA67" s="91"/>
      <c r="AB67" s="91"/>
      <c r="AC67" s="91"/>
      <c r="AD67" s="91"/>
      <c r="AE67" s="91"/>
      <c r="AF67" s="91"/>
      <c r="AG67" s="91"/>
      <c r="AH67" s="91"/>
      <c r="AI67" s="91"/>
      <c r="AJ67" s="91"/>
      <c r="AK67" s="91"/>
      <c r="AL67" s="91"/>
      <c r="AM67" s="91"/>
      <c r="AN67" s="3"/>
    </row>
    <row r="68" spans="1:52" x14ac:dyDescent="0.25">
      <c r="A68" s="80">
        <f>'Liste déroulante et date'!J60</f>
        <v>43827</v>
      </c>
      <c r="B68" s="81"/>
      <c r="C68" s="82"/>
      <c r="D68" s="82"/>
      <c r="E68" s="82"/>
      <c r="F68" s="82"/>
      <c r="G68" s="83"/>
      <c r="H68" s="83">
        <f t="shared" ref="H68:H120" si="42">IF(G68=0,H67,G68)</f>
        <v>0</v>
      </c>
      <c r="I68" s="72"/>
      <c r="J68" s="72"/>
      <c r="K68" s="72"/>
      <c r="L68" s="72"/>
      <c r="M68" s="72"/>
      <c r="N68" s="72"/>
      <c r="O68" s="72"/>
      <c r="P68" s="84">
        <f t="shared" si="18"/>
        <v>0</v>
      </c>
      <c r="Q68" s="85"/>
      <c r="R68" s="84">
        <f t="shared" si="19"/>
        <v>0</v>
      </c>
      <c r="S68" s="72"/>
      <c r="T68" s="72"/>
      <c r="U68" s="84">
        <f t="shared" si="20"/>
        <v>0</v>
      </c>
      <c r="V68" s="72"/>
      <c r="W68" s="72"/>
      <c r="X68" s="84">
        <f t="shared" ref="X68:X120" si="43">IF(AL68&gt;=0,AL68,0)</f>
        <v>0</v>
      </c>
      <c r="Y68" s="86">
        <f t="shared" ref="Y68:Y99" si="44">IF(S68&gt;=40,S68-40,0)</f>
        <v>0</v>
      </c>
      <c r="Z68" s="86">
        <f t="shared" ref="Z68:Z99" si="45">IF(D68=1,0,AM68)</f>
        <v>0</v>
      </c>
      <c r="AA68" s="84">
        <f t="shared" ref="AA68:AA120" si="46">IF(AE68&lt;0,-AE68,0)</f>
        <v>0</v>
      </c>
      <c r="AB68" s="84">
        <f t="shared" ref="AB68:AB120" si="47">IF(AE68&gt;0,AE68+AJ68,0)+IF(AE68&lt;=0,AJ68,0)</f>
        <v>0</v>
      </c>
      <c r="AC68" s="84">
        <f t="shared" ref="AC68:AC99" si="48">AC67-R68</f>
        <v>0</v>
      </c>
      <c r="AD68" s="72"/>
      <c r="AE68" s="72"/>
      <c r="AF68" s="72"/>
      <c r="AG68" s="84">
        <f t="shared" ref="AG68:AG120" si="49">IF((AI67-AH68)&gt;0,AH68,AI67)</f>
        <v>0</v>
      </c>
      <c r="AH68" s="84">
        <f t="shared" ref="AH68:AH99" si="50">IF(S68&gt;40,((3+Y68)*H68),IF(S68=0,0,(3*H68)))</f>
        <v>0</v>
      </c>
      <c r="AI68" s="84">
        <f t="shared" ref="AI68:AI120" si="51">AI67+AF68-AG68</f>
        <v>0</v>
      </c>
      <c r="AJ68" s="84">
        <f t="shared" ref="AJ68:AJ99" si="52">ROUND(IF(AD68&gt;0,AD68/H68,"0"),0)</f>
        <v>0</v>
      </c>
      <c r="AK68" s="84">
        <f t="shared" ref="AK68:AK99" si="53">ROUND(IF(Q68="oui",(X64+X65+X66+X67)/20,0),0)</f>
        <v>0</v>
      </c>
      <c r="AL68" s="84">
        <f t="shared" ref="AL68:AL99" si="54">IF(S68&lt;=40,S68-Z68,S68-Y68-Z68)</f>
        <v>0</v>
      </c>
      <c r="AM68" s="84">
        <f t="shared" ref="AM68:AM99" si="55">ROUND(IF(C68=1,(X67+X66+X65+X64+Z67+T67+T66+T65+T64)/20,0),0)+(ROUND(IF(C68=2,(X67+X66+X65+X64+Z67+T67+T66+T65+T64)/20)*2,0))</f>
        <v>0</v>
      </c>
      <c r="AN68" s="72"/>
    </row>
    <row r="69" spans="1:52" ht="23.25" x14ac:dyDescent="0.35">
      <c r="A69" s="80">
        <f>'Liste déroulante et date'!J61</f>
        <v>43834</v>
      </c>
      <c r="B69" s="81"/>
      <c r="C69" s="82"/>
      <c r="D69" s="82"/>
      <c r="E69" s="82"/>
      <c r="F69" s="82"/>
      <c r="G69" s="83"/>
      <c r="H69" s="83">
        <f t="shared" si="42"/>
        <v>0</v>
      </c>
      <c r="I69" s="72"/>
      <c r="J69" s="72"/>
      <c r="K69" s="72"/>
      <c r="L69" s="72"/>
      <c r="M69" s="72"/>
      <c r="N69" s="72"/>
      <c r="O69" s="72"/>
      <c r="P69" s="84">
        <f t="shared" si="18"/>
        <v>0</v>
      </c>
      <c r="Q69" s="85"/>
      <c r="R69" s="84">
        <f t="shared" si="19"/>
        <v>0</v>
      </c>
      <c r="S69" s="72"/>
      <c r="T69" s="72"/>
      <c r="U69" s="84">
        <f t="shared" si="20"/>
        <v>0</v>
      </c>
      <c r="V69" s="72"/>
      <c r="W69" s="72"/>
      <c r="X69" s="84">
        <f t="shared" si="43"/>
        <v>0</v>
      </c>
      <c r="Y69" s="86">
        <f t="shared" si="44"/>
        <v>0</v>
      </c>
      <c r="Z69" s="86">
        <f t="shared" si="45"/>
        <v>0</v>
      </c>
      <c r="AA69" s="84">
        <f t="shared" si="46"/>
        <v>0</v>
      </c>
      <c r="AB69" s="84">
        <f t="shared" si="47"/>
        <v>0</v>
      </c>
      <c r="AC69" s="84">
        <f t="shared" si="48"/>
        <v>0</v>
      </c>
      <c r="AD69" s="72"/>
      <c r="AE69" s="72"/>
      <c r="AF69" s="72"/>
      <c r="AG69" s="84">
        <f t="shared" si="49"/>
        <v>0</v>
      </c>
      <c r="AH69" s="84">
        <f t="shared" si="50"/>
        <v>0</v>
      </c>
      <c r="AI69" s="84">
        <f t="shared" si="51"/>
        <v>0</v>
      </c>
      <c r="AJ69" s="84">
        <f t="shared" si="52"/>
        <v>0</v>
      </c>
      <c r="AK69" s="84">
        <f t="shared" si="53"/>
        <v>0</v>
      </c>
      <c r="AL69" s="84">
        <f t="shared" si="54"/>
        <v>0</v>
      </c>
      <c r="AM69" s="84">
        <f t="shared" si="55"/>
        <v>0</v>
      </c>
      <c r="AN69" s="72"/>
      <c r="AR69" s="93"/>
      <c r="AS69" s="93"/>
      <c r="AT69" s="94"/>
      <c r="AU69" s="94"/>
      <c r="AV69" s="93"/>
      <c r="AW69" s="93"/>
      <c r="AX69" s="93"/>
      <c r="AY69" s="93"/>
      <c r="AZ69" s="93"/>
    </row>
    <row r="70" spans="1:52" ht="23.25" x14ac:dyDescent="0.35">
      <c r="A70" s="80">
        <f>'Liste déroulante et date'!J62</f>
        <v>43841</v>
      </c>
      <c r="B70" s="81"/>
      <c r="C70" s="82"/>
      <c r="D70" s="82"/>
      <c r="E70" s="82"/>
      <c r="F70" s="82"/>
      <c r="G70" s="83"/>
      <c r="H70" s="83">
        <f t="shared" si="42"/>
        <v>0</v>
      </c>
      <c r="I70" s="72"/>
      <c r="J70" s="72"/>
      <c r="K70" s="72"/>
      <c r="L70" s="72"/>
      <c r="M70" s="72"/>
      <c r="N70" s="72"/>
      <c r="O70" s="72"/>
      <c r="P70" s="84">
        <f t="shared" si="18"/>
        <v>0</v>
      </c>
      <c r="Q70" s="85"/>
      <c r="R70" s="84">
        <f t="shared" si="19"/>
        <v>0</v>
      </c>
      <c r="S70" s="72"/>
      <c r="T70" s="72"/>
      <c r="U70" s="84">
        <f t="shared" si="20"/>
        <v>0</v>
      </c>
      <c r="V70" s="72"/>
      <c r="W70" s="72"/>
      <c r="X70" s="84">
        <f t="shared" si="43"/>
        <v>0</v>
      </c>
      <c r="Y70" s="86">
        <f t="shared" si="44"/>
        <v>0</v>
      </c>
      <c r="Z70" s="86">
        <f t="shared" si="45"/>
        <v>0</v>
      </c>
      <c r="AA70" s="84">
        <f t="shared" si="46"/>
        <v>0</v>
      </c>
      <c r="AB70" s="84">
        <f t="shared" si="47"/>
        <v>0</v>
      </c>
      <c r="AC70" s="84">
        <f t="shared" si="48"/>
        <v>0</v>
      </c>
      <c r="AD70" s="72"/>
      <c r="AE70" s="72"/>
      <c r="AF70" s="72"/>
      <c r="AG70" s="84">
        <f t="shared" si="49"/>
        <v>0</v>
      </c>
      <c r="AH70" s="84">
        <f t="shared" si="50"/>
        <v>0</v>
      </c>
      <c r="AI70" s="84">
        <f t="shared" si="51"/>
        <v>0</v>
      </c>
      <c r="AJ70" s="84">
        <f t="shared" si="52"/>
        <v>0</v>
      </c>
      <c r="AK70" s="84">
        <f t="shared" si="53"/>
        <v>0</v>
      </c>
      <c r="AL70" s="84">
        <f t="shared" si="54"/>
        <v>0</v>
      </c>
      <c r="AM70" s="84">
        <f t="shared" si="55"/>
        <v>0</v>
      </c>
      <c r="AN70" s="72"/>
      <c r="AR70" s="93"/>
      <c r="AS70" s="93"/>
      <c r="AT70" s="93"/>
      <c r="AU70" s="93"/>
      <c r="AV70" s="93"/>
      <c r="AW70" s="93"/>
      <c r="AX70" s="93"/>
      <c r="AY70" s="93"/>
      <c r="AZ70" s="93"/>
    </row>
    <row r="71" spans="1:52" ht="23.25" x14ac:dyDescent="0.35">
      <c r="A71" s="80">
        <f>'Liste déroulante et date'!J63</f>
        <v>43848</v>
      </c>
      <c r="B71" s="81"/>
      <c r="C71" s="82"/>
      <c r="D71" s="82"/>
      <c r="E71" s="82"/>
      <c r="F71" s="82"/>
      <c r="G71" s="83"/>
      <c r="H71" s="83">
        <f t="shared" si="42"/>
        <v>0</v>
      </c>
      <c r="I71" s="72"/>
      <c r="J71" s="72"/>
      <c r="K71" s="72"/>
      <c r="L71" s="72"/>
      <c r="M71" s="72"/>
      <c r="N71" s="72"/>
      <c r="O71" s="72"/>
      <c r="P71" s="84">
        <f t="shared" si="18"/>
        <v>0</v>
      </c>
      <c r="Q71" s="85"/>
      <c r="R71" s="84">
        <f t="shared" si="19"/>
        <v>0</v>
      </c>
      <c r="S71" s="72"/>
      <c r="T71" s="72"/>
      <c r="U71" s="84">
        <f t="shared" si="20"/>
        <v>0</v>
      </c>
      <c r="V71" s="72"/>
      <c r="W71" s="72"/>
      <c r="X71" s="84">
        <f t="shared" si="43"/>
        <v>0</v>
      </c>
      <c r="Y71" s="86">
        <f t="shared" si="44"/>
        <v>0</v>
      </c>
      <c r="Z71" s="86">
        <f t="shared" si="45"/>
        <v>0</v>
      </c>
      <c r="AA71" s="84">
        <f t="shared" si="46"/>
        <v>0</v>
      </c>
      <c r="AB71" s="84">
        <f t="shared" si="47"/>
        <v>0</v>
      </c>
      <c r="AC71" s="84">
        <f t="shared" si="48"/>
        <v>0</v>
      </c>
      <c r="AD71" s="72"/>
      <c r="AE71" s="72"/>
      <c r="AF71" s="72"/>
      <c r="AG71" s="84">
        <f t="shared" si="49"/>
        <v>0</v>
      </c>
      <c r="AH71" s="84">
        <f t="shared" si="50"/>
        <v>0</v>
      </c>
      <c r="AI71" s="84">
        <f t="shared" si="51"/>
        <v>0</v>
      </c>
      <c r="AJ71" s="84">
        <f t="shared" si="52"/>
        <v>0</v>
      </c>
      <c r="AK71" s="84">
        <f t="shared" si="53"/>
        <v>0</v>
      </c>
      <c r="AL71" s="84">
        <f t="shared" si="54"/>
        <v>0</v>
      </c>
      <c r="AM71" s="84">
        <f t="shared" si="55"/>
        <v>0</v>
      </c>
      <c r="AN71" s="72"/>
      <c r="AR71" s="93"/>
      <c r="AS71" s="93"/>
      <c r="AT71" s="93"/>
      <c r="AU71" s="93"/>
      <c r="AV71" s="93"/>
      <c r="AW71" s="93"/>
      <c r="AX71" s="93"/>
      <c r="AY71" s="93"/>
      <c r="AZ71" s="93"/>
    </row>
    <row r="72" spans="1:52" x14ac:dyDescent="0.25">
      <c r="A72" s="80">
        <f>'Liste déroulante et date'!J64</f>
        <v>43855</v>
      </c>
      <c r="B72" s="81"/>
      <c r="C72" s="82"/>
      <c r="D72" s="82"/>
      <c r="E72" s="82"/>
      <c r="F72" s="82"/>
      <c r="G72" s="83"/>
      <c r="H72" s="83">
        <f t="shared" si="42"/>
        <v>0</v>
      </c>
      <c r="I72" s="72"/>
      <c r="J72" s="72"/>
      <c r="K72" s="72"/>
      <c r="L72" s="72"/>
      <c r="M72" s="72"/>
      <c r="N72" s="72"/>
      <c r="O72" s="72"/>
      <c r="P72" s="84">
        <f t="shared" si="18"/>
        <v>0</v>
      </c>
      <c r="Q72" s="85"/>
      <c r="R72" s="84">
        <f t="shared" si="19"/>
        <v>0</v>
      </c>
      <c r="S72" s="72"/>
      <c r="T72" s="72"/>
      <c r="U72" s="84">
        <f t="shared" si="20"/>
        <v>0</v>
      </c>
      <c r="V72" s="72"/>
      <c r="W72" s="72"/>
      <c r="X72" s="84">
        <f t="shared" si="43"/>
        <v>0</v>
      </c>
      <c r="Y72" s="86">
        <f t="shared" si="44"/>
        <v>0</v>
      </c>
      <c r="Z72" s="86">
        <f t="shared" si="45"/>
        <v>0</v>
      </c>
      <c r="AA72" s="84">
        <f t="shared" si="46"/>
        <v>0</v>
      </c>
      <c r="AB72" s="84">
        <f t="shared" si="47"/>
        <v>0</v>
      </c>
      <c r="AC72" s="84">
        <f t="shared" si="48"/>
        <v>0</v>
      </c>
      <c r="AD72" s="72"/>
      <c r="AE72" s="72"/>
      <c r="AF72" s="72"/>
      <c r="AG72" s="84">
        <f t="shared" si="49"/>
        <v>0</v>
      </c>
      <c r="AH72" s="84">
        <f t="shared" si="50"/>
        <v>0</v>
      </c>
      <c r="AI72" s="84">
        <f t="shared" si="51"/>
        <v>0</v>
      </c>
      <c r="AJ72" s="84">
        <f t="shared" si="52"/>
        <v>0</v>
      </c>
      <c r="AK72" s="84">
        <f t="shared" si="53"/>
        <v>0</v>
      </c>
      <c r="AL72" s="84">
        <f t="shared" si="54"/>
        <v>0</v>
      </c>
      <c r="AM72" s="84">
        <f t="shared" si="55"/>
        <v>0</v>
      </c>
      <c r="AN72" s="72"/>
      <c r="AR72" s="95"/>
      <c r="AS72" s="95"/>
      <c r="AT72" s="95"/>
      <c r="AU72" s="95"/>
      <c r="AV72" s="95"/>
      <c r="AW72" s="95"/>
      <c r="AX72" s="95"/>
      <c r="AY72" s="95"/>
      <c r="AZ72" s="95"/>
    </row>
    <row r="73" spans="1:52" ht="23.25" x14ac:dyDescent="0.35">
      <c r="A73" s="80">
        <f>'Liste déroulante et date'!J65</f>
        <v>43862</v>
      </c>
      <c r="B73" s="81"/>
      <c r="C73" s="82"/>
      <c r="D73" s="82"/>
      <c r="E73" s="82"/>
      <c r="F73" s="82"/>
      <c r="G73" s="83"/>
      <c r="H73" s="83">
        <f t="shared" si="42"/>
        <v>0</v>
      </c>
      <c r="I73" s="72"/>
      <c r="J73" s="72"/>
      <c r="K73" s="72"/>
      <c r="L73" s="72"/>
      <c r="M73" s="72"/>
      <c r="N73" s="72"/>
      <c r="O73" s="72"/>
      <c r="P73" s="84">
        <f t="shared" si="18"/>
        <v>0</v>
      </c>
      <c r="Q73" s="85"/>
      <c r="R73" s="84">
        <f t="shared" si="19"/>
        <v>0</v>
      </c>
      <c r="S73" s="72"/>
      <c r="T73" s="72"/>
      <c r="U73" s="84">
        <f t="shared" si="20"/>
        <v>0</v>
      </c>
      <c r="V73" s="72"/>
      <c r="W73" s="72"/>
      <c r="X73" s="84">
        <f t="shared" si="43"/>
        <v>0</v>
      </c>
      <c r="Y73" s="86">
        <f t="shared" si="44"/>
        <v>0</v>
      </c>
      <c r="Z73" s="86">
        <f t="shared" si="45"/>
        <v>0</v>
      </c>
      <c r="AA73" s="84">
        <f t="shared" si="46"/>
        <v>0</v>
      </c>
      <c r="AB73" s="84">
        <f t="shared" si="47"/>
        <v>0</v>
      </c>
      <c r="AC73" s="84">
        <f t="shared" si="48"/>
        <v>0</v>
      </c>
      <c r="AD73" s="72"/>
      <c r="AE73" s="72"/>
      <c r="AF73" s="72"/>
      <c r="AG73" s="84">
        <f t="shared" si="49"/>
        <v>0</v>
      </c>
      <c r="AH73" s="84">
        <f t="shared" si="50"/>
        <v>0</v>
      </c>
      <c r="AI73" s="84">
        <f t="shared" si="51"/>
        <v>0</v>
      </c>
      <c r="AJ73" s="84">
        <f t="shared" si="52"/>
        <v>0</v>
      </c>
      <c r="AK73" s="84">
        <f t="shared" si="53"/>
        <v>0</v>
      </c>
      <c r="AL73" s="84">
        <f t="shared" si="54"/>
        <v>0</v>
      </c>
      <c r="AM73" s="84">
        <f t="shared" si="55"/>
        <v>0</v>
      </c>
      <c r="AN73" s="72"/>
      <c r="AR73" s="93"/>
      <c r="AS73" s="93"/>
      <c r="AT73" s="93"/>
      <c r="AU73" s="93"/>
      <c r="AV73" s="93"/>
      <c r="AW73" s="93"/>
      <c r="AX73" s="93"/>
      <c r="AY73" s="93"/>
      <c r="AZ73" s="93"/>
    </row>
    <row r="74" spans="1:52" ht="23.25" x14ac:dyDescent="0.35">
      <c r="A74" s="80">
        <f>'Liste déroulante et date'!J66</f>
        <v>43869</v>
      </c>
      <c r="B74" s="81"/>
      <c r="C74" s="82"/>
      <c r="D74" s="82"/>
      <c r="E74" s="82"/>
      <c r="F74" s="82"/>
      <c r="G74" s="83"/>
      <c r="H74" s="83">
        <f t="shared" si="42"/>
        <v>0</v>
      </c>
      <c r="I74" s="72"/>
      <c r="J74" s="72"/>
      <c r="K74" s="72"/>
      <c r="L74" s="72"/>
      <c r="M74" s="72"/>
      <c r="N74" s="72"/>
      <c r="O74" s="72"/>
      <c r="P74" s="84">
        <f t="shared" si="18"/>
        <v>0</v>
      </c>
      <c r="Q74" s="85"/>
      <c r="R74" s="84">
        <f t="shared" si="19"/>
        <v>0</v>
      </c>
      <c r="S74" s="72"/>
      <c r="T74" s="72"/>
      <c r="U74" s="84">
        <f t="shared" si="20"/>
        <v>0</v>
      </c>
      <c r="V74" s="72"/>
      <c r="W74" s="72"/>
      <c r="X74" s="84">
        <f t="shared" si="43"/>
        <v>0</v>
      </c>
      <c r="Y74" s="86">
        <f t="shared" si="44"/>
        <v>0</v>
      </c>
      <c r="Z74" s="86">
        <f t="shared" si="45"/>
        <v>0</v>
      </c>
      <c r="AA74" s="84">
        <f t="shared" si="46"/>
        <v>0</v>
      </c>
      <c r="AB74" s="84">
        <f t="shared" si="47"/>
        <v>0</v>
      </c>
      <c r="AC74" s="84">
        <f t="shared" si="48"/>
        <v>0</v>
      </c>
      <c r="AD74" s="72"/>
      <c r="AE74" s="72"/>
      <c r="AF74" s="72"/>
      <c r="AG74" s="84">
        <f t="shared" si="49"/>
        <v>0</v>
      </c>
      <c r="AH74" s="84">
        <f t="shared" si="50"/>
        <v>0</v>
      </c>
      <c r="AI74" s="84">
        <f t="shared" si="51"/>
        <v>0</v>
      </c>
      <c r="AJ74" s="84">
        <f t="shared" si="52"/>
        <v>0</v>
      </c>
      <c r="AK74" s="84">
        <f t="shared" si="53"/>
        <v>0</v>
      </c>
      <c r="AL74" s="84">
        <f t="shared" si="54"/>
        <v>0</v>
      </c>
      <c r="AM74" s="84">
        <f t="shared" si="55"/>
        <v>0</v>
      </c>
      <c r="AN74" s="72"/>
      <c r="AR74" s="96"/>
      <c r="AS74" s="97"/>
      <c r="AT74" s="97"/>
      <c r="AU74" s="97"/>
      <c r="AV74" s="97"/>
      <c r="AW74" s="97"/>
      <c r="AX74" s="97"/>
      <c r="AY74" s="97"/>
      <c r="AZ74" s="97"/>
    </row>
    <row r="75" spans="1:52" ht="23.25" x14ac:dyDescent="0.35">
      <c r="A75" s="80">
        <f>'Liste déroulante et date'!J67</f>
        <v>43876</v>
      </c>
      <c r="B75" s="81"/>
      <c r="C75" s="82"/>
      <c r="D75" s="82"/>
      <c r="E75" s="82"/>
      <c r="F75" s="82"/>
      <c r="G75" s="83"/>
      <c r="H75" s="83">
        <f t="shared" si="42"/>
        <v>0</v>
      </c>
      <c r="I75" s="72"/>
      <c r="J75" s="72"/>
      <c r="K75" s="72"/>
      <c r="L75" s="72"/>
      <c r="M75" s="72"/>
      <c r="N75" s="72"/>
      <c r="O75" s="72"/>
      <c r="P75" s="84">
        <f t="shared" si="18"/>
        <v>0</v>
      </c>
      <c r="Q75" s="85"/>
      <c r="R75" s="84">
        <f t="shared" si="19"/>
        <v>0</v>
      </c>
      <c r="S75" s="72"/>
      <c r="T75" s="72"/>
      <c r="U75" s="84">
        <f t="shared" si="20"/>
        <v>0</v>
      </c>
      <c r="V75" s="72"/>
      <c r="W75" s="72"/>
      <c r="X75" s="84">
        <f t="shared" si="43"/>
        <v>0</v>
      </c>
      <c r="Y75" s="86">
        <f t="shared" si="44"/>
        <v>0</v>
      </c>
      <c r="Z75" s="86">
        <f t="shared" si="45"/>
        <v>0</v>
      </c>
      <c r="AA75" s="84">
        <f t="shared" si="46"/>
        <v>0</v>
      </c>
      <c r="AB75" s="84">
        <f t="shared" si="47"/>
        <v>0</v>
      </c>
      <c r="AC75" s="84">
        <f t="shared" si="48"/>
        <v>0</v>
      </c>
      <c r="AD75" s="72"/>
      <c r="AE75" s="72"/>
      <c r="AF75" s="72"/>
      <c r="AG75" s="84">
        <f t="shared" si="49"/>
        <v>0</v>
      </c>
      <c r="AH75" s="84">
        <f t="shared" si="50"/>
        <v>0</v>
      </c>
      <c r="AI75" s="84">
        <f t="shared" si="51"/>
        <v>0</v>
      </c>
      <c r="AJ75" s="84">
        <f t="shared" si="52"/>
        <v>0</v>
      </c>
      <c r="AK75" s="84">
        <f t="shared" si="53"/>
        <v>0</v>
      </c>
      <c r="AL75" s="84">
        <f t="shared" si="54"/>
        <v>0</v>
      </c>
      <c r="AM75" s="84">
        <f t="shared" si="55"/>
        <v>0</v>
      </c>
      <c r="AN75" s="72"/>
      <c r="AR75" s="96"/>
      <c r="AS75" s="97"/>
      <c r="AT75" s="97"/>
      <c r="AU75" s="97"/>
      <c r="AV75" s="97"/>
      <c r="AW75" s="97"/>
      <c r="AX75" s="97"/>
      <c r="AY75" s="97"/>
      <c r="AZ75" s="97"/>
    </row>
    <row r="76" spans="1:52" ht="23.25" x14ac:dyDescent="0.35">
      <c r="A76" s="80">
        <f>'Liste déroulante et date'!J68</f>
        <v>43883</v>
      </c>
      <c r="B76" s="81"/>
      <c r="C76" s="82"/>
      <c r="D76" s="82"/>
      <c r="E76" s="82"/>
      <c r="F76" s="82"/>
      <c r="G76" s="83"/>
      <c r="H76" s="83">
        <f t="shared" si="42"/>
        <v>0</v>
      </c>
      <c r="I76" s="72"/>
      <c r="J76" s="72"/>
      <c r="K76" s="72"/>
      <c r="L76" s="72"/>
      <c r="M76" s="72"/>
      <c r="N76" s="72"/>
      <c r="O76" s="72"/>
      <c r="P76" s="84">
        <f t="shared" si="18"/>
        <v>0</v>
      </c>
      <c r="Q76" s="85"/>
      <c r="R76" s="84">
        <f t="shared" ref="R76:R120" si="56">IF(AC75&lt;=0,0,AK76)</f>
        <v>0</v>
      </c>
      <c r="S76" s="72"/>
      <c r="T76" s="72"/>
      <c r="U76" s="84">
        <f t="shared" ref="U76:U120" si="57">U75+P76-X76-Y76+AA76-AB76</f>
        <v>0</v>
      </c>
      <c r="V76" s="72"/>
      <c r="W76" s="72"/>
      <c r="X76" s="84">
        <f t="shared" si="43"/>
        <v>0</v>
      </c>
      <c r="Y76" s="86">
        <f t="shared" si="44"/>
        <v>0</v>
      </c>
      <c r="Z76" s="86">
        <f t="shared" si="45"/>
        <v>0</v>
      </c>
      <c r="AA76" s="84">
        <f t="shared" si="46"/>
        <v>0</v>
      </c>
      <c r="AB76" s="84">
        <f t="shared" si="47"/>
        <v>0</v>
      </c>
      <c r="AC76" s="84">
        <f t="shared" si="48"/>
        <v>0</v>
      </c>
      <c r="AD76" s="72"/>
      <c r="AE76" s="72"/>
      <c r="AF76" s="72"/>
      <c r="AG76" s="84">
        <f t="shared" si="49"/>
        <v>0</v>
      </c>
      <c r="AH76" s="84">
        <f t="shared" si="50"/>
        <v>0</v>
      </c>
      <c r="AI76" s="84">
        <f t="shared" si="51"/>
        <v>0</v>
      </c>
      <c r="AJ76" s="84">
        <f t="shared" si="52"/>
        <v>0</v>
      </c>
      <c r="AK76" s="84">
        <f t="shared" si="53"/>
        <v>0</v>
      </c>
      <c r="AL76" s="84">
        <f t="shared" si="54"/>
        <v>0</v>
      </c>
      <c r="AM76" s="84">
        <f t="shared" si="55"/>
        <v>0</v>
      </c>
      <c r="AN76" s="72"/>
      <c r="AR76" s="96"/>
      <c r="AS76" s="97"/>
      <c r="AT76" s="97"/>
      <c r="AU76" s="97"/>
      <c r="AV76" s="97"/>
      <c r="AW76" s="97"/>
      <c r="AX76" s="97"/>
      <c r="AY76" s="97"/>
      <c r="AZ76" s="97"/>
    </row>
    <row r="77" spans="1:52" ht="23.25" x14ac:dyDescent="0.35">
      <c r="A77" s="80">
        <f>'Liste déroulante et date'!J69</f>
        <v>43890</v>
      </c>
      <c r="B77" s="81"/>
      <c r="C77" s="82"/>
      <c r="D77" s="82"/>
      <c r="E77" s="82"/>
      <c r="F77" s="82"/>
      <c r="G77" s="83"/>
      <c r="H77" s="83">
        <f t="shared" si="42"/>
        <v>0</v>
      </c>
      <c r="I77" s="72"/>
      <c r="J77" s="72"/>
      <c r="K77" s="72"/>
      <c r="L77" s="72"/>
      <c r="M77" s="72"/>
      <c r="N77" s="72"/>
      <c r="O77" s="72"/>
      <c r="P77" s="84">
        <f t="shared" ref="P77:P120" si="58">SUM(I77:O77)</f>
        <v>0</v>
      </c>
      <c r="Q77" s="85"/>
      <c r="R77" s="84">
        <f t="shared" si="56"/>
        <v>0</v>
      </c>
      <c r="S77" s="72"/>
      <c r="T77" s="72"/>
      <c r="U77" s="84">
        <f t="shared" si="57"/>
        <v>0</v>
      </c>
      <c r="V77" s="72"/>
      <c r="W77" s="72"/>
      <c r="X77" s="84">
        <f t="shared" si="43"/>
        <v>0</v>
      </c>
      <c r="Y77" s="86">
        <f t="shared" si="44"/>
        <v>0</v>
      </c>
      <c r="Z77" s="86">
        <f t="shared" si="45"/>
        <v>0</v>
      </c>
      <c r="AA77" s="84">
        <f t="shared" si="46"/>
        <v>0</v>
      </c>
      <c r="AB77" s="84">
        <f t="shared" si="47"/>
        <v>0</v>
      </c>
      <c r="AC77" s="84">
        <f t="shared" si="48"/>
        <v>0</v>
      </c>
      <c r="AD77" s="72"/>
      <c r="AE77" s="72"/>
      <c r="AF77" s="72"/>
      <c r="AG77" s="84">
        <f t="shared" si="49"/>
        <v>0</v>
      </c>
      <c r="AH77" s="84">
        <f t="shared" si="50"/>
        <v>0</v>
      </c>
      <c r="AI77" s="84">
        <f t="shared" si="51"/>
        <v>0</v>
      </c>
      <c r="AJ77" s="84">
        <f t="shared" si="52"/>
        <v>0</v>
      </c>
      <c r="AK77" s="84">
        <f t="shared" si="53"/>
        <v>0</v>
      </c>
      <c r="AL77" s="84">
        <f t="shared" si="54"/>
        <v>0</v>
      </c>
      <c r="AM77" s="84">
        <f t="shared" si="55"/>
        <v>0</v>
      </c>
      <c r="AN77" s="72"/>
      <c r="AR77" s="96"/>
      <c r="AS77" s="97"/>
      <c r="AT77" s="97"/>
      <c r="AU77" s="97"/>
      <c r="AV77" s="97"/>
      <c r="AW77" s="97"/>
      <c r="AX77" s="97"/>
      <c r="AY77" s="97"/>
      <c r="AZ77" s="97"/>
    </row>
    <row r="78" spans="1:52" ht="23.25" x14ac:dyDescent="0.35">
      <c r="A78" s="80">
        <f>'Liste déroulante et date'!J70</f>
        <v>43897</v>
      </c>
      <c r="B78" s="81"/>
      <c r="C78" s="82"/>
      <c r="D78" s="82"/>
      <c r="E78" s="82"/>
      <c r="F78" s="82"/>
      <c r="G78" s="83"/>
      <c r="H78" s="83">
        <f t="shared" si="42"/>
        <v>0</v>
      </c>
      <c r="I78" s="72"/>
      <c r="J78" s="72"/>
      <c r="K78" s="72"/>
      <c r="L78" s="72"/>
      <c r="M78" s="72"/>
      <c r="N78" s="72"/>
      <c r="O78" s="72"/>
      <c r="P78" s="84">
        <f t="shared" si="58"/>
        <v>0</v>
      </c>
      <c r="Q78" s="85"/>
      <c r="R78" s="84">
        <f t="shared" si="56"/>
        <v>0</v>
      </c>
      <c r="S78" s="72"/>
      <c r="T78" s="72"/>
      <c r="U78" s="84">
        <f t="shared" si="57"/>
        <v>0</v>
      </c>
      <c r="V78" s="72"/>
      <c r="W78" s="72"/>
      <c r="X78" s="84">
        <f t="shared" si="43"/>
        <v>0</v>
      </c>
      <c r="Y78" s="86">
        <f t="shared" si="44"/>
        <v>0</v>
      </c>
      <c r="Z78" s="86">
        <f t="shared" si="45"/>
        <v>0</v>
      </c>
      <c r="AA78" s="84">
        <f t="shared" si="46"/>
        <v>0</v>
      </c>
      <c r="AB78" s="84">
        <f t="shared" si="47"/>
        <v>0</v>
      </c>
      <c r="AC78" s="84">
        <f t="shared" si="48"/>
        <v>0</v>
      </c>
      <c r="AD78" s="72"/>
      <c r="AE78" s="72"/>
      <c r="AF78" s="72"/>
      <c r="AG78" s="84">
        <f t="shared" si="49"/>
        <v>0</v>
      </c>
      <c r="AH78" s="84">
        <f t="shared" si="50"/>
        <v>0</v>
      </c>
      <c r="AI78" s="84">
        <f t="shared" si="51"/>
        <v>0</v>
      </c>
      <c r="AJ78" s="84">
        <f t="shared" si="52"/>
        <v>0</v>
      </c>
      <c r="AK78" s="84">
        <f t="shared" si="53"/>
        <v>0</v>
      </c>
      <c r="AL78" s="84">
        <f t="shared" si="54"/>
        <v>0</v>
      </c>
      <c r="AM78" s="84">
        <f t="shared" si="55"/>
        <v>0</v>
      </c>
      <c r="AN78" s="72"/>
      <c r="AR78" s="96"/>
      <c r="AS78" s="97"/>
      <c r="AT78" s="97"/>
      <c r="AU78" s="97"/>
      <c r="AV78" s="97"/>
      <c r="AW78" s="97"/>
      <c r="AX78" s="97"/>
      <c r="AY78" s="97"/>
      <c r="AZ78" s="97"/>
    </row>
    <row r="79" spans="1:52" ht="23.25" x14ac:dyDescent="0.35">
      <c r="A79" s="80">
        <f>'Liste déroulante et date'!J71</f>
        <v>43904</v>
      </c>
      <c r="B79" s="81"/>
      <c r="C79" s="82"/>
      <c r="D79" s="82"/>
      <c r="E79" s="82"/>
      <c r="F79" s="82"/>
      <c r="G79" s="83"/>
      <c r="H79" s="83">
        <f t="shared" si="42"/>
        <v>0</v>
      </c>
      <c r="I79" s="72"/>
      <c r="J79" s="72"/>
      <c r="K79" s="72"/>
      <c r="L79" s="72"/>
      <c r="M79" s="72"/>
      <c r="N79" s="72"/>
      <c r="O79" s="72"/>
      <c r="P79" s="84">
        <f t="shared" si="58"/>
        <v>0</v>
      </c>
      <c r="Q79" s="85"/>
      <c r="R79" s="84">
        <f t="shared" si="56"/>
        <v>0</v>
      </c>
      <c r="S79" s="72"/>
      <c r="T79" s="72"/>
      <c r="U79" s="84">
        <f t="shared" si="57"/>
        <v>0</v>
      </c>
      <c r="V79" s="72"/>
      <c r="W79" s="72"/>
      <c r="X79" s="84">
        <f t="shared" si="43"/>
        <v>0</v>
      </c>
      <c r="Y79" s="86">
        <f t="shared" si="44"/>
        <v>0</v>
      </c>
      <c r="Z79" s="86">
        <f t="shared" si="45"/>
        <v>0</v>
      </c>
      <c r="AA79" s="84">
        <f t="shared" si="46"/>
        <v>0</v>
      </c>
      <c r="AB79" s="84">
        <f t="shared" si="47"/>
        <v>0</v>
      </c>
      <c r="AC79" s="84">
        <f t="shared" si="48"/>
        <v>0</v>
      </c>
      <c r="AD79" s="72"/>
      <c r="AE79" s="72"/>
      <c r="AF79" s="72"/>
      <c r="AG79" s="84">
        <f t="shared" si="49"/>
        <v>0</v>
      </c>
      <c r="AH79" s="84">
        <f t="shared" si="50"/>
        <v>0</v>
      </c>
      <c r="AI79" s="84">
        <f t="shared" si="51"/>
        <v>0</v>
      </c>
      <c r="AJ79" s="84">
        <f t="shared" si="52"/>
        <v>0</v>
      </c>
      <c r="AK79" s="84">
        <f t="shared" si="53"/>
        <v>0</v>
      </c>
      <c r="AL79" s="84">
        <f t="shared" si="54"/>
        <v>0</v>
      </c>
      <c r="AM79" s="84">
        <f t="shared" si="55"/>
        <v>0</v>
      </c>
      <c r="AN79" s="72"/>
      <c r="AR79" s="96"/>
      <c r="AS79" s="97"/>
      <c r="AT79" s="97"/>
      <c r="AU79" s="97"/>
      <c r="AV79" s="97"/>
      <c r="AW79" s="97"/>
      <c r="AX79" s="97"/>
      <c r="AY79" s="97"/>
      <c r="AZ79" s="97"/>
    </row>
    <row r="80" spans="1:52" ht="23.25" x14ac:dyDescent="0.35">
      <c r="A80" s="80">
        <f>'Liste déroulante et date'!J72</f>
        <v>43911</v>
      </c>
      <c r="B80" s="81"/>
      <c r="C80" s="82"/>
      <c r="D80" s="82"/>
      <c r="E80" s="82"/>
      <c r="F80" s="82"/>
      <c r="G80" s="83"/>
      <c r="H80" s="83">
        <f t="shared" si="42"/>
        <v>0</v>
      </c>
      <c r="I80" s="72"/>
      <c r="J80" s="72"/>
      <c r="K80" s="72"/>
      <c r="L80" s="72"/>
      <c r="M80" s="72"/>
      <c r="N80" s="72"/>
      <c r="O80" s="72"/>
      <c r="P80" s="84">
        <f t="shared" si="58"/>
        <v>0</v>
      </c>
      <c r="Q80" s="85"/>
      <c r="R80" s="84">
        <f t="shared" si="56"/>
        <v>0</v>
      </c>
      <c r="S80" s="72"/>
      <c r="T80" s="72"/>
      <c r="U80" s="84">
        <f t="shared" si="57"/>
        <v>0</v>
      </c>
      <c r="V80" s="72"/>
      <c r="W80" s="72"/>
      <c r="X80" s="84">
        <f t="shared" si="43"/>
        <v>0</v>
      </c>
      <c r="Y80" s="86">
        <f t="shared" si="44"/>
        <v>0</v>
      </c>
      <c r="Z80" s="86">
        <f t="shared" si="45"/>
        <v>0</v>
      </c>
      <c r="AA80" s="84">
        <f t="shared" si="46"/>
        <v>0</v>
      </c>
      <c r="AB80" s="84">
        <f t="shared" si="47"/>
        <v>0</v>
      </c>
      <c r="AC80" s="84">
        <f t="shared" si="48"/>
        <v>0</v>
      </c>
      <c r="AD80" s="72"/>
      <c r="AE80" s="72"/>
      <c r="AF80" s="72"/>
      <c r="AG80" s="84">
        <f t="shared" si="49"/>
        <v>0</v>
      </c>
      <c r="AH80" s="84">
        <f t="shared" si="50"/>
        <v>0</v>
      </c>
      <c r="AI80" s="84">
        <f t="shared" si="51"/>
        <v>0</v>
      </c>
      <c r="AJ80" s="84">
        <f t="shared" si="52"/>
        <v>0</v>
      </c>
      <c r="AK80" s="84">
        <f t="shared" si="53"/>
        <v>0</v>
      </c>
      <c r="AL80" s="84">
        <f t="shared" si="54"/>
        <v>0</v>
      </c>
      <c r="AM80" s="84">
        <f t="shared" si="55"/>
        <v>0</v>
      </c>
      <c r="AN80" s="72"/>
      <c r="AR80" s="96"/>
      <c r="AS80" s="97"/>
      <c r="AT80" s="97"/>
      <c r="AU80" s="97"/>
      <c r="AV80" s="97"/>
      <c r="AW80" s="97"/>
      <c r="AX80" s="97"/>
      <c r="AY80" s="97"/>
      <c r="AZ80" s="97"/>
    </row>
    <row r="81" spans="1:52" ht="23.25" x14ac:dyDescent="0.35">
      <c r="A81" s="80">
        <f>'Liste déroulante et date'!J73</f>
        <v>43918</v>
      </c>
      <c r="B81" s="81"/>
      <c r="C81" s="82"/>
      <c r="D81" s="82"/>
      <c r="E81" s="82"/>
      <c r="F81" s="82"/>
      <c r="G81" s="83"/>
      <c r="H81" s="83">
        <f t="shared" si="42"/>
        <v>0</v>
      </c>
      <c r="I81" s="72"/>
      <c r="J81" s="72"/>
      <c r="K81" s="72"/>
      <c r="L81" s="72"/>
      <c r="M81" s="72"/>
      <c r="N81" s="72"/>
      <c r="O81" s="72"/>
      <c r="P81" s="84">
        <f t="shared" si="58"/>
        <v>0</v>
      </c>
      <c r="Q81" s="85"/>
      <c r="R81" s="84">
        <f t="shared" si="56"/>
        <v>0</v>
      </c>
      <c r="S81" s="72"/>
      <c r="T81" s="72"/>
      <c r="U81" s="84">
        <f t="shared" si="57"/>
        <v>0</v>
      </c>
      <c r="V81" s="72"/>
      <c r="W81" s="72"/>
      <c r="X81" s="84">
        <f t="shared" si="43"/>
        <v>0</v>
      </c>
      <c r="Y81" s="86">
        <f t="shared" si="44"/>
        <v>0</v>
      </c>
      <c r="Z81" s="86">
        <f t="shared" si="45"/>
        <v>0</v>
      </c>
      <c r="AA81" s="84">
        <f t="shared" si="46"/>
        <v>0</v>
      </c>
      <c r="AB81" s="84">
        <f t="shared" si="47"/>
        <v>0</v>
      </c>
      <c r="AC81" s="84">
        <f t="shared" si="48"/>
        <v>0</v>
      </c>
      <c r="AD81" s="72"/>
      <c r="AE81" s="72"/>
      <c r="AF81" s="72"/>
      <c r="AG81" s="84">
        <f t="shared" si="49"/>
        <v>0</v>
      </c>
      <c r="AH81" s="84">
        <f t="shared" si="50"/>
        <v>0</v>
      </c>
      <c r="AI81" s="84">
        <f t="shared" si="51"/>
        <v>0</v>
      </c>
      <c r="AJ81" s="84">
        <f t="shared" si="52"/>
        <v>0</v>
      </c>
      <c r="AK81" s="84">
        <f t="shared" si="53"/>
        <v>0</v>
      </c>
      <c r="AL81" s="84">
        <f t="shared" si="54"/>
        <v>0</v>
      </c>
      <c r="AM81" s="84">
        <f t="shared" si="55"/>
        <v>0</v>
      </c>
      <c r="AN81" s="72"/>
      <c r="AR81" s="96"/>
      <c r="AS81" s="97"/>
      <c r="AT81" s="97"/>
      <c r="AU81" s="97"/>
      <c r="AV81" s="97"/>
      <c r="AW81" s="97"/>
      <c r="AX81" s="97"/>
      <c r="AY81" s="97"/>
      <c r="AZ81" s="97"/>
    </row>
    <row r="82" spans="1:52" ht="23.25" x14ac:dyDescent="0.35">
      <c r="A82" s="80">
        <f>'Liste déroulante et date'!J74</f>
        <v>43925</v>
      </c>
      <c r="B82" s="81"/>
      <c r="C82" s="82"/>
      <c r="D82" s="82"/>
      <c r="E82" s="82"/>
      <c r="F82" s="82"/>
      <c r="G82" s="83"/>
      <c r="H82" s="83">
        <f t="shared" si="42"/>
        <v>0</v>
      </c>
      <c r="I82" s="72"/>
      <c r="J82" s="72"/>
      <c r="K82" s="72"/>
      <c r="L82" s="72"/>
      <c r="M82" s="72"/>
      <c r="N82" s="72"/>
      <c r="O82" s="72"/>
      <c r="P82" s="84">
        <f t="shared" si="58"/>
        <v>0</v>
      </c>
      <c r="Q82" s="85"/>
      <c r="R82" s="84">
        <f t="shared" si="56"/>
        <v>0</v>
      </c>
      <c r="S82" s="72"/>
      <c r="T82" s="72"/>
      <c r="U82" s="84">
        <f t="shared" si="57"/>
        <v>0</v>
      </c>
      <c r="V82" s="72"/>
      <c r="W82" s="72"/>
      <c r="X82" s="84">
        <f t="shared" si="43"/>
        <v>0</v>
      </c>
      <c r="Y82" s="86">
        <f t="shared" si="44"/>
        <v>0</v>
      </c>
      <c r="Z82" s="86">
        <f t="shared" si="45"/>
        <v>0</v>
      </c>
      <c r="AA82" s="84">
        <f t="shared" si="46"/>
        <v>0</v>
      </c>
      <c r="AB82" s="84">
        <f t="shared" si="47"/>
        <v>0</v>
      </c>
      <c r="AC82" s="84">
        <f t="shared" si="48"/>
        <v>0</v>
      </c>
      <c r="AD82" s="72"/>
      <c r="AE82" s="72"/>
      <c r="AF82" s="72"/>
      <c r="AG82" s="84">
        <f t="shared" si="49"/>
        <v>0</v>
      </c>
      <c r="AH82" s="84">
        <f t="shared" si="50"/>
        <v>0</v>
      </c>
      <c r="AI82" s="84">
        <f t="shared" si="51"/>
        <v>0</v>
      </c>
      <c r="AJ82" s="84">
        <f t="shared" si="52"/>
        <v>0</v>
      </c>
      <c r="AK82" s="84">
        <f t="shared" si="53"/>
        <v>0</v>
      </c>
      <c r="AL82" s="84">
        <f t="shared" si="54"/>
        <v>0</v>
      </c>
      <c r="AM82" s="84">
        <f t="shared" si="55"/>
        <v>0</v>
      </c>
      <c r="AN82" s="72"/>
      <c r="AR82" s="96"/>
      <c r="AS82" s="97"/>
      <c r="AT82" s="97"/>
      <c r="AU82" s="97"/>
      <c r="AV82" s="97"/>
      <c r="AW82" s="97"/>
      <c r="AX82" s="97"/>
      <c r="AY82" s="97"/>
      <c r="AZ82" s="97"/>
    </row>
    <row r="83" spans="1:52" ht="23.25" x14ac:dyDescent="0.35">
      <c r="A83" s="80">
        <f>'Liste déroulante et date'!J75</f>
        <v>43932</v>
      </c>
      <c r="B83" s="81"/>
      <c r="C83" s="82"/>
      <c r="D83" s="82"/>
      <c r="E83" s="82"/>
      <c r="F83" s="82"/>
      <c r="G83" s="83"/>
      <c r="H83" s="83">
        <f t="shared" si="42"/>
        <v>0</v>
      </c>
      <c r="I83" s="72"/>
      <c r="J83" s="72"/>
      <c r="K83" s="72"/>
      <c r="L83" s="72"/>
      <c r="M83" s="72"/>
      <c r="N83" s="72"/>
      <c r="O83" s="72"/>
      <c r="P83" s="84">
        <f t="shared" si="58"/>
        <v>0</v>
      </c>
      <c r="Q83" s="85"/>
      <c r="R83" s="84">
        <f t="shared" si="56"/>
        <v>0</v>
      </c>
      <c r="S83" s="72"/>
      <c r="T83" s="72"/>
      <c r="U83" s="84">
        <f t="shared" si="57"/>
        <v>0</v>
      </c>
      <c r="V83" s="72"/>
      <c r="W83" s="72"/>
      <c r="X83" s="84">
        <f t="shared" si="43"/>
        <v>0</v>
      </c>
      <c r="Y83" s="86">
        <f t="shared" si="44"/>
        <v>0</v>
      </c>
      <c r="Z83" s="86">
        <f t="shared" si="45"/>
        <v>0</v>
      </c>
      <c r="AA83" s="84">
        <f t="shared" si="46"/>
        <v>0</v>
      </c>
      <c r="AB83" s="84">
        <f t="shared" si="47"/>
        <v>0</v>
      </c>
      <c r="AC83" s="84">
        <f t="shared" si="48"/>
        <v>0</v>
      </c>
      <c r="AD83" s="72"/>
      <c r="AE83" s="72"/>
      <c r="AF83" s="72"/>
      <c r="AG83" s="84">
        <f t="shared" si="49"/>
        <v>0</v>
      </c>
      <c r="AH83" s="84">
        <f t="shared" si="50"/>
        <v>0</v>
      </c>
      <c r="AI83" s="84">
        <f t="shared" si="51"/>
        <v>0</v>
      </c>
      <c r="AJ83" s="84">
        <f t="shared" si="52"/>
        <v>0</v>
      </c>
      <c r="AK83" s="84">
        <f t="shared" si="53"/>
        <v>0</v>
      </c>
      <c r="AL83" s="84">
        <f t="shared" si="54"/>
        <v>0</v>
      </c>
      <c r="AM83" s="84">
        <f t="shared" si="55"/>
        <v>0</v>
      </c>
      <c r="AN83" s="72"/>
      <c r="AR83" s="96"/>
      <c r="AS83" s="97"/>
      <c r="AT83" s="97"/>
      <c r="AU83" s="97"/>
      <c r="AV83" s="97"/>
      <c r="AW83" s="97"/>
      <c r="AX83" s="97"/>
      <c r="AY83" s="97"/>
      <c r="AZ83" s="97"/>
    </row>
    <row r="84" spans="1:52" ht="23.25" x14ac:dyDescent="0.35">
      <c r="A84" s="80">
        <f>'Liste déroulante et date'!J76</f>
        <v>43939</v>
      </c>
      <c r="B84" s="81"/>
      <c r="C84" s="82"/>
      <c r="D84" s="82"/>
      <c r="E84" s="82"/>
      <c r="F84" s="82"/>
      <c r="G84" s="83"/>
      <c r="H84" s="83">
        <f t="shared" si="42"/>
        <v>0</v>
      </c>
      <c r="I84" s="72"/>
      <c r="J84" s="72"/>
      <c r="K84" s="72"/>
      <c r="L84" s="72"/>
      <c r="M84" s="72"/>
      <c r="N84" s="72"/>
      <c r="O84" s="72"/>
      <c r="P84" s="84">
        <f t="shared" si="58"/>
        <v>0</v>
      </c>
      <c r="Q84" s="85"/>
      <c r="R84" s="84">
        <f t="shared" si="56"/>
        <v>0</v>
      </c>
      <c r="S84" s="72"/>
      <c r="T84" s="72"/>
      <c r="U84" s="84">
        <f t="shared" si="57"/>
        <v>0</v>
      </c>
      <c r="V84" s="72"/>
      <c r="W84" s="72"/>
      <c r="X84" s="84">
        <f t="shared" si="43"/>
        <v>0</v>
      </c>
      <c r="Y84" s="86">
        <f t="shared" si="44"/>
        <v>0</v>
      </c>
      <c r="Z84" s="86">
        <f t="shared" si="45"/>
        <v>0</v>
      </c>
      <c r="AA84" s="84">
        <f t="shared" si="46"/>
        <v>0</v>
      </c>
      <c r="AB84" s="84">
        <f t="shared" si="47"/>
        <v>0</v>
      </c>
      <c r="AC84" s="84">
        <f t="shared" si="48"/>
        <v>0</v>
      </c>
      <c r="AD84" s="72"/>
      <c r="AE84" s="72"/>
      <c r="AF84" s="72"/>
      <c r="AG84" s="84">
        <f t="shared" si="49"/>
        <v>0</v>
      </c>
      <c r="AH84" s="84">
        <f t="shared" si="50"/>
        <v>0</v>
      </c>
      <c r="AI84" s="84">
        <f t="shared" si="51"/>
        <v>0</v>
      </c>
      <c r="AJ84" s="84">
        <f t="shared" si="52"/>
        <v>0</v>
      </c>
      <c r="AK84" s="84">
        <f t="shared" si="53"/>
        <v>0</v>
      </c>
      <c r="AL84" s="84">
        <f t="shared" si="54"/>
        <v>0</v>
      </c>
      <c r="AM84" s="84">
        <f t="shared" si="55"/>
        <v>0</v>
      </c>
      <c r="AN84" s="72"/>
      <c r="AR84" s="96"/>
      <c r="AS84" s="97"/>
      <c r="AT84" s="97"/>
      <c r="AU84" s="97"/>
      <c r="AV84" s="97"/>
      <c r="AW84" s="97"/>
      <c r="AX84" s="97"/>
      <c r="AY84" s="97"/>
      <c r="AZ84" s="97"/>
    </row>
    <row r="85" spans="1:52" ht="23.25" x14ac:dyDescent="0.35">
      <c r="A85" s="80">
        <f>'Liste déroulante et date'!J77</f>
        <v>43946</v>
      </c>
      <c r="B85" s="81"/>
      <c r="C85" s="82"/>
      <c r="D85" s="82"/>
      <c r="E85" s="82"/>
      <c r="F85" s="82"/>
      <c r="G85" s="83"/>
      <c r="H85" s="83">
        <f t="shared" si="42"/>
        <v>0</v>
      </c>
      <c r="I85" s="72"/>
      <c r="J85" s="72"/>
      <c r="K85" s="72"/>
      <c r="L85" s="72"/>
      <c r="M85" s="72"/>
      <c r="N85" s="72"/>
      <c r="O85" s="72"/>
      <c r="P85" s="84">
        <f t="shared" si="58"/>
        <v>0</v>
      </c>
      <c r="Q85" s="85"/>
      <c r="R85" s="84">
        <f t="shared" si="56"/>
        <v>0</v>
      </c>
      <c r="S85" s="72"/>
      <c r="T85" s="72"/>
      <c r="U85" s="84">
        <f t="shared" si="57"/>
        <v>0</v>
      </c>
      <c r="V85" s="72"/>
      <c r="W85" s="72"/>
      <c r="X85" s="84">
        <f t="shared" si="43"/>
        <v>0</v>
      </c>
      <c r="Y85" s="86">
        <f t="shared" si="44"/>
        <v>0</v>
      </c>
      <c r="Z85" s="86">
        <f t="shared" si="45"/>
        <v>0</v>
      </c>
      <c r="AA85" s="84">
        <f t="shared" si="46"/>
        <v>0</v>
      </c>
      <c r="AB85" s="84">
        <f t="shared" si="47"/>
        <v>0</v>
      </c>
      <c r="AC85" s="84">
        <f t="shared" si="48"/>
        <v>0</v>
      </c>
      <c r="AD85" s="72"/>
      <c r="AE85" s="72"/>
      <c r="AF85" s="72"/>
      <c r="AG85" s="84">
        <f t="shared" si="49"/>
        <v>0</v>
      </c>
      <c r="AH85" s="84">
        <f t="shared" si="50"/>
        <v>0</v>
      </c>
      <c r="AI85" s="84">
        <f t="shared" si="51"/>
        <v>0</v>
      </c>
      <c r="AJ85" s="84">
        <f t="shared" si="52"/>
        <v>0</v>
      </c>
      <c r="AK85" s="84">
        <f t="shared" si="53"/>
        <v>0</v>
      </c>
      <c r="AL85" s="84">
        <f t="shared" si="54"/>
        <v>0</v>
      </c>
      <c r="AM85" s="84">
        <f t="shared" si="55"/>
        <v>0</v>
      </c>
      <c r="AN85" s="72"/>
      <c r="AR85" s="96"/>
      <c r="AS85" s="97"/>
      <c r="AT85" s="97"/>
      <c r="AU85" s="97"/>
      <c r="AV85" s="97"/>
      <c r="AW85" s="97"/>
      <c r="AX85" s="97"/>
      <c r="AY85" s="97"/>
      <c r="AZ85" s="97"/>
    </row>
    <row r="86" spans="1:52" ht="23.25" x14ac:dyDescent="0.35">
      <c r="A86" s="80">
        <f>'Liste déroulante et date'!J78</f>
        <v>43953</v>
      </c>
      <c r="B86" s="81"/>
      <c r="C86" s="82"/>
      <c r="D86" s="82"/>
      <c r="E86" s="82"/>
      <c r="F86" s="82"/>
      <c r="G86" s="83"/>
      <c r="H86" s="83">
        <f t="shared" si="42"/>
        <v>0</v>
      </c>
      <c r="I86" s="72"/>
      <c r="J86" s="72"/>
      <c r="K86" s="72"/>
      <c r="L86" s="72"/>
      <c r="M86" s="72"/>
      <c r="N86" s="72"/>
      <c r="O86" s="72"/>
      <c r="P86" s="84">
        <f t="shared" si="58"/>
        <v>0</v>
      </c>
      <c r="Q86" s="85"/>
      <c r="R86" s="84">
        <f t="shared" si="56"/>
        <v>0</v>
      </c>
      <c r="S86" s="72"/>
      <c r="T86" s="72"/>
      <c r="U86" s="84">
        <f t="shared" si="57"/>
        <v>0</v>
      </c>
      <c r="V86" s="72"/>
      <c r="W86" s="72"/>
      <c r="X86" s="84">
        <f t="shared" si="43"/>
        <v>0</v>
      </c>
      <c r="Y86" s="86">
        <f t="shared" si="44"/>
        <v>0</v>
      </c>
      <c r="Z86" s="86">
        <f t="shared" si="45"/>
        <v>0</v>
      </c>
      <c r="AA86" s="84">
        <f t="shared" si="46"/>
        <v>0</v>
      </c>
      <c r="AB86" s="84">
        <f t="shared" si="47"/>
        <v>0</v>
      </c>
      <c r="AC86" s="84">
        <f t="shared" si="48"/>
        <v>0</v>
      </c>
      <c r="AD86" s="72"/>
      <c r="AE86" s="72"/>
      <c r="AF86" s="72"/>
      <c r="AG86" s="84">
        <f t="shared" si="49"/>
        <v>0</v>
      </c>
      <c r="AH86" s="84">
        <f t="shared" si="50"/>
        <v>0</v>
      </c>
      <c r="AI86" s="84">
        <f t="shared" si="51"/>
        <v>0</v>
      </c>
      <c r="AJ86" s="84">
        <f t="shared" si="52"/>
        <v>0</v>
      </c>
      <c r="AK86" s="84">
        <f t="shared" si="53"/>
        <v>0</v>
      </c>
      <c r="AL86" s="84">
        <f t="shared" si="54"/>
        <v>0</v>
      </c>
      <c r="AM86" s="84">
        <f t="shared" si="55"/>
        <v>0</v>
      </c>
      <c r="AN86" s="72"/>
      <c r="AR86" s="96"/>
      <c r="AS86" s="97"/>
      <c r="AT86" s="97"/>
      <c r="AU86" s="97"/>
      <c r="AV86" s="97"/>
      <c r="AW86" s="97"/>
      <c r="AX86" s="97"/>
      <c r="AY86" s="97"/>
      <c r="AZ86" s="97"/>
    </row>
    <row r="87" spans="1:52" ht="23.25" x14ac:dyDescent="0.35">
      <c r="A87" s="80">
        <f>'Liste déroulante et date'!J79</f>
        <v>43960</v>
      </c>
      <c r="B87" s="81"/>
      <c r="C87" s="82"/>
      <c r="D87" s="82"/>
      <c r="E87" s="82"/>
      <c r="F87" s="82"/>
      <c r="G87" s="83"/>
      <c r="H87" s="83">
        <f t="shared" si="42"/>
        <v>0</v>
      </c>
      <c r="I87" s="72"/>
      <c r="J87" s="72"/>
      <c r="K87" s="72"/>
      <c r="L87" s="72"/>
      <c r="M87" s="72"/>
      <c r="N87" s="72"/>
      <c r="O87" s="72"/>
      <c r="P87" s="84">
        <f t="shared" si="58"/>
        <v>0</v>
      </c>
      <c r="Q87" s="85"/>
      <c r="R87" s="84">
        <f t="shared" si="56"/>
        <v>0</v>
      </c>
      <c r="S87" s="72"/>
      <c r="T87" s="72"/>
      <c r="U87" s="84">
        <f t="shared" si="57"/>
        <v>0</v>
      </c>
      <c r="V87" s="72"/>
      <c r="W87" s="72"/>
      <c r="X87" s="84">
        <f t="shared" si="43"/>
        <v>0</v>
      </c>
      <c r="Y87" s="86">
        <f t="shared" si="44"/>
        <v>0</v>
      </c>
      <c r="Z87" s="86">
        <f t="shared" si="45"/>
        <v>0</v>
      </c>
      <c r="AA87" s="84">
        <f t="shared" si="46"/>
        <v>0</v>
      </c>
      <c r="AB87" s="84">
        <f t="shared" si="47"/>
        <v>0</v>
      </c>
      <c r="AC87" s="84">
        <f t="shared" si="48"/>
        <v>0</v>
      </c>
      <c r="AD87" s="72"/>
      <c r="AE87" s="72"/>
      <c r="AF87" s="72"/>
      <c r="AG87" s="84">
        <f t="shared" si="49"/>
        <v>0</v>
      </c>
      <c r="AH87" s="84">
        <f t="shared" si="50"/>
        <v>0</v>
      </c>
      <c r="AI87" s="84">
        <f t="shared" si="51"/>
        <v>0</v>
      </c>
      <c r="AJ87" s="84">
        <f t="shared" si="52"/>
        <v>0</v>
      </c>
      <c r="AK87" s="84">
        <f t="shared" si="53"/>
        <v>0</v>
      </c>
      <c r="AL87" s="84">
        <f t="shared" si="54"/>
        <v>0</v>
      </c>
      <c r="AM87" s="84">
        <f t="shared" si="55"/>
        <v>0</v>
      </c>
      <c r="AN87" s="72"/>
      <c r="AR87" s="96"/>
      <c r="AS87" s="97"/>
      <c r="AT87" s="97"/>
      <c r="AU87" s="97"/>
      <c r="AV87" s="97"/>
      <c r="AW87" s="97"/>
      <c r="AX87" s="97"/>
      <c r="AY87" s="97"/>
      <c r="AZ87" s="97"/>
    </row>
    <row r="88" spans="1:52" ht="23.25" x14ac:dyDescent="0.35">
      <c r="A88" s="80">
        <f>'Liste déroulante et date'!J80</f>
        <v>43967</v>
      </c>
      <c r="B88" s="81"/>
      <c r="C88" s="82"/>
      <c r="D88" s="82"/>
      <c r="E88" s="82"/>
      <c r="F88" s="82"/>
      <c r="G88" s="83"/>
      <c r="H88" s="83">
        <f t="shared" si="42"/>
        <v>0</v>
      </c>
      <c r="I88" s="72"/>
      <c r="J88" s="72"/>
      <c r="K88" s="72"/>
      <c r="L88" s="72"/>
      <c r="M88" s="72"/>
      <c r="N88" s="72"/>
      <c r="O88" s="72"/>
      <c r="P88" s="84">
        <f t="shared" si="58"/>
        <v>0</v>
      </c>
      <c r="Q88" s="85"/>
      <c r="R88" s="84">
        <f t="shared" si="56"/>
        <v>0</v>
      </c>
      <c r="S88" s="72"/>
      <c r="T88" s="72"/>
      <c r="U88" s="84">
        <f t="shared" si="57"/>
        <v>0</v>
      </c>
      <c r="V88" s="72"/>
      <c r="W88" s="72"/>
      <c r="X88" s="84">
        <f t="shared" si="43"/>
        <v>0</v>
      </c>
      <c r="Y88" s="86">
        <f t="shared" si="44"/>
        <v>0</v>
      </c>
      <c r="Z88" s="86">
        <f t="shared" si="45"/>
        <v>0</v>
      </c>
      <c r="AA88" s="84">
        <f t="shared" si="46"/>
        <v>0</v>
      </c>
      <c r="AB88" s="84">
        <f t="shared" si="47"/>
        <v>0</v>
      </c>
      <c r="AC88" s="84">
        <f t="shared" si="48"/>
        <v>0</v>
      </c>
      <c r="AD88" s="72"/>
      <c r="AE88" s="72"/>
      <c r="AF88" s="72"/>
      <c r="AG88" s="84">
        <f t="shared" si="49"/>
        <v>0</v>
      </c>
      <c r="AH88" s="84">
        <f t="shared" si="50"/>
        <v>0</v>
      </c>
      <c r="AI88" s="84">
        <f t="shared" si="51"/>
        <v>0</v>
      </c>
      <c r="AJ88" s="84">
        <f t="shared" si="52"/>
        <v>0</v>
      </c>
      <c r="AK88" s="84">
        <f t="shared" si="53"/>
        <v>0</v>
      </c>
      <c r="AL88" s="84">
        <f t="shared" si="54"/>
        <v>0</v>
      </c>
      <c r="AM88" s="84">
        <f t="shared" si="55"/>
        <v>0</v>
      </c>
      <c r="AN88" s="72"/>
      <c r="AR88" s="96"/>
      <c r="AS88" s="97"/>
      <c r="AT88" s="97"/>
      <c r="AU88" s="97"/>
      <c r="AV88" s="97"/>
      <c r="AW88" s="97"/>
      <c r="AX88" s="97"/>
      <c r="AY88" s="97"/>
      <c r="AZ88" s="97"/>
    </row>
    <row r="89" spans="1:52" ht="23.25" x14ac:dyDescent="0.35">
      <c r="A89" s="80">
        <f>'Liste déroulante et date'!J81</f>
        <v>43974</v>
      </c>
      <c r="B89" s="81"/>
      <c r="C89" s="82"/>
      <c r="D89" s="82"/>
      <c r="E89" s="82"/>
      <c r="F89" s="82"/>
      <c r="G89" s="83"/>
      <c r="H89" s="83">
        <f t="shared" si="42"/>
        <v>0</v>
      </c>
      <c r="I89" s="72"/>
      <c r="J89" s="72"/>
      <c r="K89" s="72"/>
      <c r="L89" s="72"/>
      <c r="M89" s="72"/>
      <c r="N89" s="72"/>
      <c r="O89" s="72"/>
      <c r="P89" s="84">
        <f t="shared" si="58"/>
        <v>0</v>
      </c>
      <c r="Q89" s="85"/>
      <c r="R89" s="84">
        <f t="shared" si="56"/>
        <v>0</v>
      </c>
      <c r="S89" s="72"/>
      <c r="T89" s="72"/>
      <c r="U89" s="84">
        <f t="shared" si="57"/>
        <v>0</v>
      </c>
      <c r="V89" s="72"/>
      <c r="W89" s="72"/>
      <c r="X89" s="84">
        <f t="shared" si="43"/>
        <v>0</v>
      </c>
      <c r="Y89" s="86">
        <f t="shared" si="44"/>
        <v>0</v>
      </c>
      <c r="Z89" s="86">
        <f t="shared" si="45"/>
        <v>0</v>
      </c>
      <c r="AA89" s="84">
        <f t="shared" si="46"/>
        <v>0</v>
      </c>
      <c r="AB89" s="84">
        <f t="shared" si="47"/>
        <v>0</v>
      </c>
      <c r="AC89" s="84">
        <f t="shared" si="48"/>
        <v>0</v>
      </c>
      <c r="AD89" s="72"/>
      <c r="AE89" s="72"/>
      <c r="AF89" s="72"/>
      <c r="AG89" s="84">
        <f t="shared" si="49"/>
        <v>0</v>
      </c>
      <c r="AH89" s="84">
        <f t="shared" si="50"/>
        <v>0</v>
      </c>
      <c r="AI89" s="84">
        <f t="shared" si="51"/>
        <v>0</v>
      </c>
      <c r="AJ89" s="84">
        <f t="shared" si="52"/>
        <v>0</v>
      </c>
      <c r="AK89" s="84">
        <f t="shared" si="53"/>
        <v>0</v>
      </c>
      <c r="AL89" s="84">
        <f t="shared" si="54"/>
        <v>0</v>
      </c>
      <c r="AM89" s="84">
        <f t="shared" si="55"/>
        <v>0</v>
      </c>
      <c r="AN89" s="72"/>
      <c r="AR89" s="96"/>
      <c r="AS89" s="97"/>
      <c r="AT89" s="97"/>
      <c r="AU89" s="97"/>
      <c r="AV89" s="97"/>
      <c r="AW89" s="97"/>
      <c r="AX89" s="97"/>
      <c r="AY89" s="97"/>
      <c r="AZ89" s="97"/>
    </row>
    <row r="90" spans="1:52" ht="23.25" x14ac:dyDescent="0.35">
      <c r="A90" s="80">
        <f>'Liste déroulante et date'!J82</f>
        <v>43981</v>
      </c>
      <c r="B90" s="81"/>
      <c r="C90" s="82"/>
      <c r="D90" s="82"/>
      <c r="E90" s="82"/>
      <c r="F90" s="82"/>
      <c r="G90" s="83"/>
      <c r="H90" s="83">
        <f t="shared" si="42"/>
        <v>0</v>
      </c>
      <c r="I90" s="72"/>
      <c r="J90" s="72"/>
      <c r="K90" s="72"/>
      <c r="L90" s="72"/>
      <c r="M90" s="72"/>
      <c r="N90" s="72"/>
      <c r="O90" s="72"/>
      <c r="P90" s="84">
        <f t="shared" si="58"/>
        <v>0</v>
      </c>
      <c r="Q90" s="85"/>
      <c r="R90" s="84">
        <f t="shared" si="56"/>
        <v>0</v>
      </c>
      <c r="S90" s="72"/>
      <c r="T90" s="72"/>
      <c r="U90" s="84">
        <f t="shared" si="57"/>
        <v>0</v>
      </c>
      <c r="V90" s="72"/>
      <c r="W90" s="72"/>
      <c r="X90" s="84">
        <f t="shared" si="43"/>
        <v>0</v>
      </c>
      <c r="Y90" s="86">
        <f t="shared" si="44"/>
        <v>0</v>
      </c>
      <c r="Z90" s="86">
        <f t="shared" si="45"/>
        <v>0</v>
      </c>
      <c r="AA90" s="84">
        <f t="shared" si="46"/>
        <v>0</v>
      </c>
      <c r="AB90" s="84">
        <f t="shared" si="47"/>
        <v>0</v>
      </c>
      <c r="AC90" s="84">
        <f t="shared" si="48"/>
        <v>0</v>
      </c>
      <c r="AD90" s="72"/>
      <c r="AE90" s="72"/>
      <c r="AF90" s="72"/>
      <c r="AG90" s="84">
        <f t="shared" si="49"/>
        <v>0</v>
      </c>
      <c r="AH90" s="84">
        <f t="shared" si="50"/>
        <v>0</v>
      </c>
      <c r="AI90" s="84">
        <f t="shared" si="51"/>
        <v>0</v>
      </c>
      <c r="AJ90" s="84">
        <f t="shared" si="52"/>
        <v>0</v>
      </c>
      <c r="AK90" s="84">
        <f t="shared" si="53"/>
        <v>0</v>
      </c>
      <c r="AL90" s="84">
        <f t="shared" si="54"/>
        <v>0</v>
      </c>
      <c r="AM90" s="84">
        <f t="shared" si="55"/>
        <v>0</v>
      </c>
      <c r="AN90" s="72"/>
      <c r="AR90" s="96"/>
      <c r="AS90" s="97"/>
      <c r="AT90" s="97"/>
      <c r="AU90" s="97"/>
      <c r="AV90" s="97"/>
      <c r="AW90" s="97"/>
      <c r="AX90" s="97"/>
      <c r="AY90" s="97"/>
      <c r="AZ90" s="97"/>
    </row>
    <row r="91" spans="1:52" ht="23.25" x14ac:dyDescent="0.35">
      <c r="A91" s="80">
        <f>'Liste déroulante et date'!J83</f>
        <v>43988</v>
      </c>
      <c r="B91" s="81"/>
      <c r="C91" s="82"/>
      <c r="D91" s="82"/>
      <c r="E91" s="82"/>
      <c r="F91" s="82"/>
      <c r="G91" s="83"/>
      <c r="H91" s="83">
        <f t="shared" si="42"/>
        <v>0</v>
      </c>
      <c r="I91" s="72"/>
      <c r="J91" s="72"/>
      <c r="K91" s="72"/>
      <c r="L91" s="72"/>
      <c r="M91" s="72"/>
      <c r="N91" s="72"/>
      <c r="O91" s="72"/>
      <c r="P91" s="84">
        <f t="shared" si="58"/>
        <v>0</v>
      </c>
      <c r="Q91" s="85"/>
      <c r="R91" s="84">
        <f t="shared" si="56"/>
        <v>0</v>
      </c>
      <c r="S91" s="72"/>
      <c r="T91" s="72"/>
      <c r="U91" s="84">
        <f t="shared" si="57"/>
        <v>0</v>
      </c>
      <c r="V91" s="72"/>
      <c r="W91" s="72"/>
      <c r="X91" s="84">
        <f t="shared" si="43"/>
        <v>0</v>
      </c>
      <c r="Y91" s="86">
        <f t="shared" si="44"/>
        <v>0</v>
      </c>
      <c r="Z91" s="86">
        <f t="shared" si="45"/>
        <v>0</v>
      </c>
      <c r="AA91" s="84">
        <f t="shared" si="46"/>
        <v>0</v>
      </c>
      <c r="AB91" s="84">
        <f t="shared" si="47"/>
        <v>0</v>
      </c>
      <c r="AC91" s="84">
        <f t="shared" si="48"/>
        <v>0</v>
      </c>
      <c r="AD91" s="72"/>
      <c r="AE91" s="72"/>
      <c r="AF91" s="72"/>
      <c r="AG91" s="84">
        <f t="shared" si="49"/>
        <v>0</v>
      </c>
      <c r="AH91" s="84">
        <f t="shared" si="50"/>
        <v>0</v>
      </c>
      <c r="AI91" s="84">
        <f t="shared" si="51"/>
        <v>0</v>
      </c>
      <c r="AJ91" s="84">
        <f t="shared" si="52"/>
        <v>0</v>
      </c>
      <c r="AK91" s="84">
        <f t="shared" si="53"/>
        <v>0</v>
      </c>
      <c r="AL91" s="84">
        <f t="shared" si="54"/>
        <v>0</v>
      </c>
      <c r="AM91" s="84">
        <f t="shared" si="55"/>
        <v>0</v>
      </c>
      <c r="AN91" s="72"/>
      <c r="AR91" s="96"/>
      <c r="AS91" s="97"/>
      <c r="AT91" s="97"/>
      <c r="AU91" s="97"/>
      <c r="AV91" s="97"/>
      <c r="AW91" s="97"/>
      <c r="AX91" s="97"/>
      <c r="AY91" s="97"/>
      <c r="AZ91" s="97"/>
    </row>
    <row r="92" spans="1:52" ht="23.25" x14ac:dyDescent="0.35">
      <c r="A92" s="80">
        <f>'Liste déroulante et date'!J84</f>
        <v>43995</v>
      </c>
      <c r="B92" s="81"/>
      <c r="C92" s="82"/>
      <c r="D92" s="82"/>
      <c r="E92" s="82"/>
      <c r="F92" s="82"/>
      <c r="G92" s="83"/>
      <c r="H92" s="83">
        <f t="shared" si="42"/>
        <v>0</v>
      </c>
      <c r="I92" s="72"/>
      <c r="J92" s="72"/>
      <c r="K92" s="72"/>
      <c r="L92" s="72"/>
      <c r="M92" s="72"/>
      <c r="N92" s="72"/>
      <c r="O92" s="72"/>
      <c r="P92" s="84">
        <f t="shared" si="58"/>
        <v>0</v>
      </c>
      <c r="Q92" s="85"/>
      <c r="R92" s="84">
        <f t="shared" si="56"/>
        <v>0</v>
      </c>
      <c r="S92" s="72"/>
      <c r="T92" s="72"/>
      <c r="U92" s="84">
        <f t="shared" si="57"/>
        <v>0</v>
      </c>
      <c r="V92" s="72"/>
      <c r="W92" s="72"/>
      <c r="X92" s="84">
        <f t="shared" si="43"/>
        <v>0</v>
      </c>
      <c r="Y92" s="86">
        <f t="shared" si="44"/>
        <v>0</v>
      </c>
      <c r="Z92" s="86">
        <f t="shared" si="45"/>
        <v>0</v>
      </c>
      <c r="AA92" s="84">
        <f t="shared" si="46"/>
        <v>0</v>
      </c>
      <c r="AB92" s="84">
        <f t="shared" si="47"/>
        <v>0</v>
      </c>
      <c r="AC92" s="84">
        <f t="shared" si="48"/>
        <v>0</v>
      </c>
      <c r="AD92" s="72"/>
      <c r="AE92" s="72"/>
      <c r="AF92" s="72"/>
      <c r="AG92" s="84">
        <f t="shared" si="49"/>
        <v>0</v>
      </c>
      <c r="AH92" s="84">
        <f t="shared" si="50"/>
        <v>0</v>
      </c>
      <c r="AI92" s="84">
        <f t="shared" si="51"/>
        <v>0</v>
      </c>
      <c r="AJ92" s="84">
        <f t="shared" si="52"/>
        <v>0</v>
      </c>
      <c r="AK92" s="84">
        <f t="shared" si="53"/>
        <v>0</v>
      </c>
      <c r="AL92" s="84">
        <f t="shared" si="54"/>
        <v>0</v>
      </c>
      <c r="AM92" s="84">
        <f t="shared" si="55"/>
        <v>0</v>
      </c>
      <c r="AN92" s="72"/>
      <c r="AR92" s="96"/>
      <c r="AS92" s="97"/>
      <c r="AT92" s="97"/>
      <c r="AU92" s="97"/>
      <c r="AV92" s="97"/>
      <c r="AW92" s="97"/>
      <c r="AX92" s="97"/>
      <c r="AY92" s="97"/>
      <c r="AZ92" s="97"/>
    </row>
    <row r="93" spans="1:52" ht="23.25" x14ac:dyDescent="0.35">
      <c r="A93" s="80">
        <f>'Liste déroulante et date'!J85</f>
        <v>44002</v>
      </c>
      <c r="B93" s="81"/>
      <c r="C93" s="82"/>
      <c r="D93" s="82"/>
      <c r="E93" s="82"/>
      <c r="F93" s="82"/>
      <c r="G93" s="83"/>
      <c r="H93" s="83">
        <f t="shared" si="42"/>
        <v>0</v>
      </c>
      <c r="I93" s="72"/>
      <c r="J93" s="72"/>
      <c r="K93" s="72"/>
      <c r="L93" s="72"/>
      <c r="M93" s="72"/>
      <c r="N93" s="72"/>
      <c r="O93" s="72"/>
      <c r="P93" s="84">
        <f t="shared" si="58"/>
        <v>0</v>
      </c>
      <c r="Q93" s="85"/>
      <c r="R93" s="84">
        <f t="shared" si="56"/>
        <v>0</v>
      </c>
      <c r="S93" s="72"/>
      <c r="T93" s="72"/>
      <c r="U93" s="84">
        <f t="shared" si="57"/>
        <v>0</v>
      </c>
      <c r="V93" s="72"/>
      <c r="W93" s="72"/>
      <c r="X93" s="84">
        <f t="shared" si="43"/>
        <v>0</v>
      </c>
      <c r="Y93" s="86">
        <f t="shared" si="44"/>
        <v>0</v>
      </c>
      <c r="Z93" s="86">
        <f t="shared" si="45"/>
        <v>0</v>
      </c>
      <c r="AA93" s="84">
        <f t="shared" si="46"/>
        <v>0</v>
      </c>
      <c r="AB93" s="84">
        <f t="shared" si="47"/>
        <v>0</v>
      </c>
      <c r="AC93" s="84">
        <f t="shared" si="48"/>
        <v>0</v>
      </c>
      <c r="AD93" s="72"/>
      <c r="AE93" s="72"/>
      <c r="AF93" s="72"/>
      <c r="AG93" s="84">
        <f t="shared" si="49"/>
        <v>0</v>
      </c>
      <c r="AH93" s="84">
        <f t="shared" si="50"/>
        <v>0</v>
      </c>
      <c r="AI93" s="84">
        <f t="shared" si="51"/>
        <v>0</v>
      </c>
      <c r="AJ93" s="84">
        <f t="shared" si="52"/>
        <v>0</v>
      </c>
      <c r="AK93" s="84">
        <f t="shared" si="53"/>
        <v>0</v>
      </c>
      <c r="AL93" s="84">
        <f t="shared" si="54"/>
        <v>0</v>
      </c>
      <c r="AM93" s="84">
        <f t="shared" si="55"/>
        <v>0</v>
      </c>
      <c r="AN93" s="72"/>
      <c r="AR93" s="96"/>
      <c r="AS93" s="97"/>
      <c r="AT93" s="97"/>
      <c r="AU93" s="97"/>
      <c r="AV93" s="97"/>
      <c r="AW93" s="97"/>
      <c r="AX93" s="97"/>
      <c r="AY93" s="97"/>
      <c r="AZ93" s="97"/>
    </row>
    <row r="94" spans="1:52" ht="23.25" x14ac:dyDescent="0.35">
      <c r="A94" s="80">
        <f>'Liste déroulante et date'!J86</f>
        <v>44009</v>
      </c>
      <c r="B94" s="81"/>
      <c r="C94" s="82"/>
      <c r="D94" s="82"/>
      <c r="E94" s="82"/>
      <c r="F94" s="82"/>
      <c r="G94" s="83"/>
      <c r="H94" s="83">
        <f t="shared" si="42"/>
        <v>0</v>
      </c>
      <c r="I94" s="72"/>
      <c r="J94" s="72"/>
      <c r="K94" s="72"/>
      <c r="L94" s="72"/>
      <c r="M94" s="72"/>
      <c r="N94" s="72"/>
      <c r="O94" s="72"/>
      <c r="P94" s="84">
        <f t="shared" si="58"/>
        <v>0</v>
      </c>
      <c r="Q94" s="85"/>
      <c r="R94" s="84">
        <f t="shared" si="56"/>
        <v>0</v>
      </c>
      <c r="S94" s="72"/>
      <c r="T94" s="72"/>
      <c r="U94" s="84">
        <f t="shared" si="57"/>
        <v>0</v>
      </c>
      <c r="V94" s="72"/>
      <c r="W94" s="72"/>
      <c r="X94" s="84">
        <f t="shared" si="43"/>
        <v>0</v>
      </c>
      <c r="Y94" s="86">
        <f t="shared" si="44"/>
        <v>0</v>
      </c>
      <c r="Z94" s="86">
        <f t="shared" si="45"/>
        <v>0</v>
      </c>
      <c r="AA94" s="84">
        <f t="shared" si="46"/>
        <v>0</v>
      </c>
      <c r="AB94" s="84">
        <f t="shared" si="47"/>
        <v>0</v>
      </c>
      <c r="AC94" s="84">
        <f t="shared" si="48"/>
        <v>0</v>
      </c>
      <c r="AD94" s="72"/>
      <c r="AE94" s="72"/>
      <c r="AF94" s="72"/>
      <c r="AG94" s="84">
        <f t="shared" si="49"/>
        <v>0</v>
      </c>
      <c r="AH94" s="84">
        <f t="shared" si="50"/>
        <v>0</v>
      </c>
      <c r="AI94" s="84">
        <f t="shared" si="51"/>
        <v>0</v>
      </c>
      <c r="AJ94" s="84">
        <f t="shared" si="52"/>
        <v>0</v>
      </c>
      <c r="AK94" s="84">
        <f t="shared" si="53"/>
        <v>0</v>
      </c>
      <c r="AL94" s="84">
        <f t="shared" si="54"/>
        <v>0</v>
      </c>
      <c r="AM94" s="84">
        <f t="shared" si="55"/>
        <v>0</v>
      </c>
      <c r="AN94" s="72"/>
      <c r="AR94" s="96"/>
      <c r="AS94" s="97"/>
      <c r="AT94" s="97"/>
      <c r="AU94" s="97"/>
      <c r="AV94" s="97"/>
      <c r="AW94" s="97"/>
      <c r="AX94" s="97"/>
      <c r="AY94" s="97"/>
      <c r="AZ94" s="97"/>
    </row>
    <row r="95" spans="1:52" ht="23.25" x14ac:dyDescent="0.35">
      <c r="A95" s="80">
        <f>'Liste déroulante et date'!J87</f>
        <v>44016</v>
      </c>
      <c r="B95" s="81"/>
      <c r="C95" s="82"/>
      <c r="D95" s="82"/>
      <c r="E95" s="82"/>
      <c r="F95" s="82"/>
      <c r="G95" s="83"/>
      <c r="H95" s="83">
        <f t="shared" si="42"/>
        <v>0</v>
      </c>
      <c r="I95" s="72"/>
      <c r="J95" s="72"/>
      <c r="K95" s="72"/>
      <c r="L95" s="72"/>
      <c r="M95" s="72"/>
      <c r="N95" s="72"/>
      <c r="O95" s="72"/>
      <c r="P95" s="84">
        <f t="shared" si="58"/>
        <v>0</v>
      </c>
      <c r="Q95" s="85"/>
      <c r="R95" s="84">
        <f t="shared" si="56"/>
        <v>0</v>
      </c>
      <c r="S95" s="72"/>
      <c r="T95" s="72"/>
      <c r="U95" s="84">
        <f t="shared" si="57"/>
        <v>0</v>
      </c>
      <c r="V95" s="72"/>
      <c r="W95" s="72"/>
      <c r="X95" s="84">
        <f t="shared" si="43"/>
        <v>0</v>
      </c>
      <c r="Y95" s="86">
        <f t="shared" si="44"/>
        <v>0</v>
      </c>
      <c r="Z95" s="86">
        <f t="shared" si="45"/>
        <v>0</v>
      </c>
      <c r="AA95" s="84">
        <f t="shared" si="46"/>
        <v>0</v>
      </c>
      <c r="AB95" s="84">
        <f t="shared" si="47"/>
        <v>0</v>
      </c>
      <c r="AC95" s="84">
        <f t="shared" si="48"/>
        <v>0</v>
      </c>
      <c r="AD95" s="72"/>
      <c r="AE95" s="72"/>
      <c r="AF95" s="72"/>
      <c r="AG95" s="84">
        <f t="shared" si="49"/>
        <v>0</v>
      </c>
      <c r="AH95" s="84">
        <f t="shared" si="50"/>
        <v>0</v>
      </c>
      <c r="AI95" s="84">
        <f t="shared" si="51"/>
        <v>0</v>
      </c>
      <c r="AJ95" s="84">
        <f t="shared" si="52"/>
        <v>0</v>
      </c>
      <c r="AK95" s="84">
        <f t="shared" si="53"/>
        <v>0</v>
      </c>
      <c r="AL95" s="84">
        <f t="shared" si="54"/>
        <v>0</v>
      </c>
      <c r="AM95" s="84">
        <f t="shared" si="55"/>
        <v>0</v>
      </c>
      <c r="AN95" s="72"/>
      <c r="AR95" s="96"/>
      <c r="AS95" s="97"/>
      <c r="AT95" s="97"/>
      <c r="AU95" s="97"/>
      <c r="AV95" s="97"/>
      <c r="AW95" s="97"/>
      <c r="AX95" s="97"/>
      <c r="AY95" s="97"/>
      <c r="AZ95" s="97"/>
    </row>
    <row r="96" spans="1:52" ht="23.25" x14ac:dyDescent="0.35">
      <c r="A96" s="80">
        <f>'Liste déroulante et date'!J88</f>
        <v>44023</v>
      </c>
      <c r="B96" s="81"/>
      <c r="C96" s="82"/>
      <c r="D96" s="82"/>
      <c r="E96" s="82"/>
      <c r="F96" s="82"/>
      <c r="G96" s="83"/>
      <c r="H96" s="83">
        <f t="shared" si="42"/>
        <v>0</v>
      </c>
      <c r="I96" s="72"/>
      <c r="J96" s="72"/>
      <c r="K96" s="72"/>
      <c r="L96" s="72"/>
      <c r="M96" s="72"/>
      <c r="N96" s="72"/>
      <c r="O96" s="72"/>
      <c r="P96" s="84">
        <f t="shared" si="58"/>
        <v>0</v>
      </c>
      <c r="Q96" s="85"/>
      <c r="R96" s="84">
        <f t="shared" si="56"/>
        <v>0</v>
      </c>
      <c r="S96" s="72"/>
      <c r="T96" s="72"/>
      <c r="U96" s="84">
        <f t="shared" si="57"/>
        <v>0</v>
      </c>
      <c r="V96" s="72"/>
      <c r="W96" s="72"/>
      <c r="X96" s="84">
        <f t="shared" si="43"/>
        <v>0</v>
      </c>
      <c r="Y96" s="86">
        <f t="shared" si="44"/>
        <v>0</v>
      </c>
      <c r="Z96" s="86">
        <f t="shared" si="45"/>
        <v>0</v>
      </c>
      <c r="AA96" s="84">
        <f t="shared" si="46"/>
        <v>0</v>
      </c>
      <c r="AB96" s="84">
        <f t="shared" si="47"/>
        <v>0</v>
      </c>
      <c r="AC96" s="84">
        <f t="shared" si="48"/>
        <v>0</v>
      </c>
      <c r="AD96" s="72"/>
      <c r="AE96" s="72"/>
      <c r="AF96" s="72"/>
      <c r="AG96" s="84">
        <f t="shared" si="49"/>
        <v>0</v>
      </c>
      <c r="AH96" s="84">
        <f t="shared" si="50"/>
        <v>0</v>
      </c>
      <c r="AI96" s="84">
        <f t="shared" si="51"/>
        <v>0</v>
      </c>
      <c r="AJ96" s="84">
        <f t="shared" si="52"/>
        <v>0</v>
      </c>
      <c r="AK96" s="84">
        <f t="shared" si="53"/>
        <v>0</v>
      </c>
      <c r="AL96" s="84">
        <f t="shared" si="54"/>
        <v>0</v>
      </c>
      <c r="AM96" s="84">
        <f t="shared" si="55"/>
        <v>0</v>
      </c>
      <c r="AN96" s="72"/>
      <c r="AR96" s="96"/>
      <c r="AS96" s="97"/>
      <c r="AT96" s="97"/>
      <c r="AU96" s="97"/>
      <c r="AV96" s="97"/>
      <c r="AW96" s="97"/>
      <c r="AX96" s="97"/>
      <c r="AY96" s="97"/>
      <c r="AZ96" s="97"/>
    </row>
    <row r="97" spans="1:52" ht="23.25" x14ac:dyDescent="0.35">
      <c r="A97" s="80">
        <f>'Liste déroulante et date'!J89</f>
        <v>44030</v>
      </c>
      <c r="B97" s="81"/>
      <c r="C97" s="82"/>
      <c r="D97" s="82"/>
      <c r="E97" s="82"/>
      <c r="F97" s="82"/>
      <c r="G97" s="83"/>
      <c r="H97" s="83">
        <f t="shared" si="42"/>
        <v>0</v>
      </c>
      <c r="I97" s="72"/>
      <c r="J97" s="72"/>
      <c r="K97" s="72"/>
      <c r="L97" s="72"/>
      <c r="M97" s="72"/>
      <c r="N97" s="72"/>
      <c r="O97" s="72"/>
      <c r="P97" s="84">
        <f t="shared" si="58"/>
        <v>0</v>
      </c>
      <c r="Q97" s="85"/>
      <c r="R97" s="84">
        <f t="shared" si="56"/>
        <v>0</v>
      </c>
      <c r="S97" s="72"/>
      <c r="T97" s="72"/>
      <c r="U97" s="84">
        <f t="shared" si="57"/>
        <v>0</v>
      </c>
      <c r="V97" s="72"/>
      <c r="W97" s="72"/>
      <c r="X97" s="84">
        <f t="shared" si="43"/>
        <v>0</v>
      </c>
      <c r="Y97" s="86">
        <f t="shared" si="44"/>
        <v>0</v>
      </c>
      <c r="Z97" s="86">
        <f t="shared" si="45"/>
        <v>0</v>
      </c>
      <c r="AA97" s="84">
        <f t="shared" si="46"/>
        <v>0</v>
      </c>
      <c r="AB97" s="84">
        <f t="shared" si="47"/>
        <v>0</v>
      </c>
      <c r="AC97" s="84">
        <f t="shared" si="48"/>
        <v>0</v>
      </c>
      <c r="AD97" s="72"/>
      <c r="AE97" s="72"/>
      <c r="AF97" s="72"/>
      <c r="AG97" s="84">
        <f t="shared" si="49"/>
        <v>0</v>
      </c>
      <c r="AH97" s="84">
        <f t="shared" si="50"/>
        <v>0</v>
      </c>
      <c r="AI97" s="84">
        <f t="shared" si="51"/>
        <v>0</v>
      </c>
      <c r="AJ97" s="84">
        <f t="shared" si="52"/>
        <v>0</v>
      </c>
      <c r="AK97" s="84">
        <f t="shared" si="53"/>
        <v>0</v>
      </c>
      <c r="AL97" s="84">
        <f t="shared" si="54"/>
        <v>0</v>
      </c>
      <c r="AM97" s="84">
        <f t="shared" si="55"/>
        <v>0</v>
      </c>
      <c r="AN97" s="72"/>
      <c r="AR97" s="96"/>
      <c r="AS97" s="97"/>
      <c r="AT97" s="97"/>
      <c r="AU97" s="97"/>
      <c r="AV97" s="97"/>
      <c r="AW97" s="97"/>
      <c r="AX97" s="97"/>
      <c r="AY97" s="97"/>
      <c r="AZ97" s="97"/>
    </row>
    <row r="98" spans="1:52" ht="23.25" x14ac:dyDescent="0.35">
      <c r="A98" s="80">
        <f>'Liste déroulante et date'!J90</f>
        <v>44037</v>
      </c>
      <c r="B98" s="81"/>
      <c r="C98" s="82"/>
      <c r="D98" s="82"/>
      <c r="E98" s="82"/>
      <c r="F98" s="82"/>
      <c r="G98" s="83"/>
      <c r="H98" s="83">
        <f t="shared" si="42"/>
        <v>0</v>
      </c>
      <c r="I98" s="72"/>
      <c r="J98" s="72"/>
      <c r="K98" s="72"/>
      <c r="L98" s="72"/>
      <c r="M98" s="72"/>
      <c r="N98" s="72"/>
      <c r="O98" s="72"/>
      <c r="P98" s="84">
        <f t="shared" si="58"/>
        <v>0</v>
      </c>
      <c r="Q98" s="85"/>
      <c r="R98" s="84">
        <f t="shared" si="56"/>
        <v>0</v>
      </c>
      <c r="S98" s="72"/>
      <c r="T98" s="72"/>
      <c r="U98" s="84">
        <f t="shared" si="57"/>
        <v>0</v>
      </c>
      <c r="V98" s="72"/>
      <c r="W98" s="72"/>
      <c r="X98" s="84">
        <f t="shared" si="43"/>
        <v>0</v>
      </c>
      <c r="Y98" s="86">
        <f t="shared" si="44"/>
        <v>0</v>
      </c>
      <c r="Z98" s="86">
        <f t="shared" si="45"/>
        <v>0</v>
      </c>
      <c r="AA98" s="84">
        <f t="shared" si="46"/>
        <v>0</v>
      </c>
      <c r="AB98" s="84">
        <f t="shared" si="47"/>
        <v>0</v>
      </c>
      <c r="AC98" s="84">
        <f t="shared" si="48"/>
        <v>0</v>
      </c>
      <c r="AD98" s="72"/>
      <c r="AE98" s="72"/>
      <c r="AF98" s="72"/>
      <c r="AG98" s="84">
        <f t="shared" si="49"/>
        <v>0</v>
      </c>
      <c r="AH98" s="84">
        <f t="shared" si="50"/>
        <v>0</v>
      </c>
      <c r="AI98" s="84">
        <f t="shared" si="51"/>
        <v>0</v>
      </c>
      <c r="AJ98" s="84">
        <f t="shared" si="52"/>
        <v>0</v>
      </c>
      <c r="AK98" s="84">
        <f t="shared" si="53"/>
        <v>0</v>
      </c>
      <c r="AL98" s="84">
        <f t="shared" si="54"/>
        <v>0</v>
      </c>
      <c r="AM98" s="84">
        <f t="shared" si="55"/>
        <v>0</v>
      </c>
      <c r="AN98" s="72"/>
      <c r="AR98" s="96"/>
      <c r="AS98" s="97"/>
      <c r="AT98" s="97"/>
      <c r="AU98" s="97"/>
      <c r="AV98" s="97"/>
      <c r="AW98" s="97"/>
      <c r="AX98" s="97"/>
      <c r="AY98" s="97"/>
      <c r="AZ98" s="97"/>
    </row>
    <row r="99" spans="1:52" ht="23.25" x14ac:dyDescent="0.35">
      <c r="A99" s="80">
        <f>'Liste déroulante et date'!J91</f>
        <v>44044</v>
      </c>
      <c r="B99" s="81"/>
      <c r="C99" s="82"/>
      <c r="D99" s="82"/>
      <c r="E99" s="82"/>
      <c r="F99" s="82"/>
      <c r="G99" s="83"/>
      <c r="H99" s="83">
        <f t="shared" si="42"/>
        <v>0</v>
      </c>
      <c r="I99" s="72"/>
      <c r="J99" s="72"/>
      <c r="K99" s="72"/>
      <c r="L99" s="72"/>
      <c r="M99" s="72"/>
      <c r="N99" s="72"/>
      <c r="O99" s="72"/>
      <c r="P99" s="84">
        <f t="shared" si="58"/>
        <v>0</v>
      </c>
      <c r="Q99" s="85"/>
      <c r="R99" s="84">
        <f t="shared" si="56"/>
        <v>0</v>
      </c>
      <c r="S99" s="72"/>
      <c r="T99" s="72"/>
      <c r="U99" s="84">
        <f t="shared" si="57"/>
        <v>0</v>
      </c>
      <c r="V99" s="72"/>
      <c r="W99" s="72"/>
      <c r="X99" s="84">
        <f t="shared" si="43"/>
        <v>0</v>
      </c>
      <c r="Y99" s="86">
        <f t="shared" si="44"/>
        <v>0</v>
      </c>
      <c r="Z99" s="86">
        <f t="shared" si="45"/>
        <v>0</v>
      </c>
      <c r="AA99" s="84">
        <f t="shared" si="46"/>
        <v>0</v>
      </c>
      <c r="AB99" s="84">
        <f t="shared" si="47"/>
        <v>0</v>
      </c>
      <c r="AC99" s="84">
        <f t="shared" si="48"/>
        <v>0</v>
      </c>
      <c r="AD99" s="72"/>
      <c r="AE99" s="72"/>
      <c r="AF99" s="72"/>
      <c r="AG99" s="84">
        <f t="shared" si="49"/>
        <v>0</v>
      </c>
      <c r="AH99" s="84">
        <f t="shared" si="50"/>
        <v>0</v>
      </c>
      <c r="AI99" s="84">
        <f t="shared" si="51"/>
        <v>0</v>
      </c>
      <c r="AJ99" s="84">
        <f t="shared" si="52"/>
        <v>0</v>
      </c>
      <c r="AK99" s="84">
        <f t="shared" si="53"/>
        <v>0</v>
      </c>
      <c r="AL99" s="84">
        <f t="shared" si="54"/>
        <v>0</v>
      </c>
      <c r="AM99" s="84">
        <f t="shared" si="55"/>
        <v>0</v>
      </c>
      <c r="AN99" s="72"/>
      <c r="AR99" s="96"/>
      <c r="AS99" s="97"/>
      <c r="AT99" s="97"/>
      <c r="AU99" s="97"/>
      <c r="AV99" s="97"/>
      <c r="AW99" s="97"/>
      <c r="AX99" s="97"/>
      <c r="AY99" s="97"/>
      <c r="AZ99" s="97"/>
    </row>
    <row r="100" spans="1:52" ht="23.25" x14ac:dyDescent="0.35">
      <c r="A100" s="80">
        <f>'Liste déroulante et date'!J92</f>
        <v>44051</v>
      </c>
      <c r="B100" s="81"/>
      <c r="C100" s="82"/>
      <c r="D100" s="82"/>
      <c r="E100" s="82"/>
      <c r="F100" s="82"/>
      <c r="G100" s="83"/>
      <c r="H100" s="83">
        <f t="shared" si="42"/>
        <v>0</v>
      </c>
      <c r="I100" s="72"/>
      <c r="J100" s="72"/>
      <c r="K100" s="72"/>
      <c r="L100" s="72"/>
      <c r="M100" s="72"/>
      <c r="N100" s="72"/>
      <c r="O100" s="72"/>
      <c r="P100" s="84">
        <f t="shared" si="58"/>
        <v>0</v>
      </c>
      <c r="Q100" s="85"/>
      <c r="R100" s="84">
        <f t="shared" si="56"/>
        <v>0</v>
      </c>
      <c r="S100" s="72"/>
      <c r="T100" s="72"/>
      <c r="U100" s="84">
        <f t="shared" si="57"/>
        <v>0</v>
      </c>
      <c r="V100" s="72"/>
      <c r="W100" s="72"/>
      <c r="X100" s="84">
        <f t="shared" si="43"/>
        <v>0</v>
      </c>
      <c r="Y100" s="86">
        <f t="shared" ref="Y100:Y120" si="59">IF(S100&gt;=40,S100-40,0)</f>
        <v>0</v>
      </c>
      <c r="Z100" s="86">
        <f t="shared" ref="Z100:Z120" si="60">IF(D100=1,0,AM100)</f>
        <v>0</v>
      </c>
      <c r="AA100" s="84">
        <f t="shared" si="46"/>
        <v>0</v>
      </c>
      <c r="AB100" s="84">
        <f t="shared" si="47"/>
        <v>0</v>
      </c>
      <c r="AC100" s="84">
        <f t="shared" ref="AC100:AC120" si="61">AC99-R100</f>
        <v>0</v>
      </c>
      <c r="AD100" s="72"/>
      <c r="AE100" s="72"/>
      <c r="AF100" s="72"/>
      <c r="AG100" s="84">
        <f t="shared" si="49"/>
        <v>0</v>
      </c>
      <c r="AH100" s="84">
        <f t="shared" ref="AH100:AH120" si="62">IF(S100&gt;40,((3+Y100)*H100),IF(S100=0,0,(3*H100)))</f>
        <v>0</v>
      </c>
      <c r="AI100" s="84">
        <f t="shared" si="51"/>
        <v>0</v>
      </c>
      <c r="AJ100" s="84">
        <f t="shared" ref="AJ100:AJ120" si="63">ROUND(IF(AD100&gt;0,AD100/H100,"0"),0)</f>
        <v>0</v>
      </c>
      <c r="AK100" s="84">
        <f t="shared" ref="AK100:AK120" si="64">ROUND(IF(Q100="oui",(X96+X97+X98+X99)/20,0),0)</f>
        <v>0</v>
      </c>
      <c r="AL100" s="84">
        <f t="shared" ref="AL100:AL120" si="65">IF(S100&lt;=40,S100-Z100,S100-Y100-Z100)</f>
        <v>0</v>
      </c>
      <c r="AM100" s="84">
        <f t="shared" ref="AM100:AM120" si="66">ROUND(IF(C100=1,(X99+X98+X97+X96+Z99+T99+T98+T97+T96)/20,0),0)+(ROUND(IF(C100=2,(X99+X98+X97+X96+Z99+T99+T98+T97+T96)/20)*2,0))</f>
        <v>0</v>
      </c>
      <c r="AN100" s="72"/>
      <c r="AR100" s="96"/>
      <c r="AS100" s="97"/>
      <c r="AT100" s="97"/>
      <c r="AU100" s="97"/>
      <c r="AV100" s="97"/>
      <c r="AW100" s="97"/>
      <c r="AX100" s="97"/>
      <c r="AY100" s="97"/>
      <c r="AZ100" s="97"/>
    </row>
    <row r="101" spans="1:52" ht="23.25" x14ac:dyDescent="0.35">
      <c r="A101" s="80">
        <f>'Liste déroulante et date'!J93</f>
        <v>44058</v>
      </c>
      <c r="B101" s="81"/>
      <c r="C101" s="82"/>
      <c r="D101" s="82"/>
      <c r="E101" s="82"/>
      <c r="F101" s="82"/>
      <c r="G101" s="83"/>
      <c r="H101" s="83">
        <f t="shared" si="42"/>
        <v>0</v>
      </c>
      <c r="I101" s="72"/>
      <c r="J101" s="72"/>
      <c r="K101" s="72"/>
      <c r="L101" s="72"/>
      <c r="M101" s="72"/>
      <c r="N101" s="72"/>
      <c r="O101" s="72"/>
      <c r="P101" s="84">
        <f t="shared" si="58"/>
        <v>0</v>
      </c>
      <c r="Q101" s="85"/>
      <c r="R101" s="84">
        <f t="shared" si="56"/>
        <v>0</v>
      </c>
      <c r="S101" s="72"/>
      <c r="T101" s="72"/>
      <c r="U101" s="84">
        <f t="shared" si="57"/>
        <v>0</v>
      </c>
      <c r="V101" s="72"/>
      <c r="W101" s="72"/>
      <c r="X101" s="84">
        <f t="shared" si="43"/>
        <v>0</v>
      </c>
      <c r="Y101" s="86">
        <f t="shared" si="59"/>
        <v>0</v>
      </c>
      <c r="Z101" s="86">
        <f t="shared" si="60"/>
        <v>0</v>
      </c>
      <c r="AA101" s="84">
        <f t="shared" si="46"/>
        <v>0</v>
      </c>
      <c r="AB101" s="84">
        <f t="shared" si="47"/>
        <v>0</v>
      </c>
      <c r="AC101" s="84">
        <f t="shared" si="61"/>
        <v>0</v>
      </c>
      <c r="AD101" s="72"/>
      <c r="AE101" s="72"/>
      <c r="AF101" s="72"/>
      <c r="AG101" s="84">
        <f t="shared" si="49"/>
        <v>0</v>
      </c>
      <c r="AH101" s="84">
        <f t="shared" si="62"/>
        <v>0</v>
      </c>
      <c r="AI101" s="84">
        <f t="shared" si="51"/>
        <v>0</v>
      </c>
      <c r="AJ101" s="84">
        <f t="shared" si="63"/>
        <v>0</v>
      </c>
      <c r="AK101" s="84">
        <f t="shared" si="64"/>
        <v>0</v>
      </c>
      <c r="AL101" s="84">
        <f t="shared" si="65"/>
        <v>0</v>
      </c>
      <c r="AM101" s="84">
        <f t="shared" si="66"/>
        <v>0</v>
      </c>
      <c r="AN101" s="72"/>
      <c r="AR101" s="96"/>
      <c r="AS101" s="97"/>
      <c r="AT101" s="97"/>
      <c r="AU101" s="97"/>
      <c r="AV101" s="97"/>
      <c r="AW101" s="97"/>
      <c r="AX101" s="97"/>
      <c r="AY101" s="97"/>
      <c r="AZ101" s="97"/>
    </row>
    <row r="102" spans="1:52" ht="23.25" x14ac:dyDescent="0.35">
      <c r="A102" s="80">
        <f>'Liste déroulante et date'!J94</f>
        <v>44065</v>
      </c>
      <c r="B102" s="81"/>
      <c r="C102" s="82"/>
      <c r="D102" s="82"/>
      <c r="E102" s="82"/>
      <c r="F102" s="82"/>
      <c r="G102" s="83"/>
      <c r="H102" s="83">
        <f t="shared" si="42"/>
        <v>0</v>
      </c>
      <c r="I102" s="72"/>
      <c r="J102" s="72"/>
      <c r="K102" s="72"/>
      <c r="L102" s="72"/>
      <c r="M102" s="72"/>
      <c r="N102" s="72"/>
      <c r="O102" s="72"/>
      <c r="P102" s="84">
        <f t="shared" si="58"/>
        <v>0</v>
      </c>
      <c r="Q102" s="85"/>
      <c r="R102" s="84">
        <f t="shared" si="56"/>
        <v>0</v>
      </c>
      <c r="S102" s="72"/>
      <c r="T102" s="72"/>
      <c r="U102" s="84">
        <f t="shared" si="57"/>
        <v>0</v>
      </c>
      <c r="V102" s="72"/>
      <c r="W102" s="72"/>
      <c r="X102" s="84">
        <f t="shared" si="43"/>
        <v>0</v>
      </c>
      <c r="Y102" s="86">
        <f t="shared" si="59"/>
        <v>0</v>
      </c>
      <c r="Z102" s="86">
        <f t="shared" si="60"/>
        <v>0</v>
      </c>
      <c r="AA102" s="84">
        <f t="shared" si="46"/>
        <v>0</v>
      </c>
      <c r="AB102" s="84">
        <f t="shared" si="47"/>
        <v>0</v>
      </c>
      <c r="AC102" s="84">
        <f t="shared" si="61"/>
        <v>0</v>
      </c>
      <c r="AD102" s="72"/>
      <c r="AE102" s="72"/>
      <c r="AF102" s="72"/>
      <c r="AG102" s="84">
        <f t="shared" si="49"/>
        <v>0</v>
      </c>
      <c r="AH102" s="84">
        <f t="shared" si="62"/>
        <v>0</v>
      </c>
      <c r="AI102" s="84">
        <f t="shared" si="51"/>
        <v>0</v>
      </c>
      <c r="AJ102" s="84">
        <f t="shared" si="63"/>
        <v>0</v>
      </c>
      <c r="AK102" s="84">
        <f t="shared" si="64"/>
        <v>0</v>
      </c>
      <c r="AL102" s="84">
        <f t="shared" si="65"/>
        <v>0</v>
      </c>
      <c r="AM102" s="84">
        <f t="shared" si="66"/>
        <v>0</v>
      </c>
      <c r="AN102" s="72"/>
      <c r="AR102" s="96"/>
      <c r="AS102" s="97"/>
      <c r="AT102" s="97"/>
      <c r="AU102" s="97"/>
      <c r="AV102" s="97"/>
      <c r="AW102" s="97"/>
      <c r="AX102" s="97"/>
      <c r="AY102" s="97"/>
      <c r="AZ102" s="97"/>
    </row>
    <row r="103" spans="1:52" ht="23.25" x14ac:dyDescent="0.35">
      <c r="A103" s="80">
        <f>'Liste déroulante et date'!J95</f>
        <v>44072</v>
      </c>
      <c r="B103" s="81"/>
      <c r="C103" s="82"/>
      <c r="D103" s="82"/>
      <c r="E103" s="82"/>
      <c r="F103" s="82"/>
      <c r="G103" s="83"/>
      <c r="H103" s="83">
        <f t="shared" si="42"/>
        <v>0</v>
      </c>
      <c r="I103" s="72"/>
      <c r="J103" s="72"/>
      <c r="K103" s="72"/>
      <c r="L103" s="72"/>
      <c r="M103" s="72"/>
      <c r="N103" s="72"/>
      <c r="O103" s="72"/>
      <c r="P103" s="84">
        <f t="shared" si="58"/>
        <v>0</v>
      </c>
      <c r="Q103" s="85"/>
      <c r="R103" s="84">
        <f t="shared" si="56"/>
        <v>0</v>
      </c>
      <c r="S103" s="72"/>
      <c r="T103" s="72"/>
      <c r="U103" s="84">
        <f t="shared" si="57"/>
        <v>0</v>
      </c>
      <c r="V103" s="72"/>
      <c r="W103" s="72"/>
      <c r="X103" s="84">
        <f t="shared" si="43"/>
        <v>0</v>
      </c>
      <c r="Y103" s="86">
        <f t="shared" si="59"/>
        <v>0</v>
      </c>
      <c r="Z103" s="86">
        <f t="shared" si="60"/>
        <v>0</v>
      </c>
      <c r="AA103" s="84">
        <f t="shared" si="46"/>
        <v>0</v>
      </c>
      <c r="AB103" s="84">
        <f t="shared" si="47"/>
        <v>0</v>
      </c>
      <c r="AC103" s="84">
        <f t="shared" si="61"/>
        <v>0</v>
      </c>
      <c r="AD103" s="72"/>
      <c r="AE103" s="72"/>
      <c r="AF103" s="72"/>
      <c r="AG103" s="84">
        <f t="shared" si="49"/>
        <v>0</v>
      </c>
      <c r="AH103" s="84">
        <f t="shared" si="62"/>
        <v>0</v>
      </c>
      <c r="AI103" s="84">
        <f t="shared" si="51"/>
        <v>0</v>
      </c>
      <c r="AJ103" s="84">
        <f t="shared" si="63"/>
        <v>0</v>
      </c>
      <c r="AK103" s="84">
        <f t="shared" si="64"/>
        <v>0</v>
      </c>
      <c r="AL103" s="84">
        <f t="shared" si="65"/>
        <v>0</v>
      </c>
      <c r="AM103" s="84">
        <f t="shared" si="66"/>
        <v>0</v>
      </c>
      <c r="AN103" s="72"/>
      <c r="AR103" s="96"/>
      <c r="AS103" s="97"/>
      <c r="AT103" s="97"/>
      <c r="AU103" s="97"/>
      <c r="AV103" s="97"/>
      <c r="AW103" s="97"/>
      <c r="AX103" s="97"/>
      <c r="AY103" s="97"/>
      <c r="AZ103" s="97"/>
    </row>
    <row r="104" spans="1:52" ht="23.25" x14ac:dyDescent="0.35">
      <c r="A104" s="80">
        <f>'Liste déroulante et date'!J96</f>
        <v>44079</v>
      </c>
      <c r="B104" s="81"/>
      <c r="C104" s="82"/>
      <c r="D104" s="82"/>
      <c r="E104" s="82"/>
      <c r="F104" s="82"/>
      <c r="G104" s="83"/>
      <c r="H104" s="83">
        <f t="shared" si="42"/>
        <v>0</v>
      </c>
      <c r="I104" s="72"/>
      <c r="J104" s="72"/>
      <c r="K104" s="72"/>
      <c r="L104" s="72"/>
      <c r="M104" s="72"/>
      <c r="N104" s="72"/>
      <c r="O104" s="72"/>
      <c r="P104" s="84">
        <f t="shared" si="58"/>
        <v>0</v>
      </c>
      <c r="Q104" s="85"/>
      <c r="R104" s="84">
        <f t="shared" si="56"/>
        <v>0</v>
      </c>
      <c r="S104" s="72"/>
      <c r="T104" s="72"/>
      <c r="U104" s="84">
        <f t="shared" si="57"/>
        <v>0</v>
      </c>
      <c r="V104" s="72"/>
      <c r="W104" s="72"/>
      <c r="X104" s="84">
        <f t="shared" si="43"/>
        <v>0</v>
      </c>
      <c r="Y104" s="86">
        <f t="shared" si="59"/>
        <v>0</v>
      </c>
      <c r="Z104" s="86">
        <f t="shared" si="60"/>
        <v>0</v>
      </c>
      <c r="AA104" s="84">
        <f t="shared" si="46"/>
        <v>0</v>
      </c>
      <c r="AB104" s="84">
        <f t="shared" si="47"/>
        <v>0</v>
      </c>
      <c r="AC104" s="84">
        <f t="shared" si="61"/>
        <v>0</v>
      </c>
      <c r="AD104" s="72"/>
      <c r="AE104" s="72"/>
      <c r="AF104" s="72"/>
      <c r="AG104" s="84">
        <f t="shared" si="49"/>
        <v>0</v>
      </c>
      <c r="AH104" s="84">
        <f t="shared" si="62"/>
        <v>0</v>
      </c>
      <c r="AI104" s="84">
        <f t="shared" si="51"/>
        <v>0</v>
      </c>
      <c r="AJ104" s="84">
        <f t="shared" si="63"/>
        <v>0</v>
      </c>
      <c r="AK104" s="84">
        <f t="shared" si="64"/>
        <v>0</v>
      </c>
      <c r="AL104" s="84">
        <f t="shared" si="65"/>
        <v>0</v>
      </c>
      <c r="AM104" s="84">
        <f t="shared" si="66"/>
        <v>0</v>
      </c>
      <c r="AN104" s="72"/>
      <c r="AR104" s="96"/>
      <c r="AS104" s="97"/>
      <c r="AT104" s="97"/>
      <c r="AU104" s="97"/>
      <c r="AV104" s="97"/>
      <c r="AW104" s="97"/>
      <c r="AX104" s="97"/>
      <c r="AY104" s="97"/>
      <c r="AZ104" s="97"/>
    </row>
    <row r="105" spans="1:52" ht="23.25" x14ac:dyDescent="0.35">
      <c r="A105" s="80">
        <f>'Liste déroulante et date'!J97</f>
        <v>44086</v>
      </c>
      <c r="B105" s="81"/>
      <c r="C105" s="82"/>
      <c r="D105" s="82"/>
      <c r="E105" s="82"/>
      <c r="F105" s="82"/>
      <c r="G105" s="83"/>
      <c r="H105" s="83">
        <f t="shared" si="42"/>
        <v>0</v>
      </c>
      <c r="I105" s="72"/>
      <c r="J105" s="72"/>
      <c r="K105" s="72"/>
      <c r="L105" s="72"/>
      <c r="M105" s="72"/>
      <c r="N105" s="72"/>
      <c r="O105" s="72"/>
      <c r="P105" s="84">
        <f t="shared" si="58"/>
        <v>0</v>
      </c>
      <c r="Q105" s="85"/>
      <c r="R105" s="84">
        <f t="shared" si="56"/>
        <v>0</v>
      </c>
      <c r="S105" s="72"/>
      <c r="T105" s="72"/>
      <c r="U105" s="84">
        <f t="shared" si="57"/>
        <v>0</v>
      </c>
      <c r="V105" s="72"/>
      <c r="W105" s="72"/>
      <c r="X105" s="84">
        <f t="shared" si="43"/>
        <v>0</v>
      </c>
      <c r="Y105" s="86">
        <f t="shared" si="59"/>
        <v>0</v>
      </c>
      <c r="Z105" s="86">
        <f t="shared" si="60"/>
        <v>0</v>
      </c>
      <c r="AA105" s="84">
        <f t="shared" si="46"/>
        <v>0</v>
      </c>
      <c r="AB105" s="84">
        <f t="shared" si="47"/>
        <v>0</v>
      </c>
      <c r="AC105" s="84">
        <f t="shared" si="61"/>
        <v>0</v>
      </c>
      <c r="AD105" s="72"/>
      <c r="AE105" s="72"/>
      <c r="AF105" s="72"/>
      <c r="AG105" s="84">
        <f t="shared" si="49"/>
        <v>0</v>
      </c>
      <c r="AH105" s="84">
        <f t="shared" si="62"/>
        <v>0</v>
      </c>
      <c r="AI105" s="84">
        <f t="shared" si="51"/>
        <v>0</v>
      </c>
      <c r="AJ105" s="84">
        <f t="shared" si="63"/>
        <v>0</v>
      </c>
      <c r="AK105" s="84">
        <f t="shared" si="64"/>
        <v>0</v>
      </c>
      <c r="AL105" s="84">
        <f t="shared" si="65"/>
        <v>0</v>
      </c>
      <c r="AM105" s="84">
        <f t="shared" si="66"/>
        <v>0</v>
      </c>
      <c r="AN105" s="72"/>
      <c r="AR105" s="96"/>
      <c r="AS105" s="97"/>
      <c r="AT105" s="97"/>
      <c r="AU105" s="97"/>
      <c r="AV105" s="97"/>
      <c r="AW105" s="97"/>
      <c r="AX105" s="97"/>
      <c r="AY105" s="97"/>
      <c r="AZ105" s="97"/>
    </row>
    <row r="106" spans="1:52" ht="23.25" x14ac:dyDescent="0.35">
      <c r="A106" s="80">
        <f>'Liste déroulante et date'!J98</f>
        <v>44093</v>
      </c>
      <c r="B106" s="81"/>
      <c r="C106" s="82"/>
      <c r="D106" s="82"/>
      <c r="E106" s="82"/>
      <c r="F106" s="82"/>
      <c r="G106" s="83"/>
      <c r="H106" s="83">
        <f t="shared" si="42"/>
        <v>0</v>
      </c>
      <c r="I106" s="72"/>
      <c r="J106" s="72"/>
      <c r="K106" s="72"/>
      <c r="L106" s="72"/>
      <c r="M106" s="72"/>
      <c r="N106" s="72"/>
      <c r="O106" s="72"/>
      <c r="P106" s="84">
        <f t="shared" si="58"/>
        <v>0</v>
      </c>
      <c r="Q106" s="85"/>
      <c r="R106" s="84">
        <f t="shared" si="56"/>
        <v>0</v>
      </c>
      <c r="S106" s="72"/>
      <c r="T106" s="72"/>
      <c r="U106" s="84">
        <f t="shared" si="57"/>
        <v>0</v>
      </c>
      <c r="V106" s="72"/>
      <c r="W106" s="72"/>
      <c r="X106" s="84">
        <f t="shared" si="43"/>
        <v>0</v>
      </c>
      <c r="Y106" s="86">
        <f t="shared" si="59"/>
        <v>0</v>
      </c>
      <c r="Z106" s="86">
        <f t="shared" si="60"/>
        <v>0</v>
      </c>
      <c r="AA106" s="84">
        <f t="shared" si="46"/>
        <v>0</v>
      </c>
      <c r="AB106" s="84">
        <f t="shared" si="47"/>
        <v>0</v>
      </c>
      <c r="AC106" s="84">
        <f t="shared" si="61"/>
        <v>0</v>
      </c>
      <c r="AD106" s="72"/>
      <c r="AE106" s="72"/>
      <c r="AF106" s="72"/>
      <c r="AG106" s="84">
        <f t="shared" si="49"/>
        <v>0</v>
      </c>
      <c r="AH106" s="84">
        <f t="shared" si="62"/>
        <v>0</v>
      </c>
      <c r="AI106" s="84">
        <f t="shared" si="51"/>
        <v>0</v>
      </c>
      <c r="AJ106" s="84">
        <f t="shared" si="63"/>
        <v>0</v>
      </c>
      <c r="AK106" s="84">
        <f t="shared" si="64"/>
        <v>0</v>
      </c>
      <c r="AL106" s="84">
        <f t="shared" si="65"/>
        <v>0</v>
      </c>
      <c r="AM106" s="84">
        <f t="shared" si="66"/>
        <v>0</v>
      </c>
      <c r="AN106" s="72"/>
      <c r="AR106" s="96"/>
      <c r="AS106" s="97"/>
      <c r="AT106" s="97"/>
      <c r="AU106" s="97"/>
      <c r="AV106" s="97"/>
      <c r="AW106" s="97"/>
      <c r="AX106" s="97"/>
      <c r="AY106" s="97"/>
      <c r="AZ106" s="97"/>
    </row>
    <row r="107" spans="1:52" ht="23.25" x14ac:dyDescent="0.35">
      <c r="A107" s="80">
        <f>'Liste déroulante et date'!J99</f>
        <v>44100</v>
      </c>
      <c r="B107" s="81"/>
      <c r="C107" s="82"/>
      <c r="D107" s="82"/>
      <c r="E107" s="82"/>
      <c r="F107" s="82"/>
      <c r="G107" s="83"/>
      <c r="H107" s="83">
        <f t="shared" si="42"/>
        <v>0</v>
      </c>
      <c r="I107" s="72"/>
      <c r="J107" s="72"/>
      <c r="K107" s="72"/>
      <c r="L107" s="72"/>
      <c r="M107" s="72"/>
      <c r="N107" s="72"/>
      <c r="O107" s="72"/>
      <c r="P107" s="84">
        <f t="shared" si="58"/>
        <v>0</v>
      </c>
      <c r="Q107" s="85"/>
      <c r="R107" s="84">
        <f t="shared" si="56"/>
        <v>0</v>
      </c>
      <c r="S107" s="72"/>
      <c r="T107" s="72"/>
      <c r="U107" s="84">
        <f t="shared" si="57"/>
        <v>0</v>
      </c>
      <c r="V107" s="72"/>
      <c r="W107" s="72"/>
      <c r="X107" s="84">
        <f t="shared" si="43"/>
        <v>0</v>
      </c>
      <c r="Y107" s="86">
        <f t="shared" si="59"/>
        <v>0</v>
      </c>
      <c r="Z107" s="86">
        <f t="shared" si="60"/>
        <v>0</v>
      </c>
      <c r="AA107" s="84">
        <f t="shared" si="46"/>
        <v>0</v>
      </c>
      <c r="AB107" s="84">
        <f t="shared" si="47"/>
        <v>0</v>
      </c>
      <c r="AC107" s="84">
        <f t="shared" si="61"/>
        <v>0</v>
      </c>
      <c r="AD107" s="72"/>
      <c r="AE107" s="72"/>
      <c r="AF107" s="72"/>
      <c r="AG107" s="84">
        <f t="shared" si="49"/>
        <v>0</v>
      </c>
      <c r="AH107" s="84">
        <f t="shared" si="62"/>
        <v>0</v>
      </c>
      <c r="AI107" s="84">
        <f t="shared" si="51"/>
        <v>0</v>
      </c>
      <c r="AJ107" s="84">
        <f t="shared" si="63"/>
        <v>0</v>
      </c>
      <c r="AK107" s="84">
        <f t="shared" si="64"/>
        <v>0</v>
      </c>
      <c r="AL107" s="84">
        <f t="shared" si="65"/>
        <v>0</v>
      </c>
      <c r="AM107" s="84">
        <f t="shared" si="66"/>
        <v>0</v>
      </c>
      <c r="AN107" s="72"/>
      <c r="AR107" s="96"/>
      <c r="AS107" s="97"/>
      <c r="AT107" s="97"/>
      <c r="AU107" s="97"/>
      <c r="AV107" s="97"/>
      <c r="AW107" s="97"/>
      <c r="AX107" s="97"/>
      <c r="AY107" s="97"/>
      <c r="AZ107" s="97"/>
    </row>
    <row r="108" spans="1:52" ht="23.25" x14ac:dyDescent="0.35">
      <c r="A108" s="80">
        <f>'Liste déroulante et date'!J100</f>
        <v>44107</v>
      </c>
      <c r="B108" s="81"/>
      <c r="C108" s="82"/>
      <c r="D108" s="82"/>
      <c r="E108" s="82"/>
      <c r="F108" s="82"/>
      <c r="G108" s="83"/>
      <c r="H108" s="83">
        <f t="shared" si="42"/>
        <v>0</v>
      </c>
      <c r="I108" s="72"/>
      <c r="J108" s="72"/>
      <c r="K108" s="72"/>
      <c r="L108" s="72"/>
      <c r="M108" s="72"/>
      <c r="N108" s="72"/>
      <c r="O108" s="72"/>
      <c r="P108" s="84">
        <f t="shared" si="58"/>
        <v>0</v>
      </c>
      <c r="Q108" s="85"/>
      <c r="R108" s="84">
        <f t="shared" si="56"/>
        <v>0</v>
      </c>
      <c r="S108" s="72"/>
      <c r="T108" s="72"/>
      <c r="U108" s="84">
        <f t="shared" si="57"/>
        <v>0</v>
      </c>
      <c r="V108" s="72"/>
      <c r="W108" s="72"/>
      <c r="X108" s="84">
        <f t="shared" si="43"/>
        <v>0</v>
      </c>
      <c r="Y108" s="86">
        <f t="shared" si="59"/>
        <v>0</v>
      </c>
      <c r="Z108" s="86">
        <f t="shared" si="60"/>
        <v>0</v>
      </c>
      <c r="AA108" s="84">
        <f t="shared" si="46"/>
        <v>0</v>
      </c>
      <c r="AB108" s="84">
        <f t="shared" si="47"/>
        <v>0</v>
      </c>
      <c r="AC108" s="84">
        <f t="shared" si="61"/>
        <v>0</v>
      </c>
      <c r="AD108" s="72"/>
      <c r="AE108" s="72"/>
      <c r="AF108" s="72"/>
      <c r="AG108" s="84">
        <f t="shared" si="49"/>
        <v>0</v>
      </c>
      <c r="AH108" s="84">
        <f t="shared" si="62"/>
        <v>0</v>
      </c>
      <c r="AI108" s="84">
        <f t="shared" si="51"/>
        <v>0</v>
      </c>
      <c r="AJ108" s="84">
        <f t="shared" si="63"/>
        <v>0</v>
      </c>
      <c r="AK108" s="84">
        <f t="shared" si="64"/>
        <v>0</v>
      </c>
      <c r="AL108" s="84">
        <f t="shared" si="65"/>
        <v>0</v>
      </c>
      <c r="AM108" s="84">
        <f t="shared" si="66"/>
        <v>0</v>
      </c>
      <c r="AN108" s="72"/>
      <c r="AR108" s="96"/>
      <c r="AS108" s="97"/>
      <c r="AT108" s="97"/>
      <c r="AU108" s="97"/>
      <c r="AV108" s="97"/>
      <c r="AW108" s="97"/>
      <c r="AX108" s="97"/>
      <c r="AY108" s="97"/>
      <c r="AZ108" s="97"/>
    </row>
    <row r="109" spans="1:52" ht="23.25" x14ac:dyDescent="0.35">
      <c r="A109" s="80">
        <f>'Liste déroulante et date'!J101</f>
        <v>44114</v>
      </c>
      <c r="B109" s="81"/>
      <c r="C109" s="82"/>
      <c r="D109" s="82"/>
      <c r="E109" s="82"/>
      <c r="F109" s="82"/>
      <c r="G109" s="83"/>
      <c r="H109" s="83">
        <f t="shared" si="42"/>
        <v>0</v>
      </c>
      <c r="I109" s="72"/>
      <c r="J109" s="72"/>
      <c r="K109" s="72"/>
      <c r="L109" s="72"/>
      <c r="M109" s="72"/>
      <c r="N109" s="72"/>
      <c r="O109" s="72"/>
      <c r="P109" s="84">
        <f t="shared" si="58"/>
        <v>0</v>
      </c>
      <c r="Q109" s="85"/>
      <c r="R109" s="84">
        <f t="shared" si="56"/>
        <v>0</v>
      </c>
      <c r="S109" s="72"/>
      <c r="T109" s="72"/>
      <c r="U109" s="84">
        <f t="shared" si="57"/>
        <v>0</v>
      </c>
      <c r="V109" s="72"/>
      <c r="W109" s="72"/>
      <c r="X109" s="84">
        <f t="shared" si="43"/>
        <v>0</v>
      </c>
      <c r="Y109" s="86">
        <f t="shared" si="59"/>
        <v>0</v>
      </c>
      <c r="Z109" s="86">
        <f t="shared" si="60"/>
        <v>0</v>
      </c>
      <c r="AA109" s="84">
        <f t="shared" si="46"/>
        <v>0</v>
      </c>
      <c r="AB109" s="84">
        <f t="shared" si="47"/>
        <v>0</v>
      </c>
      <c r="AC109" s="84">
        <f t="shared" si="61"/>
        <v>0</v>
      </c>
      <c r="AD109" s="72"/>
      <c r="AE109" s="72"/>
      <c r="AF109" s="72"/>
      <c r="AG109" s="84">
        <f t="shared" si="49"/>
        <v>0</v>
      </c>
      <c r="AH109" s="84">
        <f t="shared" si="62"/>
        <v>0</v>
      </c>
      <c r="AI109" s="84">
        <f t="shared" si="51"/>
        <v>0</v>
      </c>
      <c r="AJ109" s="84">
        <f t="shared" si="63"/>
        <v>0</v>
      </c>
      <c r="AK109" s="84">
        <f t="shared" si="64"/>
        <v>0</v>
      </c>
      <c r="AL109" s="84">
        <f t="shared" si="65"/>
        <v>0</v>
      </c>
      <c r="AM109" s="84">
        <f t="shared" si="66"/>
        <v>0</v>
      </c>
      <c r="AN109" s="72"/>
      <c r="AR109" s="96"/>
      <c r="AS109" s="97"/>
      <c r="AT109" s="97"/>
      <c r="AU109" s="97"/>
      <c r="AV109" s="97"/>
      <c r="AW109" s="97"/>
      <c r="AX109" s="97"/>
      <c r="AY109" s="97"/>
      <c r="AZ109" s="97"/>
    </row>
    <row r="110" spans="1:52" ht="23.25" x14ac:dyDescent="0.35">
      <c r="A110" s="80">
        <f>'Liste déroulante et date'!J102</f>
        <v>44121</v>
      </c>
      <c r="B110" s="81"/>
      <c r="C110" s="82"/>
      <c r="D110" s="82"/>
      <c r="E110" s="82"/>
      <c r="F110" s="82"/>
      <c r="G110" s="83"/>
      <c r="H110" s="83">
        <f t="shared" si="42"/>
        <v>0</v>
      </c>
      <c r="I110" s="72"/>
      <c r="J110" s="72"/>
      <c r="K110" s="72"/>
      <c r="L110" s="72"/>
      <c r="M110" s="72"/>
      <c r="N110" s="72"/>
      <c r="O110" s="72"/>
      <c r="P110" s="84">
        <f t="shared" si="58"/>
        <v>0</v>
      </c>
      <c r="Q110" s="85"/>
      <c r="R110" s="84">
        <f t="shared" si="56"/>
        <v>0</v>
      </c>
      <c r="S110" s="72"/>
      <c r="T110" s="72"/>
      <c r="U110" s="84">
        <f t="shared" si="57"/>
        <v>0</v>
      </c>
      <c r="V110" s="72"/>
      <c r="W110" s="72"/>
      <c r="X110" s="84">
        <f t="shared" si="43"/>
        <v>0</v>
      </c>
      <c r="Y110" s="86">
        <f t="shared" si="59"/>
        <v>0</v>
      </c>
      <c r="Z110" s="86">
        <f t="shared" si="60"/>
        <v>0</v>
      </c>
      <c r="AA110" s="84">
        <f t="shared" si="46"/>
        <v>0</v>
      </c>
      <c r="AB110" s="84">
        <f t="shared" si="47"/>
        <v>0</v>
      </c>
      <c r="AC110" s="84">
        <f t="shared" si="61"/>
        <v>0</v>
      </c>
      <c r="AD110" s="72"/>
      <c r="AE110" s="72"/>
      <c r="AF110" s="72"/>
      <c r="AG110" s="84">
        <f t="shared" si="49"/>
        <v>0</v>
      </c>
      <c r="AH110" s="84">
        <f t="shared" si="62"/>
        <v>0</v>
      </c>
      <c r="AI110" s="84">
        <f t="shared" si="51"/>
        <v>0</v>
      </c>
      <c r="AJ110" s="84">
        <f t="shared" si="63"/>
        <v>0</v>
      </c>
      <c r="AK110" s="84">
        <f t="shared" si="64"/>
        <v>0</v>
      </c>
      <c r="AL110" s="84">
        <f t="shared" si="65"/>
        <v>0</v>
      </c>
      <c r="AM110" s="84">
        <f t="shared" si="66"/>
        <v>0</v>
      </c>
      <c r="AN110" s="72"/>
      <c r="AR110" s="96"/>
      <c r="AS110" s="97"/>
      <c r="AT110" s="97"/>
      <c r="AU110" s="97"/>
      <c r="AV110" s="97"/>
      <c r="AW110" s="97"/>
      <c r="AX110" s="97"/>
      <c r="AY110" s="97"/>
      <c r="AZ110" s="97"/>
    </row>
    <row r="111" spans="1:52" ht="23.25" x14ac:dyDescent="0.35">
      <c r="A111" s="80">
        <f>'Liste déroulante et date'!J103</f>
        <v>44128</v>
      </c>
      <c r="B111" s="81"/>
      <c r="C111" s="82"/>
      <c r="D111" s="82"/>
      <c r="E111" s="82"/>
      <c r="F111" s="82"/>
      <c r="G111" s="83"/>
      <c r="H111" s="83">
        <f t="shared" si="42"/>
        <v>0</v>
      </c>
      <c r="I111" s="72"/>
      <c r="J111" s="72"/>
      <c r="K111" s="72"/>
      <c r="L111" s="72"/>
      <c r="M111" s="72"/>
      <c r="N111" s="72"/>
      <c r="O111" s="72"/>
      <c r="P111" s="84">
        <f t="shared" si="58"/>
        <v>0</v>
      </c>
      <c r="Q111" s="85"/>
      <c r="R111" s="84">
        <f t="shared" si="56"/>
        <v>0</v>
      </c>
      <c r="S111" s="72"/>
      <c r="T111" s="72"/>
      <c r="U111" s="84">
        <f t="shared" si="57"/>
        <v>0</v>
      </c>
      <c r="V111" s="72"/>
      <c r="W111" s="72"/>
      <c r="X111" s="84">
        <f t="shared" si="43"/>
        <v>0</v>
      </c>
      <c r="Y111" s="86">
        <f t="shared" si="59"/>
        <v>0</v>
      </c>
      <c r="Z111" s="86">
        <f t="shared" si="60"/>
        <v>0</v>
      </c>
      <c r="AA111" s="84">
        <f t="shared" si="46"/>
        <v>0</v>
      </c>
      <c r="AB111" s="84">
        <f t="shared" si="47"/>
        <v>0</v>
      </c>
      <c r="AC111" s="84">
        <f t="shared" si="61"/>
        <v>0</v>
      </c>
      <c r="AD111" s="72"/>
      <c r="AE111" s="72"/>
      <c r="AF111" s="72"/>
      <c r="AG111" s="84">
        <f t="shared" si="49"/>
        <v>0</v>
      </c>
      <c r="AH111" s="84">
        <f t="shared" si="62"/>
        <v>0</v>
      </c>
      <c r="AI111" s="84">
        <f t="shared" si="51"/>
        <v>0</v>
      </c>
      <c r="AJ111" s="84">
        <f t="shared" si="63"/>
        <v>0</v>
      </c>
      <c r="AK111" s="84">
        <f t="shared" si="64"/>
        <v>0</v>
      </c>
      <c r="AL111" s="84">
        <f t="shared" si="65"/>
        <v>0</v>
      </c>
      <c r="AM111" s="84">
        <f t="shared" si="66"/>
        <v>0</v>
      </c>
      <c r="AN111" s="72"/>
      <c r="AR111" s="96"/>
      <c r="AS111" s="97"/>
      <c r="AT111" s="97"/>
      <c r="AU111" s="97"/>
      <c r="AV111" s="97"/>
      <c r="AW111" s="97"/>
      <c r="AX111" s="97"/>
      <c r="AY111" s="97"/>
      <c r="AZ111" s="97"/>
    </row>
    <row r="112" spans="1:52" ht="23.25" x14ac:dyDescent="0.35">
      <c r="A112" s="80">
        <f>'Liste déroulante et date'!J104</f>
        <v>44135</v>
      </c>
      <c r="B112" s="81"/>
      <c r="C112" s="82"/>
      <c r="D112" s="82"/>
      <c r="E112" s="82"/>
      <c r="F112" s="82"/>
      <c r="G112" s="83"/>
      <c r="H112" s="83">
        <f t="shared" si="42"/>
        <v>0</v>
      </c>
      <c r="I112" s="72"/>
      <c r="J112" s="72"/>
      <c r="K112" s="72"/>
      <c r="L112" s="72"/>
      <c r="M112" s="72"/>
      <c r="N112" s="72"/>
      <c r="O112" s="72"/>
      <c r="P112" s="84">
        <f t="shared" si="58"/>
        <v>0</v>
      </c>
      <c r="Q112" s="85"/>
      <c r="R112" s="84">
        <f t="shared" si="56"/>
        <v>0</v>
      </c>
      <c r="S112" s="72"/>
      <c r="T112" s="72"/>
      <c r="U112" s="84">
        <f t="shared" si="57"/>
        <v>0</v>
      </c>
      <c r="V112" s="72"/>
      <c r="W112" s="72"/>
      <c r="X112" s="84">
        <f t="shared" si="43"/>
        <v>0</v>
      </c>
      <c r="Y112" s="86">
        <f t="shared" si="59"/>
        <v>0</v>
      </c>
      <c r="Z112" s="86">
        <f t="shared" si="60"/>
        <v>0</v>
      </c>
      <c r="AA112" s="84">
        <f t="shared" si="46"/>
        <v>0</v>
      </c>
      <c r="AB112" s="84">
        <f t="shared" si="47"/>
        <v>0</v>
      </c>
      <c r="AC112" s="84">
        <f t="shared" si="61"/>
        <v>0</v>
      </c>
      <c r="AD112" s="72"/>
      <c r="AE112" s="72"/>
      <c r="AF112" s="72"/>
      <c r="AG112" s="84">
        <f t="shared" si="49"/>
        <v>0</v>
      </c>
      <c r="AH112" s="84">
        <f t="shared" si="62"/>
        <v>0</v>
      </c>
      <c r="AI112" s="84">
        <f t="shared" si="51"/>
        <v>0</v>
      </c>
      <c r="AJ112" s="84">
        <f t="shared" si="63"/>
        <v>0</v>
      </c>
      <c r="AK112" s="84">
        <f t="shared" si="64"/>
        <v>0</v>
      </c>
      <c r="AL112" s="84">
        <f t="shared" si="65"/>
        <v>0</v>
      </c>
      <c r="AM112" s="84">
        <f t="shared" si="66"/>
        <v>0</v>
      </c>
      <c r="AN112" s="72"/>
      <c r="AR112" s="96"/>
      <c r="AS112" s="97"/>
      <c r="AT112" s="97"/>
      <c r="AU112" s="97"/>
      <c r="AV112" s="97"/>
      <c r="AW112" s="97"/>
      <c r="AX112" s="97"/>
      <c r="AY112" s="97"/>
      <c r="AZ112" s="97"/>
    </row>
    <row r="113" spans="1:52" ht="23.25" x14ac:dyDescent="0.35">
      <c r="A113" s="80">
        <f>'Liste déroulante et date'!J105</f>
        <v>44142</v>
      </c>
      <c r="B113" s="81"/>
      <c r="C113" s="82"/>
      <c r="D113" s="82"/>
      <c r="E113" s="82"/>
      <c r="F113" s="82"/>
      <c r="G113" s="83"/>
      <c r="H113" s="83">
        <f t="shared" si="42"/>
        <v>0</v>
      </c>
      <c r="I113" s="72"/>
      <c r="J113" s="72"/>
      <c r="K113" s="72"/>
      <c r="L113" s="72"/>
      <c r="M113" s="72"/>
      <c r="N113" s="72"/>
      <c r="O113" s="72"/>
      <c r="P113" s="84">
        <f t="shared" si="58"/>
        <v>0</v>
      </c>
      <c r="Q113" s="85"/>
      <c r="R113" s="84">
        <f t="shared" si="56"/>
        <v>0</v>
      </c>
      <c r="S113" s="72"/>
      <c r="T113" s="72"/>
      <c r="U113" s="84">
        <f t="shared" si="57"/>
        <v>0</v>
      </c>
      <c r="V113" s="72"/>
      <c r="W113" s="72"/>
      <c r="X113" s="84">
        <f t="shared" si="43"/>
        <v>0</v>
      </c>
      <c r="Y113" s="86">
        <f t="shared" si="59"/>
        <v>0</v>
      </c>
      <c r="Z113" s="86">
        <f t="shared" si="60"/>
        <v>0</v>
      </c>
      <c r="AA113" s="84">
        <f t="shared" si="46"/>
        <v>0</v>
      </c>
      <c r="AB113" s="84">
        <f t="shared" si="47"/>
        <v>0</v>
      </c>
      <c r="AC113" s="84">
        <f t="shared" si="61"/>
        <v>0</v>
      </c>
      <c r="AD113" s="72"/>
      <c r="AE113" s="72"/>
      <c r="AF113" s="72"/>
      <c r="AG113" s="84">
        <f t="shared" si="49"/>
        <v>0</v>
      </c>
      <c r="AH113" s="84">
        <f t="shared" si="62"/>
        <v>0</v>
      </c>
      <c r="AI113" s="84">
        <f t="shared" si="51"/>
        <v>0</v>
      </c>
      <c r="AJ113" s="84">
        <f t="shared" si="63"/>
        <v>0</v>
      </c>
      <c r="AK113" s="84">
        <f t="shared" si="64"/>
        <v>0</v>
      </c>
      <c r="AL113" s="84">
        <f t="shared" si="65"/>
        <v>0</v>
      </c>
      <c r="AM113" s="84">
        <f t="shared" si="66"/>
        <v>0</v>
      </c>
      <c r="AN113" s="72"/>
      <c r="AR113" s="96"/>
      <c r="AS113" s="97"/>
      <c r="AT113" s="97"/>
      <c r="AU113" s="97"/>
      <c r="AV113" s="97"/>
      <c r="AW113" s="97"/>
      <c r="AX113" s="97"/>
      <c r="AY113" s="97"/>
      <c r="AZ113" s="97"/>
    </row>
    <row r="114" spans="1:52" ht="23.25" x14ac:dyDescent="0.35">
      <c r="A114" s="80">
        <f>'Liste déroulante et date'!J106</f>
        <v>44149</v>
      </c>
      <c r="B114" s="81"/>
      <c r="C114" s="82"/>
      <c r="D114" s="82"/>
      <c r="E114" s="82"/>
      <c r="F114" s="82"/>
      <c r="G114" s="83"/>
      <c r="H114" s="83">
        <f t="shared" si="42"/>
        <v>0</v>
      </c>
      <c r="I114" s="72"/>
      <c r="J114" s="72"/>
      <c r="K114" s="72"/>
      <c r="L114" s="72"/>
      <c r="M114" s="72"/>
      <c r="N114" s="72"/>
      <c r="O114" s="72"/>
      <c r="P114" s="84">
        <f t="shared" si="58"/>
        <v>0</v>
      </c>
      <c r="Q114" s="85"/>
      <c r="R114" s="84">
        <f t="shared" si="56"/>
        <v>0</v>
      </c>
      <c r="S114" s="72"/>
      <c r="T114" s="72"/>
      <c r="U114" s="84">
        <f t="shared" si="57"/>
        <v>0</v>
      </c>
      <c r="V114" s="72"/>
      <c r="W114" s="72"/>
      <c r="X114" s="84">
        <f t="shared" si="43"/>
        <v>0</v>
      </c>
      <c r="Y114" s="86">
        <f t="shared" si="59"/>
        <v>0</v>
      </c>
      <c r="Z114" s="86">
        <f t="shared" si="60"/>
        <v>0</v>
      </c>
      <c r="AA114" s="84">
        <f t="shared" si="46"/>
        <v>0</v>
      </c>
      <c r="AB114" s="84">
        <f t="shared" si="47"/>
        <v>0</v>
      </c>
      <c r="AC114" s="84">
        <f t="shared" si="61"/>
        <v>0</v>
      </c>
      <c r="AD114" s="72"/>
      <c r="AE114" s="72"/>
      <c r="AF114" s="72"/>
      <c r="AG114" s="84">
        <f t="shared" si="49"/>
        <v>0</v>
      </c>
      <c r="AH114" s="84">
        <f t="shared" si="62"/>
        <v>0</v>
      </c>
      <c r="AI114" s="84">
        <f t="shared" si="51"/>
        <v>0</v>
      </c>
      <c r="AJ114" s="84">
        <f t="shared" si="63"/>
        <v>0</v>
      </c>
      <c r="AK114" s="84">
        <f t="shared" si="64"/>
        <v>0</v>
      </c>
      <c r="AL114" s="84">
        <f t="shared" si="65"/>
        <v>0</v>
      </c>
      <c r="AM114" s="84">
        <f t="shared" si="66"/>
        <v>0</v>
      </c>
      <c r="AN114" s="72"/>
      <c r="AR114" s="96"/>
      <c r="AS114" s="97"/>
      <c r="AT114" s="97"/>
      <c r="AU114" s="97"/>
      <c r="AV114" s="97"/>
      <c r="AW114" s="97"/>
      <c r="AX114" s="97"/>
      <c r="AY114" s="97"/>
      <c r="AZ114" s="97"/>
    </row>
    <row r="115" spans="1:52" ht="23.25" x14ac:dyDescent="0.35">
      <c r="A115" s="80">
        <f>'Liste déroulante et date'!J107</f>
        <v>44156</v>
      </c>
      <c r="B115" s="81"/>
      <c r="C115" s="82"/>
      <c r="D115" s="82"/>
      <c r="E115" s="82"/>
      <c r="F115" s="82"/>
      <c r="G115" s="83"/>
      <c r="H115" s="83">
        <f t="shared" si="42"/>
        <v>0</v>
      </c>
      <c r="I115" s="72"/>
      <c r="J115" s="72"/>
      <c r="K115" s="72"/>
      <c r="L115" s="72"/>
      <c r="M115" s="72"/>
      <c r="N115" s="72"/>
      <c r="O115" s="72"/>
      <c r="P115" s="84">
        <f t="shared" si="58"/>
        <v>0</v>
      </c>
      <c r="Q115" s="85"/>
      <c r="R115" s="84">
        <f t="shared" si="56"/>
        <v>0</v>
      </c>
      <c r="S115" s="72"/>
      <c r="T115" s="72"/>
      <c r="U115" s="84">
        <f t="shared" si="57"/>
        <v>0</v>
      </c>
      <c r="V115" s="72"/>
      <c r="W115" s="72"/>
      <c r="X115" s="84">
        <f t="shared" si="43"/>
        <v>0</v>
      </c>
      <c r="Y115" s="86">
        <f t="shared" si="59"/>
        <v>0</v>
      </c>
      <c r="Z115" s="86">
        <f t="shared" si="60"/>
        <v>0</v>
      </c>
      <c r="AA115" s="84">
        <f t="shared" si="46"/>
        <v>0</v>
      </c>
      <c r="AB115" s="84">
        <f t="shared" si="47"/>
        <v>0</v>
      </c>
      <c r="AC115" s="84">
        <f t="shared" si="61"/>
        <v>0</v>
      </c>
      <c r="AD115" s="72"/>
      <c r="AE115" s="72"/>
      <c r="AF115" s="72"/>
      <c r="AG115" s="84">
        <f t="shared" si="49"/>
        <v>0</v>
      </c>
      <c r="AH115" s="84">
        <f t="shared" si="62"/>
        <v>0</v>
      </c>
      <c r="AI115" s="84">
        <f t="shared" si="51"/>
        <v>0</v>
      </c>
      <c r="AJ115" s="84">
        <f t="shared" si="63"/>
        <v>0</v>
      </c>
      <c r="AK115" s="84">
        <f t="shared" si="64"/>
        <v>0</v>
      </c>
      <c r="AL115" s="84">
        <f t="shared" si="65"/>
        <v>0</v>
      </c>
      <c r="AM115" s="84">
        <f t="shared" si="66"/>
        <v>0</v>
      </c>
      <c r="AN115" s="72"/>
      <c r="AR115" s="96"/>
      <c r="AS115" s="97"/>
      <c r="AT115" s="97"/>
      <c r="AU115" s="97"/>
      <c r="AV115" s="97"/>
      <c r="AW115" s="97"/>
      <c r="AX115" s="97"/>
      <c r="AY115" s="97"/>
      <c r="AZ115" s="97"/>
    </row>
    <row r="116" spans="1:52" ht="23.25" x14ac:dyDescent="0.35">
      <c r="A116" s="80">
        <f>'Liste déroulante et date'!J108</f>
        <v>44163</v>
      </c>
      <c r="B116" s="81"/>
      <c r="C116" s="82"/>
      <c r="D116" s="82"/>
      <c r="E116" s="82"/>
      <c r="F116" s="82"/>
      <c r="G116" s="83"/>
      <c r="H116" s="83">
        <f t="shared" si="42"/>
        <v>0</v>
      </c>
      <c r="I116" s="72"/>
      <c r="J116" s="72"/>
      <c r="K116" s="72"/>
      <c r="L116" s="72"/>
      <c r="M116" s="72"/>
      <c r="N116" s="72"/>
      <c r="O116" s="72"/>
      <c r="P116" s="84">
        <f t="shared" si="58"/>
        <v>0</v>
      </c>
      <c r="Q116" s="85"/>
      <c r="R116" s="84">
        <f t="shared" si="56"/>
        <v>0</v>
      </c>
      <c r="S116" s="72"/>
      <c r="T116" s="72"/>
      <c r="U116" s="84">
        <f t="shared" si="57"/>
        <v>0</v>
      </c>
      <c r="V116" s="72"/>
      <c r="W116" s="72"/>
      <c r="X116" s="84">
        <f t="shared" si="43"/>
        <v>0</v>
      </c>
      <c r="Y116" s="86">
        <f t="shared" si="59"/>
        <v>0</v>
      </c>
      <c r="Z116" s="86">
        <f t="shared" si="60"/>
        <v>0</v>
      </c>
      <c r="AA116" s="84">
        <f t="shared" si="46"/>
        <v>0</v>
      </c>
      <c r="AB116" s="84">
        <f t="shared" si="47"/>
        <v>0</v>
      </c>
      <c r="AC116" s="84">
        <f t="shared" si="61"/>
        <v>0</v>
      </c>
      <c r="AD116" s="72"/>
      <c r="AE116" s="72"/>
      <c r="AF116" s="72"/>
      <c r="AG116" s="84">
        <f t="shared" si="49"/>
        <v>0</v>
      </c>
      <c r="AH116" s="84">
        <f t="shared" si="62"/>
        <v>0</v>
      </c>
      <c r="AI116" s="84">
        <f t="shared" si="51"/>
        <v>0</v>
      </c>
      <c r="AJ116" s="84">
        <f t="shared" si="63"/>
        <v>0</v>
      </c>
      <c r="AK116" s="84">
        <f t="shared" si="64"/>
        <v>0</v>
      </c>
      <c r="AL116" s="84">
        <f t="shared" si="65"/>
        <v>0</v>
      </c>
      <c r="AM116" s="84">
        <f t="shared" si="66"/>
        <v>0</v>
      </c>
      <c r="AN116" s="72"/>
      <c r="AR116" s="96"/>
      <c r="AS116" s="97"/>
      <c r="AT116" s="97"/>
      <c r="AU116" s="97"/>
      <c r="AV116" s="97"/>
      <c r="AW116" s="97"/>
      <c r="AX116" s="97"/>
      <c r="AY116" s="97"/>
      <c r="AZ116" s="97"/>
    </row>
    <row r="117" spans="1:52" ht="23.25" x14ac:dyDescent="0.35">
      <c r="A117" s="80">
        <f>'Liste déroulante et date'!J109</f>
        <v>44170</v>
      </c>
      <c r="B117" s="81"/>
      <c r="C117" s="82"/>
      <c r="D117" s="82"/>
      <c r="E117" s="82"/>
      <c r="F117" s="82"/>
      <c r="G117" s="83"/>
      <c r="H117" s="83">
        <f t="shared" si="42"/>
        <v>0</v>
      </c>
      <c r="I117" s="72"/>
      <c r="J117" s="72"/>
      <c r="K117" s="72"/>
      <c r="L117" s="72"/>
      <c r="M117" s="72"/>
      <c r="N117" s="72"/>
      <c r="O117" s="72"/>
      <c r="P117" s="84">
        <f t="shared" si="58"/>
        <v>0</v>
      </c>
      <c r="Q117" s="85"/>
      <c r="R117" s="84">
        <f t="shared" si="56"/>
        <v>0</v>
      </c>
      <c r="S117" s="72"/>
      <c r="T117" s="72"/>
      <c r="U117" s="84">
        <f t="shared" si="57"/>
        <v>0</v>
      </c>
      <c r="V117" s="72"/>
      <c r="W117" s="72"/>
      <c r="X117" s="84">
        <f t="shared" si="43"/>
        <v>0</v>
      </c>
      <c r="Y117" s="86">
        <f t="shared" si="59"/>
        <v>0</v>
      </c>
      <c r="Z117" s="86">
        <f t="shared" si="60"/>
        <v>0</v>
      </c>
      <c r="AA117" s="84">
        <f t="shared" si="46"/>
        <v>0</v>
      </c>
      <c r="AB117" s="84">
        <f t="shared" si="47"/>
        <v>0</v>
      </c>
      <c r="AC117" s="84">
        <f t="shared" si="61"/>
        <v>0</v>
      </c>
      <c r="AD117" s="72"/>
      <c r="AE117" s="72"/>
      <c r="AF117" s="72"/>
      <c r="AG117" s="84">
        <f t="shared" si="49"/>
        <v>0</v>
      </c>
      <c r="AH117" s="84">
        <f t="shared" si="62"/>
        <v>0</v>
      </c>
      <c r="AI117" s="84">
        <f t="shared" si="51"/>
        <v>0</v>
      </c>
      <c r="AJ117" s="84">
        <f t="shared" si="63"/>
        <v>0</v>
      </c>
      <c r="AK117" s="84">
        <f t="shared" si="64"/>
        <v>0</v>
      </c>
      <c r="AL117" s="84">
        <f t="shared" si="65"/>
        <v>0</v>
      </c>
      <c r="AM117" s="84">
        <f t="shared" si="66"/>
        <v>0</v>
      </c>
      <c r="AN117" s="72"/>
      <c r="AR117" s="96"/>
      <c r="AS117" s="97"/>
      <c r="AT117" s="97"/>
      <c r="AU117" s="97"/>
      <c r="AV117" s="97"/>
      <c r="AW117" s="97"/>
      <c r="AX117" s="97"/>
      <c r="AY117" s="97"/>
      <c r="AZ117" s="97"/>
    </row>
    <row r="118" spans="1:52" ht="23.25" x14ac:dyDescent="0.35">
      <c r="A118" s="80">
        <f>'Liste déroulante et date'!J110</f>
        <v>44177</v>
      </c>
      <c r="B118" s="81"/>
      <c r="C118" s="82"/>
      <c r="D118" s="82"/>
      <c r="E118" s="82"/>
      <c r="F118" s="82"/>
      <c r="G118" s="83"/>
      <c r="H118" s="83">
        <f t="shared" si="42"/>
        <v>0</v>
      </c>
      <c r="I118" s="72"/>
      <c r="J118" s="72"/>
      <c r="K118" s="72"/>
      <c r="L118" s="72"/>
      <c r="M118" s="72"/>
      <c r="N118" s="72"/>
      <c r="O118" s="72"/>
      <c r="P118" s="84">
        <f t="shared" si="58"/>
        <v>0</v>
      </c>
      <c r="Q118" s="85"/>
      <c r="R118" s="84">
        <f t="shared" si="56"/>
        <v>0</v>
      </c>
      <c r="S118" s="72"/>
      <c r="T118" s="72"/>
      <c r="U118" s="84">
        <f t="shared" si="57"/>
        <v>0</v>
      </c>
      <c r="V118" s="72"/>
      <c r="W118" s="72"/>
      <c r="X118" s="84">
        <f t="shared" si="43"/>
        <v>0</v>
      </c>
      <c r="Y118" s="86">
        <f t="shared" si="59"/>
        <v>0</v>
      </c>
      <c r="Z118" s="86">
        <f t="shared" si="60"/>
        <v>0</v>
      </c>
      <c r="AA118" s="84">
        <f t="shared" si="46"/>
        <v>0</v>
      </c>
      <c r="AB118" s="84">
        <f t="shared" si="47"/>
        <v>0</v>
      </c>
      <c r="AC118" s="84">
        <f t="shared" si="61"/>
        <v>0</v>
      </c>
      <c r="AD118" s="72"/>
      <c r="AE118" s="72"/>
      <c r="AF118" s="72"/>
      <c r="AG118" s="84">
        <f t="shared" si="49"/>
        <v>0</v>
      </c>
      <c r="AH118" s="84">
        <f t="shared" si="62"/>
        <v>0</v>
      </c>
      <c r="AI118" s="84">
        <f t="shared" si="51"/>
        <v>0</v>
      </c>
      <c r="AJ118" s="84">
        <f t="shared" si="63"/>
        <v>0</v>
      </c>
      <c r="AK118" s="84">
        <f t="shared" si="64"/>
        <v>0</v>
      </c>
      <c r="AL118" s="84">
        <f t="shared" si="65"/>
        <v>0</v>
      </c>
      <c r="AM118" s="84">
        <f t="shared" si="66"/>
        <v>0</v>
      </c>
      <c r="AN118" s="72"/>
      <c r="AR118" s="96"/>
      <c r="AS118" s="97"/>
      <c r="AT118" s="97"/>
      <c r="AU118" s="97"/>
      <c r="AV118" s="97"/>
      <c r="AW118" s="97"/>
      <c r="AX118" s="97"/>
      <c r="AY118" s="97"/>
      <c r="AZ118" s="97"/>
    </row>
    <row r="119" spans="1:52" ht="23.25" x14ac:dyDescent="0.35">
      <c r="A119" s="80">
        <f>'Liste déroulante et date'!J111</f>
        <v>44184</v>
      </c>
      <c r="B119" s="81"/>
      <c r="C119" s="82"/>
      <c r="D119" s="82"/>
      <c r="E119" s="82"/>
      <c r="F119" s="82"/>
      <c r="G119" s="83"/>
      <c r="H119" s="83">
        <f t="shared" si="42"/>
        <v>0</v>
      </c>
      <c r="I119" s="72"/>
      <c r="J119" s="72"/>
      <c r="K119" s="72"/>
      <c r="L119" s="72"/>
      <c r="M119" s="72"/>
      <c r="N119" s="72"/>
      <c r="O119" s="72"/>
      <c r="P119" s="84">
        <f t="shared" si="58"/>
        <v>0</v>
      </c>
      <c r="Q119" s="85"/>
      <c r="R119" s="84">
        <f t="shared" si="56"/>
        <v>0</v>
      </c>
      <c r="S119" s="72"/>
      <c r="T119" s="72"/>
      <c r="U119" s="84">
        <f t="shared" si="57"/>
        <v>0</v>
      </c>
      <c r="V119" s="72"/>
      <c r="W119" s="72"/>
      <c r="X119" s="84">
        <f t="shared" si="43"/>
        <v>0</v>
      </c>
      <c r="Y119" s="86">
        <f t="shared" si="59"/>
        <v>0</v>
      </c>
      <c r="Z119" s="86">
        <f t="shared" si="60"/>
        <v>0</v>
      </c>
      <c r="AA119" s="84">
        <f t="shared" si="46"/>
        <v>0</v>
      </c>
      <c r="AB119" s="84">
        <f t="shared" si="47"/>
        <v>0</v>
      </c>
      <c r="AC119" s="84">
        <f t="shared" si="61"/>
        <v>0</v>
      </c>
      <c r="AD119" s="72"/>
      <c r="AE119" s="72"/>
      <c r="AF119" s="72"/>
      <c r="AG119" s="84">
        <f t="shared" si="49"/>
        <v>0</v>
      </c>
      <c r="AH119" s="84">
        <f t="shared" si="62"/>
        <v>0</v>
      </c>
      <c r="AI119" s="84">
        <f t="shared" si="51"/>
        <v>0</v>
      </c>
      <c r="AJ119" s="84">
        <f t="shared" si="63"/>
        <v>0</v>
      </c>
      <c r="AK119" s="84">
        <f t="shared" si="64"/>
        <v>0</v>
      </c>
      <c r="AL119" s="84">
        <f t="shared" si="65"/>
        <v>0</v>
      </c>
      <c r="AM119" s="84">
        <f t="shared" si="66"/>
        <v>0</v>
      </c>
      <c r="AN119" s="72"/>
      <c r="AR119" s="96"/>
      <c r="AS119" s="97"/>
      <c r="AT119" s="97"/>
      <c r="AU119" s="97"/>
      <c r="AV119" s="97"/>
      <c r="AW119" s="97"/>
      <c r="AX119" s="97"/>
      <c r="AY119" s="97"/>
      <c r="AZ119" s="97"/>
    </row>
    <row r="120" spans="1:52" ht="23.25" x14ac:dyDescent="0.35">
      <c r="A120" s="80">
        <f>'Liste déroulante et date'!J112</f>
        <v>44191</v>
      </c>
      <c r="B120" s="81"/>
      <c r="C120" s="82"/>
      <c r="D120" s="82"/>
      <c r="E120" s="82"/>
      <c r="F120" s="82"/>
      <c r="G120" s="83"/>
      <c r="H120" s="83">
        <f t="shared" si="42"/>
        <v>0</v>
      </c>
      <c r="I120" s="72"/>
      <c r="J120" s="72"/>
      <c r="K120" s="72"/>
      <c r="L120" s="72"/>
      <c r="M120" s="72"/>
      <c r="N120" s="72"/>
      <c r="O120" s="72"/>
      <c r="P120" s="84">
        <f t="shared" si="58"/>
        <v>0</v>
      </c>
      <c r="Q120" s="85"/>
      <c r="R120" s="84">
        <f t="shared" si="56"/>
        <v>0</v>
      </c>
      <c r="S120" s="72"/>
      <c r="T120" s="72"/>
      <c r="U120" s="84">
        <f t="shared" si="57"/>
        <v>0</v>
      </c>
      <c r="V120" s="72"/>
      <c r="W120" s="72"/>
      <c r="X120" s="84">
        <f t="shared" si="43"/>
        <v>0</v>
      </c>
      <c r="Y120" s="86">
        <f t="shared" si="59"/>
        <v>0</v>
      </c>
      <c r="Z120" s="86">
        <f t="shared" si="60"/>
        <v>0</v>
      </c>
      <c r="AA120" s="84">
        <f t="shared" si="46"/>
        <v>0</v>
      </c>
      <c r="AB120" s="84">
        <f t="shared" si="47"/>
        <v>0</v>
      </c>
      <c r="AC120" s="84">
        <f t="shared" si="61"/>
        <v>0</v>
      </c>
      <c r="AD120" s="72"/>
      <c r="AE120" s="72"/>
      <c r="AF120" s="72"/>
      <c r="AG120" s="84">
        <f t="shared" si="49"/>
        <v>0</v>
      </c>
      <c r="AH120" s="84">
        <f t="shared" si="62"/>
        <v>0</v>
      </c>
      <c r="AI120" s="84">
        <f t="shared" si="51"/>
        <v>0</v>
      </c>
      <c r="AJ120" s="84">
        <f t="shared" si="63"/>
        <v>0</v>
      </c>
      <c r="AK120" s="84">
        <f t="shared" si="64"/>
        <v>0</v>
      </c>
      <c r="AL120" s="84">
        <f t="shared" si="65"/>
        <v>0</v>
      </c>
      <c r="AM120" s="84">
        <f t="shared" si="66"/>
        <v>0</v>
      </c>
      <c r="AN120" s="72"/>
      <c r="AR120" s="96"/>
      <c r="AS120" s="97"/>
      <c r="AT120" s="97"/>
      <c r="AU120" s="97"/>
      <c r="AV120" s="97"/>
      <c r="AW120" s="97"/>
      <c r="AX120" s="97"/>
      <c r="AY120" s="97"/>
      <c r="AZ120" s="97"/>
    </row>
    <row r="121" spans="1:52" ht="23.25" x14ac:dyDescent="0.35">
      <c r="A121" s="98"/>
      <c r="AR121" s="96"/>
      <c r="AS121" s="97"/>
      <c r="AT121" s="97"/>
      <c r="AU121" s="97"/>
      <c r="AV121" s="97"/>
      <c r="AW121" s="97"/>
      <c r="AX121" s="97"/>
      <c r="AY121" s="97"/>
      <c r="AZ121" s="97"/>
    </row>
    <row r="122" spans="1:52" ht="23.25" x14ac:dyDescent="0.35">
      <c r="A122" s="98"/>
      <c r="AR122" s="96"/>
      <c r="AS122" s="97"/>
      <c r="AT122" s="97"/>
      <c r="AU122" s="97"/>
      <c r="AV122" s="97"/>
      <c r="AW122" s="97"/>
      <c r="AX122" s="97"/>
      <c r="AY122" s="97"/>
      <c r="AZ122" s="97"/>
    </row>
    <row r="123" spans="1:52" ht="23.25" x14ac:dyDescent="0.35">
      <c r="A123" s="98"/>
      <c r="AR123" s="96"/>
      <c r="AS123" s="97"/>
      <c r="AT123" s="97"/>
      <c r="AU123" s="97"/>
      <c r="AV123" s="97"/>
      <c r="AW123" s="97"/>
      <c r="AX123" s="97"/>
      <c r="AY123" s="97"/>
      <c r="AZ123" s="97"/>
    </row>
    <row r="124" spans="1:52" ht="23.25" x14ac:dyDescent="0.35">
      <c r="A124" s="98"/>
      <c r="AR124" s="96"/>
      <c r="AS124" s="97"/>
      <c r="AT124" s="97"/>
      <c r="AU124" s="97"/>
      <c r="AV124" s="97"/>
      <c r="AW124" s="97"/>
      <c r="AX124" s="97"/>
      <c r="AY124" s="97"/>
      <c r="AZ124" s="97"/>
    </row>
    <row r="125" spans="1:52" ht="23.25" x14ac:dyDescent="0.35">
      <c r="A125" s="98"/>
      <c r="AR125" s="96"/>
      <c r="AS125" s="97"/>
      <c r="AT125" s="97"/>
      <c r="AU125" s="97"/>
      <c r="AV125" s="97"/>
      <c r="AW125" s="97"/>
      <c r="AX125" s="97"/>
      <c r="AY125" s="97"/>
      <c r="AZ125" s="97"/>
    </row>
    <row r="126" spans="1:52" ht="23.25" x14ac:dyDescent="0.35">
      <c r="A126" s="98"/>
      <c r="AR126" s="96"/>
      <c r="AS126" s="97"/>
      <c r="AT126" s="97"/>
      <c r="AU126" s="97"/>
      <c r="AV126" s="97"/>
      <c r="AW126" s="97"/>
      <c r="AX126" s="97"/>
      <c r="AY126" s="97"/>
      <c r="AZ126" s="97"/>
    </row>
    <row r="127" spans="1:52" ht="23.25" x14ac:dyDescent="0.35">
      <c r="A127" s="98"/>
      <c r="AR127" s="96"/>
      <c r="AS127" s="97"/>
      <c r="AT127" s="97"/>
      <c r="AU127" s="97"/>
      <c r="AV127" s="97"/>
      <c r="AW127" s="97"/>
      <c r="AX127" s="97"/>
      <c r="AY127" s="97"/>
      <c r="AZ127" s="97"/>
    </row>
    <row r="128" spans="1:52" ht="23.25" x14ac:dyDescent="0.35">
      <c r="AR128" s="96"/>
      <c r="AS128" s="97"/>
      <c r="AT128" s="97"/>
      <c r="AU128" s="97"/>
      <c r="AV128" s="97"/>
      <c r="AW128" s="97"/>
      <c r="AX128" s="97"/>
      <c r="AY128" s="97"/>
      <c r="AZ128" s="97"/>
    </row>
    <row r="129" spans="44:52" ht="23.25" x14ac:dyDescent="0.35">
      <c r="AR129" s="96"/>
      <c r="AS129" s="97"/>
      <c r="AT129" s="97"/>
      <c r="AU129" s="97"/>
      <c r="AV129" s="97"/>
      <c r="AW129" s="97"/>
      <c r="AX129" s="97"/>
      <c r="AY129" s="97"/>
      <c r="AZ129" s="97"/>
    </row>
  </sheetData>
  <sheetProtection sheet="1" objects="1" scenarios="1" selectLockedCells="1"/>
  <mergeCells count="2">
    <mergeCell ref="X6:Z6"/>
    <mergeCell ref="AA6:AB6"/>
  </mergeCells>
  <conditionalFormatting sqref="AR11:AZ62">
    <cfRule type="expression" dxfId="9" priority="2">
      <formula>MOD(ROW(),2)</formula>
    </cfRule>
  </conditionalFormatting>
  <conditionalFormatting sqref="AJ11:AJ66">
    <cfRule type="expression" dxfId="8" priority="1">
      <formula>MOD(ROW(),2)</formula>
    </cfRule>
  </conditionalFormatting>
  <dataValidations count="3">
    <dataValidation type="list" allowBlank="1" showInputMessage="1" showErrorMessage="1" sqref="Q11:Q120">
      <formula1>Choix</formula1>
    </dataValidation>
    <dataValidation type="list" allowBlank="1" showInputMessage="1" showErrorMessage="1" sqref="E11:E120">
      <formula1>Cessation</formula1>
    </dataValidation>
    <dataValidation type="list" allowBlank="1" showInputMessage="1" showErrorMessage="1" sqref="B11:B120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Z129"/>
  <sheetViews>
    <sheetView zoomScaleNormal="100" workbookViewId="0">
      <pane ySplit="6" topLeftCell="A50" activePane="bottomLeft" state="frozen"/>
      <selection activeCell="B1" sqref="B1"/>
      <selection pane="bottomLeft" activeCell="A55" sqref="A55"/>
    </sheetView>
  </sheetViews>
  <sheetFormatPr baseColWidth="10" defaultColWidth="11.5703125" defaultRowHeight="15" x14ac:dyDescent="0.25"/>
  <cols>
    <col min="1" max="1" width="10.7109375" style="4" customWidth="1"/>
    <col min="2" max="2" width="8.7109375" style="4" customWidth="1"/>
    <col min="3" max="4" width="3.7109375" style="4" customWidth="1"/>
    <col min="5" max="5" width="16.85546875" style="4" customWidth="1"/>
    <col min="6" max="6" width="32" style="4" customWidth="1"/>
    <col min="7" max="7" width="6.7109375" style="4" customWidth="1"/>
    <col min="8" max="8" width="6.7109375" style="4" hidden="1" customWidth="1"/>
    <col min="9" max="16" width="6.7109375" style="4" customWidth="1"/>
    <col min="17" max="18" width="5.7109375" style="4" customWidth="1"/>
    <col min="19" max="20" width="6.7109375" style="4" customWidth="1"/>
    <col min="21" max="21" width="10" style="4" customWidth="1"/>
    <col min="22" max="22" width="8.7109375" style="4" customWidth="1"/>
    <col min="23" max="23" width="11.5703125" style="4"/>
    <col min="24" max="26" width="6.7109375" style="4" customWidth="1"/>
    <col min="27" max="28" width="8.28515625" style="4" customWidth="1"/>
    <col min="29" max="29" width="6.7109375" style="4" customWidth="1"/>
    <col min="30" max="31" width="10.7109375" style="4" customWidth="1"/>
    <col min="32" max="33" width="9.7109375" style="4" customWidth="1"/>
    <col min="34" max="34" width="9.140625" style="4" hidden="1" customWidth="1"/>
    <col min="35" max="35" width="9.140625" style="4" customWidth="1"/>
    <col min="36" max="36" width="8" style="4" hidden="1" customWidth="1"/>
    <col min="37" max="37" width="5.7109375" style="4" hidden="1" customWidth="1"/>
    <col min="38" max="38" width="6.7109375" style="4" hidden="1" customWidth="1"/>
    <col min="39" max="39" width="5.7109375" style="4" hidden="1" customWidth="1"/>
    <col min="40" max="40" width="6.7109375" style="4" customWidth="1"/>
    <col min="41" max="43" width="11.5703125" style="4"/>
    <col min="44" max="44" width="22.42578125" style="4" customWidth="1"/>
    <col min="45" max="45" width="18.85546875" style="4" customWidth="1"/>
    <col min="46" max="46" width="17.85546875" style="4" customWidth="1"/>
    <col min="47" max="47" width="20.28515625" style="4" customWidth="1"/>
    <col min="48" max="52" width="17.85546875" style="4" customWidth="1"/>
    <col min="53" max="16384" width="11.5703125" style="4"/>
  </cols>
  <sheetData>
    <row r="1" spans="1:52" customFormat="1" thickBot="1" x14ac:dyDescent="0.35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customFormat="1" ht="24" thickBot="1" x14ac:dyDescent="0.5">
      <c r="A2" s="10"/>
      <c r="B2" s="10"/>
      <c r="C2" s="10"/>
      <c r="D2" s="10"/>
      <c r="E2" s="77">
        <v>50</v>
      </c>
      <c r="F2" s="54" t="s">
        <v>105</v>
      </c>
      <c r="G2" s="73"/>
      <c r="H2" s="74"/>
      <c r="I2" s="74"/>
      <c r="J2" s="74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1">
        <f>E2</f>
        <v>50</v>
      </c>
      <c r="AU2" s="52" t="str">
        <f>F2</f>
        <v>FF CC</v>
      </c>
      <c r="AV2" s="53"/>
      <c r="AW2" s="23"/>
      <c r="AX2" s="23"/>
      <c r="AY2" s="23"/>
      <c r="AZ2" s="23"/>
    </row>
    <row r="3" spans="1:52" customFormat="1" ht="24" thickBot="1" x14ac:dyDescent="0.5">
      <c r="A3" s="10"/>
      <c r="B3" s="10"/>
      <c r="C3" s="10"/>
      <c r="D3" s="10"/>
      <c r="E3" s="78" t="s">
        <v>97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OUI</v>
      </c>
      <c r="AU3" s="23"/>
      <c r="AV3" s="23"/>
      <c r="AW3" s="23"/>
      <c r="AX3" s="23"/>
      <c r="AY3" s="23"/>
      <c r="AZ3" s="23"/>
    </row>
    <row r="4" spans="1:52" customFormat="1" ht="19.5" customHeight="1" thickBot="1" x14ac:dyDescent="0.5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customFormat="1" ht="120" customHeight="1" thickBot="1" x14ac:dyDescent="0.3">
      <c r="A5" s="59" t="s">
        <v>56</v>
      </c>
      <c r="B5" s="59" t="s">
        <v>57</v>
      </c>
      <c r="C5" s="59" t="s">
        <v>58</v>
      </c>
      <c r="D5" s="59" t="s">
        <v>59</v>
      </c>
      <c r="E5" s="59" t="s">
        <v>60</v>
      </c>
      <c r="F5" s="59" t="s">
        <v>3</v>
      </c>
      <c r="G5" s="59" t="s">
        <v>70</v>
      </c>
      <c r="H5" s="60"/>
      <c r="I5" s="61" t="s">
        <v>4</v>
      </c>
      <c r="J5" s="61" t="s">
        <v>5</v>
      </c>
      <c r="K5" s="61" t="s">
        <v>6</v>
      </c>
      <c r="L5" s="61" t="s">
        <v>6</v>
      </c>
      <c r="M5" s="61" t="s">
        <v>7</v>
      </c>
      <c r="N5" s="61" t="s">
        <v>8</v>
      </c>
      <c r="O5" s="61" t="s">
        <v>9</v>
      </c>
      <c r="P5" s="59" t="s">
        <v>94</v>
      </c>
      <c r="Q5" s="59" t="s">
        <v>65</v>
      </c>
      <c r="R5" s="59" t="s">
        <v>76</v>
      </c>
      <c r="S5" s="59" t="s">
        <v>61</v>
      </c>
      <c r="T5" s="59" t="s">
        <v>73</v>
      </c>
      <c r="U5" s="59" t="s">
        <v>62</v>
      </c>
      <c r="V5" s="59" t="s">
        <v>10</v>
      </c>
      <c r="W5" s="59" t="s">
        <v>11</v>
      </c>
      <c r="X5" s="59" t="s">
        <v>87</v>
      </c>
      <c r="Y5" s="59" t="s">
        <v>88</v>
      </c>
      <c r="Z5" s="59" t="s">
        <v>14</v>
      </c>
      <c r="AA5" s="59" t="s">
        <v>85</v>
      </c>
      <c r="AB5" s="59" t="s">
        <v>86</v>
      </c>
      <c r="AC5" s="59" t="s">
        <v>74</v>
      </c>
      <c r="AD5" s="59" t="s">
        <v>71</v>
      </c>
      <c r="AE5" s="59" t="s">
        <v>75</v>
      </c>
      <c r="AF5" s="59" t="s">
        <v>69</v>
      </c>
      <c r="AG5" s="59" t="s">
        <v>79</v>
      </c>
      <c r="AH5" s="62" t="s">
        <v>78</v>
      </c>
      <c r="AI5" s="59" t="s">
        <v>77</v>
      </c>
      <c r="AJ5" s="62" t="s">
        <v>72</v>
      </c>
      <c r="AK5" s="62" t="s">
        <v>66</v>
      </c>
      <c r="AL5" s="62" t="s">
        <v>67</v>
      </c>
      <c r="AM5" s="62" t="s">
        <v>68</v>
      </c>
      <c r="AN5" s="59" t="s">
        <v>80</v>
      </c>
      <c r="AR5" s="49" t="str">
        <f>A5</f>
        <v>Semaine finissant le</v>
      </c>
      <c r="AS5" s="49" t="str">
        <f>P5</f>
        <v>Hres cartes punch</v>
      </c>
      <c r="AT5" s="50" t="str">
        <f>S5</f>
        <v>Heures à payer</v>
      </c>
      <c r="AU5" s="49" t="str">
        <f>X5</f>
        <v xml:space="preserve">Heures payées simple </v>
      </c>
      <c r="AV5" s="49" t="str">
        <f>Y5</f>
        <v>Hres payées t. demi</v>
      </c>
      <c r="AW5" s="49" t="str">
        <f>Z5</f>
        <v>Congé payé</v>
      </c>
      <c r="AX5" s="49" t="str">
        <f>AA5</f>
        <v>Mémo débit</v>
      </c>
      <c r="AY5" s="49" t="str">
        <f>AB5</f>
        <v>Mémo crédit</v>
      </c>
      <c r="AZ5" s="49" t="str">
        <f>U5</f>
        <v>Banques d'heures</v>
      </c>
    </row>
    <row r="6" spans="1:52" customFormat="1" ht="2.1" customHeight="1" x14ac:dyDescent="0.4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4"/>
      <c r="Y6" s="124"/>
      <c r="Z6" s="124"/>
      <c r="AA6" s="124"/>
      <c r="AB6" s="124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7"/>
      <c r="AS6" s="47"/>
      <c r="AT6" s="47"/>
      <c r="AU6" s="47"/>
      <c r="AV6" s="47"/>
      <c r="AW6" s="47"/>
      <c r="AX6" s="47"/>
      <c r="AY6" s="48"/>
      <c r="AZ6" s="47"/>
    </row>
    <row r="7" spans="1:52" customFormat="1" ht="20.100000000000001" hidden="1" customHeight="1" x14ac:dyDescent="0.4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>
        <v>40</v>
      </c>
      <c r="Y7" s="75"/>
      <c r="Z7" s="75"/>
      <c r="AA7" s="75"/>
      <c r="AB7" s="75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63">
        <f t="shared" ref="AR7:AR38" si="0">A11</f>
        <v>43435</v>
      </c>
      <c r="AS7" s="64">
        <f t="shared" ref="AS7:AS38" si="1">P11</f>
        <v>0</v>
      </c>
      <c r="AT7" s="64">
        <f t="shared" ref="AT7:AT38" si="2">S11</f>
        <v>0</v>
      </c>
      <c r="AU7" s="64">
        <f t="shared" ref="AU7:AU38" si="3">X11</f>
        <v>0</v>
      </c>
      <c r="AV7" s="64">
        <f t="shared" ref="AV7:AV38" si="4">Y11</f>
        <v>0</v>
      </c>
      <c r="AW7" s="64">
        <f t="shared" ref="AW7:AW38" si="5">Z11</f>
        <v>0</v>
      </c>
      <c r="AX7" s="64">
        <f t="shared" ref="AX7:AX38" si="6">AA11</f>
        <v>0</v>
      </c>
      <c r="AY7" s="65">
        <f t="shared" ref="AY7:AY38" si="7">AB11</f>
        <v>0</v>
      </c>
      <c r="AZ7" s="64">
        <f>U11</f>
        <v>0</v>
      </c>
    </row>
    <row r="8" spans="1:52" customFormat="1" ht="20.100000000000001" hidden="1" customHeight="1" x14ac:dyDescent="0.4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>
        <v>40</v>
      </c>
      <c r="Y8" s="75"/>
      <c r="Z8" s="75"/>
      <c r="AA8" s="75"/>
      <c r="AB8" s="75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63">
        <f t="shared" si="0"/>
        <v>43442</v>
      </c>
      <c r="AS8" s="64">
        <f t="shared" si="1"/>
        <v>0</v>
      </c>
      <c r="AT8" s="64">
        <f t="shared" si="2"/>
        <v>0</v>
      </c>
      <c r="AU8" s="64">
        <f t="shared" si="3"/>
        <v>0</v>
      </c>
      <c r="AV8" s="64">
        <f t="shared" si="4"/>
        <v>0</v>
      </c>
      <c r="AW8" s="64">
        <f t="shared" si="5"/>
        <v>0</v>
      </c>
      <c r="AX8" s="64">
        <f t="shared" si="6"/>
        <v>0</v>
      </c>
      <c r="AY8" s="65">
        <f t="shared" si="7"/>
        <v>0</v>
      </c>
      <c r="AZ8" s="64">
        <f t="shared" ref="AZ8:AZ62" si="8">U12</f>
        <v>0</v>
      </c>
    </row>
    <row r="9" spans="1:52" customFormat="1" ht="20.100000000000001" hidden="1" customHeight="1" x14ac:dyDescent="0.4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>
        <v>40</v>
      </c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63">
        <f t="shared" si="0"/>
        <v>43449</v>
      </c>
      <c r="AS9" s="64">
        <f t="shared" si="1"/>
        <v>0</v>
      </c>
      <c r="AT9" s="64">
        <f t="shared" si="2"/>
        <v>0</v>
      </c>
      <c r="AU9" s="64">
        <f t="shared" si="3"/>
        <v>0</v>
      </c>
      <c r="AV9" s="64">
        <f t="shared" si="4"/>
        <v>0</v>
      </c>
      <c r="AW9" s="64">
        <f t="shared" si="5"/>
        <v>0</v>
      </c>
      <c r="AX9" s="64">
        <f t="shared" si="6"/>
        <v>0</v>
      </c>
      <c r="AY9" s="65">
        <f t="shared" si="7"/>
        <v>0</v>
      </c>
      <c r="AZ9" s="64">
        <f t="shared" si="8"/>
        <v>0</v>
      </c>
    </row>
    <row r="10" spans="1:52" customFormat="1" ht="23.25" hidden="1" customHeight="1" x14ac:dyDescent="0.45">
      <c r="A10" s="10"/>
      <c r="B10" s="10"/>
      <c r="C10" s="10"/>
      <c r="D10" s="10"/>
      <c r="E10" s="10"/>
      <c r="F10" s="10"/>
      <c r="G10" s="14">
        <v>15</v>
      </c>
      <c r="H10" s="15">
        <f>G10</f>
        <v>15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>
        <v>40</v>
      </c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63">
        <f t="shared" si="0"/>
        <v>43456</v>
      </c>
      <c r="AS10" s="64">
        <f t="shared" si="1"/>
        <v>0</v>
      </c>
      <c r="AT10" s="64">
        <f t="shared" si="2"/>
        <v>0</v>
      </c>
      <c r="AU10" s="64">
        <f t="shared" si="3"/>
        <v>0</v>
      </c>
      <c r="AV10" s="64">
        <f t="shared" si="4"/>
        <v>0</v>
      </c>
      <c r="AW10" s="64">
        <f t="shared" si="5"/>
        <v>0</v>
      </c>
      <c r="AX10" s="64">
        <f t="shared" si="6"/>
        <v>0</v>
      </c>
      <c r="AY10" s="65">
        <f t="shared" si="7"/>
        <v>0</v>
      </c>
      <c r="AZ10" s="64">
        <f t="shared" si="8"/>
        <v>0</v>
      </c>
    </row>
    <row r="11" spans="1:52" s="3" customFormat="1" ht="23.25" customHeight="1" x14ac:dyDescent="0.45">
      <c r="A11" s="80">
        <f>'Liste déroulante et date'!J4</f>
        <v>43435</v>
      </c>
      <c r="B11" s="99"/>
      <c r="C11" s="100"/>
      <c r="D11" s="100"/>
      <c r="E11" s="100"/>
      <c r="F11" s="100"/>
      <c r="G11" s="101"/>
      <c r="H11" s="101">
        <f>IF(G11=0,H10,G11)</f>
        <v>15</v>
      </c>
      <c r="I11" s="84"/>
      <c r="J11" s="84"/>
      <c r="K11" s="84"/>
      <c r="L11" s="84"/>
      <c r="M11" s="84"/>
      <c r="N11" s="84"/>
      <c r="O11" s="84">
        <v>0</v>
      </c>
      <c r="P11" s="84">
        <f>SUM(I11:O11)</f>
        <v>0</v>
      </c>
      <c r="Q11" s="102"/>
      <c r="R11" s="84">
        <f>IF(AC10&lt;=0,0,AK11)</f>
        <v>0</v>
      </c>
      <c r="S11" s="84"/>
      <c r="T11" s="84"/>
      <c r="U11" s="84">
        <f>U10+P11-X11-Y11+AA11-AB11</f>
        <v>0</v>
      </c>
      <c r="V11" s="84"/>
      <c r="W11" s="84"/>
      <c r="X11" s="84">
        <f>IF(AL11&gt;=0,AL11,0)</f>
        <v>0</v>
      </c>
      <c r="Y11" s="86">
        <f t="shared" ref="Y11:Y42" si="9">IF(S11&gt;=40,S11-40,0)</f>
        <v>0</v>
      </c>
      <c r="Z11" s="86">
        <f t="shared" ref="Z11:Z42" si="10">IF(D11=1,0,AM11)</f>
        <v>0</v>
      </c>
      <c r="AA11" s="84">
        <f>IF(AE11&gt;0,AE11,0)</f>
        <v>0</v>
      </c>
      <c r="AB11" s="84">
        <f>IF(AE11&lt;0,-(AE11+AJ11),-AJ11)</f>
        <v>0</v>
      </c>
      <c r="AC11" s="84">
        <f t="shared" ref="AC11:AC42" si="11">AC10-R11</f>
        <v>16</v>
      </c>
      <c r="AD11" s="84"/>
      <c r="AE11" s="84"/>
      <c r="AF11" s="84"/>
      <c r="AG11" s="84">
        <f>IF((AI10-AH11)&gt;0,AH11,AI10)</f>
        <v>0</v>
      </c>
      <c r="AH11" s="84">
        <f t="shared" ref="AH11:AH42" si="12">IF(S11&gt;40,((3+Y11)*H11),IF(S11=0,0,(3*H11)))</f>
        <v>0</v>
      </c>
      <c r="AI11" s="84">
        <f>AI10+AF11-AG11</f>
        <v>0</v>
      </c>
      <c r="AJ11" s="84">
        <f t="shared" ref="AJ11:AJ42" si="13">ROUND(IF(AD11&gt;0,(-AD11/H11),"0"),0)</f>
        <v>0</v>
      </c>
      <c r="AK11" s="84">
        <f t="shared" ref="AK11:AK42" si="14">ROUND(IF(Q11="oui",(X7+X8+X9+X10)/20,0),0)</f>
        <v>0</v>
      </c>
      <c r="AL11" s="84">
        <f t="shared" ref="AL11:AL42" si="15">IF(S11&lt;=40,S11-Z11,S11-Y11-Z11)</f>
        <v>0</v>
      </c>
      <c r="AM11" s="84">
        <f t="shared" ref="AM11:AM42" si="16">ROUND(IF(C11=1,(X10+X9+X8+X7+Z10+T10+T9+T8+T7)/20,0),0)+(ROUND(IF(C11=2,(X10+X9+X8+X7+Z10+T10+T9+T8+T7)/20)*2,0))</f>
        <v>0</v>
      </c>
      <c r="AN11" s="84"/>
      <c r="AR11" s="103">
        <f t="shared" si="0"/>
        <v>43463</v>
      </c>
      <c r="AS11" s="104">
        <f t="shared" si="1"/>
        <v>0</v>
      </c>
      <c r="AT11" s="104">
        <f t="shared" si="2"/>
        <v>0</v>
      </c>
      <c r="AU11" s="104">
        <f t="shared" si="3"/>
        <v>0</v>
      </c>
      <c r="AV11" s="104">
        <f t="shared" si="4"/>
        <v>0</v>
      </c>
      <c r="AW11" s="104">
        <f t="shared" si="5"/>
        <v>0</v>
      </c>
      <c r="AX11" s="104">
        <f t="shared" si="6"/>
        <v>0</v>
      </c>
      <c r="AY11" s="105">
        <f t="shared" si="7"/>
        <v>0</v>
      </c>
      <c r="AZ11" s="104">
        <f t="shared" si="8"/>
        <v>0</v>
      </c>
    </row>
    <row r="12" spans="1:52" s="3" customFormat="1" ht="23.45" x14ac:dyDescent="0.45">
      <c r="A12" s="80">
        <f>'Liste déroulante et date'!J5</f>
        <v>43442</v>
      </c>
      <c r="B12" s="99"/>
      <c r="C12" s="100"/>
      <c r="D12" s="100"/>
      <c r="E12" s="100"/>
      <c r="F12" s="100"/>
      <c r="G12" s="101"/>
      <c r="H12" s="101">
        <f t="shared" ref="H12:H66" si="17">IF(G12=0,H11,G12)</f>
        <v>15</v>
      </c>
      <c r="I12" s="84"/>
      <c r="J12" s="84"/>
      <c r="K12" s="84"/>
      <c r="L12" s="84"/>
      <c r="M12" s="84"/>
      <c r="N12" s="84"/>
      <c r="O12" s="84"/>
      <c r="P12" s="84">
        <f t="shared" ref="P12:P76" si="18">SUM(I12:O12)</f>
        <v>0</v>
      </c>
      <c r="Q12" s="102"/>
      <c r="R12" s="84">
        <f t="shared" ref="R12:R75" si="19">IF(AC11&lt;=0,0,AK12)</f>
        <v>0</v>
      </c>
      <c r="S12" s="84"/>
      <c r="T12" s="84"/>
      <c r="U12" s="84">
        <f t="shared" ref="U12:U75" si="20">U11+P12-X12-Y12+AA12-AB12</f>
        <v>0</v>
      </c>
      <c r="V12" s="84"/>
      <c r="W12" s="84"/>
      <c r="X12" s="84">
        <f t="shared" ref="X12:X66" si="21">IF(AL12&gt;=0,AL12,0)</f>
        <v>0</v>
      </c>
      <c r="Y12" s="86">
        <f t="shared" si="9"/>
        <v>0</v>
      </c>
      <c r="Z12" s="86">
        <f t="shared" si="10"/>
        <v>0</v>
      </c>
      <c r="AA12" s="84">
        <f t="shared" ref="AA12:AA66" si="22">IF(AE12&gt;0,AE12,0)</f>
        <v>0</v>
      </c>
      <c r="AB12" s="84">
        <f t="shared" ref="AB12:AB66" si="23">IF(AE12&lt;0,-(AE12+AJ12),-AJ12)</f>
        <v>0</v>
      </c>
      <c r="AC12" s="84">
        <f t="shared" si="11"/>
        <v>16</v>
      </c>
      <c r="AD12" s="84"/>
      <c r="AE12" s="84"/>
      <c r="AF12" s="84"/>
      <c r="AG12" s="84">
        <f t="shared" ref="AG12:AG66" si="24">IF((AI11-AH12)&gt;0,AH12,AI11)</f>
        <v>0</v>
      </c>
      <c r="AH12" s="84">
        <f t="shared" si="12"/>
        <v>0</v>
      </c>
      <c r="AI12" s="84">
        <f t="shared" ref="AI12:AI66" si="25">AI11+AF12-AG12</f>
        <v>0</v>
      </c>
      <c r="AJ12" s="84">
        <f t="shared" si="13"/>
        <v>0</v>
      </c>
      <c r="AK12" s="84">
        <f t="shared" si="14"/>
        <v>0</v>
      </c>
      <c r="AL12" s="84">
        <f t="shared" si="15"/>
        <v>0</v>
      </c>
      <c r="AM12" s="84">
        <f t="shared" si="16"/>
        <v>0</v>
      </c>
      <c r="AN12" s="84"/>
      <c r="AR12" s="103">
        <f t="shared" si="0"/>
        <v>43470</v>
      </c>
      <c r="AS12" s="104">
        <f t="shared" si="1"/>
        <v>0</v>
      </c>
      <c r="AT12" s="104">
        <f t="shared" si="2"/>
        <v>0</v>
      </c>
      <c r="AU12" s="104">
        <f t="shared" si="3"/>
        <v>0</v>
      </c>
      <c r="AV12" s="104">
        <f t="shared" si="4"/>
        <v>0</v>
      </c>
      <c r="AW12" s="104">
        <f t="shared" si="5"/>
        <v>0</v>
      </c>
      <c r="AX12" s="104">
        <f t="shared" si="6"/>
        <v>0</v>
      </c>
      <c r="AY12" s="105">
        <f t="shared" si="7"/>
        <v>0</v>
      </c>
      <c r="AZ12" s="104">
        <f t="shared" si="8"/>
        <v>0</v>
      </c>
    </row>
    <row r="13" spans="1:52" s="3" customFormat="1" ht="23.45" x14ac:dyDescent="0.45">
      <c r="A13" s="80">
        <f>'Liste déroulante et date'!J6</f>
        <v>43449</v>
      </c>
      <c r="B13" s="99"/>
      <c r="C13" s="100"/>
      <c r="D13" s="100"/>
      <c r="E13" s="100"/>
      <c r="F13" s="100"/>
      <c r="G13" s="101"/>
      <c r="H13" s="101">
        <f t="shared" si="17"/>
        <v>15</v>
      </c>
      <c r="I13" s="84"/>
      <c r="J13" s="84"/>
      <c r="K13" s="84"/>
      <c r="L13" s="84"/>
      <c r="M13" s="84"/>
      <c r="N13" s="84"/>
      <c r="O13" s="84"/>
      <c r="P13" s="84">
        <f t="shared" si="18"/>
        <v>0</v>
      </c>
      <c r="Q13" s="102"/>
      <c r="R13" s="84">
        <f t="shared" si="19"/>
        <v>0</v>
      </c>
      <c r="S13" s="84"/>
      <c r="T13" s="84"/>
      <c r="U13" s="84">
        <f t="shared" si="20"/>
        <v>0</v>
      </c>
      <c r="V13" s="84"/>
      <c r="W13" s="84"/>
      <c r="X13" s="84">
        <f t="shared" si="21"/>
        <v>0</v>
      </c>
      <c r="Y13" s="86">
        <f t="shared" si="9"/>
        <v>0</v>
      </c>
      <c r="Z13" s="86">
        <f t="shared" si="10"/>
        <v>0</v>
      </c>
      <c r="AA13" s="84">
        <f t="shared" si="22"/>
        <v>0</v>
      </c>
      <c r="AB13" s="84">
        <f t="shared" si="23"/>
        <v>0</v>
      </c>
      <c r="AC13" s="84">
        <f t="shared" si="11"/>
        <v>16</v>
      </c>
      <c r="AD13" s="84"/>
      <c r="AE13" s="84"/>
      <c r="AF13" s="84"/>
      <c r="AG13" s="84">
        <f t="shared" si="24"/>
        <v>0</v>
      </c>
      <c r="AH13" s="84">
        <f t="shared" si="12"/>
        <v>0</v>
      </c>
      <c r="AI13" s="84">
        <f t="shared" si="25"/>
        <v>0</v>
      </c>
      <c r="AJ13" s="84">
        <f t="shared" si="13"/>
        <v>0</v>
      </c>
      <c r="AK13" s="84">
        <f t="shared" si="14"/>
        <v>0</v>
      </c>
      <c r="AL13" s="84">
        <f t="shared" si="15"/>
        <v>0</v>
      </c>
      <c r="AM13" s="84">
        <f t="shared" si="16"/>
        <v>0</v>
      </c>
      <c r="AN13" s="84"/>
      <c r="AR13" s="103">
        <f t="shared" si="0"/>
        <v>43477</v>
      </c>
      <c r="AS13" s="104">
        <f t="shared" si="1"/>
        <v>0</v>
      </c>
      <c r="AT13" s="104">
        <f t="shared" si="2"/>
        <v>0</v>
      </c>
      <c r="AU13" s="104">
        <f t="shared" si="3"/>
        <v>0</v>
      </c>
      <c r="AV13" s="104">
        <f t="shared" si="4"/>
        <v>0</v>
      </c>
      <c r="AW13" s="104">
        <f t="shared" si="5"/>
        <v>0</v>
      </c>
      <c r="AX13" s="104">
        <f t="shared" si="6"/>
        <v>0</v>
      </c>
      <c r="AY13" s="105">
        <f t="shared" si="7"/>
        <v>0</v>
      </c>
      <c r="AZ13" s="104">
        <f t="shared" si="8"/>
        <v>0</v>
      </c>
    </row>
    <row r="14" spans="1:52" s="3" customFormat="1" ht="23.45" x14ac:dyDescent="0.45">
      <c r="A14" s="80">
        <f>'Liste déroulante et date'!J7</f>
        <v>43456</v>
      </c>
      <c r="B14" s="99"/>
      <c r="C14" s="100"/>
      <c r="D14" s="100"/>
      <c r="E14" s="100"/>
      <c r="F14" s="100"/>
      <c r="G14" s="101"/>
      <c r="H14" s="101">
        <f t="shared" si="17"/>
        <v>15</v>
      </c>
      <c r="I14" s="84"/>
      <c r="J14" s="84"/>
      <c r="K14" s="84"/>
      <c r="L14" s="84"/>
      <c r="M14" s="84"/>
      <c r="N14" s="84"/>
      <c r="O14" s="84"/>
      <c r="P14" s="84">
        <f t="shared" si="18"/>
        <v>0</v>
      </c>
      <c r="Q14" s="102"/>
      <c r="R14" s="84">
        <f t="shared" si="19"/>
        <v>0</v>
      </c>
      <c r="S14" s="84"/>
      <c r="T14" s="84"/>
      <c r="U14" s="84">
        <f t="shared" si="20"/>
        <v>0</v>
      </c>
      <c r="V14" s="84"/>
      <c r="W14" s="84"/>
      <c r="X14" s="84">
        <f t="shared" si="21"/>
        <v>0</v>
      </c>
      <c r="Y14" s="86">
        <f t="shared" si="9"/>
        <v>0</v>
      </c>
      <c r="Z14" s="86">
        <f t="shared" si="10"/>
        <v>0</v>
      </c>
      <c r="AA14" s="84">
        <f t="shared" si="22"/>
        <v>0</v>
      </c>
      <c r="AB14" s="84">
        <f t="shared" si="23"/>
        <v>0</v>
      </c>
      <c r="AC14" s="84">
        <f t="shared" si="11"/>
        <v>16</v>
      </c>
      <c r="AD14" s="84"/>
      <c r="AE14" s="84"/>
      <c r="AF14" s="84"/>
      <c r="AG14" s="84">
        <f t="shared" si="24"/>
        <v>0</v>
      </c>
      <c r="AH14" s="84">
        <f t="shared" si="12"/>
        <v>0</v>
      </c>
      <c r="AI14" s="84">
        <f t="shared" si="25"/>
        <v>0</v>
      </c>
      <c r="AJ14" s="84">
        <f t="shared" si="13"/>
        <v>0</v>
      </c>
      <c r="AK14" s="84">
        <f t="shared" si="14"/>
        <v>0</v>
      </c>
      <c r="AL14" s="84">
        <f t="shared" si="15"/>
        <v>0</v>
      </c>
      <c r="AM14" s="84">
        <f t="shared" si="16"/>
        <v>0</v>
      </c>
      <c r="AN14" s="84"/>
      <c r="AR14" s="103">
        <f t="shared" si="0"/>
        <v>43484</v>
      </c>
      <c r="AS14" s="104">
        <f t="shared" si="1"/>
        <v>0</v>
      </c>
      <c r="AT14" s="104">
        <f t="shared" si="2"/>
        <v>0</v>
      </c>
      <c r="AU14" s="104">
        <f t="shared" si="3"/>
        <v>0</v>
      </c>
      <c r="AV14" s="104">
        <f t="shared" si="4"/>
        <v>0</v>
      </c>
      <c r="AW14" s="104">
        <f t="shared" si="5"/>
        <v>0</v>
      </c>
      <c r="AX14" s="104">
        <f t="shared" si="6"/>
        <v>0</v>
      </c>
      <c r="AY14" s="105">
        <f t="shared" si="7"/>
        <v>0</v>
      </c>
      <c r="AZ14" s="104">
        <f t="shared" si="8"/>
        <v>0</v>
      </c>
    </row>
    <row r="15" spans="1:52" s="3" customFormat="1" ht="23.45" x14ac:dyDescent="0.45">
      <c r="A15" s="80">
        <f>'Liste déroulante et date'!J8</f>
        <v>43463</v>
      </c>
      <c r="B15" s="99"/>
      <c r="C15" s="100"/>
      <c r="D15" s="100"/>
      <c r="E15" s="100"/>
      <c r="F15" s="100"/>
      <c r="G15" s="101"/>
      <c r="H15" s="101">
        <f t="shared" si="17"/>
        <v>15</v>
      </c>
      <c r="I15" s="84"/>
      <c r="J15" s="84"/>
      <c r="K15" s="84"/>
      <c r="L15" s="84"/>
      <c r="M15" s="84"/>
      <c r="N15" s="84"/>
      <c r="O15" s="84"/>
      <c r="P15" s="84">
        <f t="shared" si="18"/>
        <v>0</v>
      </c>
      <c r="Q15" s="102"/>
      <c r="R15" s="84">
        <f t="shared" si="19"/>
        <v>0</v>
      </c>
      <c r="S15" s="84"/>
      <c r="T15" s="84"/>
      <c r="U15" s="84">
        <f t="shared" si="20"/>
        <v>0</v>
      </c>
      <c r="V15" s="84"/>
      <c r="W15" s="84"/>
      <c r="X15" s="84">
        <f t="shared" si="21"/>
        <v>0</v>
      </c>
      <c r="Y15" s="86">
        <f t="shared" si="9"/>
        <v>0</v>
      </c>
      <c r="Z15" s="86">
        <f t="shared" si="10"/>
        <v>0</v>
      </c>
      <c r="AA15" s="84">
        <f t="shared" si="22"/>
        <v>0</v>
      </c>
      <c r="AB15" s="84">
        <f t="shared" si="23"/>
        <v>0</v>
      </c>
      <c r="AC15" s="84">
        <f t="shared" si="11"/>
        <v>16</v>
      </c>
      <c r="AD15" s="84"/>
      <c r="AE15" s="84"/>
      <c r="AF15" s="84"/>
      <c r="AG15" s="84">
        <f t="shared" si="24"/>
        <v>0</v>
      </c>
      <c r="AH15" s="84">
        <f t="shared" si="12"/>
        <v>0</v>
      </c>
      <c r="AI15" s="84">
        <f t="shared" si="25"/>
        <v>0</v>
      </c>
      <c r="AJ15" s="84">
        <f t="shared" si="13"/>
        <v>0</v>
      </c>
      <c r="AK15" s="84">
        <f t="shared" si="14"/>
        <v>0</v>
      </c>
      <c r="AL15" s="84">
        <f t="shared" si="15"/>
        <v>0</v>
      </c>
      <c r="AM15" s="84">
        <f t="shared" si="16"/>
        <v>0</v>
      </c>
      <c r="AN15" s="84"/>
      <c r="AR15" s="103">
        <f t="shared" si="0"/>
        <v>43491</v>
      </c>
      <c r="AS15" s="104">
        <f t="shared" si="1"/>
        <v>0</v>
      </c>
      <c r="AT15" s="104">
        <f t="shared" si="2"/>
        <v>0</v>
      </c>
      <c r="AU15" s="104">
        <f t="shared" si="3"/>
        <v>0</v>
      </c>
      <c r="AV15" s="104">
        <f t="shared" si="4"/>
        <v>0</v>
      </c>
      <c r="AW15" s="104">
        <f t="shared" si="5"/>
        <v>0</v>
      </c>
      <c r="AX15" s="104">
        <f t="shared" si="6"/>
        <v>0</v>
      </c>
      <c r="AY15" s="105">
        <f t="shared" si="7"/>
        <v>0</v>
      </c>
      <c r="AZ15" s="104">
        <f t="shared" si="8"/>
        <v>0</v>
      </c>
    </row>
    <row r="16" spans="1:52" s="3" customFormat="1" ht="23.45" x14ac:dyDescent="0.45">
      <c r="A16" s="80">
        <f>'Liste déroulante et date'!J9</f>
        <v>43470</v>
      </c>
      <c r="B16" s="99"/>
      <c r="C16" s="100"/>
      <c r="D16" s="100"/>
      <c r="E16" s="100"/>
      <c r="F16" s="100"/>
      <c r="G16" s="101"/>
      <c r="H16" s="101">
        <f t="shared" si="17"/>
        <v>15</v>
      </c>
      <c r="I16" s="84"/>
      <c r="J16" s="84"/>
      <c r="K16" s="84"/>
      <c r="L16" s="84"/>
      <c r="M16" s="84"/>
      <c r="N16" s="84"/>
      <c r="O16" s="84"/>
      <c r="P16" s="84">
        <f t="shared" si="18"/>
        <v>0</v>
      </c>
      <c r="Q16" s="102"/>
      <c r="R16" s="84">
        <f t="shared" si="19"/>
        <v>0</v>
      </c>
      <c r="S16" s="84"/>
      <c r="T16" s="84"/>
      <c r="U16" s="84">
        <f t="shared" si="20"/>
        <v>0</v>
      </c>
      <c r="V16" s="84"/>
      <c r="W16" s="84"/>
      <c r="X16" s="84">
        <f t="shared" si="21"/>
        <v>0</v>
      </c>
      <c r="Y16" s="86">
        <f t="shared" si="9"/>
        <v>0</v>
      </c>
      <c r="Z16" s="86">
        <f t="shared" si="10"/>
        <v>0</v>
      </c>
      <c r="AA16" s="84">
        <f t="shared" si="22"/>
        <v>0</v>
      </c>
      <c r="AB16" s="84">
        <f t="shared" si="23"/>
        <v>0</v>
      </c>
      <c r="AC16" s="84">
        <f t="shared" si="11"/>
        <v>16</v>
      </c>
      <c r="AD16" s="84"/>
      <c r="AE16" s="84"/>
      <c r="AF16" s="84"/>
      <c r="AG16" s="84">
        <f t="shared" si="24"/>
        <v>0</v>
      </c>
      <c r="AH16" s="84">
        <f t="shared" si="12"/>
        <v>0</v>
      </c>
      <c r="AI16" s="84">
        <f t="shared" si="25"/>
        <v>0</v>
      </c>
      <c r="AJ16" s="84">
        <f t="shared" si="13"/>
        <v>0</v>
      </c>
      <c r="AK16" s="84">
        <f t="shared" si="14"/>
        <v>0</v>
      </c>
      <c r="AL16" s="84">
        <f t="shared" si="15"/>
        <v>0</v>
      </c>
      <c r="AM16" s="84">
        <f t="shared" si="16"/>
        <v>0</v>
      </c>
      <c r="AN16" s="84"/>
      <c r="AR16" s="103">
        <f t="shared" si="0"/>
        <v>43498</v>
      </c>
      <c r="AS16" s="104">
        <f t="shared" si="1"/>
        <v>0</v>
      </c>
      <c r="AT16" s="104">
        <f t="shared" si="2"/>
        <v>0</v>
      </c>
      <c r="AU16" s="104">
        <f t="shared" si="3"/>
        <v>0</v>
      </c>
      <c r="AV16" s="104">
        <f t="shared" si="4"/>
        <v>0</v>
      </c>
      <c r="AW16" s="104">
        <f t="shared" si="5"/>
        <v>0</v>
      </c>
      <c r="AX16" s="104">
        <f t="shared" si="6"/>
        <v>0</v>
      </c>
      <c r="AY16" s="105">
        <f t="shared" si="7"/>
        <v>0</v>
      </c>
      <c r="AZ16" s="104">
        <f t="shared" si="8"/>
        <v>0</v>
      </c>
    </row>
    <row r="17" spans="1:52" s="3" customFormat="1" ht="23.45" x14ac:dyDescent="0.45">
      <c r="A17" s="80">
        <f>'Liste déroulante et date'!J10</f>
        <v>43477</v>
      </c>
      <c r="B17" s="99"/>
      <c r="C17" s="100"/>
      <c r="D17" s="100"/>
      <c r="E17" s="100"/>
      <c r="F17" s="100"/>
      <c r="G17" s="101"/>
      <c r="H17" s="101">
        <f t="shared" si="17"/>
        <v>15</v>
      </c>
      <c r="I17" s="84"/>
      <c r="J17" s="84"/>
      <c r="K17" s="84"/>
      <c r="L17" s="84"/>
      <c r="M17" s="84"/>
      <c r="N17" s="84"/>
      <c r="O17" s="84"/>
      <c r="P17" s="84">
        <f t="shared" si="18"/>
        <v>0</v>
      </c>
      <c r="Q17" s="102"/>
      <c r="R17" s="84">
        <f t="shared" si="19"/>
        <v>0</v>
      </c>
      <c r="S17" s="84"/>
      <c r="T17" s="84"/>
      <c r="U17" s="84">
        <f t="shared" si="20"/>
        <v>0</v>
      </c>
      <c r="V17" s="84"/>
      <c r="W17" s="84"/>
      <c r="X17" s="84">
        <f t="shared" si="21"/>
        <v>0</v>
      </c>
      <c r="Y17" s="86">
        <f t="shared" si="9"/>
        <v>0</v>
      </c>
      <c r="Z17" s="86">
        <f t="shared" si="10"/>
        <v>0</v>
      </c>
      <c r="AA17" s="84">
        <f t="shared" si="22"/>
        <v>0</v>
      </c>
      <c r="AB17" s="84">
        <f t="shared" si="23"/>
        <v>0</v>
      </c>
      <c r="AC17" s="84">
        <f t="shared" si="11"/>
        <v>16</v>
      </c>
      <c r="AD17" s="84"/>
      <c r="AE17" s="84"/>
      <c r="AF17" s="84"/>
      <c r="AG17" s="84">
        <f t="shared" si="24"/>
        <v>0</v>
      </c>
      <c r="AH17" s="84">
        <f t="shared" si="12"/>
        <v>0</v>
      </c>
      <c r="AI17" s="84">
        <f t="shared" si="25"/>
        <v>0</v>
      </c>
      <c r="AJ17" s="84">
        <f t="shared" si="13"/>
        <v>0</v>
      </c>
      <c r="AK17" s="84">
        <f t="shared" si="14"/>
        <v>0</v>
      </c>
      <c r="AL17" s="84">
        <f t="shared" si="15"/>
        <v>0</v>
      </c>
      <c r="AM17" s="84">
        <f t="shared" si="16"/>
        <v>0</v>
      </c>
      <c r="AN17" s="84"/>
      <c r="AR17" s="103">
        <f t="shared" si="0"/>
        <v>43505</v>
      </c>
      <c r="AS17" s="104">
        <f t="shared" si="1"/>
        <v>0</v>
      </c>
      <c r="AT17" s="104">
        <f t="shared" si="2"/>
        <v>0</v>
      </c>
      <c r="AU17" s="104">
        <f t="shared" si="3"/>
        <v>0</v>
      </c>
      <c r="AV17" s="104">
        <f t="shared" si="4"/>
        <v>0</v>
      </c>
      <c r="AW17" s="104">
        <f t="shared" si="5"/>
        <v>0</v>
      </c>
      <c r="AX17" s="104">
        <f t="shared" si="6"/>
        <v>0</v>
      </c>
      <c r="AY17" s="105">
        <f t="shared" si="7"/>
        <v>0</v>
      </c>
      <c r="AZ17" s="104">
        <f t="shared" si="8"/>
        <v>0</v>
      </c>
    </row>
    <row r="18" spans="1:52" s="3" customFormat="1" ht="23.45" x14ac:dyDescent="0.45">
      <c r="A18" s="80">
        <f>'Liste déroulante et date'!J11</f>
        <v>43484</v>
      </c>
      <c r="B18" s="99"/>
      <c r="C18" s="100"/>
      <c r="D18" s="100"/>
      <c r="E18" s="100"/>
      <c r="F18" s="100"/>
      <c r="G18" s="101"/>
      <c r="H18" s="101">
        <f t="shared" si="17"/>
        <v>15</v>
      </c>
      <c r="I18" s="84"/>
      <c r="J18" s="84"/>
      <c r="K18" s="84"/>
      <c r="L18" s="84"/>
      <c r="M18" s="84"/>
      <c r="N18" s="84"/>
      <c r="O18" s="84"/>
      <c r="P18" s="84">
        <f t="shared" si="18"/>
        <v>0</v>
      </c>
      <c r="Q18" s="102"/>
      <c r="R18" s="84">
        <f t="shared" si="19"/>
        <v>0</v>
      </c>
      <c r="S18" s="84"/>
      <c r="T18" s="84"/>
      <c r="U18" s="84">
        <f t="shared" si="20"/>
        <v>0</v>
      </c>
      <c r="V18" s="84"/>
      <c r="W18" s="84"/>
      <c r="X18" s="84">
        <f t="shared" si="21"/>
        <v>0</v>
      </c>
      <c r="Y18" s="86">
        <f t="shared" si="9"/>
        <v>0</v>
      </c>
      <c r="Z18" s="86">
        <f t="shared" si="10"/>
        <v>0</v>
      </c>
      <c r="AA18" s="84">
        <f t="shared" si="22"/>
        <v>0</v>
      </c>
      <c r="AB18" s="84">
        <f t="shared" si="23"/>
        <v>0</v>
      </c>
      <c r="AC18" s="84">
        <f t="shared" si="11"/>
        <v>16</v>
      </c>
      <c r="AD18" s="84"/>
      <c r="AE18" s="84"/>
      <c r="AF18" s="84"/>
      <c r="AG18" s="84">
        <f t="shared" si="24"/>
        <v>0</v>
      </c>
      <c r="AH18" s="84">
        <f t="shared" si="12"/>
        <v>0</v>
      </c>
      <c r="AI18" s="84">
        <f t="shared" si="25"/>
        <v>0</v>
      </c>
      <c r="AJ18" s="84">
        <f t="shared" si="13"/>
        <v>0</v>
      </c>
      <c r="AK18" s="84">
        <f t="shared" si="14"/>
        <v>0</v>
      </c>
      <c r="AL18" s="84">
        <f t="shared" si="15"/>
        <v>0</v>
      </c>
      <c r="AM18" s="84">
        <f t="shared" si="16"/>
        <v>0</v>
      </c>
      <c r="AN18" s="84"/>
      <c r="AR18" s="103">
        <f t="shared" si="0"/>
        <v>43512</v>
      </c>
      <c r="AS18" s="104">
        <f t="shared" si="1"/>
        <v>0</v>
      </c>
      <c r="AT18" s="104">
        <f t="shared" si="2"/>
        <v>0</v>
      </c>
      <c r="AU18" s="104">
        <f t="shared" si="3"/>
        <v>0</v>
      </c>
      <c r="AV18" s="104">
        <f t="shared" si="4"/>
        <v>0</v>
      </c>
      <c r="AW18" s="104">
        <f t="shared" si="5"/>
        <v>0</v>
      </c>
      <c r="AX18" s="104">
        <f t="shared" si="6"/>
        <v>0</v>
      </c>
      <c r="AY18" s="105">
        <f t="shared" si="7"/>
        <v>0</v>
      </c>
      <c r="AZ18" s="104">
        <f t="shared" si="8"/>
        <v>0</v>
      </c>
    </row>
    <row r="19" spans="1:52" s="3" customFormat="1" ht="23.45" x14ac:dyDescent="0.45">
      <c r="A19" s="80">
        <f>'Liste déroulante et date'!J12</f>
        <v>43491</v>
      </c>
      <c r="B19" s="99"/>
      <c r="C19" s="100"/>
      <c r="D19" s="100"/>
      <c r="E19" s="100"/>
      <c r="F19" s="100"/>
      <c r="G19" s="101"/>
      <c r="H19" s="101">
        <f t="shared" si="17"/>
        <v>15</v>
      </c>
      <c r="I19" s="84"/>
      <c r="J19" s="84"/>
      <c r="K19" s="84"/>
      <c r="L19" s="84"/>
      <c r="M19" s="84"/>
      <c r="N19" s="84"/>
      <c r="O19" s="84"/>
      <c r="P19" s="84">
        <f t="shared" si="18"/>
        <v>0</v>
      </c>
      <c r="Q19" s="102"/>
      <c r="R19" s="84">
        <f t="shared" si="19"/>
        <v>0</v>
      </c>
      <c r="S19" s="84"/>
      <c r="T19" s="84"/>
      <c r="U19" s="84">
        <f t="shared" si="20"/>
        <v>0</v>
      </c>
      <c r="V19" s="84"/>
      <c r="W19" s="84"/>
      <c r="X19" s="84">
        <f t="shared" si="21"/>
        <v>0</v>
      </c>
      <c r="Y19" s="86">
        <f t="shared" si="9"/>
        <v>0</v>
      </c>
      <c r="Z19" s="86">
        <f t="shared" si="10"/>
        <v>0</v>
      </c>
      <c r="AA19" s="84">
        <f t="shared" si="22"/>
        <v>0</v>
      </c>
      <c r="AB19" s="84">
        <f t="shared" si="23"/>
        <v>0</v>
      </c>
      <c r="AC19" s="84">
        <f t="shared" si="11"/>
        <v>16</v>
      </c>
      <c r="AD19" s="84"/>
      <c r="AE19" s="84"/>
      <c r="AF19" s="84"/>
      <c r="AG19" s="84">
        <f t="shared" si="24"/>
        <v>0</v>
      </c>
      <c r="AH19" s="84">
        <f t="shared" si="12"/>
        <v>0</v>
      </c>
      <c r="AI19" s="84">
        <f t="shared" si="25"/>
        <v>0</v>
      </c>
      <c r="AJ19" s="84">
        <f t="shared" si="13"/>
        <v>0</v>
      </c>
      <c r="AK19" s="84">
        <f t="shared" si="14"/>
        <v>0</v>
      </c>
      <c r="AL19" s="84">
        <f t="shared" si="15"/>
        <v>0</v>
      </c>
      <c r="AM19" s="84">
        <f t="shared" si="16"/>
        <v>0</v>
      </c>
      <c r="AN19" s="84"/>
      <c r="AR19" s="103">
        <f t="shared" si="0"/>
        <v>43519</v>
      </c>
      <c r="AS19" s="104">
        <f t="shared" si="1"/>
        <v>0</v>
      </c>
      <c r="AT19" s="104">
        <f t="shared" si="2"/>
        <v>0</v>
      </c>
      <c r="AU19" s="104">
        <f t="shared" si="3"/>
        <v>0</v>
      </c>
      <c r="AV19" s="104">
        <f t="shared" si="4"/>
        <v>0</v>
      </c>
      <c r="AW19" s="104">
        <f t="shared" si="5"/>
        <v>0</v>
      </c>
      <c r="AX19" s="104">
        <f t="shared" si="6"/>
        <v>0</v>
      </c>
      <c r="AY19" s="105">
        <f t="shared" si="7"/>
        <v>0</v>
      </c>
      <c r="AZ19" s="104">
        <f t="shared" si="8"/>
        <v>0</v>
      </c>
    </row>
    <row r="20" spans="1:52" s="3" customFormat="1" ht="23.45" x14ac:dyDescent="0.45">
      <c r="A20" s="80">
        <f>'Liste déroulante et date'!J13</f>
        <v>43498</v>
      </c>
      <c r="B20" s="99"/>
      <c r="C20" s="100"/>
      <c r="D20" s="100"/>
      <c r="E20" s="100"/>
      <c r="F20" s="100"/>
      <c r="G20" s="101"/>
      <c r="H20" s="101">
        <f t="shared" si="17"/>
        <v>15</v>
      </c>
      <c r="I20" s="84"/>
      <c r="J20" s="84"/>
      <c r="K20" s="84"/>
      <c r="L20" s="84"/>
      <c r="M20" s="84"/>
      <c r="N20" s="84"/>
      <c r="O20" s="84"/>
      <c r="P20" s="84">
        <f t="shared" si="18"/>
        <v>0</v>
      </c>
      <c r="Q20" s="102"/>
      <c r="R20" s="84">
        <f t="shared" si="19"/>
        <v>0</v>
      </c>
      <c r="S20" s="84"/>
      <c r="T20" s="84"/>
      <c r="U20" s="84">
        <f t="shared" si="20"/>
        <v>0</v>
      </c>
      <c r="V20" s="84"/>
      <c r="W20" s="84"/>
      <c r="X20" s="84">
        <f t="shared" si="21"/>
        <v>0</v>
      </c>
      <c r="Y20" s="86">
        <f t="shared" si="9"/>
        <v>0</v>
      </c>
      <c r="Z20" s="86">
        <f t="shared" si="10"/>
        <v>0</v>
      </c>
      <c r="AA20" s="84">
        <f t="shared" si="22"/>
        <v>0</v>
      </c>
      <c r="AB20" s="84">
        <f t="shared" si="23"/>
        <v>0</v>
      </c>
      <c r="AC20" s="84">
        <f t="shared" si="11"/>
        <v>16</v>
      </c>
      <c r="AD20" s="84"/>
      <c r="AE20" s="84"/>
      <c r="AF20" s="84"/>
      <c r="AG20" s="84">
        <f t="shared" si="24"/>
        <v>0</v>
      </c>
      <c r="AH20" s="84">
        <f t="shared" si="12"/>
        <v>0</v>
      </c>
      <c r="AI20" s="84">
        <f t="shared" si="25"/>
        <v>0</v>
      </c>
      <c r="AJ20" s="84">
        <f t="shared" si="13"/>
        <v>0</v>
      </c>
      <c r="AK20" s="84">
        <f t="shared" si="14"/>
        <v>0</v>
      </c>
      <c r="AL20" s="84">
        <f t="shared" si="15"/>
        <v>0</v>
      </c>
      <c r="AM20" s="84">
        <f t="shared" si="16"/>
        <v>0</v>
      </c>
      <c r="AN20" s="84"/>
      <c r="AR20" s="103">
        <f t="shared" si="0"/>
        <v>43526</v>
      </c>
      <c r="AS20" s="104">
        <f t="shared" si="1"/>
        <v>0</v>
      </c>
      <c r="AT20" s="104">
        <f t="shared" si="2"/>
        <v>0</v>
      </c>
      <c r="AU20" s="104">
        <f t="shared" si="3"/>
        <v>0</v>
      </c>
      <c r="AV20" s="104">
        <f t="shared" si="4"/>
        <v>0</v>
      </c>
      <c r="AW20" s="104">
        <f t="shared" si="5"/>
        <v>0</v>
      </c>
      <c r="AX20" s="104">
        <f t="shared" si="6"/>
        <v>0</v>
      </c>
      <c r="AY20" s="105">
        <f t="shared" si="7"/>
        <v>0</v>
      </c>
      <c r="AZ20" s="104">
        <f t="shared" si="8"/>
        <v>0</v>
      </c>
    </row>
    <row r="21" spans="1:52" s="3" customFormat="1" ht="23.45" x14ac:dyDescent="0.45">
      <c r="A21" s="80">
        <f>'Liste déroulante et date'!J14</f>
        <v>43505</v>
      </c>
      <c r="B21" s="99"/>
      <c r="C21" s="100"/>
      <c r="D21" s="100"/>
      <c r="E21" s="100"/>
      <c r="F21" s="100"/>
      <c r="G21" s="101"/>
      <c r="H21" s="101">
        <f t="shared" si="17"/>
        <v>15</v>
      </c>
      <c r="I21" s="84"/>
      <c r="J21" s="84"/>
      <c r="K21" s="84"/>
      <c r="L21" s="84"/>
      <c r="M21" s="84"/>
      <c r="N21" s="84"/>
      <c r="O21" s="84"/>
      <c r="P21" s="84">
        <f t="shared" si="18"/>
        <v>0</v>
      </c>
      <c r="Q21" s="102"/>
      <c r="R21" s="84">
        <f t="shared" si="19"/>
        <v>0</v>
      </c>
      <c r="S21" s="84"/>
      <c r="T21" s="84"/>
      <c r="U21" s="84">
        <f t="shared" si="20"/>
        <v>0</v>
      </c>
      <c r="V21" s="84"/>
      <c r="W21" s="84"/>
      <c r="X21" s="84">
        <f t="shared" si="21"/>
        <v>0</v>
      </c>
      <c r="Y21" s="86">
        <f t="shared" si="9"/>
        <v>0</v>
      </c>
      <c r="Z21" s="86">
        <f t="shared" si="10"/>
        <v>0</v>
      </c>
      <c r="AA21" s="84">
        <f t="shared" si="22"/>
        <v>0</v>
      </c>
      <c r="AB21" s="84">
        <f t="shared" si="23"/>
        <v>0</v>
      </c>
      <c r="AC21" s="84">
        <f t="shared" si="11"/>
        <v>16</v>
      </c>
      <c r="AD21" s="84"/>
      <c r="AE21" s="84"/>
      <c r="AF21" s="84"/>
      <c r="AG21" s="84">
        <f t="shared" si="24"/>
        <v>0</v>
      </c>
      <c r="AH21" s="84">
        <f t="shared" si="12"/>
        <v>0</v>
      </c>
      <c r="AI21" s="84">
        <f t="shared" si="25"/>
        <v>0</v>
      </c>
      <c r="AJ21" s="84">
        <f t="shared" si="13"/>
        <v>0</v>
      </c>
      <c r="AK21" s="84">
        <f t="shared" si="14"/>
        <v>0</v>
      </c>
      <c r="AL21" s="84">
        <f t="shared" si="15"/>
        <v>0</v>
      </c>
      <c r="AM21" s="84">
        <f t="shared" si="16"/>
        <v>0</v>
      </c>
      <c r="AN21" s="84"/>
      <c r="AR21" s="103">
        <f t="shared" si="0"/>
        <v>43533</v>
      </c>
      <c r="AS21" s="104">
        <f t="shared" si="1"/>
        <v>0</v>
      </c>
      <c r="AT21" s="104">
        <f t="shared" si="2"/>
        <v>0</v>
      </c>
      <c r="AU21" s="104">
        <f t="shared" si="3"/>
        <v>0</v>
      </c>
      <c r="AV21" s="104">
        <f t="shared" si="4"/>
        <v>0</v>
      </c>
      <c r="AW21" s="104">
        <f t="shared" si="5"/>
        <v>0</v>
      </c>
      <c r="AX21" s="104">
        <f t="shared" si="6"/>
        <v>0</v>
      </c>
      <c r="AY21" s="105">
        <f t="shared" si="7"/>
        <v>0</v>
      </c>
      <c r="AZ21" s="104">
        <f t="shared" si="8"/>
        <v>0</v>
      </c>
    </row>
    <row r="22" spans="1:52" s="3" customFormat="1" ht="23.45" x14ac:dyDescent="0.45">
      <c r="A22" s="80">
        <f>'Liste déroulante et date'!J15</f>
        <v>43512</v>
      </c>
      <c r="B22" s="99"/>
      <c r="C22" s="100"/>
      <c r="D22" s="100"/>
      <c r="E22" s="100"/>
      <c r="F22" s="100"/>
      <c r="G22" s="101"/>
      <c r="H22" s="101">
        <f t="shared" si="17"/>
        <v>15</v>
      </c>
      <c r="I22" s="84"/>
      <c r="J22" s="84"/>
      <c r="K22" s="84"/>
      <c r="L22" s="84"/>
      <c r="M22" s="84"/>
      <c r="N22" s="84"/>
      <c r="O22" s="84"/>
      <c r="P22" s="84">
        <f t="shared" si="18"/>
        <v>0</v>
      </c>
      <c r="Q22" s="102"/>
      <c r="R22" s="84">
        <f t="shared" si="19"/>
        <v>0</v>
      </c>
      <c r="S22" s="84"/>
      <c r="T22" s="84"/>
      <c r="U22" s="84">
        <f t="shared" si="20"/>
        <v>0</v>
      </c>
      <c r="V22" s="84"/>
      <c r="W22" s="84"/>
      <c r="X22" s="84">
        <f t="shared" si="21"/>
        <v>0</v>
      </c>
      <c r="Y22" s="86">
        <f t="shared" si="9"/>
        <v>0</v>
      </c>
      <c r="Z22" s="86">
        <f t="shared" si="10"/>
        <v>0</v>
      </c>
      <c r="AA22" s="84">
        <f t="shared" si="22"/>
        <v>0</v>
      </c>
      <c r="AB22" s="84">
        <f t="shared" si="23"/>
        <v>0</v>
      </c>
      <c r="AC22" s="84">
        <f t="shared" si="11"/>
        <v>16</v>
      </c>
      <c r="AD22" s="84"/>
      <c r="AE22" s="84"/>
      <c r="AF22" s="84"/>
      <c r="AG22" s="84">
        <f t="shared" si="24"/>
        <v>0</v>
      </c>
      <c r="AH22" s="84">
        <f t="shared" si="12"/>
        <v>0</v>
      </c>
      <c r="AI22" s="84">
        <f t="shared" si="25"/>
        <v>0</v>
      </c>
      <c r="AJ22" s="84">
        <f t="shared" si="13"/>
        <v>0</v>
      </c>
      <c r="AK22" s="84">
        <f t="shared" si="14"/>
        <v>0</v>
      </c>
      <c r="AL22" s="84">
        <f t="shared" si="15"/>
        <v>0</v>
      </c>
      <c r="AM22" s="84">
        <f t="shared" si="16"/>
        <v>0</v>
      </c>
      <c r="AN22" s="84"/>
      <c r="AR22" s="103">
        <f t="shared" si="0"/>
        <v>43540</v>
      </c>
      <c r="AS22" s="104">
        <f t="shared" si="1"/>
        <v>0</v>
      </c>
      <c r="AT22" s="104">
        <f t="shared" si="2"/>
        <v>0</v>
      </c>
      <c r="AU22" s="104">
        <f t="shared" si="3"/>
        <v>0</v>
      </c>
      <c r="AV22" s="104">
        <f t="shared" si="4"/>
        <v>0</v>
      </c>
      <c r="AW22" s="104">
        <f t="shared" si="5"/>
        <v>0</v>
      </c>
      <c r="AX22" s="104">
        <f t="shared" si="6"/>
        <v>0</v>
      </c>
      <c r="AY22" s="105">
        <f t="shared" si="7"/>
        <v>0</v>
      </c>
      <c r="AZ22" s="104">
        <f t="shared" si="8"/>
        <v>0</v>
      </c>
    </row>
    <row r="23" spans="1:52" s="3" customFormat="1" ht="23.45" x14ac:dyDescent="0.45">
      <c r="A23" s="80">
        <f>'Liste déroulante et date'!J16</f>
        <v>43519</v>
      </c>
      <c r="B23" s="99"/>
      <c r="C23" s="100"/>
      <c r="D23" s="100"/>
      <c r="E23" s="100"/>
      <c r="F23" s="100"/>
      <c r="G23" s="101"/>
      <c r="H23" s="101">
        <f t="shared" si="17"/>
        <v>15</v>
      </c>
      <c r="I23" s="84"/>
      <c r="J23" s="84"/>
      <c r="K23" s="84"/>
      <c r="L23" s="84"/>
      <c r="M23" s="84"/>
      <c r="N23" s="84"/>
      <c r="O23" s="84"/>
      <c r="P23" s="84">
        <f t="shared" si="18"/>
        <v>0</v>
      </c>
      <c r="Q23" s="102"/>
      <c r="R23" s="84">
        <f t="shared" si="19"/>
        <v>0</v>
      </c>
      <c r="S23" s="84"/>
      <c r="T23" s="84"/>
      <c r="U23" s="84">
        <f t="shared" si="20"/>
        <v>0</v>
      </c>
      <c r="V23" s="84"/>
      <c r="W23" s="84"/>
      <c r="X23" s="84">
        <f t="shared" si="21"/>
        <v>0</v>
      </c>
      <c r="Y23" s="86">
        <f t="shared" si="9"/>
        <v>0</v>
      </c>
      <c r="Z23" s="86">
        <f t="shared" si="10"/>
        <v>0</v>
      </c>
      <c r="AA23" s="84">
        <f t="shared" si="22"/>
        <v>0</v>
      </c>
      <c r="AB23" s="84">
        <f t="shared" si="23"/>
        <v>0</v>
      </c>
      <c r="AC23" s="84">
        <f t="shared" si="11"/>
        <v>16</v>
      </c>
      <c r="AD23" s="84"/>
      <c r="AE23" s="84"/>
      <c r="AF23" s="84"/>
      <c r="AG23" s="84">
        <f t="shared" si="24"/>
        <v>0</v>
      </c>
      <c r="AH23" s="84">
        <f t="shared" si="12"/>
        <v>0</v>
      </c>
      <c r="AI23" s="84">
        <f t="shared" si="25"/>
        <v>0</v>
      </c>
      <c r="AJ23" s="84">
        <f t="shared" si="13"/>
        <v>0</v>
      </c>
      <c r="AK23" s="84">
        <f t="shared" si="14"/>
        <v>0</v>
      </c>
      <c r="AL23" s="84">
        <f t="shared" si="15"/>
        <v>0</v>
      </c>
      <c r="AM23" s="84">
        <f t="shared" si="16"/>
        <v>0</v>
      </c>
      <c r="AN23" s="84"/>
      <c r="AR23" s="103">
        <f t="shared" si="0"/>
        <v>43547</v>
      </c>
      <c r="AS23" s="104">
        <f t="shared" si="1"/>
        <v>0</v>
      </c>
      <c r="AT23" s="104">
        <f t="shared" si="2"/>
        <v>0</v>
      </c>
      <c r="AU23" s="104">
        <f t="shared" si="3"/>
        <v>0</v>
      </c>
      <c r="AV23" s="104">
        <f t="shared" si="4"/>
        <v>0</v>
      </c>
      <c r="AW23" s="104">
        <f t="shared" si="5"/>
        <v>0</v>
      </c>
      <c r="AX23" s="104">
        <f t="shared" si="6"/>
        <v>0</v>
      </c>
      <c r="AY23" s="105">
        <f t="shared" si="7"/>
        <v>0</v>
      </c>
      <c r="AZ23" s="104">
        <f t="shared" si="8"/>
        <v>0</v>
      </c>
    </row>
    <row r="24" spans="1:52" s="3" customFormat="1" ht="23.45" x14ac:dyDescent="0.45">
      <c r="A24" s="80">
        <f>'Liste déroulante et date'!J17</f>
        <v>43526</v>
      </c>
      <c r="B24" s="99"/>
      <c r="C24" s="100"/>
      <c r="D24" s="100"/>
      <c r="E24" s="100"/>
      <c r="F24" s="100"/>
      <c r="G24" s="101"/>
      <c r="H24" s="101">
        <f t="shared" si="17"/>
        <v>15</v>
      </c>
      <c r="I24" s="84"/>
      <c r="J24" s="84"/>
      <c r="K24" s="84"/>
      <c r="L24" s="84"/>
      <c r="M24" s="84"/>
      <c r="N24" s="84"/>
      <c r="O24" s="84"/>
      <c r="P24" s="84">
        <f t="shared" si="18"/>
        <v>0</v>
      </c>
      <c r="Q24" s="102"/>
      <c r="R24" s="84">
        <f t="shared" si="19"/>
        <v>0</v>
      </c>
      <c r="S24" s="84"/>
      <c r="T24" s="84"/>
      <c r="U24" s="84">
        <f t="shared" si="20"/>
        <v>0</v>
      </c>
      <c r="V24" s="84"/>
      <c r="W24" s="84"/>
      <c r="X24" s="84">
        <f t="shared" si="21"/>
        <v>0</v>
      </c>
      <c r="Y24" s="86">
        <f t="shared" si="9"/>
        <v>0</v>
      </c>
      <c r="Z24" s="86">
        <f t="shared" si="10"/>
        <v>0</v>
      </c>
      <c r="AA24" s="84">
        <f t="shared" si="22"/>
        <v>0</v>
      </c>
      <c r="AB24" s="84">
        <f t="shared" si="23"/>
        <v>0</v>
      </c>
      <c r="AC24" s="84">
        <f t="shared" si="11"/>
        <v>16</v>
      </c>
      <c r="AD24" s="84"/>
      <c r="AE24" s="84"/>
      <c r="AF24" s="84"/>
      <c r="AG24" s="84">
        <f t="shared" si="24"/>
        <v>0</v>
      </c>
      <c r="AH24" s="84">
        <f t="shared" si="12"/>
        <v>0</v>
      </c>
      <c r="AI24" s="84">
        <f t="shared" si="25"/>
        <v>0</v>
      </c>
      <c r="AJ24" s="84">
        <f t="shared" si="13"/>
        <v>0</v>
      </c>
      <c r="AK24" s="84">
        <f t="shared" si="14"/>
        <v>0</v>
      </c>
      <c r="AL24" s="84">
        <f t="shared" si="15"/>
        <v>0</v>
      </c>
      <c r="AM24" s="84">
        <f t="shared" si="16"/>
        <v>0</v>
      </c>
      <c r="AN24" s="84"/>
      <c r="AR24" s="103">
        <f t="shared" si="0"/>
        <v>43554</v>
      </c>
      <c r="AS24" s="104">
        <f t="shared" si="1"/>
        <v>0</v>
      </c>
      <c r="AT24" s="104">
        <f t="shared" si="2"/>
        <v>0</v>
      </c>
      <c r="AU24" s="104">
        <f t="shared" si="3"/>
        <v>0</v>
      </c>
      <c r="AV24" s="104">
        <f t="shared" si="4"/>
        <v>0</v>
      </c>
      <c r="AW24" s="104">
        <f t="shared" si="5"/>
        <v>0</v>
      </c>
      <c r="AX24" s="104">
        <f t="shared" si="6"/>
        <v>0</v>
      </c>
      <c r="AY24" s="105">
        <f t="shared" si="7"/>
        <v>0</v>
      </c>
      <c r="AZ24" s="104">
        <f t="shared" si="8"/>
        <v>0</v>
      </c>
    </row>
    <row r="25" spans="1:52" s="3" customFormat="1" ht="23.45" x14ac:dyDescent="0.45">
      <c r="A25" s="80">
        <f>'Liste déroulante et date'!J18</f>
        <v>43533</v>
      </c>
      <c r="B25" s="99"/>
      <c r="C25" s="100"/>
      <c r="D25" s="100"/>
      <c r="E25" s="100"/>
      <c r="F25" s="100"/>
      <c r="G25" s="101"/>
      <c r="H25" s="101">
        <f t="shared" si="17"/>
        <v>15</v>
      </c>
      <c r="I25" s="84"/>
      <c r="J25" s="84"/>
      <c r="K25" s="84"/>
      <c r="L25" s="84"/>
      <c r="M25" s="84"/>
      <c r="N25" s="84"/>
      <c r="O25" s="84"/>
      <c r="P25" s="84">
        <f t="shared" si="18"/>
        <v>0</v>
      </c>
      <c r="Q25" s="102"/>
      <c r="R25" s="84">
        <f t="shared" si="19"/>
        <v>0</v>
      </c>
      <c r="S25" s="84"/>
      <c r="T25" s="84"/>
      <c r="U25" s="84">
        <f t="shared" si="20"/>
        <v>0</v>
      </c>
      <c r="V25" s="84"/>
      <c r="W25" s="84"/>
      <c r="X25" s="84">
        <f t="shared" si="21"/>
        <v>0</v>
      </c>
      <c r="Y25" s="86">
        <f t="shared" si="9"/>
        <v>0</v>
      </c>
      <c r="Z25" s="86">
        <f t="shared" si="10"/>
        <v>0</v>
      </c>
      <c r="AA25" s="84">
        <f t="shared" si="22"/>
        <v>0</v>
      </c>
      <c r="AB25" s="84">
        <f t="shared" si="23"/>
        <v>0</v>
      </c>
      <c r="AC25" s="84">
        <f t="shared" si="11"/>
        <v>16</v>
      </c>
      <c r="AD25" s="84"/>
      <c r="AE25" s="84"/>
      <c r="AF25" s="84"/>
      <c r="AG25" s="84">
        <f t="shared" si="24"/>
        <v>0</v>
      </c>
      <c r="AH25" s="84">
        <f t="shared" si="12"/>
        <v>0</v>
      </c>
      <c r="AI25" s="84">
        <f t="shared" si="25"/>
        <v>0</v>
      </c>
      <c r="AJ25" s="84">
        <f t="shared" si="13"/>
        <v>0</v>
      </c>
      <c r="AK25" s="84">
        <f t="shared" si="14"/>
        <v>0</v>
      </c>
      <c r="AL25" s="84">
        <f t="shared" si="15"/>
        <v>0</v>
      </c>
      <c r="AM25" s="84">
        <f t="shared" si="16"/>
        <v>0</v>
      </c>
      <c r="AN25" s="84"/>
      <c r="AR25" s="103">
        <f t="shared" si="0"/>
        <v>43561</v>
      </c>
      <c r="AS25" s="104">
        <f t="shared" si="1"/>
        <v>0</v>
      </c>
      <c r="AT25" s="104">
        <f t="shared" si="2"/>
        <v>0</v>
      </c>
      <c r="AU25" s="104">
        <f t="shared" si="3"/>
        <v>0</v>
      </c>
      <c r="AV25" s="104">
        <f t="shared" si="4"/>
        <v>0</v>
      </c>
      <c r="AW25" s="104">
        <f t="shared" si="5"/>
        <v>0</v>
      </c>
      <c r="AX25" s="104">
        <f t="shared" si="6"/>
        <v>0</v>
      </c>
      <c r="AY25" s="105">
        <f t="shared" si="7"/>
        <v>0</v>
      </c>
      <c r="AZ25" s="104">
        <f t="shared" si="8"/>
        <v>0</v>
      </c>
    </row>
    <row r="26" spans="1:52" s="3" customFormat="1" ht="23.45" x14ac:dyDescent="0.45">
      <c r="A26" s="80">
        <f>'Liste déroulante et date'!J19</f>
        <v>43540</v>
      </c>
      <c r="B26" s="99"/>
      <c r="C26" s="100"/>
      <c r="D26" s="100"/>
      <c r="E26" s="100"/>
      <c r="F26" s="100"/>
      <c r="G26" s="101"/>
      <c r="H26" s="101">
        <f t="shared" si="17"/>
        <v>15</v>
      </c>
      <c r="I26" s="84"/>
      <c r="J26" s="84"/>
      <c r="K26" s="84"/>
      <c r="L26" s="84"/>
      <c r="M26" s="84"/>
      <c r="N26" s="84"/>
      <c r="O26" s="84"/>
      <c r="P26" s="84">
        <f t="shared" si="18"/>
        <v>0</v>
      </c>
      <c r="Q26" s="102"/>
      <c r="R26" s="84">
        <f t="shared" si="19"/>
        <v>0</v>
      </c>
      <c r="S26" s="84"/>
      <c r="T26" s="84"/>
      <c r="U26" s="84">
        <f t="shared" si="20"/>
        <v>0</v>
      </c>
      <c r="V26" s="84"/>
      <c r="W26" s="84"/>
      <c r="X26" s="84">
        <f t="shared" si="21"/>
        <v>0</v>
      </c>
      <c r="Y26" s="86">
        <f t="shared" si="9"/>
        <v>0</v>
      </c>
      <c r="Z26" s="86">
        <f t="shared" si="10"/>
        <v>0</v>
      </c>
      <c r="AA26" s="84">
        <f t="shared" si="22"/>
        <v>0</v>
      </c>
      <c r="AB26" s="84">
        <f t="shared" si="23"/>
        <v>0</v>
      </c>
      <c r="AC26" s="84">
        <f t="shared" si="11"/>
        <v>16</v>
      </c>
      <c r="AD26" s="84"/>
      <c r="AE26" s="84"/>
      <c r="AF26" s="84"/>
      <c r="AG26" s="84">
        <f t="shared" si="24"/>
        <v>0</v>
      </c>
      <c r="AH26" s="84">
        <f t="shared" si="12"/>
        <v>0</v>
      </c>
      <c r="AI26" s="84">
        <f t="shared" si="25"/>
        <v>0</v>
      </c>
      <c r="AJ26" s="84">
        <f t="shared" si="13"/>
        <v>0</v>
      </c>
      <c r="AK26" s="84">
        <f t="shared" si="14"/>
        <v>0</v>
      </c>
      <c r="AL26" s="84">
        <f t="shared" si="15"/>
        <v>0</v>
      </c>
      <c r="AM26" s="84">
        <f t="shared" si="16"/>
        <v>0</v>
      </c>
      <c r="AN26" s="84"/>
      <c r="AR26" s="103">
        <f t="shared" si="0"/>
        <v>43568</v>
      </c>
      <c r="AS26" s="104">
        <f t="shared" si="1"/>
        <v>0</v>
      </c>
      <c r="AT26" s="104">
        <f t="shared" si="2"/>
        <v>0</v>
      </c>
      <c r="AU26" s="104">
        <f t="shared" si="3"/>
        <v>0</v>
      </c>
      <c r="AV26" s="104">
        <f t="shared" si="4"/>
        <v>0</v>
      </c>
      <c r="AW26" s="104">
        <f t="shared" si="5"/>
        <v>0</v>
      </c>
      <c r="AX26" s="104">
        <f t="shared" si="6"/>
        <v>0</v>
      </c>
      <c r="AY26" s="105">
        <f t="shared" si="7"/>
        <v>0</v>
      </c>
      <c r="AZ26" s="104">
        <f t="shared" si="8"/>
        <v>0</v>
      </c>
    </row>
    <row r="27" spans="1:52" s="3" customFormat="1" ht="23.45" x14ac:dyDescent="0.45">
      <c r="A27" s="80">
        <f>'Liste déroulante et date'!J20</f>
        <v>43547</v>
      </c>
      <c r="B27" s="99"/>
      <c r="C27" s="100"/>
      <c r="D27" s="100"/>
      <c r="E27" s="100"/>
      <c r="F27" s="100"/>
      <c r="G27" s="101"/>
      <c r="H27" s="101">
        <f t="shared" si="17"/>
        <v>15</v>
      </c>
      <c r="I27" s="84"/>
      <c r="J27" s="84"/>
      <c r="K27" s="84"/>
      <c r="L27" s="84"/>
      <c r="M27" s="84"/>
      <c r="N27" s="84"/>
      <c r="O27" s="84"/>
      <c r="P27" s="84">
        <f t="shared" si="18"/>
        <v>0</v>
      </c>
      <c r="Q27" s="102"/>
      <c r="R27" s="84">
        <f t="shared" si="19"/>
        <v>0</v>
      </c>
      <c r="S27" s="84"/>
      <c r="T27" s="84"/>
      <c r="U27" s="84">
        <f t="shared" si="20"/>
        <v>0</v>
      </c>
      <c r="V27" s="84"/>
      <c r="W27" s="84"/>
      <c r="X27" s="84">
        <f t="shared" si="21"/>
        <v>0</v>
      </c>
      <c r="Y27" s="86">
        <f t="shared" si="9"/>
        <v>0</v>
      </c>
      <c r="Z27" s="86">
        <f t="shared" si="10"/>
        <v>0</v>
      </c>
      <c r="AA27" s="84">
        <f t="shared" si="22"/>
        <v>0</v>
      </c>
      <c r="AB27" s="84">
        <f t="shared" si="23"/>
        <v>0</v>
      </c>
      <c r="AC27" s="84">
        <f t="shared" si="11"/>
        <v>16</v>
      </c>
      <c r="AD27" s="84"/>
      <c r="AE27" s="84"/>
      <c r="AF27" s="84"/>
      <c r="AG27" s="84">
        <f t="shared" si="24"/>
        <v>0</v>
      </c>
      <c r="AH27" s="84">
        <f t="shared" si="12"/>
        <v>0</v>
      </c>
      <c r="AI27" s="84">
        <f t="shared" si="25"/>
        <v>0</v>
      </c>
      <c r="AJ27" s="84">
        <f t="shared" si="13"/>
        <v>0</v>
      </c>
      <c r="AK27" s="84">
        <f t="shared" si="14"/>
        <v>0</v>
      </c>
      <c r="AL27" s="84">
        <f t="shared" si="15"/>
        <v>0</v>
      </c>
      <c r="AM27" s="84">
        <f t="shared" si="16"/>
        <v>0</v>
      </c>
      <c r="AN27" s="84"/>
      <c r="AR27" s="103">
        <f t="shared" si="0"/>
        <v>43575</v>
      </c>
      <c r="AS27" s="104">
        <f t="shared" si="1"/>
        <v>0</v>
      </c>
      <c r="AT27" s="104">
        <f t="shared" si="2"/>
        <v>0</v>
      </c>
      <c r="AU27" s="104">
        <f t="shared" si="3"/>
        <v>0</v>
      </c>
      <c r="AV27" s="104">
        <f t="shared" si="4"/>
        <v>0</v>
      </c>
      <c r="AW27" s="104">
        <f t="shared" si="5"/>
        <v>0</v>
      </c>
      <c r="AX27" s="104">
        <f t="shared" si="6"/>
        <v>0</v>
      </c>
      <c r="AY27" s="105">
        <f t="shared" si="7"/>
        <v>0</v>
      </c>
      <c r="AZ27" s="104">
        <f t="shared" si="8"/>
        <v>0</v>
      </c>
    </row>
    <row r="28" spans="1:52" s="3" customFormat="1" ht="23.45" x14ac:dyDescent="0.45">
      <c r="A28" s="80">
        <f>'Liste déroulante et date'!J21</f>
        <v>43554</v>
      </c>
      <c r="B28" s="99"/>
      <c r="C28" s="100"/>
      <c r="D28" s="100"/>
      <c r="E28" s="100"/>
      <c r="F28" s="100"/>
      <c r="G28" s="101"/>
      <c r="H28" s="101">
        <f t="shared" si="17"/>
        <v>15</v>
      </c>
      <c r="I28" s="84"/>
      <c r="J28" s="84"/>
      <c r="K28" s="84"/>
      <c r="L28" s="84"/>
      <c r="M28" s="84"/>
      <c r="N28" s="84"/>
      <c r="O28" s="84"/>
      <c r="P28" s="84">
        <f t="shared" si="18"/>
        <v>0</v>
      </c>
      <c r="Q28" s="102"/>
      <c r="R28" s="84">
        <f t="shared" si="19"/>
        <v>0</v>
      </c>
      <c r="S28" s="84"/>
      <c r="T28" s="84"/>
      <c r="U28" s="84">
        <f t="shared" si="20"/>
        <v>0</v>
      </c>
      <c r="V28" s="84"/>
      <c r="W28" s="84"/>
      <c r="X28" s="84">
        <f t="shared" si="21"/>
        <v>0</v>
      </c>
      <c r="Y28" s="86">
        <f t="shared" si="9"/>
        <v>0</v>
      </c>
      <c r="Z28" s="86">
        <f t="shared" si="10"/>
        <v>0</v>
      </c>
      <c r="AA28" s="84">
        <f t="shared" si="22"/>
        <v>0</v>
      </c>
      <c r="AB28" s="84">
        <f t="shared" si="23"/>
        <v>0</v>
      </c>
      <c r="AC28" s="84">
        <f t="shared" si="11"/>
        <v>16</v>
      </c>
      <c r="AD28" s="84"/>
      <c r="AE28" s="84"/>
      <c r="AF28" s="84"/>
      <c r="AG28" s="84">
        <f t="shared" si="24"/>
        <v>0</v>
      </c>
      <c r="AH28" s="84">
        <f t="shared" si="12"/>
        <v>0</v>
      </c>
      <c r="AI28" s="84">
        <f t="shared" si="25"/>
        <v>0</v>
      </c>
      <c r="AJ28" s="84">
        <f t="shared" si="13"/>
        <v>0</v>
      </c>
      <c r="AK28" s="84">
        <f t="shared" si="14"/>
        <v>0</v>
      </c>
      <c r="AL28" s="84">
        <f t="shared" si="15"/>
        <v>0</v>
      </c>
      <c r="AM28" s="84">
        <f t="shared" si="16"/>
        <v>0</v>
      </c>
      <c r="AN28" s="84"/>
      <c r="AR28" s="103">
        <f t="shared" si="0"/>
        <v>43582</v>
      </c>
      <c r="AS28" s="104">
        <f t="shared" si="1"/>
        <v>0</v>
      </c>
      <c r="AT28" s="104">
        <f t="shared" si="2"/>
        <v>0</v>
      </c>
      <c r="AU28" s="104">
        <f t="shared" si="3"/>
        <v>0</v>
      </c>
      <c r="AV28" s="104">
        <f t="shared" si="4"/>
        <v>0</v>
      </c>
      <c r="AW28" s="104">
        <f t="shared" si="5"/>
        <v>0</v>
      </c>
      <c r="AX28" s="104">
        <f t="shared" si="6"/>
        <v>0</v>
      </c>
      <c r="AY28" s="105">
        <f t="shared" si="7"/>
        <v>0</v>
      </c>
      <c r="AZ28" s="104">
        <f t="shared" si="8"/>
        <v>0</v>
      </c>
    </row>
    <row r="29" spans="1:52" s="3" customFormat="1" ht="23.45" x14ac:dyDescent="0.45">
      <c r="A29" s="80">
        <f>'Liste déroulante et date'!J22</f>
        <v>43561</v>
      </c>
      <c r="B29" s="99"/>
      <c r="C29" s="100"/>
      <c r="D29" s="100"/>
      <c r="E29" s="100"/>
      <c r="F29" s="100"/>
      <c r="G29" s="101"/>
      <c r="H29" s="101">
        <f t="shared" si="17"/>
        <v>15</v>
      </c>
      <c r="I29" s="84"/>
      <c r="J29" s="84"/>
      <c r="K29" s="84"/>
      <c r="L29" s="84"/>
      <c r="M29" s="84"/>
      <c r="N29" s="84"/>
      <c r="O29" s="84"/>
      <c r="P29" s="84">
        <f t="shared" si="18"/>
        <v>0</v>
      </c>
      <c r="Q29" s="102"/>
      <c r="R29" s="84">
        <f t="shared" si="19"/>
        <v>0</v>
      </c>
      <c r="S29" s="84"/>
      <c r="T29" s="84"/>
      <c r="U29" s="84">
        <f t="shared" si="20"/>
        <v>0</v>
      </c>
      <c r="V29" s="84"/>
      <c r="W29" s="84"/>
      <c r="X29" s="84">
        <f t="shared" si="21"/>
        <v>0</v>
      </c>
      <c r="Y29" s="86">
        <f t="shared" si="9"/>
        <v>0</v>
      </c>
      <c r="Z29" s="86">
        <f t="shared" si="10"/>
        <v>0</v>
      </c>
      <c r="AA29" s="84">
        <f t="shared" si="22"/>
        <v>0</v>
      </c>
      <c r="AB29" s="84">
        <f t="shared" si="23"/>
        <v>0</v>
      </c>
      <c r="AC29" s="84">
        <f t="shared" si="11"/>
        <v>16</v>
      </c>
      <c r="AD29" s="84"/>
      <c r="AE29" s="84"/>
      <c r="AF29" s="84"/>
      <c r="AG29" s="84">
        <f t="shared" si="24"/>
        <v>0</v>
      </c>
      <c r="AH29" s="84">
        <f t="shared" si="12"/>
        <v>0</v>
      </c>
      <c r="AI29" s="84">
        <f t="shared" si="25"/>
        <v>0</v>
      </c>
      <c r="AJ29" s="84">
        <f t="shared" si="13"/>
        <v>0</v>
      </c>
      <c r="AK29" s="84">
        <f t="shared" si="14"/>
        <v>0</v>
      </c>
      <c r="AL29" s="84">
        <f t="shared" si="15"/>
        <v>0</v>
      </c>
      <c r="AM29" s="84">
        <f t="shared" si="16"/>
        <v>0</v>
      </c>
      <c r="AN29" s="84"/>
      <c r="AR29" s="103">
        <f t="shared" si="0"/>
        <v>43589</v>
      </c>
      <c r="AS29" s="104">
        <f t="shared" si="1"/>
        <v>0</v>
      </c>
      <c r="AT29" s="104">
        <f t="shared" si="2"/>
        <v>0</v>
      </c>
      <c r="AU29" s="104">
        <f t="shared" si="3"/>
        <v>0</v>
      </c>
      <c r="AV29" s="104">
        <f t="shared" si="4"/>
        <v>0</v>
      </c>
      <c r="AW29" s="104">
        <f t="shared" si="5"/>
        <v>0</v>
      </c>
      <c r="AX29" s="104">
        <f t="shared" si="6"/>
        <v>0</v>
      </c>
      <c r="AY29" s="105">
        <f t="shared" si="7"/>
        <v>0</v>
      </c>
      <c r="AZ29" s="104">
        <f t="shared" si="8"/>
        <v>0</v>
      </c>
    </row>
    <row r="30" spans="1:52" s="3" customFormat="1" ht="23.45" x14ac:dyDescent="0.45">
      <c r="A30" s="80">
        <f>'Liste déroulante et date'!J23</f>
        <v>43568</v>
      </c>
      <c r="B30" s="99"/>
      <c r="C30" s="100"/>
      <c r="D30" s="100"/>
      <c r="E30" s="100"/>
      <c r="F30" s="100"/>
      <c r="G30" s="101"/>
      <c r="H30" s="101">
        <f t="shared" si="17"/>
        <v>15</v>
      </c>
      <c r="I30" s="84"/>
      <c r="J30" s="84"/>
      <c r="K30" s="84"/>
      <c r="L30" s="84"/>
      <c r="M30" s="84"/>
      <c r="N30" s="84"/>
      <c r="O30" s="84"/>
      <c r="P30" s="84">
        <f t="shared" si="18"/>
        <v>0</v>
      </c>
      <c r="Q30" s="102"/>
      <c r="R30" s="84">
        <f t="shared" si="19"/>
        <v>0</v>
      </c>
      <c r="S30" s="84"/>
      <c r="T30" s="84"/>
      <c r="U30" s="84">
        <f t="shared" si="20"/>
        <v>0</v>
      </c>
      <c r="V30" s="84"/>
      <c r="W30" s="84"/>
      <c r="X30" s="84">
        <f t="shared" si="21"/>
        <v>0</v>
      </c>
      <c r="Y30" s="86">
        <f t="shared" si="9"/>
        <v>0</v>
      </c>
      <c r="Z30" s="86">
        <f t="shared" si="10"/>
        <v>0</v>
      </c>
      <c r="AA30" s="84">
        <f t="shared" si="22"/>
        <v>0</v>
      </c>
      <c r="AB30" s="84">
        <f t="shared" si="23"/>
        <v>0</v>
      </c>
      <c r="AC30" s="84">
        <f t="shared" si="11"/>
        <v>16</v>
      </c>
      <c r="AD30" s="84"/>
      <c r="AE30" s="84"/>
      <c r="AF30" s="84"/>
      <c r="AG30" s="84">
        <f t="shared" si="24"/>
        <v>0</v>
      </c>
      <c r="AH30" s="84">
        <f t="shared" si="12"/>
        <v>0</v>
      </c>
      <c r="AI30" s="84">
        <f t="shared" si="25"/>
        <v>0</v>
      </c>
      <c r="AJ30" s="84">
        <f t="shared" si="13"/>
        <v>0</v>
      </c>
      <c r="AK30" s="84">
        <f t="shared" si="14"/>
        <v>0</v>
      </c>
      <c r="AL30" s="84">
        <f t="shared" si="15"/>
        <v>0</v>
      </c>
      <c r="AM30" s="84">
        <f t="shared" si="16"/>
        <v>0</v>
      </c>
      <c r="AN30" s="84"/>
      <c r="AR30" s="103">
        <f t="shared" si="0"/>
        <v>43596</v>
      </c>
      <c r="AS30" s="104">
        <f t="shared" si="1"/>
        <v>0</v>
      </c>
      <c r="AT30" s="104">
        <f t="shared" si="2"/>
        <v>0</v>
      </c>
      <c r="AU30" s="104">
        <f t="shared" si="3"/>
        <v>0</v>
      </c>
      <c r="AV30" s="104">
        <f t="shared" si="4"/>
        <v>0</v>
      </c>
      <c r="AW30" s="104">
        <f t="shared" si="5"/>
        <v>0</v>
      </c>
      <c r="AX30" s="104">
        <f t="shared" si="6"/>
        <v>0</v>
      </c>
      <c r="AY30" s="105">
        <f t="shared" si="7"/>
        <v>0</v>
      </c>
      <c r="AZ30" s="104">
        <f t="shared" si="8"/>
        <v>0</v>
      </c>
    </row>
    <row r="31" spans="1:52" s="3" customFormat="1" ht="23.45" x14ac:dyDescent="0.45">
      <c r="A31" s="80">
        <f>'Liste déroulante et date'!J24</f>
        <v>43575</v>
      </c>
      <c r="B31" s="99"/>
      <c r="C31" s="100"/>
      <c r="D31" s="100"/>
      <c r="E31" s="100"/>
      <c r="F31" s="100"/>
      <c r="G31" s="101"/>
      <c r="H31" s="101">
        <f t="shared" si="17"/>
        <v>15</v>
      </c>
      <c r="I31" s="84"/>
      <c r="J31" s="84"/>
      <c r="K31" s="84"/>
      <c r="L31" s="84"/>
      <c r="M31" s="84"/>
      <c r="N31" s="84"/>
      <c r="O31" s="84"/>
      <c r="P31" s="84">
        <f t="shared" si="18"/>
        <v>0</v>
      </c>
      <c r="Q31" s="102"/>
      <c r="R31" s="84">
        <f t="shared" si="19"/>
        <v>0</v>
      </c>
      <c r="S31" s="84"/>
      <c r="T31" s="84"/>
      <c r="U31" s="84">
        <f t="shared" si="20"/>
        <v>0</v>
      </c>
      <c r="V31" s="84"/>
      <c r="W31" s="84"/>
      <c r="X31" s="84">
        <f t="shared" si="21"/>
        <v>0</v>
      </c>
      <c r="Y31" s="86">
        <f t="shared" si="9"/>
        <v>0</v>
      </c>
      <c r="Z31" s="86">
        <f t="shared" si="10"/>
        <v>0</v>
      </c>
      <c r="AA31" s="84">
        <f t="shared" si="22"/>
        <v>0</v>
      </c>
      <c r="AB31" s="84">
        <f t="shared" si="23"/>
        <v>0</v>
      </c>
      <c r="AC31" s="84">
        <f t="shared" si="11"/>
        <v>16</v>
      </c>
      <c r="AD31" s="84"/>
      <c r="AE31" s="84"/>
      <c r="AF31" s="84"/>
      <c r="AG31" s="84">
        <f t="shared" si="24"/>
        <v>0</v>
      </c>
      <c r="AH31" s="84">
        <f t="shared" si="12"/>
        <v>0</v>
      </c>
      <c r="AI31" s="84">
        <f t="shared" si="25"/>
        <v>0</v>
      </c>
      <c r="AJ31" s="84">
        <f t="shared" si="13"/>
        <v>0</v>
      </c>
      <c r="AK31" s="84">
        <f t="shared" si="14"/>
        <v>0</v>
      </c>
      <c r="AL31" s="84">
        <f t="shared" si="15"/>
        <v>0</v>
      </c>
      <c r="AM31" s="84">
        <f t="shared" si="16"/>
        <v>0</v>
      </c>
      <c r="AN31" s="84"/>
      <c r="AR31" s="103">
        <f t="shared" si="0"/>
        <v>43603</v>
      </c>
      <c r="AS31" s="104">
        <f t="shared" si="1"/>
        <v>0</v>
      </c>
      <c r="AT31" s="104">
        <f t="shared" si="2"/>
        <v>0</v>
      </c>
      <c r="AU31" s="104">
        <f t="shared" si="3"/>
        <v>0</v>
      </c>
      <c r="AV31" s="104">
        <f t="shared" si="4"/>
        <v>0</v>
      </c>
      <c r="AW31" s="104">
        <f t="shared" si="5"/>
        <v>0</v>
      </c>
      <c r="AX31" s="104">
        <f t="shared" si="6"/>
        <v>0</v>
      </c>
      <c r="AY31" s="105">
        <f t="shared" si="7"/>
        <v>0</v>
      </c>
      <c r="AZ31" s="104">
        <f t="shared" si="8"/>
        <v>0</v>
      </c>
    </row>
    <row r="32" spans="1:52" s="3" customFormat="1" ht="23.45" x14ac:dyDescent="0.45">
      <c r="A32" s="80">
        <f>'Liste déroulante et date'!J25</f>
        <v>43582</v>
      </c>
      <c r="B32" s="99"/>
      <c r="C32" s="100"/>
      <c r="D32" s="100"/>
      <c r="E32" s="100"/>
      <c r="F32" s="100"/>
      <c r="G32" s="101"/>
      <c r="H32" s="101">
        <f t="shared" si="17"/>
        <v>15</v>
      </c>
      <c r="I32" s="84"/>
      <c r="J32" s="84"/>
      <c r="K32" s="84"/>
      <c r="L32" s="84"/>
      <c r="M32" s="84"/>
      <c r="N32" s="84"/>
      <c r="O32" s="84"/>
      <c r="P32" s="84">
        <f t="shared" si="18"/>
        <v>0</v>
      </c>
      <c r="Q32" s="102"/>
      <c r="R32" s="84">
        <f t="shared" si="19"/>
        <v>0</v>
      </c>
      <c r="S32" s="84"/>
      <c r="T32" s="84"/>
      <c r="U32" s="84">
        <f t="shared" si="20"/>
        <v>0</v>
      </c>
      <c r="V32" s="84"/>
      <c r="W32" s="84"/>
      <c r="X32" s="84">
        <f t="shared" si="21"/>
        <v>0</v>
      </c>
      <c r="Y32" s="86">
        <f t="shared" si="9"/>
        <v>0</v>
      </c>
      <c r="Z32" s="86">
        <f t="shared" si="10"/>
        <v>0</v>
      </c>
      <c r="AA32" s="84">
        <f t="shared" si="22"/>
        <v>0</v>
      </c>
      <c r="AB32" s="84">
        <f t="shared" si="23"/>
        <v>0</v>
      </c>
      <c r="AC32" s="84">
        <f t="shared" si="11"/>
        <v>16</v>
      </c>
      <c r="AD32" s="84"/>
      <c r="AE32" s="84"/>
      <c r="AF32" s="84"/>
      <c r="AG32" s="84">
        <f t="shared" si="24"/>
        <v>0</v>
      </c>
      <c r="AH32" s="84">
        <f t="shared" si="12"/>
        <v>0</v>
      </c>
      <c r="AI32" s="84">
        <f t="shared" si="25"/>
        <v>0</v>
      </c>
      <c r="AJ32" s="84">
        <f t="shared" si="13"/>
        <v>0</v>
      </c>
      <c r="AK32" s="84">
        <f t="shared" si="14"/>
        <v>0</v>
      </c>
      <c r="AL32" s="84">
        <f t="shared" si="15"/>
        <v>0</v>
      </c>
      <c r="AM32" s="84">
        <f t="shared" si="16"/>
        <v>0</v>
      </c>
      <c r="AN32" s="84"/>
      <c r="AR32" s="103">
        <f t="shared" si="0"/>
        <v>43610</v>
      </c>
      <c r="AS32" s="104">
        <f t="shared" si="1"/>
        <v>0</v>
      </c>
      <c r="AT32" s="104">
        <f t="shared" si="2"/>
        <v>0</v>
      </c>
      <c r="AU32" s="104">
        <f t="shared" si="3"/>
        <v>0</v>
      </c>
      <c r="AV32" s="104">
        <f t="shared" si="4"/>
        <v>0</v>
      </c>
      <c r="AW32" s="104">
        <f t="shared" si="5"/>
        <v>0</v>
      </c>
      <c r="AX32" s="104">
        <f t="shared" si="6"/>
        <v>0</v>
      </c>
      <c r="AY32" s="105">
        <f t="shared" si="7"/>
        <v>0</v>
      </c>
      <c r="AZ32" s="104">
        <f t="shared" si="8"/>
        <v>0</v>
      </c>
    </row>
    <row r="33" spans="1:52" s="3" customFormat="1" ht="23.45" x14ac:dyDescent="0.45">
      <c r="A33" s="80">
        <f>'Liste déroulante et date'!J26</f>
        <v>43589</v>
      </c>
      <c r="B33" s="99"/>
      <c r="C33" s="100"/>
      <c r="D33" s="100"/>
      <c r="E33" s="100"/>
      <c r="F33" s="100"/>
      <c r="G33" s="101"/>
      <c r="H33" s="101">
        <f t="shared" si="17"/>
        <v>15</v>
      </c>
      <c r="I33" s="84"/>
      <c r="J33" s="84"/>
      <c r="K33" s="84"/>
      <c r="L33" s="84"/>
      <c r="M33" s="84"/>
      <c r="N33" s="84"/>
      <c r="O33" s="84"/>
      <c r="P33" s="84">
        <f t="shared" si="18"/>
        <v>0</v>
      </c>
      <c r="Q33" s="102"/>
      <c r="R33" s="84">
        <f t="shared" si="19"/>
        <v>0</v>
      </c>
      <c r="S33" s="84"/>
      <c r="T33" s="84"/>
      <c r="U33" s="84">
        <f t="shared" si="20"/>
        <v>0</v>
      </c>
      <c r="V33" s="84"/>
      <c r="W33" s="84"/>
      <c r="X33" s="84">
        <f t="shared" si="21"/>
        <v>0</v>
      </c>
      <c r="Y33" s="86">
        <f t="shared" si="9"/>
        <v>0</v>
      </c>
      <c r="Z33" s="86">
        <f t="shared" si="10"/>
        <v>0</v>
      </c>
      <c r="AA33" s="84">
        <f t="shared" si="22"/>
        <v>0</v>
      </c>
      <c r="AB33" s="84">
        <f t="shared" si="23"/>
        <v>0</v>
      </c>
      <c r="AC33" s="84">
        <f t="shared" si="11"/>
        <v>16</v>
      </c>
      <c r="AD33" s="84"/>
      <c r="AE33" s="84"/>
      <c r="AF33" s="84"/>
      <c r="AG33" s="84">
        <f t="shared" si="24"/>
        <v>0</v>
      </c>
      <c r="AH33" s="84">
        <f t="shared" si="12"/>
        <v>0</v>
      </c>
      <c r="AI33" s="84">
        <f t="shared" si="25"/>
        <v>0</v>
      </c>
      <c r="AJ33" s="84">
        <f t="shared" si="13"/>
        <v>0</v>
      </c>
      <c r="AK33" s="84">
        <f t="shared" si="14"/>
        <v>0</v>
      </c>
      <c r="AL33" s="84">
        <f t="shared" si="15"/>
        <v>0</v>
      </c>
      <c r="AM33" s="84">
        <f t="shared" si="16"/>
        <v>0</v>
      </c>
      <c r="AN33" s="84"/>
      <c r="AR33" s="103">
        <f t="shared" si="0"/>
        <v>43617</v>
      </c>
      <c r="AS33" s="104">
        <f t="shared" si="1"/>
        <v>0</v>
      </c>
      <c r="AT33" s="104">
        <f t="shared" si="2"/>
        <v>0</v>
      </c>
      <c r="AU33" s="104">
        <f t="shared" si="3"/>
        <v>0</v>
      </c>
      <c r="AV33" s="104">
        <f t="shared" si="4"/>
        <v>0</v>
      </c>
      <c r="AW33" s="104">
        <f t="shared" si="5"/>
        <v>0</v>
      </c>
      <c r="AX33" s="104">
        <f t="shared" si="6"/>
        <v>0</v>
      </c>
      <c r="AY33" s="105">
        <f t="shared" si="7"/>
        <v>0</v>
      </c>
      <c r="AZ33" s="104">
        <f t="shared" si="8"/>
        <v>0</v>
      </c>
    </row>
    <row r="34" spans="1:52" s="3" customFormat="1" ht="23.45" x14ac:dyDescent="0.45">
      <c r="A34" s="80">
        <f>'Liste déroulante et date'!J27</f>
        <v>43596</v>
      </c>
      <c r="B34" s="99"/>
      <c r="C34" s="100"/>
      <c r="D34" s="100"/>
      <c r="E34" s="100"/>
      <c r="F34" s="100"/>
      <c r="G34" s="101"/>
      <c r="H34" s="101">
        <f t="shared" si="17"/>
        <v>15</v>
      </c>
      <c r="I34" s="84"/>
      <c r="J34" s="84"/>
      <c r="K34" s="84"/>
      <c r="L34" s="84"/>
      <c r="M34" s="84"/>
      <c r="N34" s="84"/>
      <c r="O34" s="84"/>
      <c r="P34" s="84">
        <f t="shared" si="18"/>
        <v>0</v>
      </c>
      <c r="Q34" s="102"/>
      <c r="R34" s="84">
        <f t="shared" si="19"/>
        <v>0</v>
      </c>
      <c r="S34" s="84"/>
      <c r="T34" s="84"/>
      <c r="U34" s="84">
        <f t="shared" si="20"/>
        <v>0</v>
      </c>
      <c r="V34" s="84"/>
      <c r="W34" s="84"/>
      <c r="X34" s="84">
        <f t="shared" si="21"/>
        <v>0</v>
      </c>
      <c r="Y34" s="86">
        <f t="shared" si="9"/>
        <v>0</v>
      </c>
      <c r="Z34" s="86">
        <f t="shared" si="10"/>
        <v>0</v>
      </c>
      <c r="AA34" s="84">
        <f t="shared" si="22"/>
        <v>0</v>
      </c>
      <c r="AB34" s="84">
        <f t="shared" si="23"/>
        <v>0</v>
      </c>
      <c r="AC34" s="84">
        <f t="shared" si="11"/>
        <v>16</v>
      </c>
      <c r="AD34" s="84"/>
      <c r="AE34" s="84"/>
      <c r="AF34" s="84"/>
      <c r="AG34" s="84">
        <f t="shared" si="24"/>
        <v>0</v>
      </c>
      <c r="AH34" s="84">
        <f t="shared" si="12"/>
        <v>0</v>
      </c>
      <c r="AI34" s="84">
        <f t="shared" si="25"/>
        <v>0</v>
      </c>
      <c r="AJ34" s="84">
        <f t="shared" si="13"/>
        <v>0</v>
      </c>
      <c r="AK34" s="84">
        <f t="shared" si="14"/>
        <v>0</v>
      </c>
      <c r="AL34" s="84">
        <f t="shared" si="15"/>
        <v>0</v>
      </c>
      <c r="AM34" s="84">
        <f t="shared" si="16"/>
        <v>0</v>
      </c>
      <c r="AN34" s="84"/>
      <c r="AR34" s="103">
        <f t="shared" si="0"/>
        <v>43624</v>
      </c>
      <c r="AS34" s="104">
        <f t="shared" si="1"/>
        <v>0</v>
      </c>
      <c r="AT34" s="104">
        <f t="shared" si="2"/>
        <v>0</v>
      </c>
      <c r="AU34" s="104">
        <f t="shared" si="3"/>
        <v>0</v>
      </c>
      <c r="AV34" s="104">
        <f t="shared" si="4"/>
        <v>0</v>
      </c>
      <c r="AW34" s="104">
        <f t="shared" si="5"/>
        <v>0</v>
      </c>
      <c r="AX34" s="104">
        <f t="shared" si="6"/>
        <v>0</v>
      </c>
      <c r="AY34" s="105">
        <f t="shared" si="7"/>
        <v>0</v>
      </c>
      <c r="AZ34" s="104">
        <f t="shared" si="8"/>
        <v>0</v>
      </c>
    </row>
    <row r="35" spans="1:52" s="3" customFormat="1" ht="23.45" x14ac:dyDescent="0.45">
      <c r="A35" s="80">
        <f>'Liste déroulante et date'!J28</f>
        <v>43603</v>
      </c>
      <c r="B35" s="99"/>
      <c r="C35" s="100"/>
      <c r="D35" s="100"/>
      <c r="E35" s="100"/>
      <c r="F35" s="100"/>
      <c r="G35" s="101"/>
      <c r="H35" s="101">
        <f t="shared" si="17"/>
        <v>15</v>
      </c>
      <c r="I35" s="84"/>
      <c r="J35" s="84"/>
      <c r="K35" s="84"/>
      <c r="L35" s="84"/>
      <c r="M35" s="84"/>
      <c r="N35" s="84"/>
      <c r="O35" s="84"/>
      <c r="P35" s="84">
        <f t="shared" si="18"/>
        <v>0</v>
      </c>
      <c r="Q35" s="102"/>
      <c r="R35" s="84">
        <f t="shared" si="19"/>
        <v>0</v>
      </c>
      <c r="S35" s="84"/>
      <c r="T35" s="84"/>
      <c r="U35" s="84">
        <f t="shared" si="20"/>
        <v>0</v>
      </c>
      <c r="V35" s="84"/>
      <c r="W35" s="84"/>
      <c r="X35" s="84">
        <f t="shared" si="21"/>
        <v>0</v>
      </c>
      <c r="Y35" s="86">
        <f t="shared" si="9"/>
        <v>0</v>
      </c>
      <c r="Z35" s="86">
        <f t="shared" si="10"/>
        <v>0</v>
      </c>
      <c r="AA35" s="84">
        <f t="shared" si="22"/>
        <v>0</v>
      </c>
      <c r="AB35" s="84">
        <f t="shared" si="23"/>
        <v>0</v>
      </c>
      <c r="AC35" s="84">
        <f t="shared" si="11"/>
        <v>16</v>
      </c>
      <c r="AD35" s="84"/>
      <c r="AE35" s="84"/>
      <c r="AF35" s="84"/>
      <c r="AG35" s="84">
        <f t="shared" si="24"/>
        <v>0</v>
      </c>
      <c r="AH35" s="84">
        <f t="shared" si="12"/>
        <v>0</v>
      </c>
      <c r="AI35" s="84">
        <f t="shared" si="25"/>
        <v>0</v>
      </c>
      <c r="AJ35" s="84">
        <f t="shared" si="13"/>
        <v>0</v>
      </c>
      <c r="AK35" s="84">
        <f t="shared" si="14"/>
        <v>0</v>
      </c>
      <c r="AL35" s="84">
        <f t="shared" si="15"/>
        <v>0</v>
      </c>
      <c r="AM35" s="84">
        <f t="shared" si="16"/>
        <v>0</v>
      </c>
      <c r="AN35" s="84"/>
      <c r="AR35" s="103">
        <f t="shared" si="0"/>
        <v>43631</v>
      </c>
      <c r="AS35" s="104">
        <f t="shared" si="1"/>
        <v>0</v>
      </c>
      <c r="AT35" s="104">
        <f t="shared" si="2"/>
        <v>0</v>
      </c>
      <c r="AU35" s="104">
        <f t="shared" si="3"/>
        <v>0</v>
      </c>
      <c r="AV35" s="104">
        <f t="shared" si="4"/>
        <v>0</v>
      </c>
      <c r="AW35" s="104">
        <f t="shared" si="5"/>
        <v>0</v>
      </c>
      <c r="AX35" s="104">
        <f t="shared" si="6"/>
        <v>0</v>
      </c>
      <c r="AY35" s="105">
        <f t="shared" si="7"/>
        <v>0</v>
      </c>
      <c r="AZ35" s="104">
        <f t="shared" si="8"/>
        <v>0</v>
      </c>
    </row>
    <row r="36" spans="1:52" s="3" customFormat="1" ht="23.45" x14ac:dyDescent="0.45">
      <c r="A36" s="80">
        <f>'Liste déroulante et date'!J29</f>
        <v>43610</v>
      </c>
      <c r="B36" s="99"/>
      <c r="C36" s="100"/>
      <c r="D36" s="100"/>
      <c r="E36" s="100"/>
      <c r="F36" s="100"/>
      <c r="G36" s="101"/>
      <c r="H36" s="101">
        <f t="shared" si="17"/>
        <v>15</v>
      </c>
      <c r="I36" s="84"/>
      <c r="J36" s="84"/>
      <c r="K36" s="84"/>
      <c r="L36" s="84"/>
      <c r="M36" s="84"/>
      <c r="N36" s="84"/>
      <c r="O36" s="84"/>
      <c r="P36" s="84">
        <f t="shared" si="18"/>
        <v>0</v>
      </c>
      <c r="Q36" s="102"/>
      <c r="R36" s="84">
        <f t="shared" si="19"/>
        <v>0</v>
      </c>
      <c r="S36" s="84"/>
      <c r="T36" s="84"/>
      <c r="U36" s="84">
        <f t="shared" si="20"/>
        <v>0</v>
      </c>
      <c r="V36" s="84"/>
      <c r="W36" s="84"/>
      <c r="X36" s="84">
        <f t="shared" si="21"/>
        <v>0</v>
      </c>
      <c r="Y36" s="86">
        <f t="shared" si="9"/>
        <v>0</v>
      </c>
      <c r="Z36" s="86">
        <f t="shared" si="10"/>
        <v>0</v>
      </c>
      <c r="AA36" s="84">
        <f t="shared" si="22"/>
        <v>0</v>
      </c>
      <c r="AB36" s="84">
        <f t="shared" si="23"/>
        <v>0</v>
      </c>
      <c r="AC36" s="84">
        <f t="shared" si="11"/>
        <v>16</v>
      </c>
      <c r="AD36" s="84"/>
      <c r="AE36" s="84"/>
      <c r="AF36" s="84"/>
      <c r="AG36" s="84">
        <f t="shared" si="24"/>
        <v>0</v>
      </c>
      <c r="AH36" s="84">
        <f t="shared" si="12"/>
        <v>0</v>
      </c>
      <c r="AI36" s="84">
        <f t="shared" si="25"/>
        <v>0</v>
      </c>
      <c r="AJ36" s="84">
        <f t="shared" si="13"/>
        <v>0</v>
      </c>
      <c r="AK36" s="84">
        <f t="shared" si="14"/>
        <v>0</v>
      </c>
      <c r="AL36" s="84">
        <f t="shared" si="15"/>
        <v>0</v>
      </c>
      <c r="AM36" s="84">
        <f t="shared" si="16"/>
        <v>0</v>
      </c>
      <c r="AN36" s="84"/>
      <c r="AR36" s="103">
        <f t="shared" si="0"/>
        <v>43638</v>
      </c>
      <c r="AS36" s="104">
        <f t="shared" si="1"/>
        <v>0</v>
      </c>
      <c r="AT36" s="104">
        <f t="shared" si="2"/>
        <v>0</v>
      </c>
      <c r="AU36" s="104">
        <f t="shared" si="3"/>
        <v>0</v>
      </c>
      <c r="AV36" s="104">
        <f t="shared" si="4"/>
        <v>0</v>
      </c>
      <c r="AW36" s="104">
        <f t="shared" si="5"/>
        <v>0</v>
      </c>
      <c r="AX36" s="104">
        <f t="shared" si="6"/>
        <v>0</v>
      </c>
      <c r="AY36" s="105">
        <f t="shared" si="7"/>
        <v>0</v>
      </c>
      <c r="AZ36" s="104">
        <f t="shared" si="8"/>
        <v>0</v>
      </c>
    </row>
    <row r="37" spans="1:52" s="3" customFormat="1" ht="23.45" x14ac:dyDescent="0.45">
      <c r="A37" s="80">
        <f>'Liste déroulante et date'!J30</f>
        <v>43617</v>
      </c>
      <c r="B37" s="99"/>
      <c r="C37" s="100"/>
      <c r="D37" s="100"/>
      <c r="E37" s="100"/>
      <c r="F37" s="100"/>
      <c r="G37" s="101"/>
      <c r="H37" s="101">
        <f t="shared" si="17"/>
        <v>15</v>
      </c>
      <c r="I37" s="84"/>
      <c r="J37" s="84"/>
      <c r="K37" s="84"/>
      <c r="L37" s="84"/>
      <c r="M37" s="84"/>
      <c r="N37" s="84"/>
      <c r="O37" s="84"/>
      <c r="P37" s="84">
        <f t="shared" si="18"/>
        <v>0</v>
      </c>
      <c r="Q37" s="102"/>
      <c r="R37" s="84">
        <f t="shared" si="19"/>
        <v>0</v>
      </c>
      <c r="S37" s="84"/>
      <c r="T37" s="84"/>
      <c r="U37" s="84">
        <f t="shared" si="20"/>
        <v>0</v>
      </c>
      <c r="V37" s="84"/>
      <c r="W37" s="84"/>
      <c r="X37" s="84">
        <f t="shared" si="21"/>
        <v>0</v>
      </c>
      <c r="Y37" s="86">
        <f t="shared" si="9"/>
        <v>0</v>
      </c>
      <c r="Z37" s="86">
        <f t="shared" si="10"/>
        <v>0</v>
      </c>
      <c r="AA37" s="84">
        <f t="shared" si="22"/>
        <v>0</v>
      </c>
      <c r="AB37" s="84">
        <f t="shared" si="23"/>
        <v>0</v>
      </c>
      <c r="AC37" s="84">
        <f t="shared" si="11"/>
        <v>16</v>
      </c>
      <c r="AD37" s="84"/>
      <c r="AE37" s="84"/>
      <c r="AF37" s="84"/>
      <c r="AG37" s="84">
        <f t="shared" si="24"/>
        <v>0</v>
      </c>
      <c r="AH37" s="84">
        <f t="shared" si="12"/>
        <v>0</v>
      </c>
      <c r="AI37" s="84">
        <f t="shared" si="25"/>
        <v>0</v>
      </c>
      <c r="AJ37" s="84">
        <f t="shared" si="13"/>
        <v>0</v>
      </c>
      <c r="AK37" s="84">
        <f t="shared" si="14"/>
        <v>0</v>
      </c>
      <c r="AL37" s="84">
        <f t="shared" si="15"/>
        <v>0</v>
      </c>
      <c r="AM37" s="84">
        <f t="shared" si="16"/>
        <v>0</v>
      </c>
      <c r="AN37" s="84"/>
      <c r="AR37" s="103">
        <f t="shared" si="0"/>
        <v>43645</v>
      </c>
      <c r="AS37" s="104">
        <f t="shared" si="1"/>
        <v>0</v>
      </c>
      <c r="AT37" s="104">
        <f t="shared" si="2"/>
        <v>0</v>
      </c>
      <c r="AU37" s="104">
        <f t="shared" si="3"/>
        <v>0</v>
      </c>
      <c r="AV37" s="104">
        <f t="shared" si="4"/>
        <v>0</v>
      </c>
      <c r="AW37" s="104">
        <f t="shared" si="5"/>
        <v>0</v>
      </c>
      <c r="AX37" s="104">
        <f t="shared" si="6"/>
        <v>0</v>
      </c>
      <c r="AY37" s="105">
        <f t="shared" si="7"/>
        <v>0</v>
      </c>
      <c r="AZ37" s="104">
        <f t="shared" si="8"/>
        <v>0</v>
      </c>
    </row>
    <row r="38" spans="1:52" s="3" customFormat="1" ht="23.45" x14ac:dyDescent="0.45">
      <c r="A38" s="80">
        <f>'Liste déroulante et date'!J31</f>
        <v>43624</v>
      </c>
      <c r="B38" s="99"/>
      <c r="C38" s="100"/>
      <c r="D38" s="100"/>
      <c r="E38" s="100"/>
      <c r="F38" s="100"/>
      <c r="G38" s="101"/>
      <c r="H38" s="101">
        <f t="shared" si="17"/>
        <v>15</v>
      </c>
      <c r="I38" s="84"/>
      <c r="J38" s="84"/>
      <c r="K38" s="84"/>
      <c r="L38" s="84"/>
      <c r="M38" s="84"/>
      <c r="N38" s="84"/>
      <c r="O38" s="84"/>
      <c r="P38" s="84">
        <f t="shared" si="18"/>
        <v>0</v>
      </c>
      <c r="Q38" s="102"/>
      <c r="R38" s="84">
        <f t="shared" si="19"/>
        <v>0</v>
      </c>
      <c r="S38" s="84"/>
      <c r="T38" s="84"/>
      <c r="U38" s="84">
        <f t="shared" si="20"/>
        <v>0</v>
      </c>
      <c r="V38" s="84"/>
      <c r="W38" s="84"/>
      <c r="X38" s="84">
        <f t="shared" si="21"/>
        <v>0</v>
      </c>
      <c r="Y38" s="86">
        <f t="shared" si="9"/>
        <v>0</v>
      </c>
      <c r="Z38" s="86">
        <f t="shared" si="10"/>
        <v>0</v>
      </c>
      <c r="AA38" s="84">
        <f t="shared" si="22"/>
        <v>0</v>
      </c>
      <c r="AB38" s="84">
        <f t="shared" si="23"/>
        <v>0</v>
      </c>
      <c r="AC38" s="84">
        <f t="shared" si="11"/>
        <v>16</v>
      </c>
      <c r="AD38" s="84"/>
      <c r="AE38" s="84"/>
      <c r="AF38" s="84"/>
      <c r="AG38" s="84">
        <f t="shared" si="24"/>
        <v>0</v>
      </c>
      <c r="AH38" s="84">
        <f t="shared" si="12"/>
        <v>0</v>
      </c>
      <c r="AI38" s="84">
        <f t="shared" si="25"/>
        <v>0</v>
      </c>
      <c r="AJ38" s="84">
        <f t="shared" si="13"/>
        <v>0</v>
      </c>
      <c r="AK38" s="84">
        <f t="shared" si="14"/>
        <v>0</v>
      </c>
      <c r="AL38" s="84">
        <f t="shared" si="15"/>
        <v>0</v>
      </c>
      <c r="AM38" s="84">
        <f t="shared" si="16"/>
        <v>0</v>
      </c>
      <c r="AN38" s="84"/>
      <c r="AR38" s="103">
        <f t="shared" si="0"/>
        <v>43652</v>
      </c>
      <c r="AS38" s="104">
        <f t="shared" si="1"/>
        <v>0</v>
      </c>
      <c r="AT38" s="104">
        <f t="shared" si="2"/>
        <v>0</v>
      </c>
      <c r="AU38" s="104">
        <f t="shared" si="3"/>
        <v>0</v>
      </c>
      <c r="AV38" s="104">
        <f t="shared" si="4"/>
        <v>0</v>
      </c>
      <c r="AW38" s="104">
        <f t="shared" si="5"/>
        <v>0</v>
      </c>
      <c r="AX38" s="104">
        <f t="shared" si="6"/>
        <v>0</v>
      </c>
      <c r="AY38" s="105">
        <f t="shared" si="7"/>
        <v>0</v>
      </c>
      <c r="AZ38" s="104">
        <f t="shared" si="8"/>
        <v>0</v>
      </c>
    </row>
    <row r="39" spans="1:52" s="3" customFormat="1" ht="23.45" x14ac:dyDescent="0.45">
      <c r="A39" s="80">
        <f>'Liste déroulante et date'!J32</f>
        <v>43631</v>
      </c>
      <c r="B39" s="99"/>
      <c r="C39" s="100"/>
      <c r="D39" s="100"/>
      <c r="E39" s="100"/>
      <c r="F39" s="100"/>
      <c r="G39" s="101"/>
      <c r="H39" s="101">
        <f t="shared" si="17"/>
        <v>15</v>
      </c>
      <c r="I39" s="84"/>
      <c r="J39" s="84"/>
      <c r="K39" s="84"/>
      <c r="L39" s="84"/>
      <c r="M39" s="84"/>
      <c r="N39" s="84"/>
      <c r="O39" s="84"/>
      <c r="P39" s="84">
        <f t="shared" si="18"/>
        <v>0</v>
      </c>
      <c r="Q39" s="102"/>
      <c r="R39" s="84">
        <f t="shared" si="19"/>
        <v>0</v>
      </c>
      <c r="S39" s="84"/>
      <c r="T39" s="84"/>
      <c r="U39" s="84">
        <f t="shared" si="20"/>
        <v>0</v>
      </c>
      <c r="V39" s="84"/>
      <c r="W39" s="84"/>
      <c r="X39" s="84">
        <f t="shared" si="21"/>
        <v>0</v>
      </c>
      <c r="Y39" s="86">
        <f t="shared" si="9"/>
        <v>0</v>
      </c>
      <c r="Z39" s="86">
        <f t="shared" si="10"/>
        <v>0</v>
      </c>
      <c r="AA39" s="84">
        <f t="shared" si="22"/>
        <v>0</v>
      </c>
      <c r="AB39" s="84">
        <f t="shared" si="23"/>
        <v>0</v>
      </c>
      <c r="AC39" s="84">
        <f t="shared" si="11"/>
        <v>16</v>
      </c>
      <c r="AD39" s="84"/>
      <c r="AE39" s="84"/>
      <c r="AF39" s="84"/>
      <c r="AG39" s="84">
        <f t="shared" si="24"/>
        <v>0</v>
      </c>
      <c r="AH39" s="84">
        <f t="shared" si="12"/>
        <v>0</v>
      </c>
      <c r="AI39" s="84">
        <f t="shared" si="25"/>
        <v>0</v>
      </c>
      <c r="AJ39" s="84">
        <f t="shared" si="13"/>
        <v>0</v>
      </c>
      <c r="AK39" s="84">
        <f t="shared" si="14"/>
        <v>0</v>
      </c>
      <c r="AL39" s="84">
        <f t="shared" si="15"/>
        <v>0</v>
      </c>
      <c r="AM39" s="84">
        <f t="shared" si="16"/>
        <v>0</v>
      </c>
      <c r="AN39" s="84"/>
      <c r="AR39" s="103">
        <f t="shared" ref="AR39:AR62" si="26">A43</f>
        <v>43659</v>
      </c>
      <c r="AS39" s="104">
        <f t="shared" ref="AS39:AS62" si="27">P43</f>
        <v>0</v>
      </c>
      <c r="AT39" s="104">
        <f t="shared" ref="AT39:AT62" si="28">S43</f>
        <v>0</v>
      </c>
      <c r="AU39" s="104">
        <f t="shared" ref="AU39:AU62" si="29">X43</f>
        <v>0</v>
      </c>
      <c r="AV39" s="104">
        <f t="shared" ref="AV39:AV62" si="30">Y43</f>
        <v>0</v>
      </c>
      <c r="AW39" s="104">
        <f t="shared" ref="AW39:AW62" si="31">Z43</f>
        <v>0</v>
      </c>
      <c r="AX39" s="104">
        <f t="shared" ref="AX39:AX62" si="32">AA43</f>
        <v>0</v>
      </c>
      <c r="AY39" s="105">
        <f t="shared" ref="AY39:AY62" si="33">AB43</f>
        <v>0</v>
      </c>
      <c r="AZ39" s="104">
        <f t="shared" si="8"/>
        <v>0</v>
      </c>
    </row>
    <row r="40" spans="1:52" s="3" customFormat="1" ht="23.45" x14ac:dyDescent="0.45">
      <c r="A40" s="80">
        <f>'Liste déroulante et date'!J33</f>
        <v>43638</v>
      </c>
      <c r="B40" s="99"/>
      <c r="C40" s="100"/>
      <c r="D40" s="100"/>
      <c r="E40" s="100"/>
      <c r="F40" s="100"/>
      <c r="G40" s="101"/>
      <c r="H40" s="101">
        <f t="shared" si="17"/>
        <v>15</v>
      </c>
      <c r="I40" s="84"/>
      <c r="J40" s="84"/>
      <c r="K40" s="84"/>
      <c r="L40" s="84"/>
      <c r="M40" s="84"/>
      <c r="N40" s="84"/>
      <c r="O40" s="84"/>
      <c r="P40" s="84">
        <f t="shared" si="18"/>
        <v>0</v>
      </c>
      <c r="Q40" s="102"/>
      <c r="R40" s="84">
        <f t="shared" si="19"/>
        <v>0</v>
      </c>
      <c r="S40" s="84"/>
      <c r="T40" s="84"/>
      <c r="U40" s="84">
        <f t="shared" si="20"/>
        <v>0</v>
      </c>
      <c r="V40" s="84"/>
      <c r="W40" s="84"/>
      <c r="X40" s="84">
        <f t="shared" si="21"/>
        <v>0</v>
      </c>
      <c r="Y40" s="86">
        <f t="shared" si="9"/>
        <v>0</v>
      </c>
      <c r="Z40" s="86">
        <f t="shared" si="10"/>
        <v>0</v>
      </c>
      <c r="AA40" s="84">
        <f t="shared" si="22"/>
        <v>0</v>
      </c>
      <c r="AB40" s="84">
        <f t="shared" si="23"/>
        <v>0</v>
      </c>
      <c r="AC40" s="84">
        <f t="shared" si="11"/>
        <v>16</v>
      </c>
      <c r="AD40" s="84"/>
      <c r="AE40" s="84"/>
      <c r="AF40" s="84"/>
      <c r="AG40" s="84">
        <f t="shared" si="24"/>
        <v>0</v>
      </c>
      <c r="AH40" s="84">
        <f t="shared" si="12"/>
        <v>0</v>
      </c>
      <c r="AI40" s="84">
        <f t="shared" si="25"/>
        <v>0</v>
      </c>
      <c r="AJ40" s="84">
        <f t="shared" si="13"/>
        <v>0</v>
      </c>
      <c r="AK40" s="84">
        <f t="shared" si="14"/>
        <v>0</v>
      </c>
      <c r="AL40" s="84">
        <f t="shared" si="15"/>
        <v>0</v>
      </c>
      <c r="AM40" s="84">
        <f t="shared" si="16"/>
        <v>0</v>
      </c>
      <c r="AN40" s="84"/>
      <c r="AR40" s="103">
        <f t="shared" si="26"/>
        <v>43666</v>
      </c>
      <c r="AS40" s="104">
        <f t="shared" si="27"/>
        <v>0</v>
      </c>
      <c r="AT40" s="104">
        <f t="shared" si="28"/>
        <v>0</v>
      </c>
      <c r="AU40" s="104">
        <f t="shared" si="29"/>
        <v>0</v>
      </c>
      <c r="AV40" s="104">
        <f t="shared" si="30"/>
        <v>0</v>
      </c>
      <c r="AW40" s="104">
        <f t="shared" si="31"/>
        <v>0</v>
      </c>
      <c r="AX40" s="104">
        <f t="shared" si="32"/>
        <v>0</v>
      </c>
      <c r="AY40" s="105">
        <f t="shared" si="33"/>
        <v>0</v>
      </c>
      <c r="AZ40" s="104">
        <f t="shared" si="8"/>
        <v>0</v>
      </c>
    </row>
    <row r="41" spans="1:52" s="3" customFormat="1" ht="23.45" x14ac:dyDescent="0.45">
      <c r="A41" s="80">
        <f>'Liste déroulante et date'!J34</f>
        <v>43645</v>
      </c>
      <c r="B41" s="99"/>
      <c r="C41" s="100"/>
      <c r="D41" s="100"/>
      <c r="E41" s="100"/>
      <c r="F41" s="100"/>
      <c r="G41" s="101"/>
      <c r="H41" s="101">
        <f t="shared" si="17"/>
        <v>15</v>
      </c>
      <c r="I41" s="84"/>
      <c r="J41" s="84"/>
      <c r="K41" s="84"/>
      <c r="L41" s="84"/>
      <c r="M41" s="84"/>
      <c r="N41" s="84"/>
      <c r="O41" s="84"/>
      <c r="P41" s="84">
        <f t="shared" si="18"/>
        <v>0</v>
      </c>
      <c r="Q41" s="102"/>
      <c r="R41" s="84">
        <f t="shared" si="19"/>
        <v>0</v>
      </c>
      <c r="S41" s="84"/>
      <c r="T41" s="84"/>
      <c r="U41" s="84">
        <f t="shared" si="20"/>
        <v>0</v>
      </c>
      <c r="V41" s="84"/>
      <c r="W41" s="84"/>
      <c r="X41" s="84">
        <f t="shared" si="21"/>
        <v>0</v>
      </c>
      <c r="Y41" s="86">
        <f t="shared" si="9"/>
        <v>0</v>
      </c>
      <c r="Z41" s="86">
        <f t="shared" si="10"/>
        <v>0</v>
      </c>
      <c r="AA41" s="84">
        <f t="shared" si="22"/>
        <v>0</v>
      </c>
      <c r="AB41" s="84">
        <f t="shared" si="23"/>
        <v>0</v>
      </c>
      <c r="AC41" s="84">
        <f t="shared" si="11"/>
        <v>16</v>
      </c>
      <c r="AD41" s="84"/>
      <c r="AE41" s="84"/>
      <c r="AF41" s="84"/>
      <c r="AG41" s="84">
        <f t="shared" si="24"/>
        <v>0</v>
      </c>
      <c r="AH41" s="84">
        <f t="shared" si="12"/>
        <v>0</v>
      </c>
      <c r="AI41" s="84">
        <f t="shared" si="25"/>
        <v>0</v>
      </c>
      <c r="AJ41" s="84">
        <f t="shared" si="13"/>
        <v>0</v>
      </c>
      <c r="AK41" s="84">
        <f t="shared" si="14"/>
        <v>0</v>
      </c>
      <c r="AL41" s="84">
        <f t="shared" si="15"/>
        <v>0</v>
      </c>
      <c r="AM41" s="84">
        <f t="shared" si="16"/>
        <v>0</v>
      </c>
      <c r="AN41" s="84"/>
      <c r="AR41" s="103">
        <f t="shared" si="26"/>
        <v>43673</v>
      </c>
      <c r="AS41" s="104">
        <f t="shared" si="27"/>
        <v>0</v>
      </c>
      <c r="AT41" s="104">
        <f t="shared" si="28"/>
        <v>0</v>
      </c>
      <c r="AU41" s="104">
        <f t="shared" si="29"/>
        <v>0</v>
      </c>
      <c r="AV41" s="104">
        <f t="shared" si="30"/>
        <v>0</v>
      </c>
      <c r="AW41" s="104">
        <f t="shared" si="31"/>
        <v>0</v>
      </c>
      <c r="AX41" s="104">
        <f t="shared" si="32"/>
        <v>0</v>
      </c>
      <c r="AY41" s="105">
        <f t="shared" si="33"/>
        <v>0</v>
      </c>
      <c r="AZ41" s="104">
        <f t="shared" si="8"/>
        <v>0</v>
      </c>
    </row>
    <row r="42" spans="1:52" s="3" customFormat="1" ht="23.45" x14ac:dyDescent="0.45">
      <c r="A42" s="80">
        <f>'Liste déroulante et date'!J35</f>
        <v>43652</v>
      </c>
      <c r="B42" s="99"/>
      <c r="C42" s="100"/>
      <c r="D42" s="100"/>
      <c r="E42" s="100"/>
      <c r="F42" s="100"/>
      <c r="G42" s="101"/>
      <c r="H42" s="101">
        <f t="shared" si="17"/>
        <v>15</v>
      </c>
      <c r="I42" s="84"/>
      <c r="J42" s="84"/>
      <c r="K42" s="84"/>
      <c r="L42" s="84"/>
      <c r="M42" s="84"/>
      <c r="N42" s="84"/>
      <c r="O42" s="84"/>
      <c r="P42" s="84">
        <f t="shared" si="18"/>
        <v>0</v>
      </c>
      <c r="Q42" s="102"/>
      <c r="R42" s="84">
        <f t="shared" si="19"/>
        <v>0</v>
      </c>
      <c r="S42" s="84"/>
      <c r="T42" s="84"/>
      <c r="U42" s="84">
        <f t="shared" si="20"/>
        <v>0</v>
      </c>
      <c r="V42" s="84"/>
      <c r="W42" s="84"/>
      <c r="X42" s="84">
        <f t="shared" si="21"/>
        <v>0</v>
      </c>
      <c r="Y42" s="86">
        <f t="shared" si="9"/>
        <v>0</v>
      </c>
      <c r="Z42" s="86">
        <f t="shared" si="10"/>
        <v>0</v>
      </c>
      <c r="AA42" s="84">
        <f t="shared" si="22"/>
        <v>0</v>
      </c>
      <c r="AB42" s="84">
        <f t="shared" si="23"/>
        <v>0</v>
      </c>
      <c r="AC42" s="84">
        <f t="shared" si="11"/>
        <v>16</v>
      </c>
      <c r="AD42" s="84"/>
      <c r="AE42" s="84"/>
      <c r="AF42" s="84"/>
      <c r="AG42" s="84">
        <f t="shared" si="24"/>
        <v>0</v>
      </c>
      <c r="AH42" s="84">
        <f t="shared" si="12"/>
        <v>0</v>
      </c>
      <c r="AI42" s="84">
        <f t="shared" si="25"/>
        <v>0</v>
      </c>
      <c r="AJ42" s="84">
        <f t="shared" si="13"/>
        <v>0</v>
      </c>
      <c r="AK42" s="84">
        <f t="shared" si="14"/>
        <v>0</v>
      </c>
      <c r="AL42" s="84">
        <f t="shared" si="15"/>
        <v>0</v>
      </c>
      <c r="AM42" s="84">
        <f t="shared" si="16"/>
        <v>0</v>
      </c>
      <c r="AN42" s="84"/>
      <c r="AR42" s="103">
        <f t="shared" si="26"/>
        <v>43680</v>
      </c>
      <c r="AS42" s="104">
        <f t="shared" si="27"/>
        <v>0</v>
      </c>
      <c r="AT42" s="104">
        <f t="shared" si="28"/>
        <v>0</v>
      </c>
      <c r="AU42" s="104">
        <f t="shared" si="29"/>
        <v>0</v>
      </c>
      <c r="AV42" s="104">
        <f t="shared" si="30"/>
        <v>0</v>
      </c>
      <c r="AW42" s="104">
        <f t="shared" si="31"/>
        <v>0</v>
      </c>
      <c r="AX42" s="104">
        <f t="shared" si="32"/>
        <v>0</v>
      </c>
      <c r="AY42" s="105">
        <f t="shared" si="33"/>
        <v>0</v>
      </c>
      <c r="AZ42" s="104">
        <f t="shared" si="8"/>
        <v>0</v>
      </c>
    </row>
    <row r="43" spans="1:52" s="3" customFormat="1" ht="23.45" x14ac:dyDescent="0.45">
      <c r="A43" s="80">
        <f>'Liste déroulante et date'!J36</f>
        <v>43659</v>
      </c>
      <c r="B43" s="99"/>
      <c r="C43" s="100"/>
      <c r="D43" s="100"/>
      <c r="E43" s="100"/>
      <c r="F43" s="100"/>
      <c r="G43" s="101"/>
      <c r="H43" s="101">
        <f t="shared" si="17"/>
        <v>15</v>
      </c>
      <c r="I43" s="84"/>
      <c r="J43" s="84"/>
      <c r="K43" s="84"/>
      <c r="L43" s="84"/>
      <c r="M43" s="84"/>
      <c r="N43" s="84"/>
      <c r="O43" s="84"/>
      <c r="P43" s="84">
        <f t="shared" si="18"/>
        <v>0</v>
      </c>
      <c r="Q43" s="102"/>
      <c r="R43" s="84">
        <f t="shared" si="19"/>
        <v>0</v>
      </c>
      <c r="S43" s="84"/>
      <c r="T43" s="84"/>
      <c r="U43" s="84">
        <f t="shared" si="20"/>
        <v>0</v>
      </c>
      <c r="V43" s="84"/>
      <c r="W43" s="84"/>
      <c r="X43" s="84">
        <f t="shared" si="21"/>
        <v>0</v>
      </c>
      <c r="Y43" s="86">
        <f t="shared" ref="Y43:Y66" si="34">IF(S43&gt;=40,S43-40,0)</f>
        <v>0</v>
      </c>
      <c r="Z43" s="86">
        <f t="shared" ref="Z43:Z66" si="35">IF(D43=1,0,AM43)</f>
        <v>0</v>
      </c>
      <c r="AA43" s="84">
        <f t="shared" si="22"/>
        <v>0</v>
      </c>
      <c r="AB43" s="84">
        <f t="shared" si="23"/>
        <v>0</v>
      </c>
      <c r="AC43" s="84">
        <f t="shared" ref="AC43:AC66" si="36">AC42-R43</f>
        <v>16</v>
      </c>
      <c r="AD43" s="84"/>
      <c r="AE43" s="84"/>
      <c r="AF43" s="84"/>
      <c r="AG43" s="84">
        <f t="shared" si="24"/>
        <v>0</v>
      </c>
      <c r="AH43" s="84">
        <f t="shared" ref="AH43:AH66" si="37">IF(S43&gt;40,((3+Y43)*H43),IF(S43=0,0,(3*H43)))</f>
        <v>0</v>
      </c>
      <c r="AI43" s="84">
        <f t="shared" si="25"/>
        <v>0</v>
      </c>
      <c r="AJ43" s="84">
        <f t="shared" ref="AJ43:AJ66" si="38">ROUND(IF(AD43&gt;0,(-AD43/H43),"0"),0)</f>
        <v>0</v>
      </c>
      <c r="AK43" s="84">
        <f t="shared" ref="AK43:AK66" si="39">ROUND(IF(Q43="oui",(X39+X40+X41+X42)/20,0),0)</f>
        <v>0</v>
      </c>
      <c r="AL43" s="84">
        <f t="shared" ref="AL43:AL66" si="40">IF(S43&lt;=40,S43-Z43,S43-Y43-Z43)</f>
        <v>0</v>
      </c>
      <c r="AM43" s="84">
        <f t="shared" ref="AM43:AM66" si="41">ROUND(IF(C43=1,(X42+X41+X40+X39+Z42+T42+T41+T40+T39)/20,0),0)+(ROUND(IF(C43=2,(X42+X41+X40+X39+Z42+T42+T41+T40+T39)/20)*2,0))</f>
        <v>0</v>
      </c>
      <c r="AN43" s="84"/>
      <c r="AR43" s="103">
        <f t="shared" si="26"/>
        <v>43687</v>
      </c>
      <c r="AS43" s="104">
        <f t="shared" si="27"/>
        <v>0</v>
      </c>
      <c r="AT43" s="104">
        <f t="shared" si="28"/>
        <v>0</v>
      </c>
      <c r="AU43" s="104">
        <f t="shared" si="29"/>
        <v>0</v>
      </c>
      <c r="AV43" s="104">
        <f t="shared" si="30"/>
        <v>0</v>
      </c>
      <c r="AW43" s="104">
        <f t="shared" si="31"/>
        <v>0</v>
      </c>
      <c r="AX43" s="104">
        <f t="shared" si="32"/>
        <v>0</v>
      </c>
      <c r="AY43" s="105">
        <f t="shared" si="33"/>
        <v>0</v>
      </c>
      <c r="AZ43" s="104">
        <f t="shared" si="8"/>
        <v>0</v>
      </c>
    </row>
    <row r="44" spans="1:52" s="3" customFormat="1" ht="23.45" x14ac:dyDescent="0.45">
      <c r="A44" s="80">
        <f>'Liste déroulante et date'!J37</f>
        <v>43666</v>
      </c>
      <c r="B44" s="99"/>
      <c r="C44" s="100"/>
      <c r="D44" s="100"/>
      <c r="E44" s="100"/>
      <c r="F44" s="100"/>
      <c r="G44" s="101"/>
      <c r="H44" s="101">
        <f t="shared" si="17"/>
        <v>15</v>
      </c>
      <c r="I44" s="84"/>
      <c r="J44" s="84"/>
      <c r="K44" s="84"/>
      <c r="L44" s="84"/>
      <c r="M44" s="84"/>
      <c r="N44" s="84"/>
      <c r="O44" s="84"/>
      <c r="P44" s="84">
        <f t="shared" si="18"/>
        <v>0</v>
      </c>
      <c r="Q44" s="102"/>
      <c r="R44" s="84">
        <f t="shared" si="19"/>
        <v>0</v>
      </c>
      <c r="S44" s="84"/>
      <c r="T44" s="84"/>
      <c r="U44" s="84">
        <f t="shared" si="20"/>
        <v>0</v>
      </c>
      <c r="V44" s="84"/>
      <c r="W44" s="84"/>
      <c r="X44" s="84">
        <f t="shared" si="21"/>
        <v>0</v>
      </c>
      <c r="Y44" s="86">
        <f t="shared" si="34"/>
        <v>0</v>
      </c>
      <c r="Z44" s="86">
        <f t="shared" si="35"/>
        <v>0</v>
      </c>
      <c r="AA44" s="84">
        <f t="shared" si="22"/>
        <v>0</v>
      </c>
      <c r="AB44" s="84">
        <f t="shared" si="23"/>
        <v>0</v>
      </c>
      <c r="AC44" s="84">
        <f t="shared" si="36"/>
        <v>16</v>
      </c>
      <c r="AD44" s="84"/>
      <c r="AE44" s="84"/>
      <c r="AF44" s="84"/>
      <c r="AG44" s="84">
        <f t="shared" si="24"/>
        <v>0</v>
      </c>
      <c r="AH44" s="84">
        <f t="shared" si="37"/>
        <v>0</v>
      </c>
      <c r="AI44" s="84">
        <f t="shared" si="25"/>
        <v>0</v>
      </c>
      <c r="AJ44" s="84">
        <f t="shared" si="38"/>
        <v>0</v>
      </c>
      <c r="AK44" s="84">
        <f t="shared" si="39"/>
        <v>0</v>
      </c>
      <c r="AL44" s="84">
        <f t="shared" si="40"/>
        <v>0</v>
      </c>
      <c r="AM44" s="84">
        <f t="shared" si="41"/>
        <v>0</v>
      </c>
      <c r="AN44" s="84"/>
      <c r="AR44" s="103">
        <f t="shared" si="26"/>
        <v>43694</v>
      </c>
      <c r="AS44" s="104">
        <f t="shared" si="27"/>
        <v>0</v>
      </c>
      <c r="AT44" s="104">
        <f t="shared" si="28"/>
        <v>0</v>
      </c>
      <c r="AU44" s="104">
        <f t="shared" si="29"/>
        <v>0</v>
      </c>
      <c r="AV44" s="104">
        <f t="shared" si="30"/>
        <v>0</v>
      </c>
      <c r="AW44" s="104">
        <f t="shared" si="31"/>
        <v>0</v>
      </c>
      <c r="AX44" s="104">
        <f t="shared" si="32"/>
        <v>0</v>
      </c>
      <c r="AY44" s="105">
        <f t="shared" si="33"/>
        <v>0</v>
      </c>
      <c r="AZ44" s="104">
        <f t="shared" si="8"/>
        <v>0</v>
      </c>
    </row>
    <row r="45" spans="1:52" s="3" customFormat="1" ht="23.45" x14ac:dyDescent="0.45">
      <c r="A45" s="80">
        <f>'Liste déroulante et date'!J38</f>
        <v>43673</v>
      </c>
      <c r="B45" s="99"/>
      <c r="C45" s="100"/>
      <c r="D45" s="100"/>
      <c r="E45" s="100"/>
      <c r="F45" s="100"/>
      <c r="G45" s="101"/>
      <c r="H45" s="101">
        <f t="shared" si="17"/>
        <v>15</v>
      </c>
      <c r="I45" s="84"/>
      <c r="J45" s="84"/>
      <c r="K45" s="84"/>
      <c r="L45" s="84"/>
      <c r="M45" s="84"/>
      <c r="N45" s="84"/>
      <c r="O45" s="84"/>
      <c r="P45" s="84">
        <f t="shared" si="18"/>
        <v>0</v>
      </c>
      <c r="Q45" s="102"/>
      <c r="R45" s="84">
        <f t="shared" si="19"/>
        <v>0</v>
      </c>
      <c r="S45" s="84"/>
      <c r="T45" s="84"/>
      <c r="U45" s="84">
        <f t="shared" si="20"/>
        <v>0</v>
      </c>
      <c r="V45" s="84"/>
      <c r="W45" s="84"/>
      <c r="X45" s="84">
        <f t="shared" si="21"/>
        <v>0</v>
      </c>
      <c r="Y45" s="86">
        <f t="shared" si="34"/>
        <v>0</v>
      </c>
      <c r="Z45" s="86">
        <f t="shared" si="35"/>
        <v>0</v>
      </c>
      <c r="AA45" s="84">
        <f t="shared" si="22"/>
        <v>0</v>
      </c>
      <c r="AB45" s="84">
        <f t="shared" si="23"/>
        <v>0</v>
      </c>
      <c r="AC45" s="84">
        <f t="shared" si="36"/>
        <v>16</v>
      </c>
      <c r="AD45" s="84"/>
      <c r="AE45" s="84"/>
      <c r="AF45" s="84"/>
      <c r="AG45" s="84">
        <f t="shared" si="24"/>
        <v>0</v>
      </c>
      <c r="AH45" s="84">
        <f t="shared" si="37"/>
        <v>0</v>
      </c>
      <c r="AI45" s="84">
        <f t="shared" si="25"/>
        <v>0</v>
      </c>
      <c r="AJ45" s="84">
        <f t="shared" si="38"/>
        <v>0</v>
      </c>
      <c r="AK45" s="84">
        <f t="shared" si="39"/>
        <v>0</v>
      </c>
      <c r="AL45" s="84">
        <f t="shared" si="40"/>
        <v>0</v>
      </c>
      <c r="AM45" s="84">
        <f t="shared" si="41"/>
        <v>0</v>
      </c>
      <c r="AN45" s="84"/>
      <c r="AR45" s="103">
        <f t="shared" si="26"/>
        <v>43701</v>
      </c>
      <c r="AS45" s="104">
        <f t="shared" si="27"/>
        <v>0</v>
      </c>
      <c r="AT45" s="104">
        <f t="shared" si="28"/>
        <v>0</v>
      </c>
      <c r="AU45" s="104">
        <f t="shared" si="29"/>
        <v>0</v>
      </c>
      <c r="AV45" s="104">
        <f t="shared" si="30"/>
        <v>0</v>
      </c>
      <c r="AW45" s="104">
        <f t="shared" si="31"/>
        <v>0</v>
      </c>
      <c r="AX45" s="104">
        <f t="shared" si="32"/>
        <v>0</v>
      </c>
      <c r="AY45" s="105">
        <f t="shared" si="33"/>
        <v>0</v>
      </c>
      <c r="AZ45" s="104">
        <f t="shared" si="8"/>
        <v>0</v>
      </c>
    </row>
    <row r="46" spans="1:52" s="3" customFormat="1" ht="23.45" x14ac:dyDescent="0.45">
      <c r="A46" s="80">
        <f>'Liste déroulante et date'!J39</f>
        <v>43680</v>
      </c>
      <c r="B46" s="99"/>
      <c r="C46" s="100"/>
      <c r="D46" s="100"/>
      <c r="E46" s="100"/>
      <c r="F46" s="100"/>
      <c r="G46" s="101"/>
      <c r="H46" s="101">
        <f t="shared" si="17"/>
        <v>15</v>
      </c>
      <c r="I46" s="84"/>
      <c r="J46" s="84"/>
      <c r="K46" s="84"/>
      <c r="L46" s="84"/>
      <c r="M46" s="84"/>
      <c r="N46" s="84"/>
      <c r="O46" s="84"/>
      <c r="P46" s="84">
        <f t="shared" si="18"/>
        <v>0</v>
      </c>
      <c r="Q46" s="102"/>
      <c r="R46" s="84">
        <f t="shared" si="19"/>
        <v>0</v>
      </c>
      <c r="S46" s="84"/>
      <c r="T46" s="84"/>
      <c r="U46" s="84">
        <f t="shared" si="20"/>
        <v>0</v>
      </c>
      <c r="V46" s="84"/>
      <c r="W46" s="84"/>
      <c r="X46" s="84">
        <f t="shared" si="21"/>
        <v>0</v>
      </c>
      <c r="Y46" s="86">
        <f t="shared" si="34"/>
        <v>0</v>
      </c>
      <c r="Z46" s="86">
        <f t="shared" si="35"/>
        <v>0</v>
      </c>
      <c r="AA46" s="84">
        <f t="shared" si="22"/>
        <v>0</v>
      </c>
      <c r="AB46" s="84">
        <f t="shared" si="23"/>
        <v>0</v>
      </c>
      <c r="AC46" s="84">
        <f t="shared" si="36"/>
        <v>16</v>
      </c>
      <c r="AD46" s="84"/>
      <c r="AE46" s="84"/>
      <c r="AF46" s="84"/>
      <c r="AG46" s="84">
        <f t="shared" si="24"/>
        <v>0</v>
      </c>
      <c r="AH46" s="84">
        <f t="shared" si="37"/>
        <v>0</v>
      </c>
      <c r="AI46" s="84">
        <f t="shared" si="25"/>
        <v>0</v>
      </c>
      <c r="AJ46" s="84">
        <f t="shared" si="38"/>
        <v>0</v>
      </c>
      <c r="AK46" s="84">
        <f t="shared" si="39"/>
        <v>0</v>
      </c>
      <c r="AL46" s="84">
        <f t="shared" si="40"/>
        <v>0</v>
      </c>
      <c r="AM46" s="84">
        <f t="shared" si="41"/>
        <v>0</v>
      </c>
      <c r="AN46" s="84"/>
      <c r="AR46" s="103">
        <f t="shared" si="26"/>
        <v>43708</v>
      </c>
      <c r="AS46" s="104">
        <f t="shared" si="27"/>
        <v>0</v>
      </c>
      <c r="AT46" s="104">
        <f t="shared" si="28"/>
        <v>0</v>
      </c>
      <c r="AU46" s="104">
        <f t="shared" si="29"/>
        <v>0</v>
      </c>
      <c r="AV46" s="104">
        <f t="shared" si="30"/>
        <v>0</v>
      </c>
      <c r="AW46" s="104">
        <f t="shared" si="31"/>
        <v>0</v>
      </c>
      <c r="AX46" s="104">
        <f t="shared" si="32"/>
        <v>0</v>
      </c>
      <c r="AY46" s="105">
        <f t="shared" si="33"/>
        <v>0</v>
      </c>
      <c r="AZ46" s="104">
        <f t="shared" si="8"/>
        <v>0</v>
      </c>
    </row>
    <row r="47" spans="1:52" s="3" customFormat="1" ht="23.45" x14ac:dyDescent="0.45">
      <c r="A47" s="80">
        <f>'Liste déroulante et date'!J40</f>
        <v>43687</v>
      </c>
      <c r="B47" s="99"/>
      <c r="C47" s="100"/>
      <c r="D47" s="100"/>
      <c r="E47" s="100"/>
      <c r="F47" s="100"/>
      <c r="G47" s="101"/>
      <c r="H47" s="101">
        <f t="shared" si="17"/>
        <v>15</v>
      </c>
      <c r="I47" s="84"/>
      <c r="J47" s="84"/>
      <c r="K47" s="84"/>
      <c r="L47" s="84"/>
      <c r="M47" s="84"/>
      <c r="N47" s="84"/>
      <c r="O47" s="84"/>
      <c r="P47" s="84">
        <f t="shared" si="18"/>
        <v>0</v>
      </c>
      <c r="Q47" s="102"/>
      <c r="R47" s="84">
        <f t="shared" si="19"/>
        <v>0</v>
      </c>
      <c r="S47" s="84"/>
      <c r="T47" s="84"/>
      <c r="U47" s="84">
        <f t="shared" si="20"/>
        <v>0</v>
      </c>
      <c r="V47" s="84"/>
      <c r="W47" s="84"/>
      <c r="X47" s="84">
        <f t="shared" si="21"/>
        <v>0</v>
      </c>
      <c r="Y47" s="86">
        <f t="shared" si="34"/>
        <v>0</v>
      </c>
      <c r="Z47" s="86">
        <f t="shared" si="35"/>
        <v>0</v>
      </c>
      <c r="AA47" s="84">
        <f t="shared" si="22"/>
        <v>0</v>
      </c>
      <c r="AB47" s="84">
        <f t="shared" si="23"/>
        <v>0</v>
      </c>
      <c r="AC47" s="84">
        <f t="shared" si="36"/>
        <v>16</v>
      </c>
      <c r="AD47" s="84"/>
      <c r="AE47" s="84"/>
      <c r="AF47" s="84"/>
      <c r="AG47" s="84">
        <f t="shared" si="24"/>
        <v>0</v>
      </c>
      <c r="AH47" s="84">
        <f t="shared" si="37"/>
        <v>0</v>
      </c>
      <c r="AI47" s="84">
        <f t="shared" si="25"/>
        <v>0</v>
      </c>
      <c r="AJ47" s="84">
        <f t="shared" si="38"/>
        <v>0</v>
      </c>
      <c r="AK47" s="84">
        <f t="shared" si="39"/>
        <v>0</v>
      </c>
      <c r="AL47" s="84">
        <f t="shared" si="40"/>
        <v>0</v>
      </c>
      <c r="AM47" s="84">
        <f t="shared" si="41"/>
        <v>0</v>
      </c>
      <c r="AN47" s="84"/>
      <c r="AR47" s="103">
        <f t="shared" si="26"/>
        <v>43715</v>
      </c>
      <c r="AS47" s="104">
        <f t="shared" si="27"/>
        <v>0</v>
      </c>
      <c r="AT47" s="104">
        <f t="shared" si="28"/>
        <v>0</v>
      </c>
      <c r="AU47" s="104">
        <f t="shared" si="29"/>
        <v>0</v>
      </c>
      <c r="AV47" s="104">
        <f t="shared" si="30"/>
        <v>0</v>
      </c>
      <c r="AW47" s="104">
        <f t="shared" si="31"/>
        <v>0</v>
      </c>
      <c r="AX47" s="104">
        <f t="shared" si="32"/>
        <v>0</v>
      </c>
      <c r="AY47" s="105">
        <f t="shared" si="33"/>
        <v>0</v>
      </c>
      <c r="AZ47" s="104">
        <f t="shared" si="8"/>
        <v>0</v>
      </c>
    </row>
    <row r="48" spans="1:52" s="3" customFormat="1" ht="23.45" x14ac:dyDescent="0.45">
      <c r="A48" s="80">
        <f>'Liste déroulante et date'!J41</f>
        <v>43694</v>
      </c>
      <c r="B48" s="99"/>
      <c r="C48" s="100"/>
      <c r="D48" s="100"/>
      <c r="E48" s="100"/>
      <c r="F48" s="100"/>
      <c r="G48" s="101"/>
      <c r="H48" s="101">
        <f t="shared" si="17"/>
        <v>15</v>
      </c>
      <c r="I48" s="84"/>
      <c r="J48" s="84"/>
      <c r="K48" s="84"/>
      <c r="L48" s="84"/>
      <c r="M48" s="84"/>
      <c r="N48" s="84"/>
      <c r="O48" s="84"/>
      <c r="P48" s="84">
        <f t="shared" si="18"/>
        <v>0</v>
      </c>
      <c r="Q48" s="102"/>
      <c r="R48" s="84">
        <f t="shared" si="19"/>
        <v>0</v>
      </c>
      <c r="S48" s="84"/>
      <c r="T48" s="84"/>
      <c r="U48" s="84">
        <f t="shared" si="20"/>
        <v>0</v>
      </c>
      <c r="V48" s="84"/>
      <c r="W48" s="84"/>
      <c r="X48" s="84">
        <f t="shared" si="21"/>
        <v>0</v>
      </c>
      <c r="Y48" s="86">
        <f t="shared" si="34"/>
        <v>0</v>
      </c>
      <c r="Z48" s="86">
        <f t="shared" si="35"/>
        <v>0</v>
      </c>
      <c r="AA48" s="84">
        <f t="shared" si="22"/>
        <v>0</v>
      </c>
      <c r="AB48" s="84">
        <f t="shared" si="23"/>
        <v>0</v>
      </c>
      <c r="AC48" s="84">
        <f t="shared" si="36"/>
        <v>16</v>
      </c>
      <c r="AD48" s="84"/>
      <c r="AE48" s="84"/>
      <c r="AF48" s="84"/>
      <c r="AG48" s="84">
        <f t="shared" si="24"/>
        <v>0</v>
      </c>
      <c r="AH48" s="84">
        <f t="shared" si="37"/>
        <v>0</v>
      </c>
      <c r="AI48" s="84">
        <f t="shared" si="25"/>
        <v>0</v>
      </c>
      <c r="AJ48" s="84">
        <f t="shared" si="38"/>
        <v>0</v>
      </c>
      <c r="AK48" s="84">
        <f t="shared" si="39"/>
        <v>0</v>
      </c>
      <c r="AL48" s="84">
        <f t="shared" si="40"/>
        <v>0</v>
      </c>
      <c r="AM48" s="84">
        <f t="shared" si="41"/>
        <v>0</v>
      </c>
      <c r="AN48" s="84"/>
      <c r="AR48" s="103">
        <f t="shared" si="26"/>
        <v>43722</v>
      </c>
      <c r="AS48" s="104">
        <f t="shared" si="27"/>
        <v>0</v>
      </c>
      <c r="AT48" s="104">
        <f t="shared" si="28"/>
        <v>0</v>
      </c>
      <c r="AU48" s="104">
        <f t="shared" si="29"/>
        <v>0</v>
      </c>
      <c r="AV48" s="104">
        <f t="shared" si="30"/>
        <v>0</v>
      </c>
      <c r="AW48" s="104">
        <f t="shared" si="31"/>
        <v>0</v>
      </c>
      <c r="AX48" s="104">
        <f t="shared" si="32"/>
        <v>0</v>
      </c>
      <c r="AY48" s="105">
        <f t="shared" si="33"/>
        <v>0</v>
      </c>
      <c r="AZ48" s="104">
        <f t="shared" si="8"/>
        <v>0</v>
      </c>
    </row>
    <row r="49" spans="1:52" s="3" customFormat="1" ht="23.45" x14ac:dyDescent="0.45">
      <c r="A49" s="80">
        <f>'Liste déroulante et date'!J42</f>
        <v>43701</v>
      </c>
      <c r="B49" s="99"/>
      <c r="C49" s="100"/>
      <c r="D49" s="100"/>
      <c r="E49" s="100"/>
      <c r="F49" s="100"/>
      <c r="G49" s="101"/>
      <c r="H49" s="101">
        <f t="shared" si="17"/>
        <v>15</v>
      </c>
      <c r="I49" s="84"/>
      <c r="J49" s="84"/>
      <c r="K49" s="84"/>
      <c r="L49" s="84"/>
      <c r="M49" s="84"/>
      <c r="N49" s="84"/>
      <c r="O49" s="84"/>
      <c r="P49" s="84">
        <f t="shared" si="18"/>
        <v>0</v>
      </c>
      <c r="Q49" s="102"/>
      <c r="R49" s="84">
        <f t="shared" si="19"/>
        <v>0</v>
      </c>
      <c r="S49" s="84"/>
      <c r="T49" s="84"/>
      <c r="U49" s="84">
        <f t="shared" si="20"/>
        <v>0</v>
      </c>
      <c r="V49" s="84"/>
      <c r="W49" s="84"/>
      <c r="X49" s="84">
        <f t="shared" si="21"/>
        <v>0</v>
      </c>
      <c r="Y49" s="86">
        <f t="shared" si="34"/>
        <v>0</v>
      </c>
      <c r="Z49" s="86">
        <f t="shared" si="35"/>
        <v>0</v>
      </c>
      <c r="AA49" s="84">
        <f t="shared" si="22"/>
        <v>0</v>
      </c>
      <c r="AB49" s="84">
        <f t="shared" si="23"/>
        <v>0</v>
      </c>
      <c r="AC49" s="84">
        <f t="shared" si="36"/>
        <v>16</v>
      </c>
      <c r="AD49" s="84"/>
      <c r="AE49" s="84"/>
      <c r="AF49" s="84"/>
      <c r="AG49" s="84">
        <f t="shared" si="24"/>
        <v>0</v>
      </c>
      <c r="AH49" s="84">
        <f t="shared" si="37"/>
        <v>0</v>
      </c>
      <c r="AI49" s="84">
        <f t="shared" si="25"/>
        <v>0</v>
      </c>
      <c r="AJ49" s="84">
        <f t="shared" si="38"/>
        <v>0</v>
      </c>
      <c r="AK49" s="84">
        <f t="shared" si="39"/>
        <v>0</v>
      </c>
      <c r="AL49" s="84">
        <f t="shared" si="40"/>
        <v>0</v>
      </c>
      <c r="AM49" s="84">
        <f t="shared" si="41"/>
        <v>0</v>
      </c>
      <c r="AN49" s="84"/>
      <c r="AR49" s="103">
        <f t="shared" si="26"/>
        <v>43729</v>
      </c>
      <c r="AS49" s="104">
        <f t="shared" si="27"/>
        <v>0</v>
      </c>
      <c r="AT49" s="104">
        <f t="shared" si="28"/>
        <v>0</v>
      </c>
      <c r="AU49" s="104">
        <f t="shared" si="29"/>
        <v>0</v>
      </c>
      <c r="AV49" s="104">
        <f t="shared" si="30"/>
        <v>0</v>
      </c>
      <c r="AW49" s="104">
        <f t="shared" si="31"/>
        <v>0</v>
      </c>
      <c r="AX49" s="104">
        <f t="shared" si="32"/>
        <v>0</v>
      </c>
      <c r="AY49" s="105">
        <f t="shared" si="33"/>
        <v>0</v>
      </c>
      <c r="AZ49" s="104">
        <f t="shared" si="8"/>
        <v>0</v>
      </c>
    </row>
    <row r="50" spans="1:52" s="3" customFormat="1" ht="23.45" x14ac:dyDescent="0.45">
      <c r="A50" s="80">
        <f>'Liste déroulante et date'!J43</f>
        <v>43708</v>
      </c>
      <c r="B50" s="99"/>
      <c r="C50" s="100"/>
      <c r="D50" s="100"/>
      <c r="E50" s="100"/>
      <c r="F50" s="100"/>
      <c r="G50" s="101"/>
      <c r="H50" s="101">
        <f t="shared" si="17"/>
        <v>15</v>
      </c>
      <c r="I50" s="84"/>
      <c r="J50" s="84"/>
      <c r="K50" s="84"/>
      <c r="L50" s="84"/>
      <c r="M50" s="84"/>
      <c r="N50" s="84"/>
      <c r="O50" s="84"/>
      <c r="P50" s="84">
        <f t="shared" si="18"/>
        <v>0</v>
      </c>
      <c r="Q50" s="102"/>
      <c r="R50" s="84">
        <f t="shared" si="19"/>
        <v>0</v>
      </c>
      <c r="S50" s="84"/>
      <c r="T50" s="84"/>
      <c r="U50" s="84">
        <f t="shared" si="20"/>
        <v>0</v>
      </c>
      <c r="V50" s="84"/>
      <c r="W50" s="84"/>
      <c r="X50" s="84">
        <f t="shared" si="21"/>
        <v>0</v>
      </c>
      <c r="Y50" s="86">
        <f t="shared" si="34"/>
        <v>0</v>
      </c>
      <c r="Z50" s="86">
        <f t="shared" si="35"/>
        <v>0</v>
      </c>
      <c r="AA50" s="84">
        <f t="shared" si="22"/>
        <v>0</v>
      </c>
      <c r="AB50" s="84">
        <f t="shared" si="23"/>
        <v>0</v>
      </c>
      <c r="AC50" s="84">
        <f t="shared" si="36"/>
        <v>16</v>
      </c>
      <c r="AD50" s="84"/>
      <c r="AE50" s="84"/>
      <c r="AF50" s="84"/>
      <c r="AG50" s="84">
        <f t="shared" si="24"/>
        <v>0</v>
      </c>
      <c r="AH50" s="84">
        <f t="shared" si="37"/>
        <v>0</v>
      </c>
      <c r="AI50" s="84">
        <f t="shared" si="25"/>
        <v>0</v>
      </c>
      <c r="AJ50" s="84">
        <f t="shared" si="38"/>
        <v>0</v>
      </c>
      <c r="AK50" s="84">
        <f t="shared" si="39"/>
        <v>0</v>
      </c>
      <c r="AL50" s="84">
        <f t="shared" si="40"/>
        <v>0</v>
      </c>
      <c r="AM50" s="84">
        <f t="shared" si="41"/>
        <v>0</v>
      </c>
      <c r="AN50" s="84"/>
      <c r="AR50" s="103">
        <f t="shared" si="26"/>
        <v>43736</v>
      </c>
      <c r="AS50" s="104">
        <f t="shared" si="27"/>
        <v>0</v>
      </c>
      <c r="AT50" s="104">
        <f t="shared" si="28"/>
        <v>0</v>
      </c>
      <c r="AU50" s="104">
        <f t="shared" si="29"/>
        <v>0</v>
      </c>
      <c r="AV50" s="104">
        <f t="shared" si="30"/>
        <v>0</v>
      </c>
      <c r="AW50" s="104">
        <f t="shared" si="31"/>
        <v>0</v>
      </c>
      <c r="AX50" s="104">
        <f t="shared" si="32"/>
        <v>0</v>
      </c>
      <c r="AY50" s="105">
        <f t="shared" si="33"/>
        <v>0</v>
      </c>
      <c r="AZ50" s="104">
        <f t="shared" si="8"/>
        <v>0</v>
      </c>
    </row>
    <row r="51" spans="1:52" s="3" customFormat="1" ht="23.45" x14ac:dyDescent="0.45">
      <c r="A51" s="80">
        <f>'Liste déroulante et date'!J44</f>
        <v>43715</v>
      </c>
      <c r="B51" s="99"/>
      <c r="C51" s="100"/>
      <c r="D51" s="100"/>
      <c r="E51" s="100"/>
      <c r="F51" s="100"/>
      <c r="G51" s="101"/>
      <c r="H51" s="101">
        <f t="shared" si="17"/>
        <v>15</v>
      </c>
      <c r="I51" s="84"/>
      <c r="J51" s="84"/>
      <c r="K51" s="84"/>
      <c r="L51" s="84"/>
      <c r="M51" s="84"/>
      <c r="N51" s="84"/>
      <c r="O51" s="84"/>
      <c r="P51" s="84">
        <f t="shared" si="18"/>
        <v>0</v>
      </c>
      <c r="Q51" s="102"/>
      <c r="R51" s="84">
        <f t="shared" si="19"/>
        <v>0</v>
      </c>
      <c r="S51" s="84"/>
      <c r="T51" s="84"/>
      <c r="U51" s="84">
        <f t="shared" si="20"/>
        <v>0</v>
      </c>
      <c r="V51" s="84"/>
      <c r="W51" s="84"/>
      <c r="X51" s="84">
        <f t="shared" si="21"/>
        <v>0</v>
      </c>
      <c r="Y51" s="86">
        <f t="shared" si="34"/>
        <v>0</v>
      </c>
      <c r="Z51" s="86">
        <f t="shared" si="35"/>
        <v>0</v>
      </c>
      <c r="AA51" s="84">
        <f t="shared" si="22"/>
        <v>0</v>
      </c>
      <c r="AB51" s="84">
        <f t="shared" si="23"/>
        <v>0</v>
      </c>
      <c r="AC51" s="84">
        <f t="shared" si="36"/>
        <v>16</v>
      </c>
      <c r="AD51" s="84"/>
      <c r="AE51" s="84"/>
      <c r="AF51" s="84"/>
      <c r="AG51" s="84">
        <f t="shared" si="24"/>
        <v>0</v>
      </c>
      <c r="AH51" s="84">
        <f t="shared" si="37"/>
        <v>0</v>
      </c>
      <c r="AI51" s="84">
        <f t="shared" si="25"/>
        <v>0</v>
      </c>
      <c r="AJ51" s="84">
        <f t="shared" si="38"/>
        <v>0</v>
      </c>
      <c r="AK51" s="84">
        <f t="shared" si="39"/>
        <v>0</v>
      </c>
      <c r="AL51" s="84">
        <f t="shared" si="40"/>
        <v>0</v>
      </c>
      <c r="AM51" s="84">
        <f t="shared" si="41"/>
        <v>0</v>
      </c>
      <c r="AN51" s="84"/>
      <c r="AR51" s="103">
        <f t="shared" si="26"/>
        <v>43743</v>
      </c>
      <c r="AS51" s="104">
        <f t="shared" si="27"/>
        <v>0</v>
      </c>
      <c r="AT51" s="104">
        <f t="shared" si="28"/>
        <v>0</v>
      </c>
      <c r="AU51" s="104">
        <f t="shared" si="29"/>
        <v>0</v>
      </c>
      <c r="AV51" s="104">
        <f t="shared" si="30"/>
        <v>0</v>
      </c>
      <c r="AW51" s="104">
        <f t="shared" si="31"/>
        <v>0</v>
      </c>
      <c r="AX51" s="104">
        <f t="shared" si="32"/>
        <v>0</v>
      </c>
      <c r="AY51" s="105">
        <f t="shared" si="33"/>
        <v>0</v>
      </c>
      <c r="AZ51" s="104">
        <f t="shared" si="8"/>
        <v>0</v>
      </c>
    </row>
    <row r="52" spans="1:52" s="3" customFormat="1" ht="23.45" x14ac:dyDescent="0.45">
      <c r="A52" s="80">
        <f>'Liste déroulante et date'!J45</f>
        <v>43722</v>
      </c>
      <c r="B52" s="99"/>
      <c r="C52" s="100"/>
      <c r="D52" s="100"/>
      <c r="E52" s="100"/>
      <c r="F52" s="100"/>
      <c r="G52" s="101"/>
      <c r="H52" s="101">
        <f t="shared" si="17"/>
        <v>15</v>
      </c>
      <c r="I52" s="84"/>
      <c r="J52" s="84"/>
      <c r="K52" s="84"/>
      <c r="L52" s="84"/>
      <c r="M52" s="84"/>
      <c r="N52" s="84"/>
      <c r="O52" s="84"/>
      <c r="P52" s="84">
        <f t="shared" si="18"/>
        <v>0</v>
      </c>
      <c r="Q52" s="102"/>
      <c r="R52" s="84">
        <f t="shared" si="19"/>
        <v>0</v>
      </c>
      <c r="S52" s="84"/>
      <c r="T52" s="84"/>
      <c r="U52" s="84">
        <f t="shared" si="20"/>
        <v>0</v>
      </c>
      <c r="V52" s="84"/>
      <c r="W52" s="84"/>
      <c r="X52" s="84">
        <f t="shared" si="21"/>
        <v>0</v>
      </c>
      <c r="Y52" s="86">
        <f t="shared" si="34"/>
        <v>0</v>
      </c>
      <c r="Z52" s="86">
        <f t="shared" si="35"/>
        <v>0</v>
      </c>
      <c r="AA52" s="84">
        <f t="shared" si="22"/>
        <v>0</v>
      </c>
      <c r="AB52" s="84">
        <f t="shared" si="23"/>
        <v>0</v>
      </c>
      <c r="AC52" s="84">
        <f t="shared" si="36"/>
        <v>16</v>
      </c>
      <c r="AD52" s="84"/>
      <c r="AE52" s="84"/>
      <c r="AF52" s="84"/>
      <c r="AG52" s="84">
        <f t="shared" si="24"/>
        <v>0</v>
      </c>
      <c r="AH52" s="84">
        <f t="shared" si="37"/>
        <v>0</v>
      </c>
      <c r="AI52" s="84">
        <f t="shared" si="25"/>
        <v>0</v>
      </c>
      <c r="AJ52" s="84">
        <f t="shared" si="38"/>
        <v>0</v>
      </c>
      <c r="AK52" s="84">
        <f t="shared" si="39"/>
        <v>0</v>
      </c>
      <c r="AL52" s="84">
        <f t="shared" si="40"/>
        <v>0</v>
      </c>
      <c r="AM52" s="84">
        <f t="shared" si="41"/>
        <v>0</v>
      </c>
      <c r="AN52" s="84"/>
      <c r="AR52" s="103">
        <f t="shared" si="26"/>
        <v>43750</v>
      </c>
      <c r="AS52" s="104">
        <f t="shared" si="27"/>
        <v>0</v>
      </c>
      <c r="AT52" s="104">
        <f t="shared" si="28"/>
        <v>0</v>
      </c>
      <c r="AU52" s="104">
        <f t="shared" si="29"/>
        <v>0</v>
      </c>
      <c r="AV52" s="104">
        <f t="shared" si="30"/>
        <v>0</v>
      </c>
      <c r="AW52" s="104">
        <f t="shared" si="31"/>
        <v>0</v>
      </c>
      <c r="AX52" s="104">
        <f t="shared" si="32"/>
        <v>0</v>
      </c>
      <c r="AY52" s="105">
        <f t="shared" si="33"/>
        <v>0</v>
      </c>
      <c r="AZ52" s="104">
        <f t="shared" si="8"/>
        <v>0</v>
      </c>
    </row>
    <row r="53" spans="1:52" s="3" customFormat="1" ht="23.45" x14ac:dyDescent="0.45">
      <c r="A53" s="80">
        <f>'Liste déroulante et date'!J46</f>
        <v>43729</v>
      </c>
      <c r="B53" s="99"/>
      <c r="C53" s="100"/>
      <c r="D53" s="100"/>
      <c r="E53" s="100"/>
      <c r="F53" s="100"/>
      <c r="G53" s="101"/>
      <c r="H53" s="101">
        <f t="shared" si="17"/>
        <v>15</v>
      </c>
      <c r="I53" s="84"/>
      <c r="J53" s="84"/>
      <c r="K53" s="84"/>
      <c r="L53" s="84"/>
      <c r="M53" s="84"/>
      <c r="N53" s="84"/>
      <c r="O53" s="84"/>
      <c r="P53" s="84">
        <f t="shared" si="18"/>
        <v>0</v>
      </c>
      <c r="Q53" s="102"/>
      <c r="R53" s="84">
        <f t="shared" si="19"/>
        <v>0</v>
      </c>
      <c r="S53" s="84"/>
      <c r="T53" s="84"/>
      <c r="U53" s="84">
        <f t="shared" si="20"/>
        <v>0</v>
      </c>
      <c r="V53" s="84"/>
      <c r="W53" s="84"/>
      <c r="X53" s="84">
        <f t="shared" si="21"/>
        <v>0</v>
      </c>
      <c r="Y53" s="86">
        <f t="shared" si="34"/>
        <v>0</v>
      </c>
      <c r="Z53" s="86">
        <f t="shared" si="35"/>
        <v>0</v>
      </c>
      <c r="AA53" s="84">
        <f t="shared" si="22"/>
        <v>0</v>
      </c>
      <c r="AB53" s="84">
        <f t="shared" si="23"/>
        <v>0</v>
      </c>
      <c r="AC53" s="84">
        <f t="shared" si="36"/>
        <v>16</v>
      </c>
      <c r="AD53" s="84"/>
      <c r="AE53" s="84"/>
      <c r="AF53" s="84"/>
      <c r="AG53" s="84">
        <f t="shared" si="24"/>
        <v>0</v>
      </c>
      <c r="AH53" s="84">
        <f t="shared" si="37"/>
        <v>0</v>
      </c>
      <c r="AI53" s="84">
        <f t="shared" si="25"/>
        <v>0</v>
      </c>
      <c r="AJ53" s="84">
        <f t="shared" si="38"/>
        <v>0</v>
      </c>
      <c r="AK53" s="84">
        <f t="shared" si="39"/>
        <v>0</v>
      </c>
      <c r="AL53" s="84">
        <f t="shared" si="40"/>
        <v>0</v>
      </c>
      <c r="AM53" s="84">
        <f t="shared" si="41"/>
        <v>0</v>
      </c>
      <c r="AN53" s="84"/>
      <c r="AR53" s="103">
        <f t="shared" si="26"/>
        <v>43757</v>
      </c>
      <c r="AS53" s="104">
        <f t="shared" si="27"/>
        <v>0</v>
      </c>
      <c r="AT53" s="104">
        <f t="shared" si="28"/>
        <v>0</v>
      </c>
      <c r="AU53" s="104">
        <f t="shared" si="29"/>
        <v>0</v>
      </c>
      <c r="AV53" s="104">
        <f t="shared" si="30"/>
        <v>0</v>
      </c>
      <c r="AW53" s="104">
        <f t="shared" si="31"/>
        <v>0</v>
      </c>
      <c r="AX53" s="104">
        <f t="shared" si="32"/>
        <v>0</v>
      </c>
      <c r="AY53" s="105">
        <f t="shared" si="33"/>
        <v>0</v>
      </c>
      <c r="AZ53" s="104">
        <f t="shared" si="8"/>
        <v>0</v>
      </c>
    </row>
    <row r="54" spans="1:52" s="3" customFormat="1" ht="23.45" x14ac:dyDescent="0.45">
      <c r="A54" s="80">
        <f>'Liste déroulante et date'!J47</f>
        <v>43736</v>
      </c>
      <c r="B54" s="99"/>
      <c r="C54" s="100"/>
      <c r="D54" s="100"/>
      <c r="E54" s="100"/>
      <c r="F54" s="100"/>
      <c r="G54" s="101"/>
      <c r="H54" s="101">
        <f t="shared" si="17"/>
        <v>15</v>
      </c>
      <c r="I54" s="84"/>
      <c r="J54" s="84"/>
      <c r="K54" s="84"/>
      <c r="L54" s="84"/>
      <c r="M54" s="84"/>
      <c r="N54" s="84"/>
      <c r="O54" s="84"/>
      <c r="P54" s="84">
        <f t="shared" si="18"/>
        <v>0</v>
      </c>
      <c r="Q54" s="102"/>
      <c r="R54" s="84">
        <f t="shared" si="19"/>
        <v>0</v>
      </c>
      <c r="S54" s="84"/>
      <c r="T54" s="84"/>
      <c r="U54" s="84">
        <f t="shared" si="20"/>
        <v>0</v>
      </c>
      <c r="V54" s="84"/>
      <c r="W54" s="84"/>
      <c r="X54" s="84">
        <f t="shared" si="21"/>
        <v>0</v>
      </c>
      <c r="Y54" s="86">
        <f t="shared" si="34"/>
        <v>0</v>
      </c>
      <c r="Z54" s="86">
        <f t="shared" si="35"/>
        <v>0</v>
      </c>
      <c r="AA54" s="84">
        <f t="shared" si="22"/>
        <v>0</v>
      </c>
      <c r="AB54" s="84">
        <f t="shared" si="23"/>
        <v>0</v>
      </c>
      <c r="AC54" s="84">
        <f t="shared" si="36"/>
        <v>16</v>
      </c>
      <c r="AD54" s="84"/>
      <c r="AE54" s="84"/>
      <c r="AF54" s="84"/>
      <c r="AG54" s="84">
        <f t="shared" si="24"/>
        <v>0</v>
      </c>
      <c r="AH54" s="84">
        <f t="shared" si="37"/>
        <v>0</v>
      </c>
      <c r="AI54" s="84">
        <f t="shared" si="25"/>
        <v>0</v>
      </c>
      <c r="AJ54" s="84">
        <f t="shared" si="38"/>
        <v>0</v>
      </c>
      <c r="AK54" s="84">
        <f t="shared" si="39"/>
        <v>0</v>
      </c>
      <c r="AL54" s="84">
        <f t="shared" si="40"/>
        <v>0</v>
      </c>
      <c r="AM54" s="84">
        <f t="shared" si="41"/>
        <v>0</v>
      </c>
      <c r="AN54" s="84"/>
      <c r="AR54" s="103">
        <f t="shared" si="26"/>
        <v>43764</v>
      </c>
      <c r="AS54" s="104">
        <f t="shared" si="27"/>
        <v>0</v>
      </c>
      <c r="AT54" s="104">
        <f t="shared" si="28"/>
        <v>0</v>
      </c>
      <c r="AU54" s="104">
        <f t="shared" si="29"/>
        <v>0</v>
      </c>
      <c r="AV54" s="104">
        <f t="shared" si="30"/>
        <v>0</v>
      </c>
      <c r="AW54" s="104">
        <f t="shared" si="31"/>
        <v>0</v>
      </c>
      <c r="AX54" s="104">
        <f t="shared" si="32"/>
        <v>0</v>
      </c>
      <c r="AY54" s="105">
        <f t="shared" si="33"/>
        <v>0</v>
      </c>
      <c r="AZ54" s="104">
        <f t="shared" si="8"/>
        <v>0</v>
      </c>
    </row>
    <row r="55" spans="1:52" s="113" customFormat="1" ht="23.45" x14ac:dyDescent="0.45">
      <c r="A55" s="106">
        <f>'Liste déroulante et date'!J48</f>
        <v>43743</v>
      </c>
      <c r="B55" s="107"/>
      <c r="C55" s="108"/>
      <c r="D55" s="108"/>
      <c r="E55" s="108"/>
      <c r="F55" s="108"/>
      <c r="G55" s="109"/>
      <c r="H55" s="109">
        <f t="shared" si="17"/>
        <v>15</v>
      </c>
      <c r="I55" s="110"/>
      <c r="J55" s="110"/>
      <c r="K55" s="110"/>
      <c r="L55" s="110"/>
      <c r="M55" s="110"/>
      <c r="N55" s="110"/>
      <c r="O55" s="110"/>
      <c r="P55" s="110">
        <f t="shared" si="18"/>
        <v>0</v>
      </c>
      <c r="Q55" s="111"/>
      <c r="R55" s="110">
        <f t="shared" si="19"/>
        <v>0</v>
      </c>
      <c r="S55" s="110"/>
      <c r="T55" s="110"/>
      <c r="U55" s="110">
        <f t="shared" si="20"/>
        <v>0</v>
      </c>
      <c r="V55" s="110"/>
      <c r="W55" s="110"/>
      <c r="X55" s="110">
        <f t="shared" si="21"/>
        <v>0</v>
      </c>
      <c r="Y55" s="112">
        <f t="shared" si="34"/>
        <v>0</v>
      </c>
      <c r="Z55" s="112">
        <f t="shared" si="35"/>
        <v>0</v>
      </c>
      <c r="AA55" s="110">
        <f t="shared" si="22"/>
        <v>0</v>
      </c>
      <c r="AB55" s="110">
        <f t="shared" si="23"/>
        <v>0</v>
      </c>
      <c r="AC55" s="110">
        <f t="shared" si="36"/>
        <v>16</v>
      </c>
      <c r="AD55" s="110"/>
      <c r="AE55" s="110"/>
      <c r="AF55" s="110"/>
      <c r="AG55" s="110">
        <f t="shared" si="24"/>
        <v>0</v>
      </c>
      <c r="AH55" s="110">
        <f t="shared" si="37"/>
        <v>0</v>
      </c>
      <c r="AI55" s="110">
        <f t="shared" si="25"/>
        <v>0</v>
      </c>
      <c r="AJ55" s="110">
        <f t="shared" si="38"/>
        <v>0</v>
      </c>
      <c r="AK55" s="110">
        <f t="shared" si="39"/>
        <v>0</v>
      </c>
      <c r="AL55" s="110">
        <f t="shared" si="40"/>
        <v>0</v>
      </c>
      <c r="AM55" s="110">
        <f t="shared" si="41"/>
        <v>0</v>
      </c>
      <c r="AN55" s="110"/>
      <c r="AR55" s="114">
        <f t="shared" si="26"/>
        <v>43771</v>
      </c>
      <c r="AS55" s="115">
        <f t="shared" si="27"/>
        <v>0</v>
      </c>
      <c r="AT55" s="115">
        <f t="shared" si="28"/>
        <v>0</v>
      </c>
      <c r="AU55" s="115">
        <f t="shared" si="29"/>
        <v>0</v>
      </c>
      <c r="AV55" s="115">
        <f t="shared" si="30"/>
        <v>0</v>
      </c>
      <c r="AW55" s="115">
        <f t="shared" si="31"/>
        <v>0</v>
      </c>
      <c r="AX55" s="115">
        <f t="shared" si="32"/>
        <v>0</v>
      </c>
      <c r="AY55" s="116">
        <f t="shared" si="33"/>
        <v>0</v>
      </c>
      <c r="AZ55" s="115">
        <f t="shared" si="8"/>
        <v>0</v>
      </c>
    </row>
    <row r="56" spans="1:52" ht="23.45" x14ac:dyDescent="0.45">
      <c r="A56" s="80">
        <f>'Liste déroulante et date'!J49</f>
        <v>43750</v>
      </c>
      <c r="B56" s="81"/>
      <c r="C56" s="82"/>
      <c r="D56" s="82"/>
      <c r="E56" s="82"/>
      <c r="F56" s="82"/>
      <c r="G56" s="83"/>
      <c r="H56" s="83">
        <f t="shared" si="17"/>
        <v>15</v>
      </c>
      <c r="I56" s="72"/>
      <c r="J56" s="72"/>
      <c r="K56" s="72"/>
      <c r="L56" s="72"/>
      <c r="M56" s="72"/>
      <c r="N56" s="72"/>
      <c r="O56" s="72"/>
      <c r="P56" s="84">
        <f t="shared" si="18"/>
        <v>0</v>
      </c>
      <c r="Q56" s="85"/>
      <c r="R56" s="84">
        <f t="shared" si="19"/>
        <v>0</v>
      </c>
      <c r="S56" s="72"/>
      <c r="T56" s="72"/>
      <c r="U56" s="84">
        <f t="shared" si="20"/>
        <v>0</v>
      </c>
      <c r="V56" s="72"/>
      <c r="W56" s="72"/>
      <c r="X56" s="84">
        <f t="shared" si="21"/>
        <v>0</v>
      </c>
      <c r="Y56" s="86">
        <f t="shared" si="34"/>
        <v>0</v>
      </c>
      <c r="Z56" s="86">
        <f t="shared" si="35"/>
        <v>0</v>
      </c>
      <c r="AA56" s="84">
        <f t="shared" si="22"/>
        <v>0</v>
      </c>
      <c r="AB56" s="84">
        <f t="shared" si="23"/>
        <v>0</v>
      </c>
      <c r="AC56" s="84">
        <f t="shared" si="36"/>
        <v>16</v>
      </c>
      <c r="AD56" s="72"/>
      <c r="AE56" s="72"/>
      <c r="AF56" s="72"/>
      <c r="AG56" s="84">
        <f t="shared" si="24"/>
        <v>0</v>
      </c>
      <c r="AH56" s="84">
        <f t="shared" si="37"/>
        <v>0</v>
      </c>
      <c r="AI56" s="84">
        <f t="shared" si="25"/>
        <v>0</v>
      </c>
      <c r="AJ56" s="84">
        <f t="shared" si="38"/>
        <v>0</v>
      </c>
      <c r="AK56" s="84">
        <f t="shared" si="39"/>
        <v>0</v>
      </c>
      <c r="AL56" s="84">
        <f t="shared" si="40"/>
        <v>0</v>
      </c>
      <c r="AM56" s="84">
        <f t="shared" si="41"/>
        <v>0</v>
      </c>
      <c r="AN56" s="72"/>
      <c r="AR56" s="63">
        <f t="shared" si="26"/>
        <v>43778</v>
      </c>
      <c r="AS56" s="64">
        <f t="shared" si="27"/>
        <v>0</v>
      </c>
      <c r="AT56" s="64">
        <f t="shared" si="28"/>
        <v>0</v>
      </c>
      <c r="AU56" s="64">
        <f t="shared" si="29"/>
        <v>0</v>
      </c>
      <c r="AV56" s="64">
        <f t="shared" si="30"/>
        <v>0</v>
      </c>
      <c r="AW56" s="64">
        <f t="shared" si="31"/>
        <v>0</v>
      </c>
      <c r="AX56" s="64">
        <f t="shared" si="32"/>
        <v>0</v>
      </c>
      <c r="AY56" s="65">
        <f t="shared" si="33"/>
        <v>0</v>
      </c>
      <c r="AZ56" s="64">
        <f t="shared" si="8"/>
        <v>0</v>
      </c>
    </row>
    <row r="57" spans="1:52" ht="23.45" x14ac:dyDescent="0.45">
      <c r="A57" s="80">
        <f>'Liste déroulante et date'!J50</f>
        <v>43757</v>
      </c>
      <c r="B57" s="81"/>
      <c r="C57" s="82"/>
      <c r="D57" s="82"/>
      <c r="E57" s="82"/>
      <c r="F57" s="82"/>
      <c r="G57" s="83"/>
      <c r="H57" s="83">
        <f t="shared" si="17"/>
        <v>15</v>
      </c>
      <c r="I57" s="72"/>
      <c r="J57" s="72"/>
      <c r="K57" s="72"/>
      <c r="L57" s="72"/>
      <c r="M57" s="72"/>
      <c r="N57" s="72"/>
      <c r="O57" s="72"/>
      <c r="P57" s="84">
        <f t="shared" si="18"/>
        <v>0</v>
      </c>
      <c r="Q57" s="85"/>
      <c r="R57" s="84">
        <f t="shared" si="19"/>
        <v>0</v>
      </c>
      <c r="S57" s="72"/>
      <c r="T57" s="72"/>
      <c r="U57" s="84">
        <f t="shared" si="20"/>
        <v>0</v>
      </c>
      <c r="V57" s="72"/>
      <c r="W57" s="72"/>
      <c r="X57" s="84">
        <f t="shared" si="21"/>
        <v>0</v>
      </c>
      <c r="Y57" s="86">
        <f t="shared" si="34"/>
        <v>0</v>
      </c>
      <c r="Z57" s="86">
        <f t="shared" si="35"/>
        <v>0</v>
      </c>
      <c r="AA57" s="84">
        <f t="shared" si="22"/>
        <v>0</v>
      </c>
      <c r="AB57" s="84">
        <f t="shared" si="23"/>
        <v>0</v>
      </c>
      <c r="AC57" s="84">
        <f t="shared" si="36"/>
        <v>16</v>
      </c>
      <c r="AD57" s="72"/>
      <c r="AE57" s="72"/>
      <c r="AF57" s="72"/>
      <c r="AG57" s="84">
        <f t="shared" si="24"/>
        <v>0</v>
      </c>
      <c r="AH57" s="84">
        <f t="shared" si="37"/>
        <v>0</v>
      </c>
      <c r="AI57" s="84">
        <f t="shared" si="25"/>
        <v>0</v>
      </c>
      <c r="AJ57" s="84">
        <f t="shared" si="38"/>
        <v>0</v>
      </c>
      <c r="AK57" s="84">
        <f t="shared" si="39"/>
        <v>0</v>
      </c>
      <c r="AL57" s="84">
        <f t="shared" si="40"/>
        <v>0</v>
      </c>
      <c r="AM57" s="84">
        <f t="shared" si="41"/>
        <v>0</v>
      </c>
      <c r="AN57" s="72"/>
      <c r="AR57" s="63">
        <f t="shared" si="26"/>
        <v>43785</v>
      </c>
      <c r="AS57" s="64">
        <f t="shared" si="27"/>
        <v>0</v>
      </c>
      <c r="AT57" s="64">
        <f t="shared" si="28"/>
        <v>0</v>
      </c>
      <c r="AU57" s="64">
        <f t="shared" si="29"/>
        <v>0</v>
      </c>
      <c r="AV57" s="64">
        <f t="shared" si="30"/>
        <v>0</v>
      </c>
      <c r="AW57" s="64">
        <f t="shared" si="31"/>
        <v>0</v>
      </c>
      <c r="AX57" s="64">
        <f t="shared" si="32"/>
        <v>0</v>
      </c>
      <c r="AY57" s="65">
        <f t="shared" si="33"/>
        <v>0</v>
      </c>
      <c r="AZ57" s="64">
        <f t="shared" si="8"/>
        <v>0</v>
      </c>
    </row>
    <row r="58" spans="1:52" ht="23.45" x14ac:dyDescent="0.45">
      <c r="A58" s="80">
        <f>'Liste déroulante et date'!J51</f>
        <v>43764</v>
      </c>
      <c r="B58" s="81"/>
      <c r="C58" s="82"/>
      <c r="D58" s="82"/>
      <c r="E58" s="82"/>
      <c r="F58" s="82"/>
      <c r="G58" s="83"/>
      <c r="H58" s="83">
        <f t="shared" si="17"/>
        <v>15</v>
      </c>
      <c r="I58" s="72"/>
      <c r="J58" s="72"/>
      <c r="K58" s="72"/>
      <c r="L58" s="72"/>
      <c r="M58" s="72"/>
      <c r="N58" s="72"/>
      <c r="O58" s="72"/>
      <c r="P58" s="84">
        <f t="shared" si="18"/>
        <v>0</v>
      </c>
      <c r="Q58" s="85"/>
      <c r="R58" s="84">
        <f t="shared" si="19"/>
        <v>0</v>
      </c>
      <c r="S58" s="72"/>
      <c r="T58" s="72"/>
      <c r="U58" s="84">
        <f t="shared" si="20"/>
        <v>0</v>
      </c>
      <c r="V58" s="72"/>
      <c r="W58" s="72"/>
      <c r="X58" s="84">
        <f t="shared" si="21"/>
        <v>0</v>
      </c>
      <c r="Y58" s="86">
        <f t="shared" si="34"/>
        <v>0</v>
      </c>
      <c r="Z58" s="86">
        <f t="shared" si="35"/>
        <v>0</v>
      </c>
      <c r="AA58" s="84">
        <f t="shared" si="22"/>
        <v>0</v>
      </c>
      <c r="AB58" s="84">
        <f t="shared" si="23"/>
        <v>0</v>
      </c>
      <c r="AC58" s="84">
        <f t="shared" si="36"/>
        <v>16</v>
      </c>
      <c r="AD58" s="72"/>
      <c r="AE58" s="72"/>
      <c r="AF58" s="72"/>
      <c r="AG58" s="84">
        <f t="shared" si="24"/>
        <v>0</v>
      </c>
      <c r="AH58" s="84">
        <f t="shared" si="37"/>
        <v>0</v>
      </c>
      <c r="AI58" s="84">
        <f t="shared" si="25"/>
        <v>0</v>
      </c>
      <c r="AJ58" s="84">
        <f t="shared" si="38"/>
        <v>0</v>
      </c>
      <c r="AK58" s="84">
        <f t="shared" si="39"/>
        <v>0</v>
      </c>
      <c r="AL58" s="84">
        <f t="shared" si="40"/>
        <v>0</v>
      </c>
      <c r="AM58" s="84">
        <f t="shared" si="41"/>
        <v>0</v>
      </c>
      <c r="AN58" s="72"/>
      <c r="AR58" s="63">
        <f t="shared" si="26"/>
        <v>43792</v>
      </c>
      <c r="AS58" s="64">
        <f t="shared" si="27"/>
        <v>0</v>
      </c>
      <c r="AT58" s="64">
        <f t="shared" si="28"/>
        <v>0</v>
      </c>
      <c r="AU58" s="64">
        <f t="shared" si="29"/>
        <v>0</v>
      </c>
      <c r="AV58" s="64">
        <f t="shared" si="30"/>
        <v>0</v>
      </c>
      <c r="AW58" s="64">
        <f t="shared" si="31"/>
        <v>0</v>
      </c>
      <c r="AX58" s="64">
        <f t="shared" si="32"/>
        <v>0</v>
      </c>
      <c r="AY58" s="65">
        <f t="shared" si="33"/>
        <v>0</v>
      </c>
      <c r="AZ58" s="64">
        <f t="shared" si="8"/>
        <v>0</v>
      </c>
    </row>
    <row r="59" spans="1:52" ht="23.45" x14ac:dyDescent="0.45">
      <c r="A59" s="80">
        <f>'Liste déroulante et date'!J52</f>
        <v>43771</v>
      </c>
      <c r="B59" s="81"/>
      <c r="C59" s="82"/>
      <c r="D59" s="82"/>
      <c r="E59" s="82"/>
      <c r="F59" s="82"/>
      <c r="G59" s="83"/>
      <c r="H59" s="83">
        <f t="shared" si="17"/>
        <v>15</v>
      </c>
      <c r="I59" s="72"/>
      <c r="J59" s="72"/>
      <c r="K59" s="72"/>
      <c r="L59" s="72"/>
      <c r="M59" s="72"/>
      <c r="N59" s="72"/>
      <c r="O59" s="72"/>
      <c r="P59" s="84">
        <f t="shared" si="18"/>
        <v>0</v>
      </c>
      <c r="Q59" s="85"/>
      <c r="R59" s="84">
        <f t="shared" si="19"/>
        <v>0</v>
      </c>
      <c r="S59" s="72"/>
      <c r="T59" s="72"/>
      <c r="U59" s="84">
        <f t="shared" si="20"/>
        <v>0</v>
      </c>
      <c r="V59" s="72"/>
      <c r="W59" s="72"/>
      <c r="X59" s="84">
        <f t="shared" si="21"/>
        <v>0</v>
      </c>
      <c r="Y59" s="86">
        <f t="shared" si="34"/>
        <v>0</v>
      </c>
      <c r="Z59" s="86">
        <f t="shared" si="35"/>
        <v>0</v>
      </c>
      <c r="AA59" s="84">
        <f t="shared" si="22"/>
        <v>0</v>
      </c>
      <c r="AB59" s="84">
        <f t="shared" si="23"/>
        <v>0</v>
      </c>
      <c r="AC59" s="84">
        <f t="shared" si="36"/>
        <v>16</v>
      </c>
      <c r="AD59" s="72"/>
      <c r="AE59" s="72"/>
      <c r="AF59" s="72"/>
      <c r="AG59" s="84">
        <f t="shared" si="24"/>
        <v>0</v>
      </c>
      <c r="AH59" s="84">
        <f t="shared" si="37"/>
        <v>0</v>
      </c>
      <c r="AI59" s="84">
        <f t="shared" si="25"/>
        <v>0</v>
      </c>
      <c r="AJ59" s="84">
        <f t="shared" si="38"/>
        <v>0</v>
      </c>
      <c r="AK59" s="84">
        <f t="shared" si="39"/>
        <v>0</v>
      </c>
      <c r="AL59" s="84">
        <f t="shared" si="40"/>
        <v>0</v>
      </c>
      <c r="AM59" s="84">
        <f t="shared" si="41"/>
        <v>0</v>
      </c>
      <c r="AN59" s="72"/>
      <c r="AR59" s="63">
        <f t="shared" si="26"/>
        <v>43799</v>
      </c>
      <c r="AS59" s="64">
        <f t="shared" si="27"/>
        <v>0</v>
      </c>
      <c r="AT59" s="64">
        <f t="shared" si="28"/>
        <v>0</v>
      </c>
      <c r="AU59" s="64">
        <f t="shared" si="29"/>
        <v>0</v>
      </c>
      <c r="AV59" s="64">
        <f t="shared" si="30"/>
        <v>0</v>
      </c>
      <c r="AW59" s="64">
        <f t="shared" si="31"/>
        <v>0</v>
      </c>
      <c r="AX59" s="64">
        <f t="shared" si="32"/>
        <v>0</v>
      </c>
      <c r="AY59" s="65">
        <f t="shared" si="33"/>
        <v>0</v>
      </c>
      <c r="AZ59" s="64">
        <f t="shared" si="8"/>
        <v>0</v>
      </c>
    </row>
    <row r="60" spans="1:52" ht="23.45" x14ac:dyDescent="0.45">
      <c r="A60" s="80">
        <f>'Liste déroulante et date'!J53</f>
        <v>43778</v>
      </c>
      <c r="B60" s="81"/>
      <c r="C60" s="82"/>
      <c r="D60" s="82"/>
      <c r="E60" s="82"/>
      <c r="F60" s="82"/>
      <c r="G60" s="83"/>
      <c r="H60" s="83">
        <f t="shared" si="17"/>
        <v>15</v>
      </c>
      <c r="I60" s="72"/>
      <c r="J60" s="72"/>
      <c r="K60" s="72"/>
      <c r="L60" s="72"/>
      <c r="M60" s="72"/>
      <c r="N60" s="72"/>
      <c r="O60" s="72"/>
      <c r="P60" s="84">
        <f t="shared" si="18"/>
        <v>0</v>
      </c>
      <c r="Q60" s="85"/>
      <c r="R60" s="84">
        <f t="shared" si="19"/>
        <v>0</v>
      </c>
      <c r="S60" s="72"/>
      <c r="T60" s="72"/>
      <c r="U60" s="84">
        <f t="shared" si="20"/>
        <v>0</v>
      </c>
      <c r="V60" s="72"/>
      <c r="W60" s="72"/>
      <c r="X60" s="84">
        <f t="shared" si="21"/>
        <v>0</v>
      </c>
      <c r="Y60" s="86">
        <f t="shared" si="34"/>
        <v>0</v>
      </c>
      <c r="Z60" s="86">
        <f t="shared" si="35"/>
        <v>0</v>
      </c>
      <c r="AA60" s="84">
        <f t="shared" si="22"/>
        <v>0</v>
      </c>
      <c r="AB60" s="84">
        <f t="shared" si="23"/>
        <v>0</v>
      </c>
      <c r="AC60" s="84">
        <f t="shared" si="36"/>
        <v>16</v>
      </c>
      <c r="AD60" s="72"/>
      <c r="AE60" s="72"/>
      <c r="AF60" s="72"/>
      <c r="AG60" s="84">
        <f t="shared" si="24"/>
        <v>0</v>
      </c>
      <c r="AH60" s="84">
        <f t="shared" si="37"/>
        <v>0</v>
      </c>
      <c r="AI60" s="84">
        <f t="shared" si="25"/>
        <v>0</v>
      </c>
      <c r="AJ60" s="84">
        <f t="shared" si="38"/>
        <v>0</v>
      </c>
      <c r="AK60" s="84">
        <f t="shared" si="39"/>
        <v>0</v>
      </c>
      <c r="AL60" s="84">
        <f t="shared" si="40"/>
        <v>0</v>
      </c>
      <c r="AM60" s="84">
        <f t="shared" si="41"/>
        <v>0</v>
      </c>
      <c r="AN60" s="72"/>
      <c r="AR60" s="63">
        <f t="shared" si="26"/>
        <v>43806</v>
      </c>
      <c r="AS60" s="64">
        <f t="shared" si="27"/>
        <v>0</v>
      </c>
      <c r="AT60" s="64">
        <f t="shared" si="28"/>
        <v>0</v>
      </c>
      <c r="AU60" s="64">
        <f t="shared" si="29"/>
        <v>0</v>
      </c>
      <c r="AV60" s="64">
        <f t="shared" si="30"/>
        <v>0</v>
      </c>
      <c r="AW60" s="64">
        <f t="shared" si="31"/>
        <v>0</v>
      </c>
      <c r="AX60" s="64">
        <f t="shared" si="32"/>
        <v>0</v>
      </c>
      <c r="AY60" s="65">
        <f t="shared" si="33"/>
        <v>0</v>
      </c>
      <c r="AZ60" s="64">
        <f t="shared" si="8"/>
        <v>0</v>
      </c>
    </row>
    <row r="61" spans="1:52" ht="23.45" x14ac:dyDescent="0.45">
      <c r="A61" s="80">
        <f>'Liste déroulante et date'!J54</f>
        <v>43785</v>
      </c>
      <c r="B61" s="81"/>
      <c r="C61" s="82"/>
      <c r="D61" s="82"/>
      <c r="E61" s="82"/>
      <c r="F61" s="82"/>
      <c r="G61" s="83"/>
      <c r="H61" s="83">
        <f t="shared" si="17"/>
        <v>15</v>
      </c>
      <c r="I61" s="72"/>
      <c r="J61" s="72"/>
      <c r="K61" s="72"/>
      <c r="L61" s="72"/>
      <c r="M61" s="72"/>
      <c r="N61" s="72"/>
      <c r="O61" s="72"/>
      <c r="P61" s="84">
        <f t="shared" si="18"/>
        <v>0</v>
      </c>
      <c r="Q61" s="85"/>
      <c r="R61" s="84">
        <f t="shared" si="19"/>
        <v>0</v>
      </c>
      <c r="S61" s="72"/>
      <c r="T61" s="72"/>
      <c r="U61" s="84">
        <f t="shared" si="20"/>
        <v>0</v>
      </c>
      <c r="V61" s="72"/>
      <c r="W61" s="72"/>
      <c r="X61" s="84">
        <f t="shared" si="21"/>
        <v>0</v>
      </c>
      <c r="Y61" s="86">
        <f t="shared" si="34"/>
        <v>0</v>
      </c>
      <c r="Z61" s="86">
        <f t="shared" si="35"/>
        <v>0</v>
      </c>
      <c r="AA61" s="84">
        <f t="shared" si="22"/>
        <v>0</v>
      </c>
      <c r="AB61" s="84">
        <f t="shared" si="23"/>
        <v>0</v>
      </c>
      <c r="AC61" s="84">
        <f t="shared" si="36"/>
        <v>16</v>
      </c>
      <c r="AD61" s="72"/>
      <c r="AE61" s="72"/>
      <c r="AF61" s="72"/>
      <c r="AG61" s="84">
        <f t="shared" si="24"/>
        <v>0</v>
      </c>
      <c r="AH61" s="84">
        <f t="shared" si="37"/>
        <v>0</v>
      </c>
      <c r="AI61" s="84">
        <f t="shared" si="25"/>
        <v>0</v>
      </c>
      <c r="AJ61" s="84">
        <f t="shared" si="38"/>
        <v>0</v>
      </c>
      <c r="AK61" s="84">
        <f t="shared" si="39"/>
        <v>0</v>
      </c>
      <c r="AL61" s="84">
        <f t="shared" si="40"/>
        <v>0</v>
      </c>
      <c r="AM61" s="84">
        <f t="shared" si="41"/>
        <v>0</v>
      </c>
      <c r="AN61" s="72"/>
      <c r="AR61" s="63">
        <f t="shared" si="26"/>
        <v>43813</v>
      </c>
      <c r="AS61" s="64">
        <f t="shared" si="27"/>
        <v>0</v>
      </c>
      <c r="AT61" s="64">
        <f t="shared" si="28"/>
        <v>0</v>
      </c>
      <c r="AU61" s="64">
        <f t="shared" si="29"/>
        <v>0</v>
      </c>
      <c r="AV61" s="64">
        <f t="shared" si="30"/>
        <v>0</v>
      </c>
      <c r="AW61" s="64">
        <f t="shared" si="31"/>
        <v>0</v>
      </c>
      <c r="AX61" s="64">
        <f t="shared" si="32"/>
        <v>0</v>
      </c>
      <c r="AY61" s="65">
        <f t="shared" si="33"/>
        <v>0</v>
      </c>
      <c r="AZ61" s="64">
        <f t="shared" si="8"/>
        <v>0</v>
      </c>
    </row>
    <row r="62" spans="1:52" ht="23.45" x14ac:dyDescent="0.45">
      <c r="A62" s="80">
        <f>'Liste déroulante et date'!J55</f>
        <v>43792</v>
      </c>
      <c r="B62" s="81"/>
      <c r="C62" s="82"/>
      <c r="D62" s="82"/>
      <c r="E62" s="82"/>
      <c r="F62" s="82"/>
      <c r="G62" s="83"/>
      <c r="H62" s="83">
        <f t="shared" si="17"/>
        <v>15</v>
      </c>
      <c r="I62" s="72"/>
      <c r="J62" s="72"/>
      <c r="K62" s="72"/>
      <c r="L62" s="72"/>
      <c r="M62" s="72"/>
      <c r="N62" s="72"/>
      <c r="O62" s="72"/>
      <c r="P62" s="84">
        <f t="shared" si="18"/>
        <v>0</v>
      </c>
      <c r="Q62" s="85"/>
      <c r="R62" s="84">
        <f t="shared" si="19"/>
        <v>0</v>
      </c>
      <c r="S62" s="72"/>
      <c r="T62" s="72"/>
      <c r="U62" s="84">
        <f t="shared" si="20"/>
        <v>0</v>
      </c>
      <c r="V62" s="72"/>
      <c r="W62" s="72"/>
      <c r="X62" s="84">
        <f t="shared" si="21"/>
        <v>0</v>
      </c>
      <c r="Y62" s="86">
        <f t="shared" si="34"/>
        <v>0</v>
      </c>
      <c r="Z62" s="86">
        <f t="shared" si="35"/>
        <v>0</v>
      </c>
      <c r="AA62" s="84">
        <f t="shared" si="22"/>
        <v>0</v>
      </c>
      <c r="AB62" s="84">
        <f t="shared" si="23"/>
        <v>0</v>
      </c>
      <c r="AC62" s="84">
        <f t="shared" si="36"/>
        <v>16</v>
      </c>
      <c r="AD62" s="72"/>
      <c r="AE62" s="72"/>
      <c r="AF62" s="72"/>
      <c r="AG62" s="84">
        <f t="shared" si="24"/>
        <v>0</v>
      </c>
      <c r="AH62" s="84">
        <f t="shared" si="37"/>
        <v>0</v>
      </c>
      <c r="AI62" s="84">
        <f t="shared" si="25"/>
        <v>0</v>
      </c>
      <c r="AJ62" s="84">
        <f t="shared" si="38"/>
        <v>0</v>
      </c>
      <c r="AK62" s="84">
        <f t="shared" si="39"/>
        <v>0</v>
      </c>
      <c r="AL62" s="84">
        <f t="shared" si="40"/>
        <v>0</v>
      </c>
      <c r="AM62" s="84">
        <f t="shared" si="41"/>
        <v>0</v>
      </c>
      <c r="AN62" s="72"/>
      <c r="AR62" s="63">
        <f t="shared" si="26"/>
        <v>43820</v>
      </c>
      <c r="AS62" s="64">
        <f t="shared" si="27"/>
        <v>0</v>
      </c>
      <c r="AT62" s="64">
        <f t="shared" si="28"/>
        <v>0</v>
      </c>
      <c r="AU62" s="64">
        <f t="shared" si="29"/>
        <v>0</v>
      </c>
      <c r="AV62" s="64">
        <f t="shared" si="30"/>
        <v>0</v>
      </c>
      <c r="AW62" s="64">
        <f t="shared" si="31"/>
        <v>0</v>
      </c>
      <c r="AX62" s="64">
        <f t="shared" si="32"/>
        <v>0</v>
      </c>
      <c r="AY62" s="65">
        <f t="shared" si="33"/>
        <v>0</v>
      </c>
      <c r="AZ62" s="64">
        <f t="shared" si="8"/>
        <v>0</v>
      </c>
    </row>
    <row r="63" spans="1:52" ht="18" x14ac:dyDescent="0.35">
      <c r="A63" s="80">
        <f>'Liste déroulante et date'!J56</f>
        <v>43799</v>
      </c>
      <c r="B63" s="81"/>
      <c r="C63" s="82"/>
      <c r="D63" s="82"/>
      <c r="E63" s="82"/>
      <c r="F63" s="82"/>
      <c r="G63" s="83"/>
      <c r="H63" s="83">
        <f t="shared" si="17"/>
        <v>15</v>
      </c>
      <c r="I63" s="72"/>
      <c r="J63" s="72"/>
      <c r="K63" s="72"/>
      <c r="L63" s="72"/>
      <c r="M63" s="72"/>
      <c r="N63" s="72"/>
      <c r="O63" s="72"/>
      <c r="P63" s="84">
        <f t="shared" si="18"/>
        <v>0</v>
      </c>
      <c r="Q63" s="85"/>
      <c r="R63" s="84">
        <f t="shared" si="19"/>
        <v>0</v>
      </c>
      <c r="S63" s="72"/>
      <c r="T63" s="72"/>
      <c r="U63" s="84">
        <f t="shared" si="20"/>
        <v>0</v>
      </c>
      <c r="V63" s="72"/>
      <c r="W63" s="72"/>
      <c r="X63" s="84">
        <f t="shared" si="21"/>
        <v>0</v>
      </c>
      <c r="Y63" s="86">
        <f t="shared" si="34"/>
        <v>0</v>
      </c>
      <c r="Z63" s="86">
        <f t="shared" si="35"/>
        <v>0</v>
      </c>
      <c r="AA63" s="84">
        <f t="shared" si="22"/>
        <v>0</v>
      </c>
      <c r="AB63" s="84">
        <f t="shared" si="23"/>
        <v>0</v>
      </c>
      <c r="AC63" s="84">
        <f t="shared" si="36"/>
        <v>16</v>
      </c>
      <c r="AD63" s="72"/>
      <c r="AE63" s="72"/>
      <c r="AF63" s="72"/>
      <c r="AG63" s="84">
        <f t="shared" si="24"/>
        <v>0</v>
      </c>
      <c r="AH63" s="84">
        <f t="shared" si="37"/>
        <v>0</v>
      </c>
      <c r="AI63" s="84">
        <f t="shared" si="25"/>
        <v>0</v>
      </c>
      <c r="AJ63" s="84">
        <f t="shared" si="38"/>
        <v>0</v>
      </c>
      <c r="AK63" s="84">
        <f t="shared" si="39"/>
        <v>0</v>
      </c>
      <c r="AL63" s="84">
        <f t="shared" si="40"/>
        <v>0</v>
      </c>
      <c r="AM63" s="84">
        <f t="shared" si="41"/>
        <v>0</v>
      </c>
      <c r="AN63" s="72"/>
      <c r="AR63" s="87"/>
      <c r="AS63" s="88"/>
      <c r="AT63" s="88"/>
      <c r="AU63" s="88"/>
      <c r="AV63" s="88"/>
      <c r="AW63" s="88"/>
      <c r="AX63" s="88"/>
      <c r="AY63" s="88"/>
      <c r="AZ63" s="88"/>
    </row>
    <row r="64" spans="1:52" ht="18.75" x14ac:dyDescent="0.3">
      <c r="A64" s="80">
        <f>'Liste déroulante et date'!J57</f>
        <v>43806</v>
      </c>
      <c r="B64" s="81"/>
      <c r="C64" s="82"/>
      <c r="D64" s="82"/>
      <c r="E64" s="82"/>
      <c r="F64" s="82"/>
      <c r="G64" s="83"/>
      <c r="H64" s="83">
        <f t="shared" si="17"/>
        <v>15</v>
      </c>
      <c r="I64" s="72"/>
      <c r="J64" s="72"/>
      <c r="K64" s="72"/>
      <c r="L64" s="72"/>
      <c r="M64" s="72"/>
      <c r="N64" s="72"/>
      <c r="O64" s="72"/>
      <c r="P64" s="84">
        <f t="shared" si="18"/>
        <v>0</v>
      </c>
      <c r="Q64" s="85"/>
      <c r="R64" s="84">
        <f t="shared" si="19"/>
        <v>0</v>
      </c>
      <c r="S64" s="72"/>
      <c r="T64" s="72"/>
      <c r="U64" s="84">
        <f t="shared" si="20"/>
        <v>0</v>
      </c>
      <c r="V64" s="72"/>
      <c r="W64" s="72"/>
      <c r="X64" s="84">
        <f t="shared" si="21"/>
        <v>0</v>
      </c>
      <c r="Y64" s="86">
        <f t="shared" si="34"/>
        <v>0</v>
      </c>
      <c r="Z64" s="86">
        <f t="shared" si="35"/>
        <v>0</v>
      </c>
      <c r="AA64" s="84">
        <f t="shared" si="22"/>
        <v>0</v>
      </c>
      <c r="AB64" s="84">
        <f t="shared" si="23"/>
        <v>0</v>
      </c>
      <c r="AC64" s="84">
        <f t="shared" si="36"/>
        <v>16</v>
      </c>
      <c r="AD64" s="72"/>
      <c r="AE64" s="72"/>
      <c r="AF64" s="72"/>
      <c r="AG64" s="84">
        <f t="shared" si="24"/>
        <v>0</v>
      </c>
      <c r="AH64" s="84">
        <f t="shared" si="37"/>
        <v>0</v>
      </c>
      <c r="AI64" s="84">
        <f t="shared" si="25"/>
        <v>0</v>
      </c>
      <c r="AJ64" s="84">
        <f t="shared" si="38"/>
        <v>0</v>
      </c>
      <c r="AK64" s="84">
        <f t="shared" si="39"/>
        <v>0</v>
      </c>
      <c r="AL64" s="84">
        <f t="shared" si="40"/>
        <v>0</v>
      </c>
      <c r="AM64" s="84">
        <f t="shared" si="41"/>
        <v>0</v>
      </c>
      <c r="AN64" s="72"/>
      <c r="AR64" s="87"/>
      <c r="AS64" s="88"/>
      <c r="AT64" s="88"/>
      <c r="AU64" s="88"/>
      <c r="AV64" s="88"/>
      <c r="AW64" s="88"/>
      <c r="AX64" s="88"/>
      <c r="AY64" s="88"/>
      <c r="AZ64" s="88"/>
    </row>
    <row r="65" spans="1:52" ht="18.75" x14ac:dyDescent="0.3">
      <c r="A65" s="80">
        <f>'Liste déroulante et date'!J58</f>
        <v>43813</v>
      </c>
      <c r="B65" s="81"/>
      <c r="C65" s="82"/>
      <c r="D65" s="82"/>
      <c r="E65" s="82"/>
      <c r="F65" s="82"/>
      <c r="G65" s="83"/>
      <c r="H65" s="83">
        <f t="shared" si="17"/>
        <v>15</v>
      </c>
      <c r="I65" s="72"/>
      <c r="J65" s="72"/>
      <c r="K65" s="72"/>
      <c r="L65" s="72"/>
      <c r="M65" s="72"/>
      <c r="N65" s="72"/>
      <c r="O65" s="72"/>
      <c r="P65" s="84">
        <f t="shared" si="18"/>
        <v>0</v>
      </c>
      <c r="Q65" s="85"/>
      <c r="R65" s="84">
        <f t="shared" si="19"/>
        <v>0</v>
      </c>
      <c r="S65" s="72"/>
      <c r="T65" s="72"/>
      <c r="U65" s="84">
        <f t="shared" si="20"/>
        <v>0</v>
      </c>
      <c r="V65" s="72"/>
      <c r="W65" s="72"/>
      <c r="X65" s="84">
        <f t="shared" si="21"/>
        <v>0</v>
      </c>
      <c r="Y65" s="86">
        <f t="shared" si="34"/>
        <v>0</v>
      </c>
      <c r="Z65" s="86">
        <f t="shared" si="35"/>
        <v>0</v>
      </c>
      <c r="AA65" s="84">
        <f t="shared" si="22"/>
        <v>0</v>
      </c>
      <c r="AB65" s="84">
        <f t="shared" si="23"/>
        <v>0</v>
      </c>
      <c r="AC65" s="84">
        <f t="shared" si="36"/>
        <v>16</v>
      </c>
      <c r="AD65" s="72"/>
      <c r="AE65" s="72"/>
      <c r="AF65" s="72"/>
      <c r="AG65" s="84">
        <f t="shared" si="24"/>
        <v>0</v>
      </c>
      <c r="AH65" s="84">
        <f t="shared" si="37"/>
        <v>0</v>
      </c>
      <c r="AI65" s="84">
        <f t="shared" si="25"/>
        <v>0</v>
      </c>
      <c r="AJ65" s="84">
        <f t="shared" si="38"/>
        <v>0</v>
      </c>
      <c r="AK65" s="84">
        <f t="shared" si="39"/>
        <v>0</v>
      </c>
      <c r="AL65" s="84">
        <f t="shared" si="40"/>
        <v>0</v>
      </c>
      <c r="AM65" s="84">
        <f t="shared" si="41"/>
        <v>0</v>
      </c>
      <c r="AN65" s="72"/>
      <c r="AR65" s="87"/>
      <c r="AS65" s="88"/>
      <c r="AT65" s="88"/>
      <c r="AU65" s="88"/>
      <c r="AV65" s="88"/>
      <c r="AW65" s="88"/>
      <c r="AX65" s="88"/>
      <c r="AY65" s="88"/>
      <c r="AZ65" s="88"/>
    </row>
    <row r="66" spans="1:52" ht="18.75" x14ac:dyDescent="0.3">
      <c r="A66" s="80">
        <f>'Liste déroulante et date'!J59</f>
        <v>43820</v>
      </c>
      <c r="B66" s="81"/>
      <c r="C66" s="82"/>
      <c r="D66" s="82"/>
      <c r="E66" s="82"/>
      <c r="F66" s="82"/>
      <c r="G66" s="83"/>
      <c r="H66" s="83">
        <f t="shared" si="17"/>
        <v>15</v>
      </c>
      <c r="I66" s="72"/>
      <c r="J66" s="72"/>
      <c r="K66" s="72"/>
      <c r="L66" s="72"/>
      <c r="M66" s="72"/>
      <c r="N66" s="72"/>
      <c r="O66" s="72"/>
      <c r="P66" s="84">
        <f t="shared" si="18"/>
        <v>0</v>
      </c>
      <c r="Q66" s="85"/>
      <c r="R66" s="84">
        <f t="shared" si="19"/>
        <v>0</v>
      </c>
      <c r="S66" s="72"/>
      <c r="T66" s="72"/>
      <c r="U66" s="84">
        <f t="shared" si="20"/>
        <v>0</v>
      </c>
      <c r="V66" s="72"/>
      <c r="W66" s="72"/>
      <c r="X66" s="84">
        <f t="shared" si="21"/>
        <v>0</v>
      </c>
      <c r="Y66" s="86">
        <f t="shared" si="34"/>
        <v>0</v>
      </c>
      <c r="Z66" s="86">
        <f t="shared" si="35"/>
        <v>0</v>
      </c>
      <c r="AA66" s="84">
        <f t="shared" si="22"/>
        <v>0</v>
      </c>
      <c r="AB66" s="84">
        <f t="shared" si="23"/>
        <v>0</v>
      </c>
      <c r="AC66" s="84">
        <f t="shared" si="36"/>
        <v>16</v>
      </c>
      <c r="AD66" s="72"/>
      <c r="AE66" s="72"/>
      <c r="AF66" s="72"/>
      <c r="AG66" s="84">
        <f t="shared" si="24"/>
        <v>0</v>
      </c>
      <c r="AH66" s="84">
        <f t="shared" si="37"/>
        <v>0</v>
      </c>
      <c r="AI66" s="84">
        <f t="shared" si="25"/>
        <v>0</v>
      </c>
      <c r="AJ66" s="84">
        <f t="shared" si="38"/>
        <v>0</v>
      </c>
      <c r="AK66" s="84">
        <f t="shared" si="39"/>
        <v>0</v>
      </c>
      <c r="AL66" s="84">
        <f t="shared" si="40"/>
        <v>0</v>
      </c>
      <c r="AM66" s="84">
        <f t="shared" si="41"/>
        <v>0</v>
      </c>
      <c r="AN66" s="72"/>
      <c r="AR66" s="87"/>
      <c r="AS66" s="88"/>
      <c r="AT66" s="88"/>
      <c r="AU66" s="88"/>
      <c r="AV66" s="88"/>
      <c r="AW66" s="88"/>
      <c r="AX66" s="88"/>
      <c r="AY66" s="88"/>
      <c r="AZ66" s="88"/>
    </row>
    <row r="67" spans="1:52" x14ac:dyDescent="0.25">
      <c r="A67" s="89"/>
      <c r="B67" s="90"/>
      <c r="C67" s="3"/>
      <c r="D67" s="3"/>
      <c r="E67" s="3"/>
      <c r="F67" s="3"/>
      <c r="G67" s="3"/>
      <c r="H67" s="3"/>
      <c r="I67" s="91"/>
      <c r="J67" s="91"/>
      <c r="K67" s="91"/>
      <c r="L67" s="91"/>
      <c r="M67" s="91"/>
      <c r="N67" s="91"/>
      <c r="O67" s="91"/>
      <c r="P67" s="91"/>
      <c r="Q67" s="92"/>
      <c r="R67" s="91"/>
      <c r="S67" s="91"/>
      <c r="T67" s="91"/>
      <c r="U67" s="84">
        <f t="shared" si="20"/>
        <v>0</v>
      </c>
      <c r="V67" s="91"/>
      <c r="W67" s="91"/>
      <c r="X67" s="91"/>
      <c r="Y67" s="91"/>
      <c r="Z67" s="91"/>
      <c r="AA67" s="91"/>
      <c r="AB67" s="91"/>
      <c r="AC67" s="91"/>
      <c r="AD67" s="91"/>
      <c r="AE67" s="91"/>
      <c r="AF67" s="91"/>
      <c r="AG67" s="91"/>
      <c r="AH67" s="91"/>
      <c r="AI67" s="91"/>
      <c r="AJ67" s="91"/>
      <c r="AK67" s="91"/>
      <c r="AL67" s="91"/>
      <c r="AM67" s="91"/>
      <c r="AN67" s="3"/>
    </row>
    <row r="68" spans="1:52" x14ac:dyDescent="0.25">
      <c r="A68" s="80">
        <f>'Liste déroulante et date'!J60</f>
        <v>43827</v>
      </c>
      <c r="B68" s="81"/>
      <c r="C68" s="82"/>
      <c r="D68" s="82"/>
      <c r="E68" s="82"/>
      <c r="F68" s="82"/>
      <c r="G68" s="83"/>
      <c r="H68" s="83">
        <f t="shared" ref="H68:H120" si="42">IF(G68=0,H67,G68)</f>
        <v>0</v>
      </c>
      <c r="I68" s="72"/>
      <c r="J68" s="72"/>
      <c r="K68" s="72"/>
      <c r="L68" s="72"/>
      <c r="M68" s="72"/>
      <c r="N68" s="72"/>
      <c r="O68" s="72"/>
      <c r="P68" s="84">
        <f t="shared" si="18"/>
        <v>0</v>
      </c>
      <c r="Q68" s="85"/>
      <c r="R68" s="84">
        <f t="shared" si="19"/>
        <v>0</v>
      </c>
      <c r="S68" s="72"/>
      <c r="T68" s="72"/>
      <c r="U68" s="84">
        <f t="shared" si="20"/>
        <v>0</v>
      </c>
      <c r="V68" s="72"/>
      <c r="W68" s="72"/>
      <c r="X68" s="84">
        <f t="shared" ref="X68:X120" si="43">IF(AL68&gt;=0,AL68,0)</f>
        <v>0</v>
      </c>
      <c r="Y68" s="86">
        <f t="shared" ref="Y68:Y99" si="44">IF(S68&gt;=40,S68-40,0)</f>
        <v>0</v>
      </c>
      <c r="Z68" s="86">
        <f t="shared" ref="Z68:Z99" si="45">IF(D68=1,0,AM68)</f>
        <v>0</v>
      </c>
      <c r="AA68" s="84">
        <f t="shared" ref="AA68:AA120" si="46">IF(AE68&lt;0,-AE68,0)</f>
        <v>0</v>
      </c>
      <c r="AB68" s="84">
        <f t="shared" ref="AB68:AB120" si="47">IF(AE68&gt;0,AE68+AJ68,0)+IF(AE68&lt;=0,AJ68,0)</f>
        <v>0</v>
      </c>
      <c r="AC68" s="84">
        <f t="shared" ref="AC68:AC99" si="48">AC67-R68</f>
        <v>0</v>
      </c>
      <c r="AD68" s="72"/>
      <c r="AE68" s="72"/>
      <c r="AF68" s="72"/>
      <c r="AG68" s="84">
        <f t="shared" ref="AG68:AG120" si="49">IF((AI67-AH68)&gt;0,AH68,AI67)</f>
        <v>0</v>
      </c>
      <c r="AH68" s="84">
        <f t="shared" ref="AH68:AH99" si="50">IF(S68&gt;40,((3+Y68)*H68),IF(S68=0,0,(3*H68)))</f>
        <v>0</v>
      </c>
      <c r="AI68" s="84">
        <f t="shared" ref="AI68:AI120" si="51">AI67+AF68-AG68</f>
        <v>0</v>
      </c>
      <c r="AJ68" s="84">
        <f t="shared" ref="AJ68:AJ99" si="52">ROUND(IF(AD68&gt;0,AD68/H68,"0"),0)</f>
        <v>0</v>
      </c>
      <c r="AK68" s="84">
        <f t="shared" ref="AK68:AK99" si="53">ROUND(IF(Q68="oui",(X64+X65+X66+X67)/20,0),0)</f>
        <v>0</v>
      </c>
      <c r="AL68" s="84">
        <f t="shared" ref="AL68:AL99" si="54">IF(S68&lt;=40,S68-Z68,S68-Y68-Z68)</f>
        <v>0</v>
      </c>
      <c r="AM68" s="84">
        <f t="shared" ref="AM68:AM99" si="55">ROUND(IF(C68=1,(X67+X66+X65+X64+Z67+T67+T66+T65+T64)/20,0),0)+(ROUND(IF(C68=2,(X67+X66+X65+X64+Z67+T67+T66+T65+T64)/20)*2,0))</f>
        <v>0</v>
      </c>
      <c r="AN68" s="72"/>
    </row>
    <row r="69" spans="1:52" ht="23.25" x14ac:dyDescent="0.35">
      <c r="A69" s="80">
        <f>'Liste déroulante et date'!J61</f>
        <v>43834</v>
      </c>
      <c r="B69" s="81"/>
      <c r="C69" s="82"/>
      <c r="D69" s="82"/>
      <c r="E69" s="82"/>
      <c r="F69" s="82"/>
      <c r="G69" s="83"/>
      <c r="H69" s="83">
        <f t="shared" si="42"/>
        <v>0</v>
      </c>
      <c r="I69" s="72"/>
      <c r="J69" s="72"/>
      <c r="K69" s="72"/>
      <c r="L69" s="72"/>
      <c r="M69" s="72"/>
      <c r="N69" s="72"/>
      <c r="O69" s="72"/>
      <c r="P69" s="84">
        <f t="shared" si="18"/>
        <v>0</v>
      </c>
      <c r="Q69" s="85"/>
      <c r="R69" s="84">
        <f t="shared" si="19"/>
        <v>0</v>
      </c>
      <c r="S69" s="72"/>
      <c r="T69" s="72"/>
      <c r="U69" s="84">
        <f t="shared" si="20"/>
        <v>0</v>
      </c>
      <c r="V69" s="72"/>
      <c r="W69" s="72"/>
      <c r="X69" s="84">
        <f t="shared" si="43"/>
        <v>0</v>
      </c>
      <c r="Y69" s="86">
        <f t="shared" si="44"/>
        <v>0</v>
      </c>
      <c r="Z69" s="86">
        <f t="shared" si="45"/>
        <v>0</v>
      </c>
      <c r="AA69" s="84">
        <f t="shared" si="46"/>
        <v>0</v>
      </c>
      <c r="AB69" s="84">
        <f t="shared" si="47"/>
        <v>0</v>
      </c>
      <c r="AC69" s="84">
        <f t="shared" si="48"/>
        <v>0</v>
      </c>
      <c r="AD69" s="72"/>
      <c r="AE69" s="72"/>
      <c r="AF69" s="72"/>
      <c r="AG69" s="84">
        <f t="shared" si="49"/>
        <v>0</v>
      </c>
      <c r="AH69" s="84">
        <f t="shared" si="50"/>
        <v>0</v>
      </c>
      <c r="AI69" s="84">
        <f t="shared" si="51"/>
        <v>0</v>
      </c>
      <c r="AJ69" s="84">
        <f t="shared" si="52"/>
        <v>0</v>
      </c>
      <c r="AK69" s="84">
        <f t="shared" si="53"/>
        <v>0</v>
      </c>
      <c r="AL69" s="84">
        <f t="shared" si="54"/>
        <v>0</v>
      </c>
      <c r="AM69" s="84">
        <f t="shared" si="55"/>
        <v>0</v>
      </c>
      <c r="AN69" s="72"/>
      <c r="AR69" s="93"/>
      <c r="AS69" s="93"/>
      <c r="AT69" s="94"/>
      <c r="AU69" s="94"/>
      <c r="AV69" s="93"/>
      <c r="AW69" s="93"/>
      <c r="AX69" s="93"/>
      <c r="AY69" s="93"/>
      <c r="AZ69" s="93"/>
    </row>
    <row r="70" spans="1:52" ht="23.25" x14ac:dyDescent="0.35">
      <c r="A70" s="80">
        <f>'Liste déroulante et date'!J62</f>
        <v>43841</v>
      </c>
      <c r="B70" s="81"/>
      <c r="C70" s="82"/>
      <c r="D70" s="82"/>
      <c r="E70" s="82"/>
      <c r="F70" s="82"/>
      <c r="G70" s="83"/>
      <c r="H70" s="83">
        <f t="shared" si="42"/>
        <v>0</v>
      </c>
      <c r="I70" s="72"/>
      <c r="J70" s="72"/>
      <c r="K70" s="72"/>
      <c r="L70" s="72"/>
      <c r="M70" s="72"/>
      <c r="N70" s="72"/>
      <c r="O70" s="72"/>
      <c r="P70" s="84">
        <f t="shared" si="18"/>
        <v>0</v>
      </c>
      <c r="Q70" s="85"/>
      <c r="R70" s="84">
        <f t="shared" si="19"/>
        <v>0</v>
      </c>
      <c r="S70" s="72"/>
      <c r="T70" s="72"/>
      <c r="U70" s="84">
        <f t="shared" si="20"/>
        <v>0</v>
      </c>
      <c r="V70" s="72"/>
      <c r="W70" s="72"/>
      <c r="X70" s="84">
        <f t="shared" si="43"/>
        <v>0</v>
      </c>
      <c r="Y70" s="86">
        <f t="shared" si="44"/>
        <v>0</v>
      </c>
      <c r="Z70" s="86">
        <f t="shared" si="45"/>
        <v>0</v>
      </c>
      <c r="AA70" s="84">
        <f t="shared" si="46"/>
        <v>0</v>
      </c>
      <c r="AB70" s="84">
        <f t="shared" si="47"/>
        <v>0</v>
      </c>
      <c r="AC70" s="84">
        <f t="shared" si="48"/>
        <v>0</v>
      </c>
      <c r="AD70" s="72"/>
      <c r="AE70" s="72"/>
      <c r="AF70" s="72"/>
      <c r="AG70" s="84">
        <f t="shared" si="49"/>
        <v>0</v>
      </c>
      <c r="AH70" s="84">
        <f t="shared" si="50"/>
        <v>0</v>
      </c>
      <c r="AI70" s="84">
        <f t="shared" si="51"/>
        <v>0</v>
      </c>
      <c r="AJ70" s="84">
        <f t="shared" si="52"/>
        <v>0</v>
      </c>
      <c r="AK70" s="84">
        <f t="shared" si="53"/>
        <v>0</v>
      </c>
      <c r="AL70" s="84">
        <f t="shared" si="54"/>
        <v>0</v>
      </c>
      <c r="AM70" s="84">
        <f t="shared" si="55"/>
        <v>0</v>
      </c>
      <c r="AN70" s="72"/>
      <c r="AR70" s="93"/>
      <c r="AS70" s="93"/>
      <c r="AT70" s="93"/>
      <c r="AU70" s="93"/>
      <c r="AV70" s="93"/>
      <c r="AW70" s="93"/>
      <c r="AX70" s="93"/>
      <c r="AY70" s="93"/>
      <c r="AZ70" s="93"/>
    </row>
    <row r="71" spans="1:52" ht="23.25" x14ac:dyDescent="0.35">
      <c r="A71" s="80">
        <f>'Liste déroulante et date'!J63</f>
        <v>43848</v>
      </c>
      <c r="B71" s="81"/>
      <c r="C71" s="82"/>
      <c r="D71" s="82"/>
      <c r="E71" s="82"/>
      <c r="F71" s="82"/>
      <c r="G71" s="83"/>
      <c r="H71" s="83">
        <f t="shared" si="42"/>
        <v>0</v>
      </c>
      <c r="I71" s="72"/>
      <c r="J71" s="72"/>
      <c r="K71" s="72"/>
      <c r="L71" s="72"/>
      <c r="M71" s="72"/>
      <c r="N71" s="72"/>
      <c r="O71" s="72"/>
      <c r="P71" s="84">
        <f t="shared" si="18"/>
        <v>0</v>
      </c>
      <c r="Q71" s="85"/>
      <c r="R71" s="84">
        <f t="shared" si="19"/>
        <v>0</v>
      </c>
      <c r="S71" s="72"/>
      <c r="T71" s="72"/>
      <c r="U71" s="84">
        <f t="shared" si="20"/>
        <v>0</v>
      </c>
      <c r="V71" s="72"/>
      <c r="W71" s="72"/>
      <c r="X71" s="84">
        <f t="shared" si="43"/>
        <v>0</v>
      </c>
      <c r="Y71" s="86">
        <f t="shared" si="44"/>
        <v>0</v>
      </c>
      <c r="Z71" s="86">
        <f t="shared" si="45"/>
        <v>0</v>
      </c>
      <c r="AA71" s="84">
        <f t="shared" si="46"/>
        <v>0</v>
      </c>
      <c r="AB71" s="84">
        <f t="shared" si="47"/>
        <v>0</v>
      </c>
      <c r="AC71" s="84">
        <f t="shared" si="48"/>
        <v>0</v>
      </c>
      <c r="AD71" s="72"/>
      <c r="AE71" s="72"/>
      <c r="AF71" s="72"/>
      <c r="AG71" s="84">
        <f t="shared" si="49"/>
        <v>0</v>
      </c>
      <c r="AH71" s="84">
        <f t="shared" si="50"/>
        <v>0</v>
      </c>
      <c r="AI71" s="84">
        <f t="shared" si="51"/>
        <v>0</v>
      </c>
      <c r="AJ71" s="84">
        <f t="shared" si="52"/>
        <v>0</v>
      </c>
      <c r="AK71" s="84">
        <f t="shared" si="53"/>
        <v>0</v>
      </c>
      <c r="AL71" s="84">
        <f t="shared" si="54"/>
        <v>0</v>
      </c>
      <c r="AM71" s="84">
        <f t="shared" si="55"/>
        <v>0</v>
      </c>
      <c r="AN71" s="72"/>
      <c r="AR71" s="93"/>
      <c r="AS71" s="93"/>
      <c r="AT71" s="93"/>
      <c r="AU71" s="93"/>
      <c r="AV71" s="93"/>
      <c r="AW71" s="93"/>
      <c r="AX71" s="93"/>
      <c r="AY71" s="93"/>
      <c r="AZ71" s="93"/>
    </row>
    <row r="72" spans="1:52" x14ac:dyDescent="0.25">
      <c r="A72" s="80">
        <f>'Liste déroulante et date'!J64</f>
        <v>43855</v>
      </c>
      <c r="B72" s="81"/>
      <c r="C72" s="82"/>
      <c r="D72" s="82"/>
      <c r="E72" s="82"/>
      <c r="F72" s="82"/>
      <c r="G72" s="83"/>
      <c r="H72" s="83">
        <f t="shared" si="42"/>
        <v>0</v>
      </c>
      <c r="I72" s="72"/>
      <c r="J72" s="72"/>
      <c r="K72" s="72"/>
      <c r="L72" s="72"/>
      <c r="M72" s="72"/>
      <c r="N72" s="72"/>
      <c r="O72" s="72"/>
      <c r="P72" s="84">
        <f t="shared" si="18"/>
        <v>0</v>
      </c>
      <c r="Q72" s="85"/>
      <c r="R72" s="84">
        <f t="shared" si="19"/>
        <v>0</v>
      </c>
      <c r="S72" s="72"/>
      <c r="T72" s="72"/>
      <c r="U72" s="84">
        <f t="shared" si="20"/>
        <v>0</v>
      </c>
      <c r="V72" s="72"/>
      <c r="W72" s="72"/>
      <c r="X72" s="84">
        <f t="shared" si="43"/>
        <v>0</v>
      </c>
      <c r="Y72" s="86">
        <f t="shared" si="44"/>
        <v>0</v>
      </c>
      <c r="Z72" s="86">
        <f t="shared" si="45"/>
        <v>0</v>
      </c>
      <c r="AA72" s="84">
        <f t="shared" si="46"/>
        <v>0</v>
      </c>
      <c r="AB72" s="84">
        <f t="shared" si="47"/>
        <v>0</v>
      </c>
      <c r="AC72" s="84">
        <f t="shared" si="48"/>
        <v>0</v>
      </c>
      <c r="AD72" s="72"/>
      <c r="AE72" s="72"/>
      <c r="AF72" s="72"/>
      <c r="AG72" s="84">
        <f t="shared" si="49"/>
        <v>0</v>
      </c>
      <c r="AH72" s="84">
        <f t="shared" si="50"/>
        <v>0</v>
      </c>
      <c r="AI72" s="84">
        <f t="shared" si="51"/>
        <v>0</v>
      </c>
      <c r="AJ72" s="84">
        <f t="shared" si="52"/>
        <v>0</v>
      </c>
      <c r="AK72" s="84">
        <f t="shared" si="53"/>
        <v>0</v>
      </c>
      <c r="AL72" s="84">
        <f t="shared" si="54"/>
        <v>0</v>
      </c>
      <c r="AM72" s="84">
        <f t="shared" si="55"/>
        <v>0</v>
      </c>
      <c r="AN72" s="72"/>
      <c r="AR72" s="95"/>
      <c r="AS72" s="95"/>
      <c r="AT72" s="95"/>
      <c r="AU72" s="95"/>
      <c r="AV72" s="95"/>
      <c r="AW72" s="95"/>
      <c r="AX72" s="95"/>
      <c r="AY72" s="95"/>
      <c r="AZ72" s="95"/>
    </row>
    <row r="73" spans="1:52" ht="23.25" x14ac:dyDescent="0.35">
      <c r="A73" s="80">
        <f>'Liste déroulante et date'!J65</f>
        <v>43862</v>
      </c>
      <c r="B73" s="81"/>
      <c r="C73" s="82"/>
      <c r="D73" s="82"/>
      <c r="E73" s="82"/>
      <c r="F73" s="82"/>
      <c r="G73" s="83"/>
      <c r="H73" s="83">
        <f t="shared" si="42"/>
        <v>0</v>
      </c>
      <c r="I73" s="72"/>
      <c r="J73" s="72"/>
      <c r="K73" s="72"/>
      <c r="L73" s="72"/>
      <c r="M73" s="72"/>
      <c r="N73" s="72"/>
      <c r="O73" s="72"/>
      <c r="P73" s="84">
        <f t="shared" si="18"/>
        <v>0</v>
      </c>
      <c r="Q73" s="85"/>
      <c r="R73" s="84">
        <f t="shared" si="19"/>
        <v>0</v>
      </c>
      <c r="S73" s="72"/>
      <c r="T73" s="72"/>
      <c r="U73" s="84">
        <f t="shared" si="20"/>
        <v>0</v>
      </c>
      <c r="V73" s="72"/>
      <c r="W73" s="72"/>
      <c r="X73" s="84">
        <f t="shared" si="43"/>
        <v>0</v>
      </c>
      <c r="Y73" s="86">
        <f t="shared" si="44"/>
        <v>0</v>
      </c>
      <c r="Z73" s="86">
        <f t="shared" si="45"/>
        <v>0</v>
      </c>
      <c r="AA73" s="84">
        <f t="shared" si="46"/>
        <v>0</v>
      </c>
      <c r="AB73" s="84">
        <f t="shared" si="47"/>
        <v>0</v>
      </c>
      <c r="AC73" s="84">
        <f t="shared" si="48"/>
        <v>0</v>
      </c>
      <c r="AD73" s="72"/>
      <c r="AE73" s="72"/>
      <c r="AF73" s="72"/>
      <c r="AG73" s="84">
        <f t="shared" si="49"/>
        <v>0</v>
      </c>
      <c r="AH73" s="84">
        <f t="shared" si="50"/>
        <v>0</v>
      </c>
      <c r="AI73" s="84">
        <f t="shared" si="51"/>
        <v>0</v>
      </c>
      <c r="AJ73" s="84">
        <f t="shared" si="52"/>
        <v>0</v>
      </c>
      <c r="AK73" s="84">
        <f t="shared" si="53"/>
        <v>0</v>
      </c>
      <c r="AL73" s="84">
        <f t="shared" si="54"/>
        <v>0</v>
      </c>
      <c r="AM73" s="84">
        <f t="shared" si="55"/>
        <v>0</v>
      </c>
      <c r="AN73" s="72"/>
      <c r="AR73" s="93"/>
      <c r="AS73" s="93"/>
      <c r="AT73" s="93"/>
      <c r="AU73" s="93"/>
      <c r="AV73" s="93"/>
      <c r="AW73" s="93"/>
      <c r="AX73" s="93"/>
      <c r="AY73" s="93"/>
      <c r="AZ73" s="93"/>
    </row>
    <row r="74" spans="1:52" ht="23.25" x14ac:dyDescent="0.35">
      <c r="A74" s="80">
        <f>'Liste déroulante et date'!J66</f>
        <v>43869</v>
      </c>
      <c r="B74" s="81"/>
      <c r="C74" s="82"/>
      <c r="D74" s="82"/>
      <c r="E74" s="82"/>
      <c r="F74" s="82"/>
      <c r="G74" s="83"/>
      <c r="H74" s="83">
        <f t="shared" si="42"/>
        <v>0</v>
      </c>
      <c r="I74" s="72"/>
      <c r="J74" s="72"/>
      <c r="K74" s="72"/>
      <c r="L74" s="72"/>
      <c r="M74" s="72"/>
      <c r="N74" s="72"/>
      <c r="O74" s="72"/>
      <c r="P74" s="84">
        <f t="shared" si="18"/>
        <v>0</v>
      </c>
      <c r="Q74" s="85"/>
      <c r="R74" s="84">
        <f t="shared" si="19"/>
        <v>0</v>
      </c>
      <c r="S74" s="72"/>
      <c r="T74" s="72"/>
      <c r="U74" s="84">
        <f t="shared" si="20"/>
        <v>0</v>
      </c>
      <c r="V74" s="72"/>
      <c r="W74" s="72"/>
      <c r="X74" s="84">
        <f t="shared" si="43"/>
        <v>0</v>
      </c>
      <c r="Y74" s="86">
        <f t="shared" si="44"/>
        <v>0</v>
      </c>
      <c r="Z74" s="86">
        <f t="shared" si="45"/>
        <v>0</v>
      </c>
      <c r="AA74" s="84">
        <f t="shared" si="46"/>
        <v>0</v>
      </c>
      <c r="AB74" s="84">
        <f t="shared" si="47"/>
        <v>0</v>
      </c>
      <c r="AC74" s="84">
        <f t="shared" si="48"/>
        <v>0</v>
      </c>
      <c r="AD74" s="72"/>
      <c r="AE74" s="72"/>
      <c r="AF74" s="72"/>
      <c r="AG74" s="84">
        <f t="shared" si="49"/>
        <v>0</v>
      </c>
      <c r="AH74" s="84">
        <f t="shared" si="50"/>
        <v>0</v>
      </c>
      <c r="AI74" s="84">
        <f t="shared" si="51"/>
        <v>0</v>
      </c>
      <c r="AJ74" s="84">
        <f t="shared" si="52"/>
        <v>0</v>
      </c>
      <c r="AK74" s="84">
        <f t="shared" si="53"/>
        <v>0</v>
      </c>
      <c r="AL74" s="84">
        <f t="shared" si="54"/>
        <v>0</v>
      </c>
      <c r="AM74" s="84">
        <f t="shared" si="55"/>
        <v>0</v>
      </c>
      <c r="AN74" s="72"/>
      <c r="AR74" s="96"/>
      <c r="AS74" s="97"/>
      <c r="AT74" s="97"/>
      <c r="AU74" s="97"/>
      <c r="AV74" s="97"/>
      <c r="AW74" s="97"/>
      <c r="AX74" s="97"/>
      <c r="AY74" s="97"/>
      <c r="AZ74" s="97"/>
    </row>
    <row r="75" spans="1:52" ht="23.25" x14ac:dyDescent="0.35">
      <c r="A75" s="80">
        <f>'Liste déroulante et date'!J67</f>
        <v>43876</v>
      </c>
      <c r="B75" s="81"/>
      <c r="C75" s="82"/>
      <c r="D75" s="82"/>
      <c r="E75" s="82"/>
      <c r="F75" s="82"/>
      <c r="G75" s="83"/>
      <c r="H75" s="83">
        <f t="shared" si="42"/>
        <v>0</v>
      </c>
      <c r="I75" s="72"/>
      <c r="J75" s="72"/>
      <c r="K75" s="72"/>
      <c r="L75" s="72"/>
      <c r="M75" s="72"/>
      <c r="N75" s="72"/>
      <c r="O75" s="72"/>
      <c r="P75" s="84">
        <f t="shared" si="18"/>
        <v>0</v>
      </c>
      <c r="Q75" s="85"/>
      <c r="R75" s="84">
        <f t="shared" si="19"/>
        <v>0</v>
      </c>
      <c r="S75" s="72"/>
      <c r="T75" s="72"/>
      <c r="U75" s="84">
        <f t="shared" si="20"/>
        <v>0</v>
      </c>
      <c r="V75" s="72"/>
      <c r="W75" s="72"/>
      <c r="X75" s="84">
        <f t="shared" si="43"/>
        <v>0</v>
      </c>
      <c r="Y75" s="86">
        <f t="shared" si="44"/>
        <v>0</v>
      </c>
      <c r="Z75" s="86">
        <f t="shared" si="45"/>
        <v>0</v>
      </c>
      <c r="AA75" s="84">
        <f t="shared" si="46"/>
        <v>0</v>
      </c>
      <c r="AB75" s="84">
        <f t="shared" si="47"/>
        <v>0</v>
      </c>
      <c r="AC75" s="84">
        <f t="shared" si="48"/>
        <v>0</v>
      </c>
      <c r="AD75" s="72"/>
      <c r="AE75" s="72"/>
      <c r="AF75" s="72"/>
      <c r="AG75" s="84">
        <f t="shared" si="49"/>
        <v>0</v>
      </c>
      <c r="AH75" s="84">
        <f t="shared" si="50"/>
        <v>0</v>
      </c>
      <c r="AI75" s="84">
        <f t="shared" si="51"/>
        <v>0</v>
      </c>
      <c r="AJ75" s="84">
        <f t="shared" si="52"/>
        <v>0</v>
      </c>
      <c r="AK75" s="84">
        <f t="shared" si="53"/>
        <v>0</v>
      </c>
      <c r="AL75" s="84">
        <f t="shared" si="54"/>
        <v>0</v>
      </c>
      <c r="AM75" s="84">
        <f t="shared" si="55"/>
        <v>0</v>
      </c>
      <c r="AN75" s="72"/>
      <c r="AR75" s="96"/>
      <c r="AS75" s="97"/>
      <c r="AT75" s="97"/>
      <c r="AU75" s="97"/>
      <c r="AV75" s="97"/>
      <c r="AW75" s="97"/>
      <c r="AX75" s="97"/>
      <c r="AY75" s="97"/>
      <c r="AZ75" s="97"/>
    </row>
    <row r="76" spans="1:52" ht="23.25" x14ac:dyDescent="0.35">
      <c r="A76" s="80">
        <f>'Liste déroulante et date'!J68</f>
        <v>43883</v>
      </c>
      <c r="B76" s="81"/>
      <c r="C76" s="82"/>
      <c r="D76" s="82"/>
      <c r="E76" s="82"/>
      <c r="F76" s="82"/>
      <c r="G76" s="83"/>
      <c r="H76" s="83">
        <f t="shared" si="42"/>
        <v>0</v>
      </c>
      <c r="I76" s="72"/>
      <c r="J76" s="72"/>
      <c r="K76" s="72"/>
      <c r="L76" s="72"/>
      <c r="M76" s="72"/>
      <c r="N76" s="72"/>
      <c r="O76" s="72"/>
      <c r="P76" s="84">
        <f t="shared" si="18"/>
        <v>0</v>
      </c>
      <c r="Q76" s="85"/>
      <c r="R76" s="84">
        <f t="shared" ref="R76:R120" si="56">IF(AC75&lt;=0,0,AK76)</f>
        <v>0</v>
      </c>
      <c r="S76" s="72"/>
      <c r="T76" s="72"/>
      <c r="U76" s="84">
        <f t="shared" ref="U76:U120" si="57">U75+P76-X76-Y76+AA76-AB76</f>
        <v>0</v>
      </c>
      <c r="V76" s="72"/>
      <c r="W76" s="72"/>
      <c r="X76" s="84">
        <f t="shared" si="43"/>
        <v>0</v>
      </c>
      <c r="Y76" s="86">
        <f t="shared" si="44"/>
        <v>0</v>
      </c>
      <c r="Z76" s="86">
        <f t="shared" si="45"/>
        <v>0</v>
      </c>
      <c r="AA76" s="84">
        <f t="shared" si="46"/>
        <v>0</v>
      </c>
      <c r="AB76" s="84">
        <f t="shared" si="47"/>
        <v>0</v>
      </c>
      <c r="AC76" s="84">
        <f t="shared" si="48"/>
        <v>0</v>
      </c>
      <c r="AD76" s="72"/>
      <c r="AE76" s="72"/>
      <c r="AF76" s="72"/>
      <c r="AG76" s="84">
        <f t="shared" si="49"/>
        <v>0</v>
      </c>
      <c r="AH76" s="84">
        <f t="shared" si="50"/>
        <v>0</v>
      </c>
      <c r="AI76" s="84">
        <f t="shared" si="51"/>
        <v>0</v>
      </c>
      <c r="AJ76" s="84">
        <f t="shared" si="52"/>
        <v>0</v>
      </c>
      <c r="AK76" s="84">
        <f t="shared" si="53"/>
        <v>0</v>
      </c>
      <c r="AL76" s="84">
        <f t="shared" si="54"/>
        <v>0</v>
      </c>
      <c r="AM76" s="84">
        <f t="shared" si="55"/>
        <v>0</v>
      </c>
      <c r="AN76" s="72"/>
      <c r="AR76" s="96"/>
      <c r="AS76" s="97"/>
      <c r="AT76" s="97"/>
      <c r="AU76" s="97"/>
      <c r="AV76" s="97"/>
      <c r="AW76" s="97"/>
      <c r="AX76" s="97"/>
      <c r="AY76" s="97"/>
      <c r="AZ76" s="97"/>
    </row>
    <row r="77" spans="1:52" ht="23.25" x14ac:dyDescent="0.35">
      <c r="A77" s="80">
        <f>'Liste déroulante et date'!J69</f>
        <v>43890</v>
      </c>
      <c r="B77" s="81"/>
      <c r="C77" s="82"/>
      <c r="D77" s="82"/>
      <c r="E77" s="82"/>
      <c r="F77" s="82"/>
      <c r="G77" s="83"/>
      <c r="H77" s="83">
        <f t="shared" si="42"/>
        <v>0</v>
      </c>
      <c r="I77" s="72"/>
      <c r="J77" s="72"/>
      <c r="K77" s="72"/>
      <c r="L77" s="72"/>
      <c r="M77" s="72"/>
      <c r="N77" s="72"/>
      <c r="O77" s="72"/>
      <c r="P77" s="84">
        <f t="shared" ref="P77:P120" si="58">SUM(I77:O77)</f>
        <v>0</v>
      </c>
      <c r="Q77" s="85"/>
      <c r="R77" s="84">
        <f t="shared" si="56"/>
        <v>0</v>
      </c>
      <c r="S77" s="72"/>
      <c r="T77" s="72"/>
      <c r="U77" s="84">
        <f t="shared" si="57"/>
        <v>0</v>
      </c>
      <c r="V77" s="72"/>
      <c r="W77" s="72"/>
      <c r="X77" s="84">
        <f t="shared" si="43"/>
        <v>0</v>
      </c>
      <c r="Y77" s="86">
        <f t="shared" si="44"/>
        <v>0</v>
      </c>
      <c r="Z77" s="86">
        <f t="shared" si="45"/>
        <v>0</v>
      </c>
      <c r="AA77" s="84">
        <f t="shared" si="46"/>
        <v>0</v>
      </c>
      <c r="AB77" s="84">
        <f t="shared" si="47"/>
        <v>0</v>
      </c>
      <c r="AC77" s="84">
        <f t="shared" si="48"/>
        <v>0</v>
      </c>
      <c r="AD77" s="72"/>
      <c r="AE77" s="72"/>
      <c r="AF77" s="72"/>
      <c r="AG77" s="84">
        <f t="shared" si="49"/>
        <v>0</v>
      </c>
      <c r="AH77" s="84">
        <f t="shared" si="50"/>
        <v>0</v>
      </c>
      <c r="AI77" s="84">
        <f t="shared" si="51"/>
        <v>0</v>
      </c>
      <c r="AJ77" s="84">
        <f t="shared" si="52"/>
        <v>0</v>
      </c>
      <c r="AK77" s="84">
        <f t="shared" si="53"/>
        <v>0</v>
      </c>
      <c r="AL77" s="84">
        <f t="shared" si="54"/>
        <v>0</v>
      </c>
      <c r="AM77" s="84">
        <f t="shared" si="55"/>
        <v>0</v>
      </c>
      <c r="AN77" s="72"/>
      <c r="AR77" s="96"/>
      <c r="AS77" s="97"/>
      <c r="AT77" s="97"/>
      <c r="AU77" s="97"/>
      <c r="AV77" s="97"/>
      <c r="AW77" s="97"/>
      <c r="AX77" s="97"/>
      <c r="AY77" s="97"/>
      <c r="AZ77" s="97"/>
    </row>
    <row r="78" spans="1:52" ht="23.25" x14ac:dyDescent="0.35">
      <c r="A78" s="80">
        <f>'Liste déroulante et date'!J70</f>
        <v>43897</v>
      </c>
      <c r="B78" s="81"/>
      <c r="C78" s="82"/>
      <c r="D78" s="82"/>
      <c r="E78" s="82"/>
      <c r="F78" s="82"/>
      <c r="G78" s="83"/>
      <c r="H78" s="83">
        <f t="shared" si="42"/>
        <v>0</v>
      </c>
      <c r="I78" s="72"/>
      <c r="J78" s="72"/>
      <c r="K78" s="72"/>
      <c r="L78" s="72"/>
      <c r="M78" s="72"/>
      <c r="N78" s="72"/>
      <c r="O78" s="72"/>
      <c r="P78" s="84">
        <f t="shared" si="58"/>
        <v>0</v>
      </c>
      <c r="Q78" s="85"/>
      <c r="R78" s="84">
        <f t="shared" si="56"/>
        <v>0</v>
      </c>
      <c r="S78" s="72"/>
      <c r="T78" s="72"/>
      <c r="U78" s="84">
        <f t="shared" si="57"/>
        <v>0</v>
      </c>
      <c r="V78" s="72"/>
      <c r="W78" s="72"/>
      <c r="X78" s="84">
        <f t="shared" si="43"/>
        <v>0</v>
      </c>
      <c r="Y78" s="86">
        <f t="shared" si="44"/>
        <v>0</v>
      </c>
      <c r="Z78" s="86">
        <f t="shared" si="45"/>
        <v>0</v>
      </c>
      <c r="AA78" s="84">
        <f t="shared" si="46"/>
        <v>0</v>
      </c>
      <c r="AB78" s="84">
        <f t="shared" si="47"/>
        <v>0</v>
      </c>
      <c r="AC78" s="84">
        <f t="shared" si="48"/>
        <v>0</v>
      </c>
      <c r="AD78" s="72"/>
      <c r="AE78" s="72"/>
      <c r="AF78" s="72"/>
      <c r="AG78" s="84">
        <f t="shared" si="49"/>
        <v>0</v>
      </c>
      <c r="AH78" s="84">
        <f t="shared" si="50"/>
        <v>0</v>
      </c>
      <c r="AI78" s="84">
        <f t="shared" si="51"/>
        <v>0</v>
      </c>
      <c r="AJ78" s="84">
        <f t="shared" si="52"/>
        <v>0</v>
      </c>
      <c r="AK78" s="84">
        <f t="shared" si="53"/>
        <v>0</v>
      </c>
      <c r="AL78" s="84">
        <f t="shared" si="54"/>
        <v>0</v>
      </c>
      <c r="AM78" s="84">
        <f t="shared" si="55"/>
        <v>0</v>
      </c>
      <c r="AN78" s="72"/>
      <c r="AR78" s="96"/>
      <c r="AS78" s="97"/>
      <c r="AT78" s="97"/>
      <c r="AU78" s="97"/>
      <c r="AV78" s="97"/>
      <c r="AW78" s="97"/>
      <c r="AX78" s="97"/>
      <c r="AY78" s="97"/>
      <c r="AZ78" s="97"/>
    </row>
    <row r="79" spans="1:52" ht="23.25" x14ac:dyDescent="0.35">
      <c r="A79" s="80">
        <f>'Liste déroulante et date'!J71</f>
        <v>43904</v>
      </c>
      <c r="B79" s="81"/>
      <c r="C79" s="82"/>
      <c r="D79" s="82"/>
      <c r="E79" s="82"/>
      <c r="F79" s="82"/>
      <c r="G79" s="83"/>
      <c r="H79" s="83">
        <f t="shared" si="42"/>
        <v>0</v>
      </c>
      <c r="I79" s="72"/>
      <c r="J79" s="72"/>
      <c r="K79" s="72"/>
      <c r="L79" s="72"/>
      <c r="M79" s="72"/>
      <c r="N79" s="72"/>
      <c r="O79" s="72"/>
      <c r="P79" s="84">
        <f t="shared" si="58"/>
        <v>0</v>
      </c>
      <c r="Q79" s="85"/>
      <c r="R79" s="84">
        <f t="shared" si="56"/>
        <v>0</v>
      </c>
      <c r="S79" s="72"/>
      <c r="T79" s="72"/>
      <c r="U79" s="84">
        <f t="shared" si="57"/>
        <v>0</v>
      </c>
      <c r="V79" s="72"/>
      <c r="W79" s="72"/>
      <c r="X79" s="84">
        <f t="shared" si="43"/>
        <v>0</v>
      </c>
      <c r="Y79" s="86">
        <f t="shared" si="44"/>
        <v>0</v>
      </c>
      <c r="Z79" s="86">
        <f t="shared" si="45"/>
        <v>0</v>
      </c>
      <c r="AA79" s="84">
        <f t="shared" si="46"/>
        <v>0</v>
      </c>
      <c r="AB79" s="84">
        <f t="shared" si="47"/>
        <v>0</v>
      </c>
      <c r="AC79" s="84">
        <f t="shared" si="48"/>
        <v>0</v>
      </c>
      <c r="AD79" s="72"/>
      <c r="AE79" s="72"/>
      <c r="AF79" s="72"/>
      <c r="AG79" s="84">
        <f t="shared" si="49"/>
        <v>0</v>
      </c>
      <c r="AH79" s="84">
        <f t="shared" si="50"/>
        <v>0</v>
      </c>
      <c r="AI79" s="84">
        <f t="shared" si="51"/>
        <v>0</v>
      </c>
      <c r="AJ79" s="84">
        <f t="shared" si="52"/>
        <v>0</v>
      </c>
      <c r="AK79" s="84">
        <f t="shared" si="53"/>
        <v>0</v>
      </c>
      <c r="AL79" s="84">
        <f t="shared" si="54"/>
        <v>0</v>
      </c>
      <c r="AM79" s="84">
        <f t="shared" si="55"/>
        <v>0</v>
      </c>
      <c r="AN79" s="72"/>
      <c r="AR79" s="96"/>
      <c r="AS79" s="97"/>
      <c r="AT79" s="97"/>
      <c r="AU79" s="97"/>
      <c r="AV79" s="97"/>
      <c r="AW79" s="97"/>
      <c r="AX79" s="97"/>
      <c r="AY79" s="97"/>
      <c r="AZ79" s="97"/>
    </row>
    <row r="80" spans="1:52" ht="23.25" x14ac:dyDescent="0.35">
      <c r="A80" s="80">
        <f>'Liste déroulante et date'!J72</f>
        <v>43911</v>
      </c>
      <c r="B80" s="81"/>
      <c r="C80" s="82"/>
      <c r="D80" s="82"/>
      <c r="E80" s="82"/>
      <c r="F80" s="82"/>
      <c r="G80" s="83"/>
      <c r="H80" s="83">
        <f t="shared" si="42"/>
        <v>0</v>
      </c>
      <c r="I80" s="72"/>
      <c r="J80" s="72"/>
      <c r="K80" s="72"/>
      <c r="L80" s="72"/>
      <c r="M80" s="72"/>
      <c r="N80" s="72"/>
      <c r="O80" s="72"/>
      <c r="P80" s="84">
        <f t="shared" si="58"/>
        <v>0</v>
      </c>
      <c r="Q80" s="85"/>
      <c r="R80" s="84">
        <f t="shared" si="56"/>
        <v>0</v>
      </c>
      <c r="S80" s="72"/>
      <c r="T80" s="72"/>
      <c r="U80" s="84">
        <f t="shared" si="57"/>
        <v>0</v>
      </c>
      <c r="V80" s="72"/>
      <c r="W80" s="72"/>
      <c r="X80" s="84">
        <f t="shared" si="43"/>
        <v>0</v>
      </c>
      <c r="Y80" s="86">
        <f t="shared" si="44"/>
        <v>0</v>
      </c>
      <c r="Z80" s="86">
        <f t="shared" si="45"/>
        <v>0</v>
      </c>
      <c r="AA80" s="84">
        <f t="shared" si="46"/>
        <v>0</v>
      </c>
      <c r="AB80" s="84">
        <f t="shared" si="47"/>
        <v>0</v>
      </c>
      <c r="AC80" s="84">
        <f t="shared" si="48"/>
        <v>0</v>
      </c>
      <c r="AD80" s="72"/>
      <c r="AE80" s="72"/>
      <c r="AF80" s="72"/>
      <c r="AG80" s="84">
        <f t="shared" si="49"/>
        <v>0</v>
      </c>
      <c r="AH80" s="84">
        <f t="shared" si="50"/>
        <v>0</v>
      </c>
      <c r="AI80" s="84">
        <f t="shared" si="51"/>
        <v>0</v>
      </c>
      <c r="AJ80" s="84">
        <f t="shared" si="52"/>
        <v>0</v>
      </c>
      <c r="AK80" s="84">
        <f t="shared" si="53"/>
        <v>0</v>
      </c>
      <c r="AL80" s="84">
        <f t="shared" si="54"/>
        <v>0</v>
      </c>
      <c r="AM80" s="84">
        <f t="shared" si="55"/>
        <v>0</v>
      </c>
      <c r="AN80" s="72"/>
      <c r="AR80" s="96"/>
      <c r="AS80" s="97"/>
      <c r="AT80" s="97"/>
      <c r="AU80" s="97"/>
      <c r="AV80" s="97"/>
      <c r="AW80" s="97"/>
      <c r="AX80" s="97"/>
      <c r="AY80" s="97"/>
      <c r="AZ80" s="97"/>
    </row>
    <row r="81" spans="1:52" ht="23.25" x14ac:dyDescent="0.35">
      <c r="A81" s="80">
        <f>'Liste déroulante et date'!J73</f>
        <v>43918</v>
      </c>
      <c r="B81" s="81"/>
      <c r="C81" s="82"/>
      <c r="D81" s="82"/>
      <c r="E81" s="82"/>
      <c r="F81" s="82"/>
      <c r="G81" s="83"/>
      <c r="H81" s="83">
        <f t="shared" si="42"/>
        <v>0</v>
      </c>
      <c r="I81" s="72"/>
      <c r="J81" s="72"/>
      <c r="K81" s="72"/>
      <c r="L81" s="72"/>
      <c r="M81" s="72"/>
      <c r="N81" s="72"/>
      <c r="O81" s="72"/>
      <c r="P81" s="84">
        <f t="shared" si="58"/>
        <v>0</v>
      </c>
      <c r="Q81" s="85"/>
      <c r="R81" s="84">
        <f t="shared" si="56"/>
        <v>0</v>
      </c>
      <c r="S81" s="72"/>
      <c r="T81" s="72"/>
      <c r="U81" s="84">
        <f t="shared" si="57"/>
        <v>0</v>
      </c>
      <c r="V81" s="72"/>
      <c r="W81" s="72"/>
      <c r="X81" s="84">
        <f t="shared" si="43"/>
        <v>0</v>
      </c>
      <c r="Y81" s="86">
        <f t="shared" si="44"/>
        <v>0</v>
      </c>
      <c r="Z81" s="86">
        <f t="shared" si="45"/>
        <v>0</v>
      </c>
      <c r="AA81" s="84">
        <f t="shared" si="46"/>
        <v>0</v>
      </c>
      <c r="AB81" s="84">
        <f t="shared" si="47"/>
        <v>0</v>
      </c>
      <c r="AC81" s="84">
        <f t="shared" si="48"/>
        <v>0</v>
      </c>
      <c r="AD81" s="72"/>
      <c r="AE81" s="72"/>
      <c r="AF81" s="72"/>
      <c r="AG81" s="84">
        <f t="shared" si="49"/>
        <v>0</v>
      </c>
      <c r="AH81" s="84">
        <f t="shared" si="50"/>
        <v>0</v>
      </c>
      <c r="AI81" s="84">
        <f t="shared" si="51"/>
        <v>0</v>
      </c>
      <c r="AJ81" s="84">
        <f t="shared" si="52"/>
        <v>0</v>
      </c>
      <c r="AK81" s="84">
        <f t="shared" si="53"/>
        <v>0</v>
      </c>
      <c r="AL81" s="84">
        <f t="shared" si="54"/>
        <v>0</v>
      </c>
      <c r="AM81" s="84">
        <f t="shared" si="55"/>
        <v>0</v>
      </c>
      <c r="AN81" s="72"/>
      <c r="AR81" s="96"/>
      <c r="AS81" s="97"/>
      <c r="AT81" s="97"/>
      <c r="AU81" s="97"/>
      <c r="AV81" s="97"/>
      <c r="AW81" s="97"/>
      <c r="AX81" s="97"/>
      <c r="AY81" s="97"/>
      <c r="AZ81" s="97"/>
    </row>
    <row r="82" spans="1:52" ht="23.25" x14ac:dyDescent="0.35">
      <c r="A82" s="80">
        <f>'Liste déroulante et date'!J74</f>
        <v>43925</v>
      </c>
      <c r="B82" s="81"/>
      <c r="C82" s="82"/>
      <c r="D82" s="82"/>
      <c r="E82" s="82"/>
      <c r="F82" s="82"/>
      <c r="G82" s="83"/>
      <c r="H82" s="83">
        <f t="shared" si="42"/>
        <v>0</v>
      </c>
      <c r="I82" s="72"/>
      <c r="J82" s="72"/>
      <c r="K82" s="72"/>
      <c r="L82" s="72"/>
      <c r="M82" s="72"/>
      <c r="N82" s="72"/>
      <c r="O82" s="72"/>
      <c r="P82" s="84">
        <f t="shared" si="58"/>
        <v>0</v>
      </c>
      <c r="Q82" s="85"/>
      <c r="R82" s="84">
        <f t="shared" si="56"/>
        <v>0</v>
      </c>
      <c r="S82" s="72"/>
      <c r="T82" s="72"/>
      <c r="U82" s="84">
        <f t="shared" si="57"/>
        <v>0</v>
      </c>
      <c r="V82" s="72"/>
      <c r="W82" s="72"/>
      <c r="X82" s="84">
        <f t="shared" si="43"/>
        <v>0</v>
      </c>
      <c r="Y82" s="86">
        <f t="shared" si="44"/>
        <v>0</v>
      </c>
      <c r="Z82" s="86">
        <f t="shared" si="45"/>
        <v>0</v>
      </c>
      <c r="AA82" s="84">
        <f t="shared" si="46"/>
        <v>0</v>
      </c>
      <c r="AB82" s="84">
        <f t="shared" si="47"/>
        <v>0</v>
      </c>
      <c r="AC82" s="84">
        <f t="shared" si="48"/>
        <v>0</v>
      </c>
      <c r="AD82" s="72"/>
      <c r="AE82" s="72"/>
      <c r="AF82" s="72"/>
      <c r="AG82" s="84">
        <f t="shared" si="49"/>
        <v>0</v>
      </c>
      <c r="AH82" s="84">
        <f t="shared" si="50"/>
        <v>0</v>
      </c>
      <c r="AI82" s="84">
        <f t="shared" si="51"/>
        <v>0</v>
      </c>
      <c r="AJ82" s="84">
        <f t="shared" si="52"/>
        <v>0</v>
      </c>
      <c r="AK82" s="84">
        <f t="shared" si="53"/>
        <v>0</v>
      </c>
      <c r="AL82" s="84">
        <f t="shared" si="54"/>
        <v>0</v>
      </c>
      <c r="AM82" s="84">
        <f t="shared" si="55"/>
        <v>0</v>
      </c>
      <c r="AN82" s="72"/>
      <c r="AR82" s="96"/>
      <c r="AS82" s="97"/>
      <c r="AT82" s="97"/>
      <c r="AU82" s="97"/>
      <c r="AV82" s="97"/>
      <c r="AW82" s="97"/>
      <c r="AX82" s="97"/>
      <c r="AY82" s="97"/>
      <c r="AZ82" s="97"/>
    </row>
    <row r="83" spans="1:52" ht="23.25" x14ac:dyDescent="0.35">
      <c r="A83" s="80">
        <f>'Liste déroulante et date'!J75</f>
        <v>43932</v>
      </c>
      <c r="B83" s="81"/>
      <c r="C83" s="82"/>
      <c r="D83" s="82"/>
      <c r="E83" s="82"/>
      <c r="F83" s="82"/>
      <c r="G83" s="83"/>
      <c r="H83" s="83">
        <f t="shared" si="42"/>
        <v>0</v>
      </c>
      <c r="I83" s="72"/>
      <c r="J83" s="72"/>
      <c r="K83" s="72"/>
      <c r="L83" s="72"/>
      <c r="M83" s="72"/>
      <c r="N83" s="72"/>
      <c r="O83" s="72"/>
      <c r="P83" s="84">
        <f t="shared" si="58"/>
        <v>0</v>
      </c>
      <c r="Q83" s="85"/>
      <c r="R83" s="84">
        <f t="shared" si="56"/>
        <v>0</v>
      </c>
      <c r="S83" s="72"/>
      <c r="T83" s="72"/>
      <c r="U83" s="84">
        <f t="shared" si="57"/>
        <v>0</v>
      </c>
      <c r="V83" s="72"/>
      <c r="W83" s="72"/>
      <c r="X83" s="84">
        <f t="shared" si="43"/>
        <v>0</v>
      </c>
      <c r="Y83" s="86">
        <f t="shared" si="44"/>
        <v>0</v>
      </c>
      <c r="Z83" s="86">
        <f t="shared" si="45"/>
        <v>0</v>
      </c>
      <c r="AA83" s="84">
        <f t="shared" si="46"/>
        <v>0</v>
      </c>
      <c r="AB83" s="84">
        <f t="shared" si="47"/>
        <v>0</v>
      </c>
      <c r="AC83" s="84">
        <f t="shared" si="48"/>
        <v>0</v>
      </c>
      <c r="AD83" s="72"/>
      <c r="AE83" s="72"/>
      <c r="AF83" s="72"/>
      <c r="AG83" s="84">
        <f t="shared" si="49"/>
        <v>0</v>
      </c>
      <c r="AH83" s="84">
        <f t="shared" si="50"/>
        <v>0</v>
      </c>
      <c r="AI83" s="84">
        <f t="shared" si="51"/>
        <v>0</v>
      </c>
      <c r="AJ83" s="84">
        <f t="shared" si="52"/>
        <v>0</v>
      </c>
      <c r="AK83" s="84">
        <f t="shared" si="53"/>
        <v>0</v>
      </c>
      <c r="AL83" s="84">
        <f t="shared" si="54"/>
        <v>0</v>
      </c>
      <c r="AM83" s="84">
        <f t="shared" si="55"/>
        <v>0</v>
      </c>
      <c r="AN83" s="72"/>
      <c r="AR83" s="96"/>
      <c r="AS83" s="97"/>
      <c r="AT83" s="97"/>
      <c r="AU83" s="97"/>
      <c r="AV83" s="97"/>
      <c r="AW83" s="97"/>
      <c r="AX83" s="97"/>
      <c r="AY83" s="97"/>
      <c r="AZ83" s="97"/>
    </row>
    <row r="84" spans="1:52" ht="23.25" x14ac:dyDescent="0.35">
      <c r="A84" s="80">
        <f>'Liste déroulante et date'!J76</f>
        <v>43939</v>
      </c>
      <c r="B84" s="81"/>
      <c r="C84" s="82"/>
      <c r="D84" s="82"/>
      <c r="E84" s="82"/>
      <c r="F84" s="82"/>
      <c r="G84" s="83"/>
      <c r="H84" s="83">
        <f t="shared" si="42"/>
        <v>0</v>
      </c>
      <c r="I84" s="72"/>
      <c r="J84" s="72"/>
      <c r="K84" s="72"/>
      <c r="L84" s="72"/>
      <c r="M84" s="72"/>
      <c r="N84" s="72"/>
      <c r="O84" s="72"/>
      <c r="P84" s="84">
        <f t="shared" si="58"/>
        <v>0</v>
      </c>
      <c r="Q84" s="85"/>
      <c r="R84" s="84">
        <f t="shared" si="56"/>
        <v>0</v>
      </c>
      <c r="S84" s="72"/>
      <c r="T84" s="72"/>
      <c r="U84" s="84">
        <f t="shared" si="57"/>
        <v>0</v>
      </c>
      <c r="V84" s="72"/>
      <c r="W84" s="72"/>
      <c r="X84" s="84">
        <f t="shared" si="43"/>
        <v>0</v>
      </c>
      <c r="Y84" s="86">
        <f t="shared" si="44"/>
        <v>0</v>
      </c>
      <c r="Z84" s="86">
        <f t="shared" si="45"/>
        <v>0</v>
      </c>
      <c r="AA84" s="84">
        <f t="shared" si="46"/>
        <v>0</v>
      </c>
      <c r="AB84" s="84">
        <f t="shared" si="47"/>
        <v>0</v>
      </c>
      <c r="AC84" s="84">
        <f t="shared" si="48"/>
        <v>0</v>
      </c>
      <c r="AD84" s="72"/>
      <c r="AE84" s="72"/>
      <c r="AF84" s="72"/>
      <c r="AG84" s="84">
        <f t="shared" si="49"/>
        <v>0</v>
      </c>
      <c r="AH84" s="84">
        <f t="shared" si="50"/>
        <v>0</v>
      </c>
      <c r="AI84" s="84">
        <f t="shared" si="51"/>
        <v>0</v>
      </c>
      <c r="AJ84" s="84">
        <f t="shared" si="52"/>
        <v>0</v>
      </c>
      <c r="AK84" s="84">
        <f t="shared" si="53"/>
        <v>0</v>
      </c>
      <c r="AL84" s="84">
        <f t="shared" si="54"/>
        <v>0</v>
      </c>
      <c r="AM84" s="84">
        <f t="shared" si="55"/>
        <v>0</v>
      </c>
      <c r="AN84" s="72"/>
      <c r="AR84" s="96"/>
      <c r="AS84" s="97"/>
      <c r="AT84" s="97"/>
      <c r="AU84" s="97"/>
      <c r="AV84" s="97"/>
      <c r="AW84" s="97"/>
      <c r="AX84" s="97"/>
      <c r="AY84" s="97"/>
      <c r="AZ84" s="97"/>
    </row>
    <row r="85" spans="1:52" ht="23.25" x14ac:dyDescent="0.35">
      <c r="A85" s="80">
        <f>'Liste déroulante et date'!J77</f>
        <v>43946</v>
      </c>
      <c r="B85" s="81"/>
      <c r="C85" s="82"/>
      <c r="D85" s="82"/>
      <c r="E85" s="82"/>
      <c r="F85" s="82"/>
      <c r="G85" s="83"/>
      <c r="H85" s="83">
        <f t="shared" si="42"/>
        <v>0</v>
      </c>
      <c r="I85" s="72"/>
      <c r="J85" s="72"/>
      <c r="K85" s="72"/>
      <c r="L85" s="72"/>
      <c r="M85" s="72"/>
      <c r="N85" s="72"/>
      <c r="O85" s="72"/>
      <c r="P85" s="84">
        <f t="shared" si="58"/>
        <v>0</v>
      </c>
      <c r="Q85" s="85"/>
      <c r="R85" s="84">
        <f t="shared" si="56"/>
        <v>0</v>
      </c>
      <c r="S85" s="72"/>
      <c r="T85" s="72"/>
      <c r="U85" s="84">
        <f t="shared" si="57"/>
        <v>0</v>
      </c>
      <c r="V85" s="72"/>
      <c r="W85" s="72"/>
      <c r="X85" s="84">
        <f t="shared" si="43"/>
        <v>0</v>
      </c>
      <c r="Y85" s="86">
        <f t="shared" si="44"/>
        <v>0</v>
      </c>
      <c r="Z85" s="86">
        <f t="shared" si="45"/>
        <v>0</v>
      </c>
      <c r="AA85" s="84">
        <f t="shared" si="46"/>
        <v>0</v>
      </c>
      <c r="AB85" s="84">
        <f t="shared" si="47"/>
        <v>0</v>
      </c>
      <c r="AC85" s="84">
        <f t="shared" si="48"/>
        <v>0</v>
      </c>
      <c r="AD85" s="72"/>
      <c r="AE85" s="72"/>
      <c r="AF85" s="72"/>
      <c r="AG85" s="84">
        <f t="shared" si="49"/>
        <v>0</v>
      </c>
      <c r="AH85" s="84">
        <f t="shared" si="50"/>
        <v>0</v>
      </c>
      <c r="AI85" s="84">
        <f t="shared" si="51"/>
        <v>0</v>
      </c>
      <c r="AJ85" s="84">
        <f t="shared" si="52"/>
        <v>0</v>
      </c>
      <c r="AK85" s="84">
        <f t="shared" si="53"/>
        <v>0</v>
      </c>
      <c r="AL85" s="84">
        <f t="shared" si="54"/>
        <v>0</v>
      </c>
      <c r="AM85" s="84">
        <f t="shared" si="55"/>
        <v>0</v>
      </c>
      <c r="AN85" s="72"/>
      <c r="AR85" s="96"/>
      <c r="AS85" s="97"/>
      <c r="AT85" s="97"/>
      <c r="AU85" s="97"/>
      <c r="AV85" s="97"/>
      <c r="AW85" s="97"/>
      <c r="AX85" s="97"/>
      <c r="AY85" s="97"/>
      <c r="AZ85" s="97"/>
    </row>
    <row r="86" spans="1:52" ht="23.25" x14ac:dyDescent="0.35">
      <c r="A86" s="80">
        <f>'Liste déroulante et date'!J78</f>
        <v>43953</v>
      </c>
      <c r="B86" s="81"/>
      <c r="C86" s="82"/>
      <c r="D86" s="82"/>
      <c r="E86" s="82"/>
      <c r="F86" s="82"/>
      <c r="G86" s="83"/>
      <c r="H86" s="83">
        <f t="shared" si="42"/>
        <v>0</v>
      </c>
      <c r="I86" s="72"/>
      <c r="J86" s="72"/>
      <c r="K86" s="72"/>
      <c r="L86" s="72"/>
      <c r="M86" s="72"/>
      <c r="N86" s="72"/>
      <c r="O86" s="72"/>
      <c r="P86" s="84">
        <f t="shared" si="58"/>
        <v>0</v>
      </c>
      <c r="Q86" s="85"/>
      <c r="R86" s="84">
        <f t="shared" si="56"/>
        <v>0</v>
      </c>
      <c r="S86" s="72"/>
      <c r="T86" s="72"/>
      <c r="U86" s="84">
        <f t="shared" si="57"/>
        <v>0</v>
      </c>
      <c r="V86" s="72"/>
      <c r="W86" s="72"/>
      <c r="X86" s="84">
        <f t="shared" si="43"/>
        <v>0</v>
      </c>
      <c r="Y86" s="86">
        <f t="shared" si="44"/>
        <v>0</v>
      </c>
      <c r="Z86" s="86">
        <f t="shared" si="45"/>
        <v>0</v>
      </c>
      <c r="AA86" s="84">
        <f t="shared" si="46"/>
        <v>0</v>
      </c>
      <c r="AB86" s="84">
        <f t="shared" si="47"/>
        <v>0</v>
      </c>
      <c r="AC86" s="84">
        <f t="shared" si="48"/>
        <v>0</v>
      </c>
      <c r="AD86" s="72"/>
      <c r="AE86" s="72"/>
      <c r="AF86" s="72"/>
      <c r="AG86" s="84">
        <f t="shared" si="49"/>
        <v>0</v>
      </c>
      <c r="AH86" s="84">
        <f t="shared" si="50"/>
        <v>0</v>
      </c>
      <c r="AI86" s="84">
        <f t="shared" si="51"/>
        <v>0</v>
      </c>
      <c r="AJ86" s="84">
        <f t="shared" si="52"/>
        <v>0</v>
      </c>
      <c r="AK86" s="84">
        <f t="shared" si="53"/>
        <v>0</v>
      </c>
      <c r="AL86" s="84">
        <f t="shared" si="54"/>
        <v>0</v>
      </c>
      <c r="AM86" s="84">
        <f t="shared" si="55"/>
        <v>0</v>
      </c>
      <c r="AN86" s="72"/>
      <c r="AR86" s="96"/>
      <c r="AS86" s="97"/>
      <c r="AT86" s="97"/>
      <c r="AU86" s="97"/>
      <c r="AV86" s="97"/>
      <c r="AW86" s="97"/>
      <c r="AX86" s="97"/>
      <c r="AY86" s="97"/>
      <c r="AZ86" s="97"/>
    </row>
    <row r="87" spans="1:52" ht="23.25" x14ac:dyDescent="0.35">
      <c r="A87" s="80">
        <f>'Liste déroulante et date'!J79</f>
        <v>43960</v>
      </c>
      <c r="B87" s="81"/>
      <c r="C87" s="82"/>
      <c r="D87" s="82"/>
      <c r="E87" s="82"/>
      <c r="F87" s="82"/>
      <c r="G87" s="83"/>
      <c r="H87" s="83">
        <f t="shared" si="42"/>
        <v>0</v>
      </c>
      <c r="I87" s="72"/>
      <c r="J87" s="72"/>
      <c r="K87" s="72"/>
      <c r="L87" s="72"/>
      <c r="M87" s="72"/>
      <c r="N87" s="72"/>
      <c r="O87" s="72"/>
      <c r="P87" s="84">
        <f t="shared" si="58"/>
        <v>0</v>
      </c>
      <c r="Q87" s="85"/>
      <c r="R87" s="84">
        <f t="shared" si="56"/>
        <v>0</v>
      </c>
      <c r="S87" s="72"/>
      <c r="T87" s="72"/>
      <c r="U87" s="84">
        <f t="shared" si="57"/>
        <v>0</v>
      </c>
      <c r="V87" s="72"/>
      <c r="W87" s="72"/>
      <c r="X87" s="84">
        <f t="shared" si="43"/>
        <v>0</v>
      </c>
      <c r="Y87" s="86">
        <f t="shared" si="44"/>
        <v>0</v>
      </c>
      <c r="Z87" s="86">
        <f t="shared" si="45"/>
        <v>0</v>
      </c>
      <c r="AA87" s="84">
        <f t="shared" si="46"/>
        <v>0</v>
      </c>
      <c r="AB87" s="84">
        <f t="shared" si="47"/>
        <v>0</v>
      </c>
      <c r="AC87" s="84">
        <f t="shared" si="48"/>
        <v>0</v>
      </c>
      <c r="AD87" s="72"/>
      <c r="AE87" s="72"/>
      <c r="AF87" s="72"/>
      <c r="AG87" s="84">
        <f t="shared" si="49"/>
        <v>0</v>
      </c>
      <c r="AH87" s="84">
        <f t="shared" si="50"/>
        <v>0</v>
      </c>
      <c r="AI87" s="84">
        <f t="shared" si="51"/>
        <v>0</v>
      </c>
      <c r="AJ87" s="84">
        <f t="shared" si="52"/>
        <v>0</v>
      </c>
      <c r="AK87" s="84">
        <f t="shared" si="53"/>
        <v>0</v>
      </c>
      <c r="AL87" s="84">
        <f t="shared" si="54"/>
        <v>0</v>
      </c>
      <c r="AM87" s="84">
        <f t="shared" si="55"/>
        <v>0</v>
      </c>
      <c r="AN87" s="72"/>
      <c r="AR87" s="96"/>
      <c r="AS87" s="97"/>
      <c r="AT87" s="97"/>
      <c r="AU87" s="97"/>
      <c r="AV87" s="97"/>
      <c r="AW87" s="97"/>
      <c r="AX87" s="97"/>
      <c r="AY87" s="97"/>
      <c r="AZ87" s="97"/>
    </row>
    <row r="88" spans="1:52" ht="23.25" x14ac:dyDescent="0.35">
      <c r="A88" s="80">
        <f>'Liste déroulante et date'!J80</f>
        <v>43967</v>
      </c>
      <c r="B88" s="81"/>
      <c r="C88" s="82"/>
      <c r="D88" s="82"/>
      <c r="E88" s="82"/>
      <c r="F88" s="82"/>
      <c r="G88" s="83"/>
      <c r="H88" s="83">
        <f t="shared" si="42"/>
        <v>0</v>
      </c>
      <c r="I88" s="72"/>
      <c r="J88" s="72"/>
      <c r="K88" s="72"/>
      <c r="L88" s="72"/>
      <c r="M88" s="72"/>
      <c r="N88" s="72"/>
      <c r="O88" s="72"/>
      <c r="P88" s="84">
        <f t="shared" si="58"/>
        <v>0</v>
      </c>
      <c r="Q88" s="85"/>
      <c r="R88" s="84">
        <f t="shared" si="56"/>
        <v>0</v>
      </c>
      <c r="S88" s="72"/>
      <c r="T88" s="72"/>
      <c r="U88" s="84">
        <f t="shared" si="57"/>
        <v>0</v>
      </c>
      <c r="V88" s="72"/>
      <c r="W88" s="72"/>
      <c r="X88" s="84">
        <f t="shared" si="43"/>
        <v>0</v>
      </c>
      <c r="Y88" s="86">
        <f t="shared" si="44"/>
        <v>0</v>
      </c>
      <c r="Z88" s="86">
        <f t="shared" si="45"/>
        <v>0</v>
      </c>
      <c r="AA88" s="84">
        <f t="shared" si="46"/>
        <v>0</v>
      </c>
      <c r="AB88" s="84">
        <f t="shared" si="47"/>
        <v>0</v>
      </c>
      <c r="AC88" s="84">
        <f t="shared" si="48"/>
        <v>0</v>
      </c>
      <c r="AD88" s="72"/>
      <c r="AE88" s="72"/>
      <c r="AF88" s="72"/>
      <c r="AG88" s="84">
        <f t="shared" si="49"/>
        <v>0</v>
      </c>
      <c r="AH88" s="84">
        <f t="shared" si="50"/>
        <v>0</v>
      </c>
      <c r="AI88" s="84">
        <f t="shared" si="51"/>
        <v>0</v>
      </c>
      <c r="AJ88" s="84">
        <f t="shared" si="52"/>
        <v>0</v>
      </c>
      <c r="AK88" s="84">
        <f t="shared" si="53"/>
        <v>0</v>
      </c>
      <c r="AL88" s="84">
        <f t="shared" si="54"/>
        <v>0</v>
      </c>
      <c r="AM88" s="84">
        <f t="shared" si="55"/>
        <v>0</v>
      </c>
      <c r="AN88" s="72"/>
      <c r="AR88" s="96"/>
      <c r="AS88" s="97"/>
      <c r="AT88" s="97"/>
      <c r="AU88" s="97"/>
      <c r="AV88" s="97"/>
      <c r="AW88" s="97"/>
      <c r="AX88" s="97"/>
      <c r="AY88" s="97"/>
      <c r="AZ88" s="97"/>
    </row>
    <row r="89" spans="1:52" ht="23.25" x14ac:dyDescent="0.35">
      <c r="A89" s="80">
        <f>'Liste déroulante et date'!J81</f>
        <v>43974</v>
      </c>
      <c r="B89" s="81"/>
      <c r="C89" s="82"/>
      <c r="D89" s="82"/>
      <c r="E89" s="82"/>
      <c r="F89" s="82"/>
      <c r="G89" s="83"/>
      <c r="H89" s="83">
        <f t="shared" si="42"/>
        <v>0</v>
      </c>
      <c r="I89" s="72"/>
      <c r="J89" s="72"/>
      <c r="K89" s="72"/>
      <c r="L89" s="72"/>
      <c r="M89" s="72"/>
      <c r="N89" s="72"/>
      <c r="O89" s="72"/>
      <c r="P89" s="84">
        <f t="shared" si="58"/>
        <v>0</v>
      </c>
      <c r="Q89" s="85"/>
      <c r="R89" s="84">
        <f t="shared" si="56"/>
        <v>0</v>
      </c>
      <c r="S89" s="72"/>
      <c r="T89" s="72"/>
      <c r="U89" s="84">
        <f t="shared" si="57"/>
        <v>0</v>
      </c>
      <c r="V89" s="72"/>
      <c r="W89" s="72"/>
      <c r="X89" s="84">
        <f t="shared" si="43"/>
        <v>0</v>
      </c>
      <c r="Y89" s="86">
        <f t="shared" si="44"/>
        <v>0</v>
      </c>
      <c r="Z89" s="86">
        <f t="shared" si="45"/>
        <v>0</v>
      </c>
      <c r="AA89" s="84">
        <f t="shared" si="46"/>
        <v>0</v>
      </c>
      <c r="AB89" s="84">
        <f t="shared" si="47"/>
        <v>0</v>
      </c>
      <c r="AC89" s="84">
        <f t="shared" si="48"/>
        <v>0</v>
      </c>
      <c r="AD89" s="72"/>
      <c r="AE89" s="72"/>
      <c r="AF89" s="72"/>
      <c r="AG89" s="84">
        <f t="shared" si="49"/>
        <v>0</v>
      </c>
      <c r="AH89" s="84">
        <f t="shared" si="50"/>
        <v>0</v>
      </c>
      <c r="AI89" s="84">
        <f t="shared" si="51"/>
        <v>0</v>
      </c>
      <c r="AJ89" s="84">
        <f t="shared" si="52"/>
        <v>0</v>
      </c>
      <c r="AK89" s="84">
        <f t="shared" si="53"/>
        <v>0</v>
      </c>
      <c r="AL89" s="84">
        <f t="shared" si="54"/>
        <v>0</v>
      </c>
      <c r="AM89" s="84">
        <f t="shared" si="55"/>
        <v>0</v>
      </c>
      <c r="AN89" s="72"/>
      <c r="AR89" s="96"/>
      <c r="AS89" s="97"/>
      <c r="AT89" s="97"/>
      <c r="AU89" s="97"/>
      <c r="AV89" s="97"/>
      <c r="AW89" s="97"/>
      <c r="AX89" s="97"/>
      <c r="AY89" s="97"/>
      <c r="AZ89" s="97"/>
    </row>
    <row r="90" spans="1:52" ht="23.25" x14ac:dyDescent="0.35">
      <c r="A90" s="80">
        <f>'Liste déroulante et date'!J82</f>
        <v>43981</v>
      </c>
      <c r="B90" s="81"/>
      <c r="C90" s="82"/>
      <c r="D90" s="82"/>
      <c r="E90" s="82"/>
      <c r="F90" s="82"/>
      <c r="G90" s="83"/>
      <c r="H90" s="83">
        <f t="shared" si="42"/>
        <v>0</v>
      </c>
      <c r="I90" s="72"/>
      <c r="J90" s="72"/>
      <c r="K90" s="72"/>
      <c r="L90" s="72"/>
      <c r="M90" s="72"/>
      <c r="N90" s="72"/>
      <c r="O90" s="72"/>
      <c r="P90" s="84">
        <f t="shared" si="58"/>
        <v>0</v>
      </c>
      <c r="Q90" s="85"/>
      <c r="R90" s="84">
        <f t="shared" si="56"/>
        <v>0</v>
      </c>
      <c r="S90" s="72"/>
      <c r="T90" s="72"/>
      <c r="U90" s="84">
        <f t="shared" si="57"/>
        <v>0</v>
      </c>
      <c r="V90" s="72"/>
      <c r="W90" s="72"/>
      <c r="X90" s="84">
        <f t="shared" si="43"/>
        <v>0</v>
      </c>
      <c r="Y90" s="86">
        <f t="shared" si="44"/>
        <v>0</v>
      </c>
      <c r="Z90" s="86">
        <f t="shared" si="45"/>
        <v>0</v>
      </c>
      <c r="AA90" s="84">
        <f t="shared" si="46"/>
        <v>0</v>
      </c>
      <c r="AB90" s="84">
        <f t="shared" si="47"/>
        <v>0</v>
      </c>
      <c r="AC90" s="84">
        <f t="shared" si="48"/>
        <v>0</v>
      </c>
      <c r="AD90" s="72"/>
      <c r="AE90" s="72"/>
      <c r="AF90" s="72"/>
      <c r="AG90" s="84">
        <f t="shared" si="49"/>
        <v>0</v>
      </c>
      <c r="AH90" s="84">
        <f t="shared" si="50"/>
        <v>0</v>
      </c>
      <c r="AI90" s="84">
        <f t="shared" si="51"/>
        <v>0</v>
      </c>
      <c r="AJ90" s="84">
        <f t="shared" si="52"/>
        <v>0</v>
      </c>
      <c r="AK90" s="84">
        <f t="shared" si="53"/>
        <v>0</v>
      </c>
      <c r="AL90" s="84">
        <f t="shared" si="54"/>
        <v>0</v>
      </c>
      <c r="AM90" s="84">
        <f t="shared" si="55"/>
        <v>0</v>
      </c>
      <c r="AN90" s="72"/>
      <c r="AR90" s="96"/>
      <c r="AS90" s="97"/>
      <c r="AT90" s="97"/>
      <c r="AU90" s="97"/>
      <c r="AV90" s="97"/>
      <c r="AW90" s="97"/>
      <c r="AX90" s="97"/>
      <c r="AY90" s="97"/>
      <c r="AZ90" s="97"/>
    </row>
    <row r="91" spans="1:52" ht="23.25" x14ac:dyDescent="0.35">
      <c r="A91" s="80">
        <f>'Liste déroulante et date'!J83</f>
        <v>43988</v>
      </c>
      <c r="B91" s="81"/>
      <c r="C91" s="82"/>
      <c r="D91" s="82"/>
      <c r="E91" s="82"/>
      <c r="F91" s="82"/>
      <c r="G91" s="83"/>
      <c r="H91" s="83">
        <f t="shared" si="42"/>
        <v>0</v>
      </c>
      <c r="I91" s="72"/>
      <c r="J91" s="72"/>
      <c r="K91" s="72"/>
      <c r="L91" s="72"/>
      <c r="M91" s="72"/>
      <c r="N91" s="72"/>
      <c r="O91" s="72"/>
      <c r="P91" s="84">
        <f t="shared" si="58"/>
        <v>0</v>
      </c>
      <c r="Q91" s="85"/>
      <c r="R91" s="84">
        <f t="shared" si="56"/>
        <v>0</v>
      </c>
      <c r="S91" s="72"/>
      <c r="T91" s="72"/>
      <c r="U91" s="84">
        <f t="shared" si="57"/>
        <v>0</v>
      </c>
      <c r="V91" s="72"/>
      <c r="W91" s="72"/>
      <c r="X91" s="84">
        <f t="shared" si="43"/>
        <v>0</v>
      </c>
      <c r="Y91" s="86">
        <f t="shared" si="44"/>
        <v>0</v>
      </c>
      <c r="Z91" s="86">
        <f t="shared" si="45"/>
        <v>0</v>
      </c>
      <c r="AA91" s="84">
        <f t="shared" si="46"/>
        <v>0</v>
      </c>
      <c r="AB91" s="84">
        <f t="shared" si="47"/>
        <v>0</v>
      </c>
      <c r="AC91" s="84">
        <f t="shared" si="48"/>
        <v>0</v>
      </c>
      <c r="AD91" s="72"/>
      <c r="AE91" s="72"/>
      <c r="AF91" s="72"/>
      <c r="AG91" s="84">
        <f t="shared" si="49"/>
        <v>0</v>
      </c>
      <c r="AH91" s="84">
        <f t="shared" si="50"/>
        <v>0</v>
      </c>
      <c r="AI91" s="84">
        <f t="shared" si="51"/>
        <v>0</v>
      </c>
      <c r="AJ91" s="84">
        <f t="shared" si="52"/>
        <v>0</v>
      </c>
      <c r="AK91" s="84">
        <f t="shared" si="53"/>
        <v>0</v>
      </c>
      <c r="AL91" s="84">
        <f t="shared" si="54"/>
        <v>0</v>
      </c>
      <c r="AM91" s="84">
        <f t="shared" si="55"/>
        <v>0</v>
      </c>
      <c r="AN91" s="72"/>
      <c r="AR91" s="96"/>
      <c r="AS91" s="97"/>
      <c r="AT91" s="97"/>
      <c r="AU91" s="97"/>
      <c r="AV91" s="97"/>
      <c r="AW91" s="97"/>
      <c r="AX91" s="97"/>
      <c r="AY91" s="97"/>
      <c r="AZ91" s="97"/>
    </row>
    <row r="92" spans="1:52" ht="23.25" x14ac:dyDescent="0.35">
      <c r="A92" s="80">
        <f>'Liste déroulante et date'!J84</f>
        <v>43995</v>
      </c>
      <c r="B92" s="81"/>
      <c r="C92" s="82"/>
      <c r="D92" s="82"/>
      <c r="E92" s="82"/>
      <c r="F92" s="82"/>
      <c r="G92" s="83"/>
      <c r="H92" s="83">
        <f t="shared" si="42"/>
        <v>0</v>
      </c>
      <c r="I92" s="72"/>
      <c r="J92" s="72"/>
      <c r="K92" s="72"/>
      <c r="L92" s="72"/>
      <c r="M92" s="72"/>
      <c r="N92" s="72"/>
      <c r="O92" s="72"/>
      <c r="P92" s="84">
        <f t="shared" si="58"/>
        <v>0</v>
      </c>
      <c r="Q92" s="85"/>
      <c r="R92" s="84">
        <f t="shared" si="56"/>
        <v>0</v>
      </c>
      <c r="S92" s="72"/>
      <c r="T92" s="72"/>
      <c r="U92" s="84">
        <f t="shared" si="57"/>
        <v>0</v>
      </c>
      <c r="V92" s="72"/>
      <c r="W92" s="72"/>
      <c r="X92" s="84">
        <f t="shared" si="43"/>
        <v>0</v>
      </c>
      <c r="Y92" s="86">
        <f t="shared" si="44"/>
        <v>0</v>
      </c>
      <c r="Z92" s="86">
        <f t="shared" si="45"/>
        <v>0</v>
      </c>
      <c r="AA92" s="84">
        <f t="shared" si="46"/>
        <v>0</v>
      </c>
      <c r="AB92" s="84">
        <f t="shared" si="47"/>
        <v>0</v>
      </c>
      <c r="AC92" s="84">
        <f t="shared" si="48"/>
        <v>0</v>
      </c>
      <c r="AD92" s="72"/>
      <c r="AE92" s="72"/>
      <c r="AF92" s="72"/>
      <c r="AG92" s="84">
        <f t="shared" si="49"/>
        <v>0</v>
      </c>
      <c r="AH92" s="84">
        <f t="shared" si="50"/>
        <v>0</v>
      </c>
      <c r="AI92" s="84">
        <f t="shared" si="51"/>
        <v>0</v>
      </c>
      <c r="AJ92" s="84">
        <f t="shared" si="52"/>
        <v>0</v>
      </c>
      <c r="AK92" s="84">
        <f t="shared" si="53"/>
        <v>0</v>
      </c>
      <c r="AL92" s="84">
        <f t="shared" si="54"/>
        <v>0</v>
      </c>
      <c r="AM92" s="84">
        <f t="shared" si="55"/>
        <v>0</v>
      </c>
      <c r="AN92" s="72"/>
      <c r="AR92" s="96"/>
      <c r="AS92" s="97"/>
      <c r="AT92" s="97"/>
      <c r="AU92" s="97"/>
      <c r="AV92" s="97"/>
      <c r="AW92" s="97"/>
      <c r="AX92" s="97"/>
      <c r="AY92" s="97"/>
      <c r="AZ92" s="97"/>
    </row>
    <row r="93" spans="1:52" ht="23.25" x14ac:dyDescent="0.35">
      <c r="A93" s="80">
        <f>'Liste déroulante et date'!J85</f>
        <v>44002</v>
      </c>
      <c r="B93" s="81"/>
      <c r="C93" s="82"/>
      <c r="D93" s="82"/>
      <c r="E93" s="82"/>
      <c r="F93" s="82"/>
      <c r="G93" s="83"/>
      <c r="H93" s="83">
        <f t="shared" si="42"/>
        <v>0</v>
      </c>
      <c r="I93" s="72"/>
      <c r="J93" s="72"/>
      <c r="K93" s="72"/>
      <c r="L93" s="72"/>
      <c r="M93" s="72"/>
      <c r="N93" s="72"/>
      <c r="O93" s="72"/>
      <c r="P93" s="84">
        <f t="shared" si="58"/>
        <v>0</v>
      </c>
      <c r="Q93" s="85"/>
      <c r="R93" s="84">
        <f t="shared" si="56"/>
        <v>0</v>
      </c>
      <c r="S93" s="72"/>
      <c r="T93" s="72"/>
      <c r="U93" s="84">
        <f t="shared" si="57"/>
        <v>0</v>
      </c>
      <c r="V93" s="72"/>
      <c r="W93" s="72"/>
      <c r="X93" s="84">
        <f t="shared" si="43"/>
        <v>0</v>
      </c>
      <c r="Y93" s="86">
        <f t="shared" si="44"/>
        <v>0</v>
      </c>
      <c r="Z93" s="86">
        <f t="shared" si="45"/>
        <v>0</v>
      </c>
      <c r="AA93" s="84">
        <f t="shared" si="46"/>
        <v>0</v>
      </c>
      <c r="AB93" s="84">
        <f t="shared" si="47"/>
        <v>0</v>
      </c>
      <c r="AC93" s="84">
        <f t="shared" si="48"/>
        <v>0</v>
      </c>
      <c r="AD93" s="72"/>
      <c r="AE93" s="72"/>
      <c r="AF93" s="72"/>
      <c r="AG93" s="84">
        <f t="shared" si="49"/>
        <v>0</v>
      </c>
      <c r="AH93" s="84">
        <f t="shared" si="50"/>
        <v>0</v>
      </c>
      <c r="AI93" s="84">
        <f t="shared" si="51"/>
        <v>0</v>
      </c>
      <c r="AJ93" s="84">
        <f t="shared" si="52"/>
        <v>0</v>
      </c>
      <c r="AK93" s="84">
        <f t="shared" si="53"/>
        <v>0</v>
      </c>
      <c r="AL93" s="84">
        <f t="shared" si="54"/>
        <v>0</v>
      </c>
      <c r="AM93" s="84">
        <f t="shared" si="55"/>
        <v>0</v>
      </c>
      <c r="AN93" s="72"/>
      <c r="AR93" s="96"/>
      <c r="AS93" s="97"/>
      <c r="AT93" s="97"/>
      <c r="AU93" s="97"/>
      <c r="AV93" s="97"/>
      <c r="AW93" s="97"/>
      <c r="AX93" s="97"/>
      <c r="AY93" s="97"/>
      <c r="AZ93" s="97"/>
    </row>
    <row r="94" spans="1:52" ht="23.25" x14ac:dyDescent="0.35">
      <c r="A94" s="80">
        <f>'Liste déroulante et date'!J86</f>
        <v>44009</v>
      </c>
      <c r="B94" s="81"/>
      <c r="C94" s="82"/>
      <c r="D94" s="82"/>
      <c r="E94" s="82"/>
      <c r="F94" s="82"/>
      <c r="G94" s="83"/>
      <c r="H94" s="83">
        <f t="shared" si="42"/>
        <v>0</v>
      </c>
      <c r="I94" s="72"/>
      <c r="J94" s="72"/>
      <c r="K94" s="72"/>
      <c r="L94" s="72"/>
      <c r="M94" s="72"/>
      <c r="N94" s="72"/>
      <c r="O94" s="72"/>
      <c r="P94" s="84">
        <f t="shared" si="58"/>
        <v>0</v>
      </c>
      <c r="Q94" s="85"/>
      <c r="R94" s="84">
        <f t="shared" si="56"/>
        <v>0</v>
      </c>
      <c r="S94" s="72"/>
      <c r="T94" s="72"/>
      <c r="U94" s="84">
        <f t="shared" si="57"/>
        <v>0</v>
      </c>
      <c r="V94" s="72"/>
      <c r="W94" s="72"/>
      <c r="X94" s="84">
        <f t="shared" si="43"/>
        <v>0</v>
      </c>
      <c r="Y94" s="86">
        <f t="shared" si="44"/>
        <v>0</v>
      </c>
      <c r="Z94" s="86">
        <f t="shared" si="45"/>
        <v>0</v>
      </c>
      <c r="AA94" s="84">
        <f t="shared" si="46"/>
        <v>0</v>
      </c>
      <c r="AB94" s="84">
        <f t="shared" si="47"/>
        <v>0</v>
      </c>
      <c r="AC94" s="84">
        <f t="shared" si="48"/>
        <v>0</v>
      </c>
      <c r="AD94" s="72"/>
      <c r="AE94" s="72"/>
      <c r="AF94" s="72"/>
      <c r="AG94" s="84">
        <f t="shared" si="49"/>
        <v>0</v>
      </c>
      <c r="AH94" s="84">
        <f t="shared" si="50"/>
        <v>0</v>
      </c>
      <c r="AI94" s="84">
        <f t="shared" si="51"/>
        <v>0</v>
      </c>
      <c r="AJ94" s="84">
        <f t="shared" si="52"/>
        <v>0</v>
      </c>
      <c r="AK94" s="84">
        <f t="shared" si="53"/>
        <v>0</v>
      </c>
      <c r="AL94" s="84">
        <f t="shared" si="54"/>
        <v>0</v>
      </c>
      <c r="AM94" s="84">
        <f t="shared" si="55"/>
        <v>0</v>
      </c>
      <c r="AN94" s="72"/>
      <c r="AR94" s="96"/>
      <c r="AS94" s="97"/>
      <c r="AT94" s="97"/>
      <c r="AU94" s="97"/>
      <c r="AV94" s="97"/>
      <c r="AW94" s="97"/>
      <c r="AX94" s="97"/>
      <c r="AY94" s="97"/>
      <c r="AZ94" s="97"/>
    </row>
    <row r="95" spans="1:52" ht="23.25" x14ac:dyDescent="0.35">
      <c r="A95" s="80">
        <f>'Liste déroulante et date'!J87</f>
        <v>44016</v>
      </c>
      <c r="B95" s="81"/>
      <c r="C95" s="82"/>
      <c r="D95" s="82"/>
      <c r="E95" s="82"/>
      <c r="F95" s="82"/>
      <c r="G95" s="83"/>
      <c r="H95" s="83">
        <f t="shared" si="42"/>
        <v>0</v>
      </c>
      <c r="I95" s="72"/>
      <c r="J95" s="72"/>
      <c r="K95" s="72"/>
      <c r="L95" s="72"/>
      <c r="M95" s="72"/>
      <c r="N95" s="72"/>
      <c r="O95" s="72"/>
      <c r="P95" s="84">
        <f t="shared" si="58"/>
        <v>0</v>
      </c>
      <c r="Q95" s="85"/>
      <c r="R95" s="84">
        <f t="shared" si="56"/>
        <v>0</v>
      </c>
      <c r="S95" s="72"/>
      <c r="T95" s="72"/>
      <c r="U95" s="84">
        <f t="shared" si="57"/>
        <v>0</v>
      </c>
      <c r="V95" s="72"/>
      <c r="W95" s="72"/>
      <c r="X95" s="84">
        <f t="shared" si="43"/>
        <v>0</v>
      </c>
      <c r="Y95" s="86">
        <f t="shared" si="44"/>
        <v>0</v>
      </c>
      <c r="Z95" s="86">
        <f t="shared" si="45"/>
        <v>0</v>
      </c>
      <c r="AA95" s="84">
        <f t="shared" si="46"/>
        <v>0</v>
      </c>
      <c r="AB95" s="84">
        <f t="shared" si="47"/>
        <v>0</v>
      </c>
      <c r="AC95" s="84">
        <f t="shared" si="48"/>
        <v>0</v>
      </c>
      <c r="AD95" s="72"/>
      <c r="AE95" s="72"/>
      <c r="AF95" s="72"/>
      <c r="AG95" s="84">
        <f t="shared" si="49"/>
        <v>0</v>
      </c>
      <c r="AH95" s="84">
        <f t="shared" si="50"/>
        <v>0</v>
      </c>
      <c r="AI95" s="84">
        <f t="shared" si="51"/>
        <v>0</v>
      </c>
      <c r="AJ95" s="84">
        <f t="shared" si="52"/>
        <v>0</v>
      </c>
      <c r="AK95" s="84">
        <f t="shared" si="53"/>
        <v>0</v>
      </c>
      <c r="AL95" s="84">
        <f t="shared" si="54"/>
        <v>0</v>
      </c>
      <c r="AM95" s="84">
        <f t="shared" si="55"/>
        <v>0</v>
      </c>
      <c r="AN95" s="72"/>
      <c r="AR95" s="96"/>
      <c r="AS95" s="97"/>
      <c r="AT95" s="97"/>
      <c r="AU95" s="97"/>
      <c r="AV95" s="97"/>
      <c r="AW95" s="97"/>
      <c r="AX95" s="97"/>
      <c r="AY95" s="97"/>
      <c r="AZ95" s="97"/>
    </row>
    <row r="96" spans="1:52" ht="23.25" x14ac:dyDescent="0.35">
      <c r="A96" s="80">
        <f>'Liste déroulante et date'!J88</f>
        <v>44023</v>
      </c>
      <c r="B96" s="81"/>
      <c r="C96" s="82"/>
      <c r="D96" s="82"/>
      <c r="E96" s="82"/>
      <c r="F96" s="82"/>
      <c r="G96" s="83"/>
      <c r="H96" s="83">
        <f t="shared" si="42"/>
        <v>0</v>
      </c>
      <c r="I96" s="72"/>
      <c r="J96" s="72"/>
      <c r="K96" s="72"/>
      <c r="L96" s="72"/>
      <c r="M96" s="72"/>
      <c r="N96" s="72"/>
      <c r="O96" s="72"/>
      <c r="P96" s="84">
        <f t="shared" si="58"/>
        <v>0</v>
      </c>
      <c r="Q96" s="85"/>
      <c r="R96" s="84">
        <f t="shared" si="56"/>
        <v>0</v>
      </c>
      <c r="S96" s="72"/>
      <c r="T96" s="72"/>
      <c r="U96" s="84">
        <f t="shared" si="57"/>
        <v>0</v>
      </c>
      <c r="V96" s="72"/>
      <c r="W96" s="72"/>
      <c r="X96" s="84">
        <f t="shared" si="43"/>
        <v>0</v>
      </c>
      <c r="Y96" s="86">
        <f t="shared" si="44"/>
        <v>0</v>
      </c>
      <c r="Z96" s="86">
        <f t="shared" si="45"/>
        <v>0</v>
      </c>
      <c r="AA96" s="84">
        <f t="shared" si="46"/>
        <v>0</v>
      </c>
      <c r="AB96" s="84">
        <f t="shared" si="47"/>
        <v>0</v>
      </c>
      <c r="AC96" s="84">
        <f t="shared" si="48"/>
        <v>0</v>
      </c>
      <c r="AD96" s="72"/>
      <c r="AE96" s="72"/>
      <c r="AF96" s="72"/>
      <c r="AG96" s="84">
        <f t="shared" si="49"/>
        <v>0</v>
      </c>
      <c r="AH96" s="84">
        <f t="shared" si="50"/>
        <v>0</v>
      </c>
      <c r="AI96" s="84">
        <f t="shared" si="51"/>
        <v>0</v>
      </c>
      <c r="AJ96" s="84">
        <f t="shared" si="52"/>
        <v>0</v>
      </c>
      <c r="AK96" s="84">
        <f t="shared" si="53"/>
        <v>0</v>
      </c>
      <c r="AL96" s="84">
        <f t="shared" si="54"/>
        <v>0</v>
      </c>
      <c r="AM96" s="84">
        <f t="shared" si="55"/>
        <v>0</v>
      </c>
      <c r="AN96" s="72"/>
      <c r="AR96" s="96"/>
      <c r="AS96" s="97"/>
      <c r="AT96" s="97"/>
      <c r="AU96" s="97"/>
      <c r="AV96" s="97"/>
      <c r="AW96" s="97"/>
      <c r="AX96" s="97"/>
      <c r="AY96" s="97"/>
      <c r="AZ96" s="97"/>
    </row>
    <row r="97" spans="1:52" ht="23.25" x14ac:dyDescent="0.35">
      <c r="A97" s="80">
        <f>'Liste déroulante et date'!J89</f>
        <v>44030</v>
      </c>
      <c r="B97" s="81"/>
      <c r="C97" s="82"/>
      <c r="D97" s="82"/>
      <c r="E97" s="82"/>
      <c r="F97" s="82"/>
      <c r="G97" s="83"/>
      <c r="H97" s="83">
        <f t="shared" si="42"/>
        <v>0</v>
      </c>
      <c r="I97" s="72"/>
      <c r="J97" s="72"/>
      <c r="K97" s="72"/>
      <c r="L97" s="72"/>
      <c r="M97" s="72"/>
      <c r="N97" s="72"/>
      <c r="O97" s="72"/>
      <c r="P97" s="84">
        <f t="shared" si="58"/>
        <v>0</v>
      </c>
      <c r="Q97" s="85"/>
      <c r="R97" s="84">
        <f t="shared" si="56"/>
        <v>0</v>
      </c>
      <c r="S97" s="72"/>
      <c r="T97" s="72"/>
      <c r="U97" s="84">
        <f t="shared" si="57"/>
        <v>0</v>
      </c>
      <c r="V97" s="72"/>
      <c r="W97" s="72"/>
      <c r="X97" s="84">
        <f t="shared" si="43"/>
        <v>0</v>
      </c>
      <c r="Y97" s="86">
        <f t="shared" si="44"/>
        <v>0</v>
      </c>
      <c r="Z97" s="86">
        <f t="shared" si="45"/>
        <v>0</v>
      </c>
      <c r="AA97" s="84">
        <f t="shared" si="46"/>
        <v>0</v>
      </c>
      <c r="AB97" s="84">
        <f t="shared" si="47"/>
        <v>0</v>
      </c>
      <c r="AC97" s="84">
        <f t="shared" si="48"/>
        <v>0</v>
      </c>
      <c r="AD97" s="72"/>
      <c r="AE97" s="72"/>
      <c r="AF97" s="72"/>
      <c r="AG97" s="84">
        <f t="shared" si="49"/>
        <v>0</v>
      </c>
      <c r="AH97" s="84">
        <f t="shared" si="50"/>
        <v>0</v>
      </c>
      <c r="AI97" s="84">
        <f t="shared" si="51"/>
        <v>0</v>
      </c>
      <c r="AJ97" s="84">
        <f t="shared" si="52"/>
        <v>0</v>
      </c>
      <c r="AK97" s="84">
        <f t="shared" si="53"/>
        <v>0</v>
      </c>
      <c r="AL97" s="84">
        <f t="shared" si="54"/>
        <v>0</v>
      </c>
      <c r="AM97" s="84">
        <f t="shared" si="55"/>
        <v>0</v>
      </c>
      <c r="AN97" s="72"/>
      <c r="AR97" s="96"/>
      <c r="AS97" s="97"/>
      <c r="AT97" s="97"/>
      <c r="AU97" s="97"/>
      <c r="AV97" s="97"/>
      <c r="AW97" s="97"/>
      <c r="AX97" s="97"/>
      <c r="AY97" s="97"/>
      <c r="AZ97" s="97"/>
    </row>
    <row r="98" spans="1:52" ht="23.25" x14ac:dyDescent="0.35">
      <c r="A98" s="80">
        <f>'Liste déroulante et date'!J90</f>
        <v>44037</v>
      </c>
      <c r="B98" s="81"/>
      <c r="C98" s="82"/>
      <c r="D98" s="82"/>
      <c r="E98" s="82"/>
      <c r="F98" s="82"/>
      <c r="G98" s="83"/>
      <c r="H98" s="83">
        <f t="shared" si="42"/>
        <v>0</v>
      </c>
      <c r="I98" s="72"/>
      <c r="J98" s="72"/>
      <c r="K98" s="72"/>
      <c r="L98" s="72"/>
      <c r="M98" s="72"/>
      <c r="N98" s="72"/>
      <c r="O98" s="72"/>
      <c r="P98" s="84">
        <f t="shared" si="58"/>
        <v>0</v>
      </c>
      <c r="Q98" s="85"/>
      <c r="R98" s="84">
        <f t="shared" si="56"/>
        <v>0</v>
      </c>
      <c r="S98" s="72"/>
      <c r="T98" s="72"/>
      <c r="U98" s="84">
        <f t="shared" si="57"/>
        <v>0</v>
      </c>
      <c r="V98" s="72"/>
      <c r="W98" s="72"/>
      <c r="X98" s="84">
        <f t="shared" si="43"/>
        <v>0</v>
      </c>
      <c r="Y98" s="86">
        <f t="shared" si="44"/>
        <v>0</v>
      </c>
      <c r="Z98" s="86">
        <f t="shared" si="45"/>
        <v>0</v>
      </c>
      <c r="AA98" s="84">
        <f t="shared" si="46"/>
        <v>0</v>
      </c>
      <c r="AB98" s="84">
        <f t="shared" si="47"/>
        <v>0</v>
      </c>
      <c r="AC98" s="84">
        <f t="shared" si="48"/>
        <v>0</v>
      </c>
      <c r="AD98" s="72"/>
      <c r="AE98" s="72"/>
      <c r="AF98" s="72"/>
      <c r="AG98" s="84">
        <f t="shared" si="49"/>
        <v>0</v>
      </c>
      <c r="AH98" s="84">
        <f t="shared" si="50"/>
        <v>0</v>
      </c>
      <c r="AI98" s="84">
        <f t="shared" si="51"/>
        <v>0</v>
      </c>
      <c r="AJ98" s="84">
        <f t="shared" si="52"/>
        <v>0</v>
      </c>
      <c r="AK98" s="84">
        <f t="shared" si="53"/>
        <v>0</v>
      </c>
      <c r="AL98" s="84">
        <f t="shared" si="54"/>
        <v>0</v>
      </c>
      <c r="AM98" s="84">
        <f t="shared" si="55"/>
        <v>0</v>
      </c>
      <c r="AN98" s="72"/>
      <c r="AR98" s="96"/>
      <c r="AS98" s="97"/>
      <c r="AT98" s="97"/>
      <c r="AU98" s="97"/>
      <c r="AV98" s="97"/>
      <c r="AW98" s="97"/>
      <c r="AX98" s="97"/>
      <c r="AY98" s="97"/>
      <c r="AZ98" s="97"/>
    </row>
    <row r="99" spans="1:52" ht="23.25" x14ac:dyDescent="0.35">
      <c r="A99" s="80">
        <f>'Liste déroulante et date'!J91</f>
        <v>44044</v>
      </c>
      <c r="B99" s="81"/>
      <c r="C99" s="82"/>
      <c r="D99" s="82"/>
      <c r="E99" s="82"/>
      <c r="F99" s="82"/>
      <c r="G99" s="83"/>
      <c r="H99" s="83">
        <f t="shared" si="42"/>
        <v>0</v>
      </c>
      <c r="I99" s="72"/>
      <c r="J99" s="72"/>
      <c r="K99" s="72"/>
      <c r="L99" s="72"/>
      <c r="M99" s="72"/>
      <c r="N99" s="72"/>
      <c r="O99" s="72"/>
      <c r="P99" s="84">
        <f t="shared" si="58"/>
        <v>0</v>
      </c>
      <c r="Q99" s="85"/>
      <c r="R99" s="84">
        <f t="shared" si="56"/>
        <v>0</v>
      </c>
      <c r="S99" s="72"/>
      <c r="T99" s="72"/>
      <c r="U99" s="84">
        <f t="shared" si="57"/>
        <v>0</v>
      </c>
      <c r="V99" s="72"/>
      <c r="W99" s="72"/>
      <c r="X99" s="84">
        <f t="shared" si="43"/>
        <v>0</v>
      </c>
      <c r="Y99" s="86">
        <f t="shared" si="44"/>
        <v>0</v>
      </c>
      <c r="Z99" s="86">
        <f t="shared" si="45"/>
        <v>0</v>
      </c>
      <c r="AA99" s="84">
        <f t="shared" si="46"/>
        <v>0</v>
      </c>
      <c r="AB99" s="84">
        <f t="shared" si="47"/>
        <v>0</v>
      </c>
      <c r="AC99" s="84">
        <f t="shared" si="48"/>
        <v>0</v>
      </c>
      <c r="AD99" s="72"/>
      <c r="AE99" s="72"/>
      <c r="AF99" s="72"/>
      <c r="AG99" s="84">
        <f t="shared" si="49"/>
        <v>0</v>
      </c>
      <c r="AH99" s="84">
        <f t="shared" si="50"/>
        <v>0</v>
      </c>
      <c r="AI99" s="84">
        <f t="shared" si="51"/>
        <v>0</v>
      </c>
      <c r="AJ99" s="84">
        <f t="shared" si="52"/>
        <v>0</v>
      </c>
      <c r="AK99" s="84">
        <f t="shared" si="53"/>
        <v>0</v>
      </c>
      <c r="AL99" s="84">
        <f t="shared" si="54"/>
        <v>0</v>
      </c>
      <c r="AM99" s="84">
        <f t="shared" si="55"/>
        <v>0</v>
      </c>
      <c r="AN99" s="72"/>
      <c r="AR99" s="96"/>
      <c r="AS99" s="97"/>
      <c r="AT99" s="97"/>
      <c r="AU99" s="97"/>
      <c r="AV99" s="97"/>
      <c r="AW99" s="97"/>
      <c r="AX99" s="97"/>
      <c r="AY99" s="97"/>
      <c r="AZ99" s="97"/>
    </row>
    <row r="100" spans="1:52" ht="23.25" x14ac:dyDescent="0.35">
      <c r="A100" s="80">
        <f>'Liste déroulante et date'!J92</f>
        <v>44051</v>
      </c>
      <c r="B100" s="81"/>
      <c r="C100" s="82"/>
      <c r="D100" s="82"/>
      <c r="E100" s="82"/>
      <c r="F100" s="82"/>
      <c r="G100" s="83"/>
      <c r="H100" s="83">
        <f t="shared" si="42"/>
        <v>0</v>
      </c>
      <c r="I100" s="72"/>
      <c r="J100" s="72"/>
      <c r="K100" s="72"/>
      <c r="L100" s="72"/>
      <c r="M100" s="72"/>
      <c r="N100" s="72"/>
      <c r="O100" s="72"/>
      <c r="P100" s="84">
        <f t="shared" si="58"/>
        <v>0</v>
      </c>
      <c r="Q100" s="85"/>
      <c r="R100" s="84">
        <f t="shared" si="56"/>
        <v>0</v>
      </c>
      <c r="S100" s="72"/>
      <c r="T100" s="72"/>
      <c r="U100" s="84">
        <f t="shared" si="57"/>
        <v>0</v>
      </c>
      <c r="V100" s="72"/>
      <c r="W100" s="72"/>
      <c r="X100" s="84">
        <f t="shared" si="43"/>
        <v>0</v>
      </c>
      <c r="Y100" s="86">
        <f t="shared" ref="Y100:Y120" si="59">IF(S100&gt;=40,S100-40,0)</f>
        <v>0</v>
      </c>
      <c r="Z100" s="86">
        <f t="shared" ref="Z100:Z120" si="60">IF(D100=1,0,AM100)</f>
        <v>0</v>
      </c>
      <c r="AA100" s="84">
        <f t="shared" si="46"/>
        <v>0</v>
      </c>
      <c r="AB100" s="84">
        <f t="shared" si="47"/>
        <v>0</v>
      </c>
      <c r="AC100" s="84">
        <f t="shared" ref="AC100:AC120" si="61">AC99-R100</f>
        <v>0</v>
      </c>
      <c r="AD100" s="72"/>
      <c r="AE100" s="72"/>
      <c r="AF100" s="72"/>
      <c r="AG100" s="84">
        <f t="shared" si="49"/>
        <v>0</v>
      </c>
      <c r="AH100" s="84">
        <f t="shared" ref="AH100:AH120" si="62">IF(S100&gt;40,((3+Y100)*H100),IF(S100=0,0,(3*H100)))</f>
        <v>0</v>
      </c>
      <c r="AI100" s="84">
        <f t="shared" si="51"/>
        <v>0</v>
      </c>
      <c r="AJ100" s="84">
        <f t="shared" ref="AJ100:AJ120" si="63">ROUND(IF(AD100&gt;0,AD100/H100,"0"),0)</f>
        <v>0</v>
      </c>
      <c r="AK100" s="84">
        <f t="shared" ref="AK100:AK120" si="64">ROUND(IF(Q100="oui",(X96+X97+X98+X99)/20,0),0)</f>
        <v>0</v>
      </c>
      <c r="AL100" s="84">
        <f t="shared" ref="AL100:AL120" si="65">IF(S100&lt;=40,S100-Z100,S100-Y100-Z100)</f>
        <v>0</v>
      </c>
      <c r="AM100" s="84">
        <f t="shared" ref="AM100:AM120" si="66">ROUND(IF(C100=1,(X99+X98+X97+X96+Z99+T99+T98+T97+T96)/20,0),0)+(ROUND(IF(C100=2,(X99+X98+X97+X96+Z99+T99+T98+T97+T96)/20)*2,0))</f>
        <v>0</v>
      </c>
      <c r="AN100" s="72"/>
      <c r="AR100" s="96"/>
      <c r="AS100" s="97"/>
      <c r="AT100" s="97"/>
      <c r="AU100" s="97"/>
      <c r="AV100" s="97"/>
      <c r="AW100" s="97"/>
      <c r="AX100" s="97"/>
      <c r="AY100" s="97"/>
      <c r="AZ100" s="97"/>
    </row>
    <row r="101" spans="1:52" ht="23.25" x14ac:dyDescent="0.35">
      <c r="A101" s="80">
        <f>'Liste déroulante et date'!J93</f>
        <v>44058</v>
      </c>
      <c r="B101" s="81"/>
      <c r="C101" s="82"/>
      <c r="D101" s="82"/>
      <c r="E101" s="82"/>
      <c r="F101" s="82"/>
      <c r="G101" s="83"/>
      <c r="H101" s="83">
        <f t="shared" si="42"/>
        <v>0</v>
      </c>
      <c r="I101" s="72"/>
      <c r="J101" s="72"/>
      <c r="K101" s="72"/>
      <c r="L101" s="72"/>
      <c r="M101" s="72"/>
      <c r="N101" s="72"/>
      <c r="O101" s="72"/>
      <c r="P101" s="84">
        <f t="shared" si="58"/>
        <v>0</v>
      </c>
      <c r="Q101" s="85"/>
      <c r="R101" s="84">
        <f t="shared" si="56"/>
        <v>0</v>
      </c>
      <c r="S101" s="72"/>
      <c r="T101" s="72"/>
      <c r="U101" s="84">
        <f t="shared" si="57"/>
        <v>0</v>
      </c>
      <c r="V101" s="72"/>
      <c r="W101" s="72"/>
      <c r="X101" s="84">
        <f t="shared" si="43"/>
        <v>0</v>
      </c>
      <c r="Y101" s="86">
        <f t="shared" si="59"/>
        <v>0</v>
      </c>
      <c r="Z101" s="86">
        <f t="shared" si="60"/>
        <v>0</v>
      </c>
      <c r="AA101" s="84">
        <f t="shared" si="46"/>
        <v>0</v>
      </c>
      <c r="AB101" s="84">
        <f t="shared" si="47"/>
        <v>0</v>
      </c>
      <c r="AC101" s="84">
        <f t="shared" si="61"/>
        <v>0</v>
      </c>
      <c r="AD101" s="72"/>
      <c r="AE101" s="72"/>
      <c r="AF101" s="72"/>
      <c r="AG101" s="84">
        <f t="shared" si="49"/>
        <v>0</v>
      </c>
      <c r="AH101" s="84">
        <f t="shared" si="62"/>
        <v>0</v>
      </c>
      <c r="AI101" s="84">
        <f t="shared" si="51"/>
        <v>0</v>
      </c>
      <c r="AJ101" s="84">
        <f t="shared" si="63"/>
        <v>0</v>
      </c>
      <c r="AK101" s="84">
        <f t="shared" si="64"/>
        <v>0</v>
      </c>
      <c r="AL101" s="84">
        <f t="shared" si="65"/>
        <v>0</v>
      </c>
      <c r="AM101" s="84">
        <f t="shared" si="66"/>
        <v>0</v>
      </c>
      <c r="AN101" s="72"/>
      <c r="AR101" s="96"/>
      <c r="AS101" s="97"/>
      <c r="AT101" s="97"/>
      <c r="AU101" s="97"/>
      <c r="AV101" s="97"/>
      <c r="AW101" s="97"/>
      <c r="AX101" s="97"/>
      <c r="AY101" s="97"/>
      <c r="AZ101" s="97"/>
    </row>
    <row r="102" spans="1:52" ht="23.25" x14ac:dyDescent="0.35">
      <c r="A102" s="80">
        <f>'Liste déroulante et date'!J94</f>
        <v>44065</v>
      </c>
      <c r="B102" s="81"/>
      <c r="C102" s="82"/>
      <c r="D102" s="82"/>
      <c r="E102" s="82"/>
      <c r="F102" s="82"/>
      <c r="G102" s="83"/>
      <c r="H102" s="83">
        <f t="shared" si="42"/>
        <v>0</v>
      </c>
      <c r="I102" s="72"/>
      <c r="J102" s="72"/>
      <c r="K102" s="72"/>
      <c r="L102" s="72"/>
      <c r="M102" s="72"/>
      <c r="N102" s="72"/>
      <c r="O102" s="72"/>
      <c r="P102" s="84">
        <f t="shared" si="58"/>
        <v>0</v>
      </c>
      <c r="Q102" s="85"/>
      <c r="R102" s="84">
        <f t="shared" si="56"/>
        <v>0</v>
      </c>
      <c r="S102" s="72"/>
      <c r="T102" s="72"/>
      <c r="U102" s="84">
        <f t="shared" si="57"/>
        <v>0</v>
      </c>
      <c r="V102" s="72"/>
      <c r="W102" s="72"/>
      <c r="X102" s="84">
        <f t="shared" si="43"/>
        <v>0</v>
      </c>
      <c r="Y102" s="86">
        <f t="shared" si="59"/>
        <v>0</v>
      </c>
      <c r="Z102" s="86">
        <f t="shared" si="60"/>
        <v>0</v>
      </c>
      <c r="AA102" s="84">
        <f t="shared" si="46"/>
        <v>0</v>
      </c>
      <c r="AB102" s="84">
        <f t="shared" si="47"/>
        <v>0</v>
      </c>
      <c r="AC102" s="84">
        <f t="shared" si="61"/>
        <v>0</v>
      </c>
      <c r="AD102" s="72"/>
      <c r="AE102" s="72"/>
      <c r="AF102" s="72"/>
      <c r="AG102" s="84">
        <f t="shared" si="49"/>
        <v>0</v>
      </c>
      <c r="AH102" s="84">
        <f t="shared" si="62"/>
        <v>0</v>
      </c>
      <c r="AI102" s="84">
        <f t="shared" si="51"/>
        <v>0</v>
      </c>
      <c r="AJ102" s="84">
        <f t="shared" si="63"/>
        <v>0</v>
      </c>
      <c r="AK102" s="84">
        <f t="shared" si="64"/>
        <v>0</v>
      </c>
      <c r="AL102" s="84">
        <f t="shared" si="65"/>
        <v>0</v>
      </c>
      <c r="AM102" s="84">
        <f t="shared" si="66"/>
        <v>0</v>
      </c>
      <c r="AN102" s="72"/>
      <c r="AR102" s="96"/>
      <c r="AS102" s="97"/>
      <c r="AT102" s="97"/>
      <c r="AU102" s="97"/>
      <c r="AV102" s="97"/>
      <c r="AW102" s="97"/>
      <c r="AX102" s="97"/>
      <c r="AY102" s="97"/>
      <c r="AZ102" s="97"/>
    </row>
    <row r="103" spans="1:52" ht="23.25" x14ac:dyDescent="0.35">
      <c r="A103" s="80">
        <f>'Liste déroulante et date'!J95</f>
        <v>44072</v>
      </c>
      <c r="B103" s="81"/>
      <c r="C103" s="82"/>
      <c r="D103" s="82"/>
      <c r="E103" s="82"/>
      <c r="F103" s="82"/>
      <c r="G103" s="83"/>
      <c r="H103" s="83">
        <f t="shared" si="42"/>
        <v>0</v>
      </c>
      <c r="I103" s="72"/>
      <c r="J103" s="72"/>
      <c r="K103" s="72"/>
      <c r="L103" s="72"/>
      <c r="M103" s="72"/>
      <c r="N103" s="72"/>
      <c r="O103" s="72"/>
      <c r="P103" s="84">
        <f t="shared" si="58"/>
        <v>0</v>
      </c>
      <c r="Q103" s="85"/>
      <c r="R103" s="84">
        <f t="shared" si="56"/>
        <v>0</v>
      </c>
      <c r="S103" s="72"/>
      <c r="T103" s="72"/>
      <c r="U103" s="84">
        <f t="shared" si="57"/>
        <v>0</v>
      </c>
      <c r="V103" s="72"/>
      <c r="W103" s="72"/>
      <c r="X103" s="84">
        <f t="shared" si="43"/>
        <v>0</v>
      </c>
      <c r="Y103" s="86">
        <f t="shared" si="59"/>
        <v>0</v>
      </c>
      <c r="Z103" s="86">
        <f t="shared" si="60"/>
        <v>0</v>
      </c>
      <c r="AA103" s="84">
        <f t="shared" si="46"/>
        <v>0</v>
      </c>
      <c r="AB103" s="84">
        <f t="shared" si="47"/>
        <v>0</v>
      </c>
      <c r="AC103" s="84">
        <f t="shared" si="61"/>
        <v>0</v>
      </c>
      <c r="AD103" s="72"/>
      <c r="AE103" s="72"/>
      <c r="AF103" s="72"/>
      <c r="AG103" s="84">
        <f t="shared" si="49"/>
        <v>0</v>
      </c>
      <c r="AH103" s="84">
        <f t="shared" si="62"/>
        <v>0</v>
      </c>
      <c r="AI103" s="84">
        <f t="shared" si="51"/>
        <v>0</v>
      </c>
      <c r="AJ103" s="84">
        <f t="shared" si="63"/>
        <v>0</v>
      </c>
      <c r="AK103" s="84">
        <f t="shared" si="64"/>
        <v>0</v>
      </c>
      <c r="AL103" s="84">
        <f t="shared" si="65"/>
        <v>0</v>
      </c>
      <c r="AM103" s="84">
        <f t="shared" si="66"/>
        <v>0</v>
      </c>
      <c r="AN103" s="72"/>
      <c r="AR103" s="96"/>
      <c r="AS103" s="97"/>
      <c r="AT103" s="97"/>
      <c r="AU103" s="97"/>
      <c r="AV103" s="97"/>
      <c r="AW103" s="97"/>
      <c r="AX103" s="97"/>
      <c r="AY103" s="97"/>
      <c r="AZ103" s="97"/>
    </row>
    <row r="104" spans="1:52" ht="23.25" x14ac:dyDescent="0.35">
      <c r="A104" s="80">
        <f>'Liste déroulante et date'!J96</f>
        <v>44079</v>
      </c>
      <c r="B104" s="81"/>
      <c r="C104" s="82"/>
      <c r="D104" s="82"/>
      <c r="E104" s="82"/>
      <c r="F104" s="82"/>
      <c r="G104" s="83"/>
      <c r="H104" s="83">
        <f t="shared" si="42"/>
        <v>0</v>
      </c>
      <c r="I104" s="72"/>
      <c r="J104" s="72"/>
      <c r="K104" s="72"/>
      <c r="L104" s="72"/>
      <c r="M104" s="72"/>
      <c r="N104" s="72"/>
      <c r="O104" s="72"/>
      <c r="P104" s="84">
        <f t="shared" si="58"/>
        <v>0</v>
      </c>
      <c r="Q104" s="85"/>
      <c r="R104" s="84">
        <f t="shared" si="56"/>
        <v>0</v>
      </c>
      <c r="S104" s="72"/>
      <c r="T104" s="72"/>
      <c r="U104" s="84">
        <f t="shared" si="57"/>
        <v>0</v>
      </c>
      <c r="V104" s="72"/>
      <c r="W104" s="72"/>
      <c r="X104" s="84">
        <f t="shared" si="43"/>
        <v>0</v>
      </c>
      <c r="Y104" s="86">
        <f t="shared" si="59"/>
        <v>0</v>
      </c>
      <c r="Z104" s="86">
        <f t="shared" si="60"/>
        <v>0</v>
      </c>
      <c r="AA104" s="84">
        <f t="shared" si="46"/>
        <v>0</v>
      </c>
      <c r="AB104" s="84">
        <f t="shared" si="47"/>
        <v>0</v>
      </c>
      <c r="AC104" s="84">
        <f t="shared" si="61"/>
        <v>0</v>
      </c>
      <c r="AD104" s="72"/>
      <c r="AE104" s="72"/>
      <c r="AF104" s="72"/>
      <c r="AG104" s="84">
        <f t="shared" si="49"/>
        <v>0</v>
      </c>
      <c r="AH104" s="84">
        <f t="shared" si="62"/>
        <v>0</v>
      </c>
      <c r="AI104" s="84">
        <f t="shared" si="51"/>
        <v>0</v>
      </c>
      <c r="AJ104" s="84">
        <f t="shared" si="63"/>
        <v>0</v>
      </c>
      <c r="AK104" s="84">
        <f t="shared" si="64"/>
        <v>0</v>
      </c>
      <c r="AL104" s="84">
        <f t="shared" si="65"/>
        <v>0</v>
      </c>
      <c r="AM104" s="84">
        <f t="shared" si="66"/>
        <v>0</v>
      </c>
      <c r="AN104" s="72"/>
      <c r="AR104" s="96"/>
      <c r="AS104" s="97"/>
      <c r="AT104" s="97"/>
      <c r="AU104" s="97"/>
      <c r="AV104" s="97"/>
      <c r="AW104" s="97"/>
      <c r="AX104" s="97"/>
      <c r="AY104" s="97"/>
      <c r="AZ104" s="97"/>
    </row>
    <row r="105" spans="1:52" ht="23.25" x14ac:dyDescent="0.35">
      <c r="A105" s="80">
        <f>'Liste déroulante et date'!J97</f>
        <v>44086</v>
      </c>
      <c r="B105" s="81"/>
      <c r="C105" s="82"/>
      <c r="D105" s="82"/>
      <c r="E105" s="82"/>
      <c r="F105" s="82"/>
      <c r="G105" s="83"/>
      <c r="H105" s="83">
        <f t="shared" si="42"/>
        <v>0</v>
      </c>
      <c r="I105" s="72"/>
      <c r="J105" s="72"/>
      <c r="K105" s="72"/>
      <c r="L105" s="72"/>
      <c r="M105" s="72"/>
      <c r="N105" s="72"/>
      <c r="O105" s="72"/>
      <c r="P105" s="84">
        <f t="shared" si="58"/>
        <v>0</v>
      </c>
      <c r="Q105" s="85"/>
      <c r="R105" s="84">
        <f t="shared" si="56"/>
        <v>0</v>
      </c>
      <c r="S105" s="72"/>
      <c r="T105" s="72"/>
      <c r="U105" s="84">
        <f t="shared" si="57"/>
        <v>0</v>
      </c>
      <c r="V105" s="72"/>
      <c r="W105" s="72"/>
      <c r="X105" s="84">
        <f t="shared" si="43"/>
        <v>0</v>
      </c>
      <c r="Y105" s="86">
        <f t="shared" si="59"/>
        <v>0</v>
      </c>
      <c r="Z105" s="86">
        <f t="shared" si="60"/>
        <v>0</v>
      </c>
      <c r="AA105" s="84">
        <f t="shared" si="46"/>
        <v>0</v>
      </c>
      <c r="AB105" s="84">
        <f t="shared" si="47"/>
        <v>0</v>
      </c>
      <c r="AC105" s="84">
        <f t="shared" si="61"/>
        <v>0</v>
      </c>
      <c r="AD105" s="72"/>
      <c r="AE105" s="72"/>
      <c r="AF105" s="72"/>
      <c r="AG105" s="84">
        <f t="shared" si="49"/>
        <v>0</v>
      </c>
      <c r="AH105" s="84">
        <f t="shared" si="62"/>
        <v>0</v>
      </c>
      <c r="AI105" s="84">
        <f t="shared" si="51"/>
        <v>0</v>
      </c>
      <c r="AJ105" s="84">
        <f t="shared" si="63"/>
        <v>0</v>
      </c>
      <c r="AK105" s="84">
        <f t="shared" si="64"/>
        <v>0</v>
      </c>
      <c r="AL105" s="84">
        <f t="shared" si="65"/>
        <v>0</v>
      </c>
      <c r="AM105" s="84">
        <f t="shared" si="66"/>
        <v>0</v>
      </c>
      <c r="AN105" s="72"/>
      <c r="AR105" s="96"/>
      <c r="AS105" s="97"/>
      <c r="AT105" s="97"/>
      <c r="AU105" s="97"/>
      <c r="AV105" s="97"/>
      <c r="AW105" s="97"/>
      <c r="AX105" s="97"/>
      <c r="AY105" s="97"/>
      <c r="AZ105" s="97"/>
    </row>
    <row r="106" spans="1:52" ht="23.25" x14ac:dyDescent="0.35">
      <c r="A106" s="80">
        <f>'Liste déroulante et date'!J98</f>
        <v>44093</v>
      </c>
      <c r="B106" s="81"/>
      <c r="C106" s="82"/>
      <c r="D106" s="82"/>
      <c r="E106" s="82"/>
      <c r="F106" s="82"/>
      <c r="G106" s="83"/>
      <c r="H106" s="83">
        <f t="shared" si="42"/>
        <v>0</v>
      </c>
      <c r="I106" s="72"/>
      <c r="J106" s="72"/>
      <c r="K106" s="72"/>
      <c r="L106" s="72"/>
      <c r="M106" s="72"/>
      <c r="N106" s="72"/>
      <c r="O106" s="72"/>
      <c r="P106" s="84">
        <f t="shared" si="58"/>
        <v>0</v>
      </c>
      <c r="Q106" s="85"/>
      <c r="R106" s="84">
        <f t="shared" si="56"/>
        <v>0</v>
      </c>
      <c r="S106" s="72"/>
      <c r="T106" s="72"/>
      <c r="U106" s="84">
        <f t="shared" si="57"/>
        <v>0</v>
      </c>
      <c r="V106" s="72"/>
      <c r="W106" s="72"/>
      <c r="X106" s="84">
        <f t="shared" si="43"/>
        <v>0</v>
      </c>
      <c r="Y106" s="86">
        <f t="shared" si="59"/>
        <v>0</v>
      </c>
      <c r="Z106" s="86">
        <f t="shared" si="60"/>
        <v>0</v>
      </c>
      <c r="AA106" s="84">
        <f t="shared" si="46"/>
        <v>0</v>
      </c>
      <c r="AB106" s="84">
        <f t="shared" si="47"/>
        <v>0</v>
      </c>
      <c r="AC106" s="84">
        <f t="shared" si="61"/>
        <v>0</v>
      </c>
      <c r="AD106" s="72"/>
      <c r="AE106" s="72"/>
      <c r="AF106" s="72"/>
      <c r="AG106" s="84">
        <f t="shared" si="49"/>
        <v>0</v>
      </c>
      <c r="AH106" s="84">
        <f t="shared" si="62"/>
        <v>0</v>
      </c>
      <c r="AI106" s="84">
        <f t="shared" si="51"/>
        <v>0</v>
      </c>
      <c r="AJ106" s="84">
        <f t="shared" si="63"/>
        <v>0</v>
      </c>
      <c r="AK106" s="84">
        <f t="shared" si="64"/>
        <v>0</v>
      </c>
      <c r="AL106" s="84">
        <f t="shared" si="65"/>
        <v>0</v>
      </c>
      <c r="AM106" s="84">
        <f t="shared" si="66"/>
        <v>0</v>
      </c>
      <c r="AN106" s="72"/>
      <c r="AR106" s="96"/>
      <c r="AS106" s="97"/>
      <c r="AT106" s="97"/>
      <c r="AU106" s="97"/>
      <c r="AV106" s="97"/>
      <c r="AW106" s="97"/>
      <c r="AX106" s="97"/>
      <c r="AY106" s="97"/>
      <c r="AZ106" s="97"/>
    </row>
    <row r="107" spans="1:52" ht="23.25" x14ac:dyDescent="0.35">
      <c r="A107" s="80">
        <f>'Liste déroulante et date'!J99</f>
        <v>44100</v>
      </c>
      <c r="B107" s="81"/>
      <c r="C107" s="82"/>
      <c r="D107" s="82"/>
      <c r="E107" s="82"/>
      <c r="F107" s="82"/>
      <c r="G107" s="83"/>
      <c r="H107" s="83">
        <f t="shared" si="42"/>
        <v>0</v>
      </c>
      <c r="I107" s="72"/>
      <c r="J107" s="72"/>
      <c r="K107" s="72"/>
      <c r="L107" s="72"/>
      <c r="M107" s="72"/>
      <c r="N107" s="72"/>
      <c r="O107" s="72"/>
      <c r="P107" s="84">
        <f t="shared" si="58"/>
        <v>0</v>
      </c>
      <c r="Q107" s="85"/>
      <c r="R107" s="84">
        <f t="shared" si="56"/>
        <v>0</v>
      </c>
      <c r="S107" s="72"/>
      <c r="T107" s="72"/>
      <c r="U107" s="84">
        <f t="shared" si="57"/>
        <v>0</v>
      </c>
      <c r="V107" s="72"/>
      <c r="W107" s="72"/>
      <c r="X107" s="84">
        <f t="shared" si="43"/>
        <v>0</v>
      </c>
      <c r="Y107" s="86">
        <f t="shared" si="59"/>
        <v>0</v>
      </c>
      <c r="Z107" s="86">
        <f t="shared" si="60"/>
        <v>0</v>
      </c>
      <c r="AA107" s="84">
        <f t="shared" si="46"/>
        <v>0</v>
      </c>
      <c r="AB107" s="84">
        <f t="shared" si="47"/>
        <v>0</v>
      </c>
      <c r="AC107" s="84">
        <f t="shared" si="61"/>
        <v>0</v>
      </c>
      <c r="AD107" s="72"/>
      <c r="AE107" s="72"/>
      <c r="AF107" s="72"/>
      <c r="AG107" s="84">
        <f t="shared" si="49"/>
        <v>0</v>
      </c>
      <c r="AH107" s="84">
        <f t="shared" si="62"/>
        <v>0</v>
      </c>
      <c r="AI107" s="84">
        <f t="shared" si="51"/>
        <v>0</v>
      </c>
      <c r="AJ107" s="84">
        <f t="shared" si="63"/>
        <v>0</v>
      </c>
      <c r="AK107" s="84">
        <f t="shared" si="64"/>
        <v>0</v>
      </c>
      <c r="AL107" s="84">
        <f t="shared" si="65"/>
        <v>0</v>
      </c>
      <c r="AM107" s="84">
        <f t="shared" si="66"/>
        <v>0</v>
      </c>
      <c r="AN107" s="72"/>
      <c r="AR107" s="96"/>
      <c r="AS107" s="97"/>
      <c r="AT107" s="97"/>
      <c r="AU107" s="97"/>
      <c r="AV107" s="97"/>
      <c r="AW107" s="97"/>
      <c r="AX107" s="97"/>
      <c r="AY107" s="97"/>
      <c r="AZ107" s="97"/>
    </row>
    <row r="108" spans="1:52" ht="23.25" x14ac:dyDescent="0.35">
      <c r="A108" s="80">
        <f>'Liste déroulante et date'!J100</f>
        <v>44107</v>
      </c>
      <c r="B108" s="81"/>
      <c r="C108" s="82"/>
      <c r="D108" s="82"/>
      <c r="E108" s="82"/>
      <c r="F108" s="82"/>
      <c r="G108" s="83"/>
      <c r="H108" s="83">
        <f t="shared" si="42"/>
        <v>0</v>
      </c>
      <c r="I108" s="72"/>
      <c r="J108" s="72"/>
      <c r="K108" s="72"/>
      <c r="L108" s="72"/>
      <c r="M108" s="72"/>
      <c r="N108" s="72"/>
      <c r="O108" s="72"/>
      <c r="P108" s="84">
        <f t="shared" si="58"/>
        <v>0</v>
      </c>
      <c r="Q108" s="85"/>
      <c r="R108" s="84">
        <f t="shared" si="56"/>
        <v>0</v>
      </c>
      <c r="S108" s="72"/>
      <c r="T108" s="72"/>
      <c r="U108" s="84">
        <f t="shared" si="57"/>
        <v>0</v>
      </c>
      <c r="V108" s="72"/>
      <c r="W108" s="72"/>
      <c r="X108" s="84">
        <f t="shared" si="43"/>
        <v>0</v>
      </c>
      <c r="Y108" s="86">
        <f t="shared" si="59"/>
        <v>0</v>
      </c>
      <c r="Z108" s="86">
        <f t="shared" si="60"/>
        <v>0</v>
      </c>
      <c r="AA108" s="84">
        <f t="shared" si="46"/>
        <v>0</v>
      </c>
      <c r="AB108" s="84">
        <f t="shared" si="47"/>
        <v>0</v>
      </c>
      <c r="AC108" s="84">
        <f t="shared" si="61"/>
        <v>0</v>
      </c>
      <c r="AD108" s="72"/>
      <c r="AE108" s="72"/>
      <c r="AF108" s="72"/>
      <c r="AG108" s="84">
        <f t="shared" si="49"/>
        <v>0</v>
      </c>
      <c r="AH108" s="84">
        <f t="shared" si="62"/>
        <v>0</v>
      </c>
      <c r="AI108" s="84">
        <f t="shared" si="51"/>
        <v>0</v>
      </c>
      <c r="AJ108" s="84">
        <f t="shared" si="63"/>
        <v>0</v>
      </c>
      <c r="AK108" s="84">
        <f t="shared" si="64"/>
        <v>0</v>
      </c>
      <c r="AL108" s="84">
        <f t="shared" si="65"/>
        <v>0</v>
      </c>
      <c r="AM108" s="84">
        <f t="shared" si="66"/>
        <v>0</v>
      </c>
      <c r="AN108" s="72"/>
      <c r="AR108" s="96"/>
      <c r="AS108" s="97"/>
      <c r="AT108" s="97"/>
      <c r="AU108" s="97"/>
      <c r="AV108" s="97"/>
      <c r="AW108" s="97"/>
      <c r="AX108" s="97"/>
      <c r="AY108" s="97"/>
      <c r="AZ108" s="97"/>
    </row>
    <row r="109" spans="1:52" ht="23.25" x14ac:dyDescent="0.35">
      <c r="A109" s="80">
        <f>'Liste déroulante et date'!J101</f>
        <v>44114</v>
      </c>
      <c r="B109" s="81"/>
      <c r="C109" s="82"/>
      <c r="D109" s="82"/>
      <c r="E109" s="82"/>
      <c r="F109" s="82"/>
      <c r="G109" s="83"/>
      <c r="H109" s="83">
        <f t="shared" si="42"/>
        <v>0</v>
      </c>
      <c r="I109" s="72"/>
      <c r="J109" s="72"/>
      <c r="K109" s="72"/>
      <c r="L109" s="72"/>
      <c r="M109" s="72"/>
      <c r="N109" s="72"/>
      <c r="O109" s="72"/>
      <c r="P109" s="84">
        <f t="shared" si="58"/>
        <v>0</v>
      </c>
      <c r="Q109" s="85"/>
      <c r="R109" s="84">
        <f t="shared" si="56"/>
        <v>0</v>
      </c>
      <c r="S109" s="72"/>
      <c r="T109" s="72"/>
      <c r="U109" s="84">
        <f t="shared" si="57"/>
        <v>0</v>
      </c>
      <c r="V109" s="72"/>
      <c r="W109" s="72"/>
      <c r="X109" s="84">
        <f t="shared" si="43"/>
        <v>0</v>
      </c>
      <c r="Y109" s="86">
        <f t="shared" si="59"/>
        <v>0</v>
      </c>
      <c r="Z109" s="86">
        <f t="shared" si="60"/>
        <v>0</v>
      </c>
      <c r="AA109" s="84">
        <f t="shared" si="46"/>
        <v>0</v>
      </c>
      <c r="AB109" s="84">
        <f t="shared" si="47"/>
        <v>0</v>
      </c>
      <c r="AC109" s="84">
        <f t="shared" si="61"/>
        <v>0</v>
      </c>
      <c r="AD109" s="72"/>
      <c r="AE109" s="72"/>
      <c r="AF109" s="72"/>
      <c r="AG109" s="84">
        <f t="shared" si="49"/>
        <v>0</v>
      </c>
      <c r="AH109" s="84">
        <f t="shared" si="62"/>
        <v>0</v>
      </c>
      <c r="AI109" s="84">
        <f t="shared" si="51"/>
        <v>0</v>
      </c>
      <c r="AJ109" s="84">
        <f t="shared" si="63"/>
        <v>0</v>
      </c>
      <c r="AK109" s="84">
        <f t="shared" si="64"/>
        <v>0</v>
      </c>
      <c r="AL109" s="84">
        <f t="shared" si="65"/>
        <v>0</v>
      </c>
      <c r="AM109" s="84">
        <f t="shared" si="66"/>
        <v>0</v>
      </c>
      <c r="AN109" s="72"/>
      <c r="AR109" s="96"/>
      <c r="AS109" s="97"/>
      <c r="AT109" s="97"/>
      <c r="AU109" s="97"/>
      <c r="AV109" s="97"/>
      <c r="AW109" s="97"/>
      <c r="AX109" s="97"/>
      <c r="AY109" s="97"/>
      <c r="AZ109" s="97"/>
    </row>
    <row r="110" spans="1:52" ht="23.25" x14ac:dyDescent="0.35">
      <c r="A110" s="80">
        <f>'Liste déroulante et date'!J102</f>
        <v>44121</v>
      </c>
      <c r="B110" s="81"/>
      <c r="C110" s="82"/>
      <c r="D110" s="82"/>
      <c r="E110" s="82"/>
      <c r="F110" s="82"/>
      <c r="G110" s="83"/>
      <c r="H110" s="83">
        <f t="shared" si="42"/>
        <v>0</v>
      </c>
      <c r="I110" s="72"/>
      <c r="J110" s="72"/>
      <c r="K110" s="72"/>
      <c r="L110" s="72"/>
      <c r="M110" s="72"/>
      <c r="N110" s="72"/>
      <c r="O110" s="72"/>
      <c r="P110" s="84">
        <f t="shared" si="58"/>
        <v>0</v>
      </c>
      <c r="Q110" s="85"/>
      <c r="R110" s="84">
        <f t="shared" si="56"/>
        <v>0</v>
      </c>
      <c r="S110" s="72"/>
      <c r="T110" s="72"/>
      <c r="U110" s="84">
        <f t="shared" si="57"/>
        <v>0</v>
      </c>
      <c r="V110" s="72"/>
      <c r="W110" s="72"/>
      <c r="X110" s="84">
        <f t="shared" si="43"/>
        <v>0</v>
      </c>
      <c r="Y110" s="86">
        <f t="shared" si="59"/>
        <v>0</v>
      </c>
      <c r="Z110" s="86">
        <f t="shared" si="60"/>
        <v>0</v>
      </c>
      <c r="AA110" s="84">
        <f t="shared" si="46"/>
        <v>0</v>
      </c>
      <c r="AB110" s="84">
        <f t="shared" si="47"/>
        <v>0</v>
      </c>
      <c r="AC110" s="84">
        <f t="shared" si="61"/>
        <v>0</v>
      </c>
      <c r="AD110" s="72"/>
      <c r="AE110" s="72"/>
      <c r="AF110" s="72"/>
      <c r="AG110" s="84">
        <f t="shared" si="49"/>
        <v>0</v>
      </c>
      <c r="AH110" s="84">
        <f t="shared" si="62"/>
        <v>0</v>
      </c>
      <c r="AI110" s="84">
        <f t="shared" si="51"/>
        <v>0</v>
      </c>
      <c r="AJ110" s="84">
        <f t="shared" si="63"/>
        <v>0</v>
      </c>
      <c r="AK110" s="84">
        <f t="shared" si="64"/>
        <v>0</v>
      </c>
      <c r="AL110" s="84">
        <f t="shared" si="65"/>
        <v>0</v>
      </c>
      <c r="AM110" s="84">
        <f t="shared" si="66"/>
        <v>0</v>
      </c>
      <c r="AN110" s="72"/>
      <c r="AR110" s="96"/>
      <c r="AS110" s="97"/>
      <c r="AT110" s="97"/>
      <c r="AU110" s="97"/>
      <c r="AV110" s="97"/>
      <c r="AW110" s="97"/>
      <c r="AX110" s="97"/>
      <c r="AY110" s="97"/>
      <c r="AZ110" s="97"/>
    </row>
    <row r="111" spans="1:52" ht="23.25" x14ac:dyDescent="0.35">
      <c r="A111" s="80">
        <f>'Liste déroulante et date'!J103</f>
        <v>44128</v>
      </c>
      <c r="B111" s="81"/>
      <c r="C111" s="82"/>
      <c r="D111" s="82"/>
      <c r="E111" s="82"/>
      <c r="F111" s="82"/>
      <c r="G111" s="83"/>
      <c r="H111" s="83">
        <f t="shared" si="42"/>
        <v>0</v>
      </c>
      <c r="I111" s="72"/>
      <c r="J111" s="72"/>
      <c r="K111" s="72"/>
      <c r="L111" s="72"/>
      <c r="M111" s="72"/>
      <c r="N111" s="72"/>
      <c r="O111" s="72"/>
      <c r="P111" s="84">
        <f t="shared" si="58"/>
        <v>0</v>
      </c>
      <c r="Q111" s="85"/>
      <c r="R111" s="84">
        <f t="shared" si="56"/>
        <v>0</v>
      </c>
      <c r="S111" s="72"/>
      <c r="T111" s="72"/>
      <c r="U111" s="84">
        <f t="shared" si="57"/>
        <v>0</v>
      </c>
      <c r="V111" s="72"/>
      <c r="W111" s="72"/>
      <c r="X111" s="84">
        <f t="shared" si="43"/>
        <v>0</v>
      </c>
      <c r="Y111" s="86">
        <f t="shared" si="59"/>
        <v>0</v>
      </c>
      <c r="Z111" s="86">
        <f t="shared" si="60"/>
        <v>0</v>
      </c>
      <c r="AA111" s="84">
        <f t="shared" si="46"/>
        <v>0</v>
      </c>
      <c r="AB111" s="84">
        <f t="shared" si="47"/>
        <v>0</v>
      </c>
      <c r="AC111" s="84">
        <f t="shared" si="61"/>
        <v>0</v>
      </c>
      <c r="AD111" s="72"/>
      <c r="AE111" s="72"/>
      <c r="AF111" s="72"/>
      <c r="AG111" s="84">
        <f t="shared" si="49"/>
        <v>0</v>
      </c>
      <c r="AH111" s="84">
        <f t="shared" si="62"/>
        <v>0</v>
      </c>
      <c r="AI111" s="84">
        <f t="shared" si="51"/>
        <v>0</v>
      </c>
      <c r="AJ111" s="84">
        <f t="shared" si="63"/>
        <v>0</v>
      </c>
      <c r="AK111" s="84">
        <f t="shared" si="64"/>
        <v>0</v>
      </c>
      <c r="AL111" s="84">
        <f t="shared" si="65"/>
        <v>0</v>
      </c>
      <c r="AM111" s="84">
        <f t="shared" si="66"/>
        <v>0</v>
      </c>
      <c r="AN111" s="72"/>
      <c r="AR111" s="96"/>
      <c r="AS111" s="97"/>
      <c r="AT111" s="97"/>
      <c r="AU111" s="97"/>
      <c r="AV111" s="97"/>
      <c r="AW111" s="97"/>
      <c r="AX111" s="97"/>
      <c r="AY111" s="97"/>
      <c r="AZ111" s="97"/>
    </row>
    <row r="112" spans="1:52" ht="23.25" x14ac:dyDescent="0.35">
      <c r="A112" s="80">
        <f>'Liste déroulante et date'!J104</f>
        <v>44135</v>
      </c>
      <c r="B112" s="81"/>
      <c r="C112" s="82"/>
      <c r="D112" s="82"/>
      <c r="E112" s="82"/>
      <c r="F112" s="82"/>
      <c r="G112" s="83"/>
      <c r="H112" s="83">
        <f t="shared" si="42"/>
        <v>0</v>
      </c>
      <c r="I112" s="72"/>
      <c r="J112" s="72"/>
      <c r="K112" s="72"/>
      <c r="L112" s="72"/>
      <c r="M112" s="72"/>
      <c r="N112" s="72"/>
      <c r="O112" s="72"/>
      <c r="P112" s="84">
        <f t="shared" si="58"/>
        <v>0</v>
      </c>
      <c r="Q112" s="85"/>
      <c r="R112" s="84">
        <f t="shared" si="56"/>
        <v>0</v>
      </c>
      <c r="S112" s="72"/>
      <c r="T112" s="72"/>
      <c r="U112" s="84">
        <f t="shared" si="57"/>
        <v>0</v>
      </c>
      <c r="V112" s="72"/>
      <c r="W112" s="72"/>
      <c r="X112" s="84">
        <f t="shared" si="43"/>
        <v>0</v>
      </c>
      <c r="Y112" s="86">
        <f t="shared" si="59"/>
        <v>0</v>
      </c>
      <c r="Z112" s="86">
        <f t="shared" si="60"/>
        <v>0</v>
      </c>
      <c r="AA112" s="84">
        <f t="shared" si="46"/>
        <v>0</v>
      </c>
      <c r="AB112" s="84">
        <f t="shared" si="47"/>
        <v>0</v>
      </c>
      <c r="AC112" s="84">
        <f t="shared" si="61"/>
        <v>0</v>
      </c>
      <c r="AD112" s="72"/>
      <c r="AE112" s="72"/>
      <c r="AF112" s="72"/>
      <c r="AG112" s="84">
        <f t="shared" si="49"/>
        <v>0</v>
      </c>
      <c r="AH112" s="84">
        <f t="shared" si="62"/>
        <v>0</v>
      </c>
      <c r="AI112" s="84">
        <f t="shared" si="51"/>
        <v>0</v>
      </c>
      <c r="AJ112" s="84">
        <f t="shared" si="63"/>
        <v>0</v>
      </c>
      <c r="AK112" s="84">
        <f t="shared" si="64"/>
        <v>0</v>
      </c>
      <c r="AL112" s="84">
        <f t="shared" si="65"/>
        <v>0</v>
      </c>
      <c r="AM112" s="84">
        <f t="shared" si="66"/>
        <v>0</v>
      </c>
      <c r="AN112" s="72"/>
      <c r="AR112" s="96"/>
      <c r="AS112" s="97"/>
      <c r="AT112" s="97"/>
      <c r="AU112" s="97"/>
      <c r="AV112" s="97"/>
      <c r="AW112" s="97"/>
      <c r="AX112" s="97"/>
      <c r="AY112" s="97"/>
      <c r="AZ112" s="97"/>
    </row>
    <row r="113" spans="1:52" ht="23.25" x14ac:dyDescent="0.35">
      <c r="A113" s="80">
        <f>'Liste déroulante et date'!J105</f>
        <v>44142</v>
      </c>
      <c r="B113" s="81"/>
      <c r="C113" s="82"/>
      <c r="D113" s="82"/>
      <c r="E113" s="82"/>
      <c r="F113" s="82"/>
      <c r="G113" s="83"/>
      <c r="H113" s="83">
        <f t="shared" si="42"/>
        <v>0</v>
      </c>
      <c r="I113" s="72"/>
      <c r="J113" s="72"/>
      <c r="K113" s="72"/>
      <c r="L113" s="72"/>
      <c r="M113" s="72"/>
      <c r="N113" s="72"/>
      <c r="O113" s="72"/>
      <c r="P113" s="84">
        <f t="shared" si="58"/>
        <v>0</v>
      </c>
      <c r="Q113" s="85"/>
      <c r="R113" s="84">
        <f t="shared" si="56"/>
        <v>0</v>
      </c>
      <c r="S113" s="72"/>
      <c r="T113" s="72"/>
      <c r="U113" s="84">
        <f t="shared" si="57"/>
        <v>0</v>
      </c>
      <c r="V113" s="72"/>
      <c r="W113" s="72"/>
      <c r="X113" s="84">
        <f t="shared" si="43"/>
        <v>0</v>
      </c>
      <c r="Y113" s="86">
        <f t="shared" si="59"/>
        <v>0</v>
      </c>
      <c r="Z113" s="86">
        <f t="shared" si="60"/>
        <v>0</v>
      </c>
      <c r="AA113" s="84">
        <f t="shared" si="46"/>
        <v>0</v>
      </c>
      <c r="AB113" s="84">
        <f t="shared" si="47"/>
        <v>0</v>
      </c>
      <c r="AC113" s="84">
        <f t="shared" si="61"/>
        <v>0</v>
      </c>
      <c r="AD113" s="72"/>
      <c r="AE113" s="72"/>
      <c r="AF113" s="72"/>
      <c r="AG113" s="84">
        <f t="shared" si="49"/>
        <v>0</v>
      </c>
      <c r="AH113" s="84">
        <f t="shared" si="62"/>
        <v>0</v>
      </c>
      <c r="AI113" s="84">
        <f t="shared" si="51"/>
        <v>0</v>
      </c>
      <c r="AJ113" s="84">
        <f t="shared" si="63"/>
        <v>0</v>
      </c>
      <c r="AK113" s="84">
        <f t="shared" si="64"/>
        <v>0</v>
      </c>
      <c r="AL113" s="84">
        <f t="shared" si="65"/>
        <v>0</v>
      </c>
      <c r="AM113" s="84">
        <f t="shared" si="66"/>
        <v>0</v>
      </c>
      <c r="AN113" s="72"/>
      <c r="AR113" s="96"/>
      <c r="AS113" s="97"/>
      <c r="AT113" s="97"/>
      <c r="AU113" s="97"/>
      <c r="AV113" s="97"/>
      <c r="AW113" s="97"/>
      <c r="AX113" s="97"/>
      <c r="AY113" s="97"/>
      <c r="AZ113" s="97"/>
    </row>
    <row r="114" spans="1:52" ht="23.25" x14ac:dyDescent="0.35">
      <c r="A114" s="80">
        <f>'Liste déroulante et date'!J106</f>
        <v>44149</v>
      </c>
      <c r="B114" s="81"/>
      <c r="C114" s="82"/>
      <c r="D114" s="82"/>
      <c r="E114" s="82"/>
      <c r="F114" s="82"/>
      <c r="G114" s="83"/>
      <c r="H114" s="83">
        <f t="shared" si="42"/>
        <v>0</v>
      </c>
      <c r="I114" s="72"/>
      <c r="J114" s="72"/>
      <c r="K114" s="72"/>
      <c r="L114" s="72"/>
      <c r="M114" s="72"/>
      <c r="N114" s="72"/>
      <c r="O114" s="72"/>
      <c r="P114" s="84">
        <f t="shared" si="58"/>
        <v>0</v>
      </c>
      <c r="Q114" s="85"/>
      <c r="R114" s="84">
        <f t="shared" si="56"/>
        <v>0</v>
      </c>
      <c r="S114" s="72"/>
      <c r="T114" s="72"/>
      <c r="U114" s="84">
        <f t="shared" si="57"/>
        <v>0</v>
      </c>
      <c r="V114" s="72"/>
      <c r="W114" s="72"/>
      <c r="X114" s="84">
        <f t="shared" si="43"/>
        <v>0</v>
      </c>
      <c r="Y114" s="86">
        <f t="shared" si="59"/>
        <v>0</v>
      </c>
      <c r="Z114" s="86">
        <f t="shared" si="60"/>
        <v>0</v>
      </c>
      <c r="AA114" s="84">
        <f t="shared" si="46"/>
        <v>0</v>
      </c>
      <c r="AB114" s="84">
        <f t="shared" si="47"/>
        <v>0</v>
      </c>
      <c r="AC114" s="84">
        <f t="shared" si="61"/>
        <v>0</v>
      </c>
      <c r="AD114" s="72"/>
      <c r="AE114" s="72"/>
      <c r="AF114" s="72"/>
      <c r="AG114" s="84">
        <f t="shared" si="49"/>
        <v>0</v>
      </c>
      <c r="AH114" s="84">
        <f t="shared" si="62"/>
        <v>0</v>
      </c>
      <c r="AI114" s="84">
        <f t="shared" si="51"/>
        <v>0</v>
      </c>
      <c r="AJ114" s="84">
        <f t="shared" si="63"/>
        <v>0</v>
      </c>
      <c r="AK114" s="84">
        <f t="shared" si="64"/>
        <v>0</v>
      </c>
      <c r="AL114" s="84">
        <f t="shared" si="65"/>
        <v>0</v>
      </c>
      <c r="AM114" s="84">
        <f t="shared" si="66"/>
        <v>0</v>
      </c>
      <c r="AN114" s="72"/>
      <c r="AR114" s="96"/>
      <c r="AS114" s="97"/>
      <c r="AT114" s="97"/>
      <c r="AU114" s="97"/>
      <c r="AV114" s="97"/>
      <c r="AW114" s="97"/>
      <c r="AX114" s="97"/>
      <c r="AY114" s="97"/>
      <c r="AZ114" s="97"/>
    </row>
    <row r="115" spans="1:52" ht="23.25" x14ac:dyDescent="0.35">
      <c r="A115" s="80">
        <f>'Liste déroulante et date'!J107</f>
        <v>44156</v>
      </c>
      <c r="B115" s="81"/>
      <c r="C115" s="82"/>
      <c r="D115" s="82"/>
      <c r="E115" s="82"/>
      <c r="F115" s="82"/>
      <c r="G115" s="83"/>
      <c r="H115" s="83">
        <f t="shared" si="42"/>
        <v>0</v>
      </c>
      <c r="I115" s="72"/>
      <c r="J115" s="72"/>
      <c r="K115" s="72"/>
      <c r="L115" s="72"/>
      <c r="M115" s="72"/>
      <c r="N115" s="72"/>
      <c r="O115" s="72"/>
      <c r="P115" s="84">
        <f t="shared" si="58"/>
        <v>0</v>
      </c>
      <c r="Q115" s="85"/>
      <c r="R115" s="84">
        <f t="shared" si="56"/>
        <v>0</v>
      </c>
      <c r="S115" s="72"/>
      <c r="T115" s="72"/>
      <c r="U115" s="84">
        <f t="shared" si="57"/>
        <v>0</v>
      </c>
      <c r="V115" s="72"/>
      <c r="W115" s="72"/>
      <c r="X115" s="84">
        <f t="shared" si="43"/>
        <v>0</v>
      </c>
      <c r="Y115" s="86">
        <f t="shared" si="59"/>
        <v>0</v>
      </c>
      <c r="Z115" s="86">
        <f t="shared" si="60"/>
        <v>0</v>
      </c>
      <c r="AA115" s="84">
        <f t="shared" si="46"/>
        <v>0</v>
      </c>
      <c r="AB115" s="84">
        <f t="shared" si="47"/>
        <v>0</v>
      </c>
      <c r="AC115" s="84">
        <f t="shared" si="61"/>
        <v>0</v>
      </c>
      <c r="AD115" s="72"/>
      <c r="AE115" s="72"/>
      <c r="AF115" s="72"/>
      <c r="AG115" s="84">
        <f t="shared" si="49"/>
        <v>0</v>
      </c>
      <c r="AH115" s="84">
        <f t="shared" si="62"/>
        <v>0</v>
      </c>
      <c r="AI115" s="84">
        <f t="shared" si="51"/>
        <v>0</v>
      </c>
      <c r="AJ115" s="84">
        <f t="shared" si="63"/>
        <v>0</v>
      </c>
      <c r="AK115" s="84">
        <f t="shared" si="64"/>
        <v>0</v>
      </c>
      <c r="AL115" s="84">
        <f t="shared" si="65"/>
        <v>0</v>
      </c>
      <c r="AM115" s="84">
        <f t="shared" si="66"/>
        <v>0</v>
      </c>
      <c r="AN115" s="72"/>
      <c r="AR115" s="96"/>
      <c r="AS115" s="97"/>
      <c r="AT115" s="97"/>
      <c r="AU115" s="97"/>
      <c r="AV115" s="97"/>
      <c r="AW115" s="97"/>
      <c r="AX115" s="97"/>
      <c r="AY115" s="97"/>
      <c r="AZ115" s="97"/>
    </row>
    <row r="116" spans="1:52" ht="23.25" x14ac:dyDescent="0.35">
      <c r="A116" s="80">
        <f>'Liste déroulante et date'!J108</f>
        <v>44163</v>
      </c>
      <c r="B116" s="81"/>
      <c r="C116" s="82"/>
      <c r="D116" s="82"/>
      <c r="E116" s="82"/>
      <c r="F116" s="82"/>
      <c r="G116" s="83"/>
      <c r="H116" s="83">
        <f t="shared" si="42"/>
        <v>0</v>
      </c>
      <c r="I116" s="72"/>
      <c r="J116" s="72"/>
      <c r="K116" s="72"/>
      <c r="L116" s="72"/>
      <c r="M116" s="72"/>
      <c r="N116" s="72"/>
      <c r="O116" s="72"/>
      <c r="P116" s="84">
        <f t="shared" si="58"/>
        <v>0</v>
      </c>
      <c r="Q116" s="85"/>
      <c r="R116" s="84">
        <f t="shared" si="56"/>
        <v>0</v>
      </c>
      <c r="S116" s="72"/>
      <c r="T116" s="72"/>
      <c r="U116" s="84">
        <f t="shared" si="57"/>
        <v>0</v>
      </c>
      <c r="V116" s="72"/>
      <c r="W116" s="72"/>
      <c r="X116" s="84">
        <f t="shared" si="43"/>
        <v>0</v>
      </c>
      <c r="Y116" s="86">
        <f t="shared" si="59"/>
        <v>0</v>
      </c>
      <c r="Z116" s="86">
        <f t="shared" si="60"/>
        <v>0</v>
      </c>
      <c r="AA116" s="84">
        <f t="shared" si="46"/>
        <v>0</v>
      </c>
      <c r="AB116" s="84">
        <f t="shared" si="47"/>
        <v>0</v>
      </c>
      <c r="AC116" s="84">
        <f t="shared" si="61"/>
        <v>0</v>
      </c>
      <c r="AD116" s="72"/>
      <c r="AE116" s="72"/>
      <c r="AF116" s="72"/>
      <c r="AG116" s="84">
        <f t="shared" si="49"/>
        <v>0</v>
      </c>
      <c r="AH116" s="84">
        <f t="shared" si="62"/>
        <v>0</v>
      </c>
      <c r="AI116" s="84">
        <f t="shared" si="51"/>
        <v>0</v>
      </c>
      <c r="AJ116" s="84">
        <f t="shared" si="63"/>
        <v>0</v>
      </c>
      <c r="AK116" s="84">
        <f t="shared" si="64"/>
        <v>0</v>
      </c>
      <c r="AL116" s="84">
        <f t="shared" si="65"/>
        <v>0</v>
      </c>
      <c r="AM116" s="84">
        <f t="shared" si="66"/>
        <v>0</v>
      </c>
      <c r="AN116" s="72"/>
      <c r="AR116" s="96"/>
      <c r="AS116" s="97"/>
      <c r="AT116" s="97"/>
      <c r="AU116" s="97"/>
      <c r="AV116" s="97"/>
      <c r="AW116" s="97"/>
      <c r="AX116" s="97"/>
      <c r="AY116" s="97"/>
      <c r="AZ116" s="97"/>
    </row>
    <row r="117" spans="1:52" ht="23.25" x14ac:dyDescent="0.35">
      <c r="A117" s="80">
        <f>'Liste déroulante et date'!J109</f>
        <v>44170</v>
      </c>
      <c r="B117" s="81"/>
      <c r="C117" s="82"/>
      <c r="D117" s="82"/>
      <c r="E117" s="82"/>
      <c r="F117" s="82"/>
      <c r="G117" s="83"/>
      <c r="H117" s="83">
        <f t="shared" si="42"/>
        <v>0</v>
      </c>
      <c r="I117" s="72"/>
      <c r="J117" s="72"/>
      <c r="K117" s="72"/>
      <c r="L117" s="72"/>
      <c r="M117" s="72"/>
      <c r="N117" s="72"/>
      <c r="O117" s="72"/>
      <c r="P117" s="84">
        <f t="shared" si="58"/>
        <v>0</v>
      </c>
      <c r="Q117" s="85"/>
      <c r="R117" s="84">
        <f t="shared" si="56"/>
        <v>0</v>
      </c>
      <c r="S117" s="72"/>
      <c r="T117" s="72"/>
      <c r="U117" s="84">
        <f t="shared" si="57"/>
        <v>0</v>
      </c>
      <c r="V117" s="72"/>
      <c r="W117" s="72"/>
      <c r="X117" s="84">
        <f t="shared" si="43"/>
        <v>0</v>
      </c>
      <c r="Y117" s="86">
        <f t="shared" si="59"/>
        <v>0</v>
      </c>
      <c r="Z117" s="86">
        <f t="shared" si="60"/>
        <v>0</v>
      </c>
      <c r="AA117" s="84">
        <f t="shared" si="46"/>
        <v>0</v>
      </c>
      <c r="AB117" s="84">
        <f t="shared" si="47"/>
        <v>0</v>
      </c>
      <c r="AC117" s="84">
        <f t="shared" si="61"/>
        <v>0</v>
      </c>
      <c r="AD117" s="72"/>
      <c r="AE117" s="72"/>
      <c r="AF117" s="72"/>
      <c r="AG117" s="84">
        <f t="shared" si="49"/>
        <v>0</v>
      </c>
      <c r="AH117" s="84">
        <f t="shared" si="62"/>
        <v>0</v>
      </c>
      <c r="AI117" s="84">
        <f t="shared" si="51"/>
        <v>0</v>
      </c>
      <c r="AJ117" s="84">
        <f t="shared" si="63"/>
        <v>0</v>
      </c>
      <c r="AK117" s="84">
        <f t="shared" si="64"/>
        <v>0</v>
      </c>
      <c r="AL117" s="84">
        <f t="shared" si="65"/>
        <v>0</v>
      </c>
      <c r="AM117" s="84">
        <f t="shared" si="66"/>
        <v>0</v>
      </c>
      <c r="AN117" s="72"/>
      <c r="AR117" s="96"/>
      <c r="AS117" s="97"/>
      <c r="AT117" s="97"/>
      <c r="AU117" s="97"/>
      <c r="AV117" s="97"/>
      <c r="AW117" s="97"/>
      <c r="AX117" s="97"/>
      <c r="AY117" s="97"/>
      <c r="AZ117" s="97"/>
    </row>
    <row r="118" spans="1:52" ht="23.25" x14ac:dyDescent="0.35">
      <c r="A118" s="80">
        <f>'Liste déroulante et date'!J110</f>
        <v>44177</v>
      </c>
      <c r="B118" s="81"/>
      <c r="C118" s="82"/>
      <c r="D118" s="82"/>
      <c r="E118" s="82"/>
      <c r="F118" s="82"/>
      <c r="G118" s="83"/>
      <c r="H118" s="83">
        <f t="shared" si="42"/>
        <v>0</v>
      </c>
      <c r="I118" s="72"/>
      <c r="J118" s="72"/>
      <c r="K118" s="72"/>
      <c r="L118" s="72"/>
      <c r="M118" s="72"/>
      <c r="N118" s="72"/>
      <c r="O118" s="72"/>
      <c r="P118" s="84">
        <f t="shared" si="58"/>
        <v>0</v>
      </c>
      <c r="Q118" s="85"/>
      <c r="R118" s="84">
        <f t="shared" si="56"/>
        <v>0</v>
      </c>
      <c r="S118" s="72"/>
      <c r="T118" s="72"/>
      <c r="U118" s="84">
        <f t="shared" si="57"/>
        <v>0</v>
      </c>
      <c r="V118" s="72"/>
      <c r="W118" s="72"/>
      <c r="X118" s="84">
        <f t="shared" si="43"/>
        <v>0</v>
      </c>
      <c r="Y118" s="86">
        <f t="shared" si="59"/>
        <v>0</v>
      </c>
      <c r="Z118" s="86">
        <f t="shared" si="60"/>
        <v>0</v>
      </c>
      <c r="AA118" s="84">
        <f t="shared" si="46"/>
        <v>0</v>
      </c>
      <c r="AB118" s="84">
        <f t="shared" si="47"/>
        <v>0</v>
      </c>
      <c r="AC118" s="84">
        <f t="shared" si="61"/>
        <v>0</v>
      </c>
      <c r="AD118" s="72"/>
      <c r="AE118" s="72"/>
      <c r="AF118" s="72"/>
      <c r="AG118" s="84">
        <f t="shared" si="49"/>
        <v>0</v>
      </c>
      <c r="AH118" s="84">
        <f t="shared" si="62"/>
        <v>0</v>
      </c>
      <c r="AI118" s="84">
        <f t="shared" si="51"/>
        <v>0</v>
      </c>
      <c r="AJ118" s="84">
        <f t="shared" si="63"/>
        <v>0</v>
      </c>
      <c r="AK118" s="84">
        <f t="shared" si="64"/>
        <v>0</v>
      </c>
      <c r="AL118" s="84">
        <f t="shared" si="65"/>
        <v>0</v>
      </c>
      <c r="AM118" s="84">
        <f t="shared" si="66"/>
        <v>0</v>
      </c>
      <c r="AN118" s="72"/>
      <c r="AR118" s="96"/>
      <c r="AS118" s="97"/>
      <c r="AT118" s="97"/>
      <c r="AU118" s="97"/>
      <c r="AV118" s="97"/>
      <c r="AW118" s="97"/>
      <c r="AX118" s="97"/>
      <c r="AY118" s="97"/>
      <c r="AZ118" s="97"/>
    </row>
    <row r="119" spans="1:52" ht="23.25" x14ac:dyDescent="0.35">
      <c r="A119" s="80">
        <f>'Liste déroulante et date'!J111</f>
        <v>44184</v>
      </c>
      <c r="B119" s="81"/>
      <c r="C119" s="82"/>
      <c r="D119" s="82"/>
      <c r="E119" s="82"/>
      <c r="F119" s="82"/>
      <c r="G119" s="83"/>
      <c r="H119" s="83">
        <f t="shared" si="42"/>
        <v>0</v>
      </c>
      <c r="I119" s="72"/>
      <c r="J119" s="72"/>
      <c r="K119" s="72"/>
      <c r="L119" s="72"/>
      <c r="M119" s="72"/>
      <c r="N119" s="72"/>
      <c r="O119" s="72"/>
      <c r="P119" s="84">
        <f t="shared" si="58"/>
        <v>0</v>
      </c>
      <c r="Q119" s="85"/>
      <c r="R119" s="84">
        <f t="shared" si="56"/>
        <v>0</v>
      </c>
      <c r="S119" s="72"/>
      <c r="T119" s="72"/>
      <c r="U119" s="84">
        <f t="shared" si="57"/>
        <v>0</v>
      </c>
      <c r="V119" s="72"/>
      <c r="W119" s="72"/>
      <c r="X119" s="84">
        <f t="shared" si="43"/>
        <v>0</v>
      </c>
      <c r="Y119" s="86">
        <f t="shared" si="59"/>
        <v>0</v>
      </c>
      <c r="Z119" s="86">
        <f t="shared" si="60"/>
        <v>0</v>
      </c>
      <c r="AA119" s="84">
        <f t="shared" si="46"/>
        <v>0</v>
      </c>
      <c r="AB119" s="84">
        <f t="shared" si="47"/>
        <v>0</v>
      </c>
      <c r="AC119" s="84">
        <f t="shared" si="61"/>
        <v>0</v>
      </c>
      <c r="AD119" s="72"/>
      <c r="AE119" s="72"/>
      <c r="AF119" s="72"/>
      <c r="AG119" s="84">
        <f t="shared" si="49"/>
        <v>0</v>
      </c>
      <c r="AH119" s="84">
        <f t="shared" si="62"/>
        <v>0</v>
      </c>
      <c r="AI119" s="84">
        <f t="shared" si="51"/>
        <v>0</v>
      </c>
      <c r="AJ119" s="84">
        <f t="shared" si="63"/>
        <v>0</v>
      </c>
      <c r="AK119" s="84">
        <f t="shared" si="64"/>
        <v>0</v>
      </c>
      <c r="AL119" s="84">
        <f t="shared" si="65"/>
        <v>0</v>
      </c>
      <c r="AM119" s="84">
        <f t="shared" si="66"/>
        <v>0</v>
      </c>
      <c r="AN119" s="72"/>
      <c r="AR119" s="96"/>
      <c r="AS119" s="97"/>
      <c r="AT119" s="97"/>
      <c r="AU119" s="97"/>
      <c r="AV119" s="97"/>
      <c r="AW119" s="97"/>
      <c r="AX119" s="97"/>
      <c r="AY119" s="97"/>
      <c r="AZ119" s="97"/>
    </row>
    <row r="120" spans="1:52" ht="23.25" x14ac:dyDescent="0.35">
      <c r="A120" s="80">
        <f>'Liste déroulante et date'!J112</f>
        <v>44191</v>
      </c>
      <c r="B120" s="81"/>
      <c r="C120" s="82"/>
      <c r="D120" s="82"/>
      <c r="E120" s="82"/>
      <c r="F120" s="82"/>
      <c r="G120" s="83"/>
      <c r="H120" s="83">
        <f t="shared" si="42"/>
        <v>0</v>
      </c>
      <c r="I120" s="72"/>
      <c r="J120" s="72"/>
      <c r="K120" s="72"/>
      <c r="L120" s="72"/>
      <c r="M120" s="72"/>
      <c r="N120" s="72"/>
      <c r="O120" s="72"/>
      <c r="P120" s="84">
        <f t="shared" si="58"/>
        <v>0</v>
      </c>
      <c r="Q120" s="85"/>
      <c r="R120" s="84">
        <f t="shared" si="56"/>
        <v>0</v>
      </c>
      <c r="S120" s="72"/>
      <c r="T120" s="72"/>
      <c r="U120" s="84">
        <f t="shared" si="57"/>
        <v>0</v>
      </c>
      <c r="V120" s="72"/>
      <c r="W120" s="72"/>
      <c r="X120" s="84">
        <f t="shared" si="43"/>
        <v>0</v>
      </c>
      <c r="Y120" s="86">
        <f t="shared" si="59"/>
        <v>0</v>
      </c>
      <c r="Z120" s="86">
        <f t="shared" si="60"/>
        <v>0</v>
      </c>
      <c r="AA120" s="84">
        <f t="shared" si="46"/>
        <v>0</v>
      </c>
      <c r="AB120" s="84">
        <f t="shared" si="47"/>
        <v>0</v>
      </c>
      <c r="AC120" s="84">
        <f t="shared" si="61"/>
        <v>0</v>
      </c>
      <c r="AD120" s="72"/>
      <c r="AE120" s="72"/>
      <c r="AF120" s="72"/>
      <c r="AG120" s="84">
        <f t="shared" si="49"/>
        <v>0</v>
      </c>
      <c r="AH120" s="84">
        <f t="shared" si="62"/>
        <v>0</v>
      </c>
      <c r="AI120" s="84">
        <f t="shared" si="51"/>
        <v>0</v>
      </c>
      <c r="AJ120" s="84">
        <f t="shared" si="63"/>
        <v>0</v>
      </c>
      <c r="AK120" s="84">
        <f t="shared" si="64"/>
        <v>0</v>
      </c>
      <c r="AL120" s="84">
        <f t="shared" si="65"/>
        <v>0</v>
      </c>
      <c r="AM120" s="84">
        <f t="shared" si="66"/>
        <v>0</v>
      </c>
      <c r="AN120" s="72"/>
      <c r="AR120" s="96"/>
      <c r="AS120" s="97"/>
      <c r="AT120" s="97"/>
      <c r="AU120" s="97"/>
      <c r="AV120" s="97"/>
      <c r="AW120" s="97"/>
      <c r="AX120" s="97"/>
      <c r="AY120" s="97"/>
      <c r="AZ120" s="97"/>
    </row>
    <row r="121" spans="1:52" ht="23.25" x14ac:dyDescent="0.35">
      <c r="A121" s="98"/>
      <c r="AR121" s="96"/>
      <c r="AS121" s="97"/>
      <c r="AT121" s="97"/>
      <c r="AU121" s="97"/>
      <c r="AV121" s="97"/>
      <c r="AW121" s="97"/>
      <c r="AX121" s="97"/>
      <c r="AY121" s="97"/>
      <c r="AZ121" s="97"/>
    </row>
    <row r="122" spans="1:52" ht="23.25" x14ac:dyDescent="0.35">
      <c r="A122" s="98"/>
      <c r="AR122" s="96"/>
      <c r="AS122" s="97"/>
      <c r="AT122" s="97"/>
      <c r="AU122" s="97"/>
      <c r="AV122" s="97"/>
      <c r="AW122" s="97"/>
      <c r="AX122" s="97"/>
      <c r="AY122" s="97"/>
      <c r="AZ122" s="97"/>
    </row>
    <row r="123" spans="1:52" ht="23.25" x14ac:dyDescent="0.35">
      <c r="A123" s="98"/>
      <c r="AR123" s="96"/>
      <c r="AS123" s="97"/>
      <c r="AT123" s="97"/>
      <c r="AU123" s="97"/>
      <c r="AV123" s="97"/>
      <c r="AW123" s="97"/>
      <c r="AX123" s="97"/>
      <c r="AY123" s="97"/>
      <c r="AZ123" s="97"/>
    </row>
    <row r="124" spans="1:52" ht="23.25" x14ac:dyDescent="0.35">
      <c r="A124" s="98"/>
      <c r="AR124" s="96"/>
      <c r="AS124" s="97"/>
      <c r="AT124" s="97"/>
      <c r="AU124" s="97"/>
      <c r="AV124" s="97"/>
      <c r="AW124" s="97"/>
      <c r="AX124" s="97"/>
      <c r="AY124" s="97"/>
      <c r="AZ124" s="97"/>
    </row>
    <row r="125" spans="1:52" ht="23.25" x14ac:dyDescent="0.35">
      <c r="A125" s="98"/>
      <c r="AR125" s="96"/>
      <c r="AS125" s="97"/>
      <c r="AT125" s="97"/>
      <c r="AU125" s="97"/>
      <c r="AV125" s="97"/>
      <c r="AW125" s="97"/>
      <c r="AX125" s="97"/>
      <c r="AY125" s="97"/>
      <c r="AZ125" s="97"/>
    </row>
    <row r="126" spans="1:52" ht="23.25" x14ac:dyDescent="0.35">
      <c r="A126" s="98"/>
      <c r="AR126" s="96"/>
      <c r="AS126" s="97"/>
      <c r="AT126" s="97"/>
      <c r="AU126" s="97"/>
      <c r="AV126" s="97"/>
      <c r="AW126" s="97"/>
      <c r="AX126" s="97"/>
      <c r="AY126" s="97"/>
      <c r="AZ126" s="97"/>
    </row>
    <row r="127" spans="1:52" ht="23.25" x14ac:dyDescent="0.35">
      <c r="A127" s="98"/>
      <c r="AR127" s="96"/>
      <c r="AS127" s="97"/>
      <c r="AT127" s="97"/>
      <c r="AU127" s="97"/>
      <c r="AV127" s="97"/>
      <c r="AW127" s="97"/>
      <c r="AX127" s="97"/>
      <c r="AY127" s="97"/>
      <c r="AZ127" s="97"/>
    </row>
    <row r="128" spans="1:52" ht="23.25" x14ac:dyDescent="0.35">
      <c r="AR128" s="96"/>
      <c r="AS128" s="97"/>
      <c r="AT128" s="97"/>
      <c r="AU128" s="97"/>
      <c r="AV128" s="97"/>
      <c r="AW128" s="97"/>
      <c r="AX128" s="97"/>
      <c r="AY128" s="97"/>
      <c r="AZ128" s="97"/>
    </row>
    <row r="129" spans="44:52" ht="23.25" x14ac:dyDescent="0.35">
      <c r="AR129" s="96"/>
      <c r="AS129" s="97"/>
      <c r="AT129" s="97"/>
      <c r="AU129" s="97"/>
      <c r="AV129" s="97"/>
      <c r="AW129" s="97"/>
      <c r="AX129" s="97"/>
      <c r="AY129" s="97"/>
      <c r="AZ129" s="97"/>
    </row>
  </sheetData>
  <sheetProtection sheet="1" objects="1" scenarios="1" selectLockedCells="1"/>
  <mergeCells count="2">
    <mergeCell ref="X6:Z6"/>
    <mergeCell ref="AA6:AB6"/>
  </mergeCells>
  <conditionalFormatting sqref="AR11:AZ62">
    <cfRule type="expression" dxfId="7" priority="2">
      <formula>MOD(ROW(),2)</formula>
    </cfRule>
  </conditionalFormatting>
  <conditionalFormatting sqref="AJ11:AJ66">
    <cfRule type="expression" dxfId="6" priority="1">
      <formula>MOD(ROW(),2)</formula>
    </cfRule>
  </conditionalFormatting>
  <dataValidations count="3">
    <dataValidation type="list" allowBlank="1" showInputMessage="1" showErrorMessage="1" sqref="Q11:Q120">
      <formula1>Choix</formula1>
    </dataValidation>
    <dataValidation type="list" allowBlank="1" showInputMessage="1" showErrorMessage="1" sqref="E11:E120">
      <formula1>Cessation</formula1>
    </dataValidation>
    <dataValidation type="list" allowBlank="1" showInputMessage="1" showErrorMessage="1" sqref="B11:B120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Z129"/>
  <sheetViews>
    <sheetView zoomScaleNormal="100" workbookViewId="0">
      <pane ySplit="6" topLeftCell="A50" activePane="bottomLeft" state="frozen"/>
      <selection activeCell="B1" sqref="B1"/>
      <selection pane="bottomLeft" activeCell="A55" sqref="A55"/>
    </sheetView>
  </sheetViews>
  <sheetFormatPr baseColWidth="10" defaultColWidth="11.5703125" defaultRowHeight="15" x14ac:dyDescent="0.25"/>
  <cols>
    <col min="1" max="1" width="10.7109375" style="4" customWidth="1"/>
    <col min="2" max="2" width="8.7109375" style="4" customWidth="1"/>
    <col min="3" max="4" width="3.7109375" style="4" customWidth="1"/>
    <col min="5" max="5" width="16.85546875" style="4" customWidth="1"/>
    <col min="6" max="6" width="32" style="4" customWidth="1"/>
    <col min="7" max="7" width="6.7109375" style="4" customWidth="1"/>
    <col min="8" max="8" width="6.7109375" style="4" hidden="1" customWidth="1"/>
    <col min="9" max="16" width="6.7109375" style="4" customWidth="1"/>
    <col min="17" max="18" width="5.7109375" style="4" customWidth="1"/>
    <col min="19" max="20" width="6.7109375" style="4" customWidth="1"/>
    <col min="21" max="21" width="10" style="4" customWidth="1"/>
    <col min="22" max="22" width="8.7109375" style="4" customWidth="1"/>
    <col min="23" max="23" width="11.5703125" style="4"/>
    <col min="24" max="26" width="6.7109375" style="4" customWidth="1"/>
    <col min="27" max="28" width="8.28515625" style="4" customWidth="1"/>
    <col min="29" max="29" width="6.7109375" style="4" customWidth="1"/>
    <col min="30" max="31" width="10.7109375" style="4" customWidth="1"/>
    <col min="32" max="33" width="9.7109375" style="4" customWidth="1"/>
    <col min="34" max="34" width="9.140625" style="4" hidden="1" customWidth="1"/>
    <col min="35" max="35" width="9.140625" style="4" customWidth="1"/>
    <col min="36" max="36" width="8" style="4" hidden="1" customWidth="1"/>
    <col min="37" max="37" width="5.7109375" style="4" hidden="1" customWidth="1"/>
    <col min="38" max="38" width="6.7109375" style="4" hidden="1" customWidth="1"/>
    <col min="39" max="39" width="5.7109375" style="4" hidden="1" customWidth="1"/>
    <col min="40" max="40" width="6.7109375" style="4" customWidth="1"/>
    <col min="41" max="43" width="11.5703125" style="4"/>
    <col min="44" max="44" width="22.42578125" style="4" customWidth="1"/>
    <col min="45" max="45" width="18.85546875" style="4" customWidth="1"/>
    <col min="46" max="46" width="17.85546875" style="4" customWidth="1"/>
    <col min="47" max="47" width="20.28515625" style="4" customWidth="1"/>
    <col min="48" max="52" width="17.85546875" style="4" customWidth="1"/>
    <col min="53" max="16384" width="11.5703125" style="4"/>
  </cols>
  <sheetData>
    <row r="1" spans="1:52" customFormat="1" thickBot="1" x14ac:dyDescent="0.35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customFormat="1" ht="24" thickBot="1" x14ac:dyDescent="0.5">
      <c r="A2" s="10"/>
      <c r="B2" s="10"/>
      <c r="C2" s="10"/>
      <c r="D2" s="10"/>
      <c r="E2" s="77">
        <v>10</v>
      </c>
      <c r="F2" s="54" t="s">
        <v>103</v>
      </c>
      <c r="G2" s="73"/>
      <c r="H2" s="74"/>
      <c r="I2" s="74"/>
      <c r="J2" s="74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1">
        <f>E2</f>
        <v>10</v>
      </c>
      <c r="AU2" s="52" t="str">
        <f>F2</f>
        <v>DD EE</v>
      </c>
      <c r="AV2" s="53"/>
      <c r="AW2" s="23"/>
      <c r="AX2" s="23"/>
      <c r="AY2" s="23"/>
      <c r="AZ2" s="23"/>
    </row>
    <row r="3" spans="1:52" customFormat="1" ht="24" thickBot="1" x14ac:dyDescent="0.5">
      <c r="A3" s="10"/>
      <c r="B3" s="10"/>
      <c r="C3" s="10"/>
      <c r="D3" s="10"/>
      <c r="E3" s="78" t="s">
        <v>98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NON</v>
      </c>
      <c r="AU3" s="23"/>
      <c r="AV3" s="23"/>
      <c r="AW3" s="23"/>
      <c r="AX3" s="23"/>
      <c r="AY3" s="23"/>
      <c r="AZ3" s="23"/>
    </row>
    <row r="4" spans="1:52" customFormat="1" ht="19.5" customHeight="1" thickBot="1" x14ac:dyDescent="0.5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customFormat="1" ht="120" customHeight="1" thickBot="1" x14ac:dyDescent="0.3">
      <c r="A5" s="59" t="s">
        <v>56</v>
      </c>
      <c r="B5" s="59" t="s">
        <v>57</v>
      </c>
      <c r="C5" s="59" t="s">
        <v>58</v>
      </c>
      <c r="D5" s="59" t="s">
        <v>59</v>
      </c>
      <c r="E5" s="59" t="s">
        <v>60</v>
      </c>
      <c r="F5" s="59" t="s">
        <v>3</v>
      </c>
      <c r="G5" s="59" t="s">
        <v>70</v>
      </c>
      <c r="H5" s="60"/>
      <c r="I5" s="61" t="s">
        <v>4</v>
      </c>
      <c r="J5" s="61" t="s">
        <v>5</v>
      </c>
      <c r="K5" s="61" t="s">
        <v>6</v>
      </c>
      <c r="L5" s="61" t="s">
        <v>6</v>
      </c>
      <c r="M5" s="61" t="s">
        <v>7</v>
      </c>
      <c r="N5" s="61" t="s">
        <v>8</v>
      </c>
      <c r="O5" s="61" t="s">
        <v>9</v>
      </c>
      <c r="P5" s="59" t="s">
        <v>94</v>
      </c>
      <c r="Q5" s="59" t="s">
        <v>65</v>
      </c>
      <c r="R5" s="59" t="s">
        <v>76</v>
      </c>
      <c r="S5" s="59" t="s">
        <v>61</v>
      </c>
      <c r="T5" s="59" t="s">
        <v>73</v>
      </c>
      <c r="U5" s="59" t="s">
        <v>62</v>
      </c>
      <c r="V5" s="59" t="s">
        <v>10</v>
      </c>
      <c r="W5" s="59" t="s">
        <v>11</v>
      </c>
      <c r="X5" s="59" t="s">
        <v>87</v>
      </c>
      <c r="Y5" s="59" t="s">
        <v>88</v>
      </c>
      <c r="Z5" s="59" t="s">
        <v>14</v>
      </c>
      <c r="AA5" s="59" t="s">
        <v>85</v>
      </c>
      <c r="AB5" s="59" t="s">
        <v>86</v>
      </c>
      <c r="AC5" s="59" t="s">
        <v>74</v>
      </c>
      <c r="AD5" s="59" t="s">
        <v>71</v>
      </c>
      <c r="AE5" s="59" t="s">
        <v>75</v>
      </c>
      <c r="AF5" s="59" t="s">
        <v>69</v>
      </c>
      <c r="AG5" s="59" t="s">
        <v>79</v>
      </c>
      <c r="AH5" s="62" t="s">
        <v>78</v>
      </c>
      <c r="AI5" s="59" t="s">
        <v>77</v>
      </c>
      <c r="AJ5" s="62" t="s">
        <v>72</v>
      </c>
      <c r="AK5" s="62" t="s">
        <v>66</v>
      </c>
      <c r="AL5" s="62" t="s">
        <v>67</v>
      </c>
      <c r="AM5" s="62" t="s">
        <v>68</v>
      </c>
      <c r="AN5" s="59" t="s">
        <v>80</v>
      </c>
      <c r="AR5" s="49" t="str">
        <f>A5</f>
        <v>Semaine finissant le</v>
      </c>
      <c r="AS5" s="49" t="str">
        <f>P5</f>
        <v>Hres cartes punch</v>
      </c>
      <c r="AT5" s="50" t="str">
        <f>S5</f>
        <v>Heures à payer</v>
      </c>
      <c r="AU5" s="49" t="str">
        <f>X5</f>
        <v xml:space="preserve">Heures payées simple </v>
      </c>
      <c r="AV5" s="49" t="str">
        <f>Y5</f>
        <v>Hres payées t. demi</v>
      </c>
      <c r="AW5" s="49" t="str">
        <f>Z5</f>
        <v>Congé payé</v>
      </c>
      <c r="AX5" s="49" t="str">
        <f>AA5</f>
        <v>Mémo débit</v>
      </c>
      <c r="AY5" s="49" t="str">
        <f>AB5</f>
        <v>Mémo crédit</v>
      </c>
      <c r="AZ5" s="49" t="str">
        <f>U5</f>
        <v>Banques d'heures</v>
      </c>
    </row>
    <row r="6" spans="1:52" customFormat="1" ht="2.1" customHeight="1" x14ac:dyDescent="0.4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4"/>
      <c r="Y6" s="124"/>
      <c r="Z6" s="124"/>
      <c r="AA6" s="124"/>
      <c r="AB6" s="124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7"/>
      <c r="AS6" s="47"/>
      <c r="AT6" s="47"/>
      <c r="AU6" s="47"/>
      <c r="AV6" s="47"/>
      <c r="AW6" s="47"/>
      <c r="AX6" s="47"/>
      <c r="AY6" s="48"/>
      <c r="AZ6" s="47"/>
    </row>
    <row r="7" spans="1:52" customFormat="1" ht="20.100000000000001" hidden="1" customHeight="1" x14ac:dyDescent="0.4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>
        <v>40</v>
      </c>
      <c r="Y7" s="75"/>
      <c r="Z7" s="75"/>
      <c r="AA7" s="75"/>
      <c r="AB7" s="75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63">
        <f t="shared" ref="AR7:AR38" si="0">A11</f>
        <v>43435</v>
      </c>
      <c r="AS7" s="64">
        <f t="shared" ref="AS7:AS38" si="1">P11</f>
        <v>0</v>
      </c>
      <c r="AT7" s="64">
        <f t="shared" ref="AT7:AT38" si="2">S11</f>
        <v>0</v>
      </c>
      <c r="AU7" s="64">
        <f t="shared" ref="AU7:AU38" si="3">X11</f>
        <v>0</v>
      </c>
      <c r="AV7" s="64">
        <f t="shared" ref="AV7:AV38" si="4">Y11</f>
        <v>0</v>
      </c>
      <c r="AW7" s="64">
        <f t="shared" ref="AW7:AW38" si="5">Z11</f>
        <v>0</v>
      </c>
      <c r="AX7" s="64">
        <f t="shared" ref="AX7:AX38" si="6">AA11</f>
        <v>0</v>
      </c>
      <c r="AY7" s="65">
        <f t="shared" ref="AY7:AY38" si="7">AB11</f>
        <v>0</v>
      </c>
      <c r="AZ7" s="64">
        <f>U11</f>
        <v>0</v>
      </c>
    </row>
    <row r="8" spans="1:52" customFormat="1" ht="20.100000000000001" hidden="1" customHeight="1" x14ac:dyDescent="0.4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>
        <v>40</v>
      </c>
      <c r="Y8" s="75"/>
      <c r="Z8" s="75"/>
      <c r="AA8" s="75"/>
      <c r="AB8" s="75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63">
        <f t="shared" si="0"/>
        <v>43442</v>
      </c>
      <c r="AS8" s="64">
        <f t="shared" si="1"/>
        <v>0</v>
      </c>
      <c r="AT8" s="64">
        <f t="shared" si="2"/>
        <v>0</v>
      </c>
      <c r="AU8" s="64">
        <f t="shared" si="3"/>
        <v>0</v>
      </c>
      <c r="AV8" s="64">
        <f t="shared" si="4"/>
        <v>0</v>
      </c>
      <c r="AW8" s="64">
        <f t="shared" si="5"/>
        <v>0</v>
      </c>
      <c r="AX8" s="64">
        <f t="shared" si="6"/>
        <v>0</v>
      </c>
      <c r="AY8" s="65">
        <f t="shared" si="7"/>
        <v>0</v>
      </c>
      <c r="AZ8" s="64">
        <f t="shared" ref="AZ8:AZ62" si="8">U12</f>
        <v>0</v>
      </c>
    </row>
    <row r="9" spans="1:52" customFormat="1" ht="20.100000000000001" hidden="1" customHeight="1" x14ac:dyDescent="0.4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>
        <v>40</v>
      </c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63">
        <f t="shared" si="0"/>
        <v>43449</v>
      </c>
      <c r="AS9" s="64">
        <f t="shared" si="1"/>
        <v>0</v>
      </c>
      <c r="AT9" s="64">
        <f t="shared" si="2"/>
        <v>0</v>
      </c>
      <c r="AU9" s="64">
        <f t="shared" si="3"/>
        <v>0</v>
      </c>
      <c r="AV9" s="64">
        <f t="shared" si="4"/>
        <v>0</v>
      </c>
      <c r="AW9" s="64">
        <f t="shared" si="5"/>
        <v>0</v>
      </c>
      <c r="AX9" s="64">
        <f t="shared" si="6"/>
        <v>0</v>
      </c>
      <c r="AY9" s="65">
        <f t="shared" si="7"/>
        <v>0</v>
      </c>
      <c r="AZ9" s="64">
        <f t="shared" si="8"/>
        <v>0</v>
      </c>
    </row>
    <row r="10" spans="1:52" customFormat="1" ht="23.25" hidden="1" customHeight="1" x14ac:dyDescent="0.45">
      <c r="A10" s="10"/>
      <c r="B10" s="10"/>
      <c r="C10" s="10"/>
      <c r="D10" s="10"/>
      <c r="E10" s="10"/>
      <c r="F10" s="10"/>
      <c r="G10" s="14">
        <v>10</v>
      </c>
      <c r="H10" s="15">
        <f>G10</f>
        <v>10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>
        <v>40</v>
      </c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63">
        <f t="shared" si="0"/>
        <v>43456</v>
      </c>
      <c r="AS10" s="64">
        <f t="shared" si="1"/>
        <v>0</v>
      </c>
      <c r="AT10" s="64">
        <f t="shared" si="2"/>
        <v>0</v>
      </c>
      <c r="AU10" s="64">
        <f t="shared" si="3"/>
        <v>0</v>
      </c>
      <c r="AV10" s="64">
        <f t="shared" si="4"/>
        <v>0</v>
      </c>
      <c r="AW10" s="64">
        <f t="shared" si="5"/>
        <v>0</v>
      </c>
      <c r="AX10" s="64">
        <f t="shared" si="6"/>
        <v>0</v>
      </c>
      <c r="AY10" s="65">
        <f t="shared" si="7"/>
        <v>0</v>
      </c>
      <c r="AZ10" s="64">
        <f t="shared" si="8"/>
        <v>0</v>
      </c>
    </row>
    <row r="11" spans="1:52" s="3" customFormat="1" ht="23.25" customHeight="1" x14ac:dyDescent="0.45">
      <c r="A11" s="80">
        <f>'Liste déroulante et date'!J4</f>
        <v>43435</v>
      </c>
      <c r="B11" s="99"/>
      <c r="C11" s="100"/>
      <c r="D11" s="100"/>
      <c r="E11" s="100"/>
      <c r="F11" s="100"/>
      <c r="G11" s="101"/>
      <c r="H11" s="101">
        <f>IF(G11=0,H10,G11)</f>
        <v>10</v>
      </c>
      <c r="I11" s="84"/>
      <c r="J11" s="84"/>
      <c r="K11" s="84"/>
      <c r="L11" s="84"/>
      <c r="M11" s="84"/>
      <c r="N11" s="84"/>
      <c r="O11" s="84">
        <v>0</v>
      </c>
      <c r="P11" s="84">
        <f>SUM(I11:O11)</f>
        <v>0</v>
      </c>
      <c r="Q11" s="102"/>
      <c r="R11" s="84">
        <f>IF(AC10&lt;=0,0,AK11)</f>
        <v>0</v>
      </c>
      <c r="S11" s="84"/>
      <c r="T11" s="84"/>
      <c r="U11" s="84">
        <f>U10+P11-X11-Y11+AA11-AB11</f>
        <v>0</v>
      </c>
      <c r="V11" s="84"/>
      <c r="W11" s="84"/>
      <c r="X11" s="84">
        <f>IF(AL11&gt;=0,AL11,0)</f>
        <v>0</v>
      </c>
      <c r="Y11" s="86">
        <f t="shared" ref="Y11:Y42" si="9">IF(S11&gt;=40,S11-40,0)</f>
        <v>0</v>
      </c>
      <c r="Z11" s="86">
        <f t="shared" ref="Z11:Z42" si="10">IF(D11=1,0,AM11)</f>
        <v>0</v>
      </c>
      <c r="AA11" s="84">
        <f>IF(AE11&gt;0,AE11,0)</f>
        <v>0</v>
      </c>
      <c r="AB11" s="84">
        <f>IF(AE11&lt;0,-(AE11+AJ11),-AJ11)</f>
        <v>0</v>
      </c>
      <c r="AC11" s="84">
        <f t="shared" ref="AC11:AC42" si="11">AC10-R11</f>
        <v>16</v>
      </c>
      <c r="AD11" s="84"/>
      <c r="AE11" s="84"/>
      <c r="AF11" s="84"/>
      <c r="AG11" s="84">
        <f>IF((AI10-AH11)&gt;0,AH11,AI10)</f>
        <v>0</v>
      </c>
      <c r="AH11" s="84">
        <f t="shared" ref="AH11:AH42" si="12">IF(S11&gt;40,((3+Y11)*H11),IF(S11=0,0,(3*H11)))</f>
        <v>0</v>
      </c>
      <c r="AI11" s="84">
        <f>AI10+AF11-AG11</f>
        <v>0</v>
      </c>
      <c r="AJ11" s="84">
        <f t="shared" ref="AJ11:AJ42" si="13">ROUND(IF(AD11&gt;0,(-AD11/H11),"0"),0)</f>
        <v>0</v>
      </c>
      <c r="AK11" s="84">
        <f t="shared" ref="AK11:AK42" si="14">ROUND(IF(Q11="oui",(X7+X8+X9+X10)/20,0),0)</f>
        <v>0</v>
      </c>
      <c r="AL11" s="84">
        <f t="shared" ref="AL11:AL42" si="15">IF(S11&lt;=40,S11-Z11,S11-Y11-Z11)</f>
        <v>0</v>
      </c>
      <c r="AM11" s="84">
        <f t="shared" ref="AM11:AM42" si="16">ROUND(IF(C11=1,(X10+X9+X8+X7+Z10+T10+T9+T8+T7)/20,0),0)+(ROUND(IF(C11=2,(X10+X9+X8+X7+Z10+T10+T9+T8+T7)/20)*2,0))</f>
        <v>0</v>
      </c>
      <c r="AN11" s="84"/>
      <c r="AR11" s="103">
        <f t="shared" si="0"/>
        <v>43463</v>
      </c>
      <c r="AS11" s="104">
        <f t="shared" si="1"/>
        <v>0</v>
      </c>
      <c r="AT11" s="104">
        <f t="shared" si="2"/>
        <v>0</v>
      </c>
      <c r="AU11" s="104">
        <f t="shared" si="3"/>
        <v>0</v>
      </c>
      <c r="AV11" s="104">
        <f t="shared" si="4"/>
        <v>0</v>
      </c>
      <c r="AW11" s="104">
        <f t="shared" si="5"/>
        <v>0</v>
      </c>
      <c r="AX11" s="104">
        <f t="shared" si="6"/>
        <v>0</v>
      </c>
      <c r="AY11" s="105">
        <f t="shared" si="7"/>
        <v>0</v>
      </c>
      <c r="AZ11" s="104">
        <f t="shared" si="8"/>
        <v>0</v>
      </c>
    </row>
    <row r="12" spans="1:52" s="3" customFormat="1" ht="23.45" x14ac:dyDescent="0.45">
      <c r="A12" s="80">
        <f>'Liste déroulante et date'!J5</f>
        <v>43442</v>
      </c>
      <c r="B12" s="99"/>
      <c r="C12" s="100"/>
      <c r="D12" s="100"/>
      <c r="E12" s="100"/>
      <c r="F12" s="100"/>
      <c r="G12" s="101"/>
      <c r="H12" s="101">
        <f t="shared" ref="H12:H66" si="17">IF(G12=0,H11,G12)</f>
        <v>10</v>
      </c>
      <c r="I12" s="84"/>
      <c r="J12" s="84"/>
      <c r="K12" s="84"/>
      <c r="L12" s="84"/>
      <c r="M12" s="84"/>
      <c r="N12" s="84"/>
      <c r="O12" s="84"/>
      <c r="P12" s="84">
        <f t="shared" ref="P12:P76" si="18">SUM(I12:O12)</f>
        <v>0</v>
      </c>
      <c r="Q12" s="102"/>
      <c r="R12" s="84">
        <f t="shared" ref="R12:R75" si="19">IF(AC11&lt;=0,0,AK12)</f>
        <v>0</v>
      </c>
      <c r="S12" s="84"/>
      <c r="T12" s="84"/>
      <c r="U12" s="84">
        <f t="shared" ref="U12:U75" si="20">U11+P12-X12-Y12+AA12-AB12</f>
        <v>0</v>
      </c>
      <c r="V12" s="84"/>
      <c r="W12" s="84"/>
      <c r="X12" s="84">
        <f t="shared" ref="X12:X66" si="21">IF(AL12&gt;=0,AL12,0)</f>
        <v>0</v>
      </c>
      <c r="Y12" s="86">
        <f t="shared" si="9"/>
        <v>0</v>
      </c>
      <c r="Z12" s="86">
        <f t="shared" si="10"/>
        <v>0</v>
      </c>
      <c r="AA12" s="84">
        <f t="shared" ref="AA12:AA66" si="22">IF(AE12&gt;0,AE12,0)</f>
        <v>0</v>
      </c>
      <c r="AB12" s="84">
        <f t="shared" ref="AB12:AB66" si="23">IF(AE12&lt;0,-(AE12+AJ12),-AJ12)</f>
        <v>0</v>
      </c>
      <c r="AC12" s="84">
        <f t="shared" si="11"/>
        <v>16</v>
      </c>
      <c r="AD12" s="84"/>
      <c r="AE12" s="84"/>
      <c r="AF12" s="84"/>
      <c r="AG12" s="84">
        <f t="shared" ref="AG12:AG66" si="24">IF((AI11-AH12)&gt;0,AH12,AI11)</f>
        <v>0</v>
      </c>
      <c r="AH12" s="84">
        <f t="shared" si="12"/>
        <v>0</v>
      </c>
      <c r="AI12" s="84">
        <f t="shared" ref="AI12:AI66" si="25">AI11+AF12-AG12</f>
        <v>0</v>
      </c>
      <c r="AJ12" s="84">
        <f t="shared" si="13"/>
        <v>0</v>
      </c>
      <c r="AK12" s="84">
        <f t="shared" si="14"/>
        <v>0</v>
      </c>
      <c r="AL12" s="84">
        <f t="shared" si="15"/>
        <v>0</v>
      </c>
      <c r="AM12" s="84">
        <f t="shared" si="16"/>
        <v>0</v>
      </c>
      <c r="AN12" s="84"/>
      <c r="AR12" s="103">
        <f t="shared" si="0"/>
        <v>43470</v>
      </c>
      <c r="AS12" s="104">
        <f t="shared" si="1"/>
        <v>0</v>
      </c>
      <c r="AT12" s="104">
        <f t="shared" si="2"/>
        <v>0</v>
      </c>
      <c r="AU12" s="104">
        <f t="shared" si="3"/>
        <v>0</v>
      </c>
      <c r="AV12" s="104">
        <f t="shared" si="4"/>
        <v>0</v>
      </c>
      <c r="AW12" s="104">
        <f t="shared" si="5"/>
        <v>0</v>
      </c>
      <c r="AX12" s="104">
        <f t="shared" si="6"/>
        <v>0</v>
      </c>
      <c r="AY12" s="105">
        <f t="shared" si="7"/>
        <v>0</v>
      </c>
      <c r="AZ12" s="104">
        <f t="shared" si="8"/>
        <v>0</v>
      </c>
    </row>
    <row r="13" spans="1:52" s="3" customFormat="1" ht="23.45" x14ac:dyDescent="0.45">
      <c r="A13" s="80">
        <f>'Liste déroulante et date'!J6</f>
        <v>43449</v>
      </c>
      <c r="B13" s="99"/>
      <c r="C13" s="100"/>
      <c r="D13" s="100"/>
      <c r="E13" s="100"/>
      <c r="F13" s="100"/>
      <c r="G13" s="101"/>
      <c r="H13" s="101">
        <f t="shared" si="17"/>
        <v>10</v>
      </c>
      <c r="I13" s="84"/>
      <c r="J13" s="84"/>
      <c r="K13" s="84"/>
      <c r="L13" s="84"/>
      <c r="M13" s="84"/>
      <c r="N13" s="84"/>
      <c r="O13" s="84"/>
      <c r="P13" s="84">
        <f t="shared" si="18"/>
        <v>0</v>
      </c>
      <c r="Q13" s="102"/>
      <c r="R13" s="84">
        <f t="shared" si="19"/>
        <v>0</v>
      </c>
      <c r="S13" s="84"/>
      <c r="T13" s="84"/>
      <c r="U13" s="84">
        <f t="shared" si="20"/>
        <v>0</v>
      </c>
      <c r="V13" s="84"/>
      <c r="W13" s="84"/>
      <c r="X13" s="84">
        <f t="shared" si="21"/>
        <v>0</v>
      </c>
      <c r="Y13" s="86">
        <f t="shared" si="9"/>
        <v>0</v>
      </c>
      <c r="Z13" s="86">
        <f t="shared" si="10"/>
        <v>0</v>
      </c>
      <c r="AA13" s="84">
        <f t="shared" si="22"/>
        <v>0</v>
      </c>
      <c r="AB13" s="84">
        <f t="shared" si="23"/>
        <v>0</v>
      </c>
      <c r="AC13" s="84">
        <f t="shared" si="11"/>
        <v>16</v>
      </c>
      <c r="AD13" s="84"/>
      <c r="AE13" s="84"/>
      <c r="AF13" s="84"/>
      <c r="AG13" s="84">
        <f t="shared" si="24"/>
        <v>0</v>
      </c>
      <c r="AH13" s="84">
        <f t="shared" si="12"/>
        <v>0</v>
      </c>
      <c r="AI13" s="84">
        <f t="shared" si="25"/>
        <v>0</v>
      </c>
      <c r="AJ13" s="84">
        <f t="shared" si="13"/>
        <v>0</v>
      </c>
      <c r="AK13" s="84">
        <f t="shared" si="14"/>
        <v>0</v>
      </c>
      <c r="AL13" s="84">
        <f t="shared" si="15"/>
        <v>0</v>
      </c>
      <c r="AM13" s="84">
        <f t="shared" si="16"/>
        <v>0</v>
      </c>
      <c r="AN13" s="84"/>
      <c r="AR13" s="103">
        <f t="shared" si="0"/>
        <v>43477</v>
      </c>
      <c r="AS13" s="104">
        <f t="shared" si="1"/>
        <v>0</v>
      </c>
      <c r="AT13" s="104">
        <f t="shared" si="2"/>
        <v>0</v>
      </c>
      <c r="AU13" s="104">
        <f t="shared" si="3"/>
        <v>0</v>
      </c>
      <c r="AV13" s="104">
        <f t="shared" si="4"/>
        <v>0</v>
      </c>
      <c r="AW13" s="104">
        <f t="shared" si="5"/>
        <v>0</v>
      </c>
      <c r="AX13" s="104">
        <f t="shared" si="6"/>
        <v>0</v>
      </c>
      <c r="AY13" s="105">
        <f t="shared" si="7"/>
        <v>0</v>
      </c>
      <c r="AZ13" s="104">
        <f t="shared" si="8"/>
        <v>0</v>
      </c>
    </row>
    <row r="14" spans="1:52" s="3" customFormat="1" ht="23.45" x14ac:dyDescent="0.45">
      <c r="A14" s="80">
        <f>'Liste déroulante et date'!J7</f>
        <v>43456</v>
      </c>
      <c r="B14" s="99"/>
      <c r="C14" s="100"/>
      <c r="D14" s="100"/>
      <c r="E14" s="100"/>
      <c r="F14" s="100"/>
      <c r="G14" s="101"/>
      <c r="H14" s="101">
        <f t="shared" si="17"/>
        <v>10</v>
      </c>
      <c r="I14" s="84"/>
      <c r="J14" s="84"/>
      <c r="K14" s="84"/>
      <c r="L14" s="84"/>
      <c r="M14" s="84"/>
      <c r="N14" s="84"/>
      <c r="O14" s="84"/>
      <c r="P14" s="84">
        <f t="shared" si="18"/>
        <v>0</v>
      </c>
      <c r="Q14" s="102"/>
      <c r="R14" s="84">
        <f t="shared" si="19"/>
        <v>0</v>
      </c>
      <c r="S14" s="84"/>
      <c r="T14" s="84"/>
      <c r="U14" s="84">
        <f t="shared" si="20"/>
        <v>0</v>
      </c>
      <c r="V14" s="84"/>
      <c r="W14" s="84"/>
      <c r="X14" s="84">
        <f t="shared" si="21"/>
        <v>0</v>
      </c>
      <c r="Y14" s="86">
        <f t="shared" si="9"/>
        <v>0</v>
      </c>
      <c r="Z14" s="86">
        <f t="shared" si="10"/>
        <v>0</v>
      </c>
      <c r="AA14" s="84">
        <f t="shared" si="22"/>
        <v>0</v>
      </c>
      <c r="AB14" s="84">
        <f t="shared" si="23"/>
        <v>0</v>
      </c>
      <c r="AC14" s="84">
        <f t="shared" si="11"/>
        <v>16</v>
      </c>
      <c r="AD14" s="84"/>
      <c r="AE14" s="84"/>
      <c r="AF14" s="84"/>
      <c r="AG14" s="84">
        <f t="shared" si="24"/>
        <v>0</v>
      </c>
      <c r="AH14" s="84">
        <f t="shared" si="12"/>
        <v>0</v>
      </c>
      <c r="AI14" s="84">
        <f t="shared" si="25"/>
        <v>0</v>
      </c>
      <c r="AJ14" s="84">
        <f t="shared" si="13"/>
        <v>0</v>
      </c>
      <c r="AK14" s="84">
        <f t="shared" si="14"/>
        <v>0</v>
      </c>
      <c r="AL14" s="84">
        <f t="shared" si="15"/>
        <v>0</v>
      </c>
      <c r="AM14" s="84">
        <f t="shared" si="16"/>
        <v>0</v>
      </c>
      <c r="AN14" s="84"/>
      <c r="AR14" s="103">
        <f t="shared" si="0"/>
        <v>43484</v>
      </c>
      <c r="AS14" s="104">
        <f t="shared" si="1"/>
        <v>0</v>
      </c>
      <c r="AT14" s="104">
        <f t="shared" si="2"/>
        <v>0</v>
      </c>
      <c r="AU14" s="104">
        <f t="shared" si="3"/>
        <v>0</v>
      </c>
      <c r="AV14" s="104">
        <f t="shared" si="4"/>
        <v>0</v>
      </c>
      <c r="AW14" s="104">
        <f t="shared" si="5"/>
        <v>0</v>
      </c>
      <c r="AX14" s="104">
        <f t="shared" si="6"/>
        <v>0</v>
      </c>
      <c r="AY14" s="105">
        <f t="shared" si="7"/>
        <v>0</v>
      </c>
      <c r="AZ14" s="104">
        <f t="shared" si="8"/>
        <v>0</v>
      </c>
    </row>
    <row r="15" spans="1:52" s="3" customFormat="1" ht="23.45" x14ac:dyDescent="0.45">
      <c r="A15" s="80">
        <f>'Liste déroulante et date'!J8</f>
        <v>43463</v>
      </c>
      <c r="B15" s="99"/>
      <c r="C15" s="100"/>
      <c r="D15" s="100"/>
      <c r="E15" s="100"/>
      <c r="F15" s="100"/>
      <c r="G15" s="101"/>
      <c r="H15" s="101">
        <f t="shared" si="17"/>
        <v>10</v>
      </c>
      <c r="I15" s="84"/>
      <c r="J15" s="84"/>
      <c r="K15" s="84"/>
      <c r="L15" s="84"/>
      <c r="M15" s="84"/>
      <c r="N15" s="84"/>
      <c r="O15" s="84"/>
      <c r="P15" s="84">
        <f t="shared" si="18"/>
        <v>0</v>
      </c>
      <c r="Q15" s="102"/>
      <c r="R15" s="84">
        <f t="shared" si="19"/>
        <v>0</v>
      </c>
      <c r="S15" s="84"/>
      <c r="T15" s="84"/>
      <c r="U15" s="84">
        <f t="shared" si="20"/>
        <v>0</v>
      </c>
      <c r="V15" s="84"/>
      <c r="W15" s="84"/>
      <c r="X15" s="84">
        <f t="shared" si="21"/>
        <v>0</v>
      </c>
      <c r="Y15" s="86">
        <f t="shared" si="9"/>
        <v>0</v>
      </c>
      <c r="Z15" s="86">
        <f t="shared" si="10"/>
        <v>0</v>
      </c>
      <c r="AA15" s="84">
        <f t="shared" si="22"/>
        <v>0</v>
      </c>
      <c r="AB15" s="84">
        <f t="shared" si="23"/>
        <v>0</v>
      </c>
      <c r="AC15" s="84">
        <f t="shared" si="11"/>
        <v>16</v>
      </c>
      <c r="AD15" s="84"/>
      <c r="AE15" s="84"/>
      <c r="AF15" s="84"/>
      <c r="AG15" s="84">
        <f t="shared" si="24"/>
        <v>0</v>
      </c>
      <c r="AH15" s="84">
        <f t="shared" si="12"/>
        <v>0</v>
      </c>
      <c r="AI15" s="84">
        <f t="shared" si="25"/>
        <v>0</v>
      </c>
      <c r="AJ15" s="84">
        <f t="shared" si="13"/>
        <v>0</v>
      </c>
      <c r="AK15" s="84">
        <f t="shared" si="14"/>
        <v>0</v>
      </c>
      <c r="AL15" s="84">
        <f t="shared" si="15"/>
        <v>0</v>
      </c>
      <c r="AM15" s="84">
        <f t="shared" si="16"/>
        <v>0</v>
      </c>
      <c r="AN15" s="84"/>
      <c r="AR15" s="103">
        <f t="shared" si="0"/>
        <v>43491</v>
      </c>
      <c r="AS15" s="104">
        <f t="shared" si="1"/>
        <v>0</v>
      </c>
      <c r="AT15" s="104">
        <f t="shared" si="2"/>
        <v>0</v>
      </c>
      <c r="AU15" s="104">
        <f t="shared" si="3"/>
        <v>0</v>
      </c>
      <c r="AV15" s="104">
        <f t="shared" si="4"/>
        <v>0</v>
      </c>
      <c r="AW15" s="104">
        <f t="shared" si="5"/>
        <v>0</v>
      </c>
      <c r="AX15" s="104">
        <f t="shared" si="6"/>
        <v>0</v>
      </c>
      <c r="AY15" s="105">
        <f t="shared" si="7"/>
        <v>0</v>
      </c>
      <c r="AZ15" s="104">
        <f t="shared" si="8"/>
        <v>0</v>
      </c>
    </row>
    <row r="16" spans="1:52" s="3" customFormat="1" ht="23.45" x14ac:dyDescent="0.45">
      <c r="A16" s="80">
        <f>'Liste déroulante et date'!J9</f>
        <v>43470</v>
      </c>
      <c r="B16" s="99"/>
      <c r="C16" s="100"/>
      <c r="D16" s="100"/>
      <c r="E16" s="100"/>
      <c r="F16" s="100"/>
      <c r="G16" s="101"/>
      <c r="H16" s="101">
        <f t="shared" si="17"/>
        <v>10</v>
      </c>
      <c r="I16" s="84"/>
      <c r="J16" s="84"/>
      <c r="K16" s="84"/>
      <c r="L16" s="84"/>
      <c r="M16" s="84"/>
      <c r="N16" s="84"/>
      <c r="O16" s="84"/>
      <c r="P16" s="84">
        <f t="shared" si="18"/>
        <v>0</v>
      </c>
      <c r="Q16" s="102"/>
      <c r="R16" s="84">
        <f t="shared" si="19"/>
        <v>0</v>
      </c>
      <c r="S16" s="84"/>
      <c r="T16" s="84"/>
      <c r="U16" s="84">
        <f t="shared" si="20"/>
        <v>0</v>
      </c>
      <c r="V16" s="84"/>
      <c r="W16" s="84"/>
      <c r="X16" s="84">
        <f t="shared" si="21"/>
        <v>0</v>
      </c>
      <c r="Y16" s="86">
        <f t="shared" si="9"/>
        <v>0</v>
      </c>
      <c r="Z16" s="86">
        <f t="shared" si="10"/>
        <v>0</v>
      </c>
      <c r="AA16" s="84">
        <f t="shared" si="22"/>
        <v>0</v>
      </c>
      <c r="AB16" s="84">
        <f t="shared" si="23"/>
        <v>0</v>
      </c>
      <c r="AC16" s="84">
        <f t="shared" si="11"/>
        <v>16</v>
      </c>
      <c r="AD16" s="84"/>
      <c r="AE16" s="84"/>
      <c r="AF16" s="84"/>
      <c r="AG16" s="84">
        <f t="shared" si="24"/>
        <v>0</v>
      </c>
      <c r="AH16" s="84">
        <f t="shared" si="12"/>
        <v>0</v>
      </c>
      <c r="AI16" s="84">
        <f t="shared" si="25"/>
        <v>0</v>
      </c>
      <c r="AJ16" s="84">
        <f t="shared" si="13"/>
        <v>0</v>
      </c>
      <c r="AK16" s="84">
        <f t="shared" si="14"/>
        <v>0</v>
      </c>
      <c r="AL16" s="84">
        <f t="shared" si="15"/>
        <v>0</v>
      </c>
      <c r="AM16" s="84">
        <f t="shared" si="16"/>
        <v>0</v>
      </c>
      <c r="AN16" s="84"/>
      <c r="AR16" s="103">
        <f t="shared" si="0"/>
        <v>43498</v>
      </c>
      <c r="AS16" s="104">
        <f t="shared" si="1"/>
        <v>0</v>
      </c>
      <c r="AT16" s="104">
        <f t="shared" si="2"/>
        <v>0</v>
      </c>
      <c r="AU16" s="104">
        <f t="shared" si="3"/>
        <v>0</v>
      </c>
      <c r="AV16" s="104">
        <f t="shared" si="4"/>
        <v>0</v>
      </c>
      <c r="AW16" s="104">
        <f t="shared" si="5"/>
        <v>0</v>
      </c>
      <c r="AX16" s="104">
        <f t="shared" si="6"/>
        <v>0</v>
      </c>
      <c r="AY16" s="105">
        <f t="shared" si="7"/>
        <v>0</v>
      </c>
      <c r="AZ16" s="104">
        <f t="shared" si="8"/>
        <v>0</v>
      </c>
    </row>
    <row r="17" spans="1:52" s="3" customFormat="1" ht="23.45" x14ac:dyDescent="0.45">
      <c r="A17" s="80">
        <f>'Liste déroulante et date'!J10</f>
        <v>43477</v>
      </c>
      <c r="B17" s="99"/>
      <c r="C17" s="100"/>
      <c r="D17" s="100"/>
      <c r="E17" s="100"/>
      <c r="F17" s="100"/>
      <c r="G17" s="101"/>
      <c r="H17" s="101">
        <f t="shared" si="17"/>
        <v>10</v>
      </c>
      <c r="I17" s="84"/>
      <c r="J17" s="84"/>
      <c r="K17" s="84"/>
      <c r="L17" s="84"/>
      <c r="M17" s="84"/>
      <c r="N17" s="84"/>
      <c r="O17" s="84"/>
      <c r="P17" s="84">
        <f t="shared" si="18"/>
        <v>0</v>
      </c>
      <c r="Q17" s="102"/>
      <c r="R17" s="84">
        <f t="shared" si="19"/>
        <v>0</v>
      </c>
      <c r="S17" s="84"/>
      <c r="T17" s="84"/>
      <c r="U17" s="84">
        <f t="shared" si="20"/>
        <v>0</v>
      </c>
      <c r="V17" s="84"/>
      <c r="W17" s="84"/>
      <c r="X17" s="84">
        <f t="shared" si="21"/>
        <v>0</v>
      </c>
      <c r="Y17" s="86">
        <f t="shared" si="9"/>
        <v>0</v>
      </c>
      <c r="Z17" s="86">
        <f t="shared" si="10"/>
        <v>0</v>
      </c>
      <c r="AA17" s="84">
        <f t="shared" si="22"/>
        <v>0</v>
      </c>
      <c r="AB17" s="84">
        <f t="shared" si="23"/>
        <v>0</v>
      </c>
      <c r="AC17" s="84">
        <f t="shared" si="11"/>
        <v>16</v>
      </c>
      <c r="AD17" s="84"/>
      <c r="AE17" s="84"/>
      <c r="AF17" s="84"/>
      <c r="AG17" s="84">
        <f t="shared" si="24"/>
        <v>0</v>
      </c>
      <c r="AH17" s="84">
        <f t="shared" si="12"/>
        <v>0</v>
      </c>
      <c r="AI17" s="84">
        <f t="shared" si="25"/>
        <v>0</v>
      </c>
      <c r="AJ17" s="84">
        <f t="shared" si="13"/>
        <v>0</v>
      </c>
      <c r="AK17" s="84">
        <f t="shared" si="14"/>
        <v>0</v>
      </c>
      <c r="AL17" s="84">
        <f t="shared" si="15"/>
        <v>0</v>
      </c>
      <c r="AM17" s="84">
        <f t="shared" si="16"/>
        <v>0</v>
      </c>
      <c r="AN17" s="84"/>
      <c r="AR17" s="103">
        <f t="shared" si="0"/>
        <v>43505</v>
      </c>
      <c r="AS17" s="104">
        <f t="shared" si="1"/>
        <v>0</v>
      </c>
      <c r="AT17" s="104">
        <f t="shared" si="2"/>
        <v>0</v>
      </c>
      <c r="AU17" s="104">
        <f t="shared" si="3"/>
        <v>0</v>
      </c>
      <c r="AV17" s="104">
        <f t="shared" si="4"/>
        <v>0</v>
      </c>
      <c r="AW17" s="104">
        <f t="shared" si="5"/>
        <v>0</v>
      </c>
      <c r="AX17" s="104">
        <f t="shared" si="6"/>
        <v>0</v>
      </c>
      <c r="AY17" s="105">
        <f t="shared" si="7"/>
        <v>0</v>
      </c>
      <c r="AZ17" s="104">
        <f t="shared" si="8"/>
        <v>0</v>
      </c>
    </row>
    <row r="18" spans="1:52" s="3" customFormat="1" ht="23.45" x14ac:dyDescent="0.45">
      <c r="A18" s="80">
        <f>'Liste déroulante et date'!J11</f>
        <v>43484</v>
      </c>
      <c r="B18" s="99"/>
      <c r="C18" s="100"/>
      <c r="D18" s="100"/>
      <c r="E18" s="100"/>
      <c r="F18" s="100"/>
      <c r="G18" s="101"/>
      <c r="H18" s="101">
        <f t="shared" si="17"/>
        <v>10</v>
      </c>
      <c r="I18" s="84"/>
      <c r="J18" s="84"/>
      <c r="K18" s="84"/>
      <c r="L18" s="84"/>
      <c r="M18" s="84"/>
      <c r="N18" s="84"/>
      <c r="O18" s="84"/>
      <c r="P18" s="84">
        <f t="shared" si="18"/>
        <v>0</v>
      </c>
      <c r="Q18" s="102"/>
      <c r="R18" s="84">
        <f t="shared" si="19"/>
        <v>0</v>
      </c>
      <c r="S18" s="84"/>
      <c r="T18" s="84"/>
      <c r="U18" s="84">
        <f t="shared" si="20"/>
        <v>0</v>
      </c>
      <c r="V18" s="84"/>
      <c r="W18" s="84"/>
      <c r="X18" s="84">
        <f t="shared" si="21"/>
        <v>0</v>
      </c>
      <c r="Y18" s="86">
        <f t="shared" si="9"/>
        <v>0</v>
      </c>
      <c r="Z18" s="86">
        <f t="shared" si="10"/>
        <v>0</v>
      </c>
      <c r="AA18" s="84">
        <f t="shared" si="22"/>
        <v>0</v>
      </c>
      <c r="AB18" s="84">
        <f t="shared" si="23"/>
        <v>0</v>
      </c>
      <c r="AC18" s="84">
        <f t="shared" si="11"/>
        <v>16</v>
      </c>
      <c r="AD18" s="84"/>
      <c r="AE18" s="84"/>
      <c r="AF18" s="84"/>
      <c r="AG18" s="84">
        <f t="shared" si="24"/>
        <v>0</v>
      </c>
      <c r="AH18" s="84">
        <f t="shared" si="12"/>
        <v>0</v>
      </c>
      <c r="AI18" s="84">
        <f t="shared" si="25"/>
        <v>0</v>
      </c>
      <c r="AJ18" s="84">
        <f t="shared" si="13"/>
        <v>0</v>
      </c>
      <c r="AK18" s="84">
        <f t="shared" si="14"/>
        <v>0</v>
      </c>
      <c r="AL18" s="84">
        <f t="shared" si="15"/>
        <v>0</v>
      </c>
      <c r="AM18" s="84">
        <f t="shared" si="16"/>
        <v>0</v>
      </c>
      <c r="AN18" s="84"/>
      <c r="AR18" s="103">
        <f t="shared" si="0"/>
        <v>43512</v>
      </c>
      <c r="AS18" s="104">
        <f t="shared" si="1"/>
        <v>0</v>
      </c>
      <c r="AT18" s="104">
        <f t="shared" si="2"/>
        <v>0</v>
      </c>
      <c r="AU18" s="104">
        <f t="shared" si="3"/>
        <v>0</v>
      </c>
      <c r="AV18" s="104">
        <f t="shared" si="4"/>
        <v>0</v>
      </c>
      <c r="AW18" s="104">
        <f t="shared" si="5"/>
        <v>0</v>
      </c>
      <c r="AX18" s="104">
        <f t="shared" si="6"/>
        <v>0</v>
      </c>
      <c r="AY18" s="105">
        <f t="shared" si="7"/>
        <v>0</v>
      </c>
      <c r="AZ18" s="104">
        <f t="shared" si="8"/>
        <v>0</v>
      </c>
    </row>
    <row r="19" spans="1:52" s="3" customFormat="1" ht="23.45" x14ac:dyDescent="0.45">
      <c r="A19" s="80">
        <f>'Liste déroulante et date'!J12</f>
        <v>43491</v>
      </c>
      <c r="B19" s="99"/>
      <c r="C19" s="100"/>
      <c r="D19" s="100"/>
      <c r="E19" s="100"/>
      <c r="F19" s="100"/>
      <c r="G19" s="101"/>
      <c r="H19" s="101">
        <f t="shared" si="17"/>
        <v>10</v>
      </c>
      <c r="I19" s="84"/>
      <c r="J19" s="84"/>
      <c r="K19" s="84"/>
      <c r="L19" s="84"/>
      <c r="M19" s="84"/>
      <c r="N19" s="84"/>
      <c r="O19" s="84"/>
      <c r="P19" s="84">
        <f t="shared" si="18"/>
        <v>0</v>
      </c>
      <c r="Q19" s="102"/>
      <c r="R19" s="84">
        <f t="shared" si="19"/>
        <v>0</v>
      </c>
      <c r="S19" s="84"/>
      <c r="T19" s="84"/>
      <c r="U19" s="84">
        <f t="shared" si="20"/>
        <v>0</v>
      </c>
      <c r="V19" s="84"/>
      <c r="W19" s="84"/>
      <c r="X19" s="84">
        <f t="shared" si="21"/>
        <v>0</v>
      </c>
      <c r="Y19" s="86">
        <f t="shared" si="9"/>
        <v>0</v>
      </c>
      <c r="Z19" s="86">
        <f t="shared" si="10"/>
        <v>0</v>
      </c>
      <c r="AA19" s="84">
        <f t="shared" si="22"/>
        <v>0</v>
      </c>
      <c r="AB19" s="84">
        <f t="shared" si="23"/>
        <v>0</v>
      </c>
      <c r="AC19" s="84">
        <f t="shared" si="11"/>
        <v>16</v>
      </c>
      <c r="AD19" s="84"/>
      <c r="AE19" s="84"/>
      <c r="AF19" s="84"/>
      <c r="AG19" s="84">
        <f t="shared" si="24"/>
        <v>0</v>
      </c>
      <c r="AH19" s="84">
        <f t="shared" si="12"/>
        <v>0</v>
      </c>
      <c r="AI19" s="84">
        <f t="shared" si="25"/>
        <v>0</v>
      </c>
      <c r="AJ19" s="84">
        <f t="shared" si="13"/>
        <v>0</v>
      </c>
      <c r="AK19" s="84">
        <f t="shared" si="14"/>
        <v>0</v>
      </c>
      <c r="AL19" s="84">
        <f t="shared" si="15"/>
        <v>0</v>
      </c>
      <c r="AM19" s="84">
        <f t="shared" si="16"/>
        <v>0</v>
      </c>
      <c r="AN19" s="84"/>
      <c r="AR19" s="103">
        <f t="shared" si="0"/>
        <v>43519</v>
      </c>
      <c r="AS19" s="104">
        <f t="shared" si="1"/>
        <v>0</v>
      </c>
      <c r="AT19" s="104">
        <f t="shared" si="2"/>
        <v>0</v>
      </c>
      <c r="AU19" s="104">
        <f t="shared" si="3"/>
        <v>0</v>
      </c>
      <c r="AV19" s="104">
        <f t="shared" si="4"/>
        <v>0</v>
      </c>
      <c r="AW19" s="104">
        <f t="shared" si="5"/>
        <v>0</v>
      </c>
      <c r="AX19" s="104">
        <f t="shared" si="6"/>
        <v>0</v>
      </c>
      <c r="AY19" s="105">
        <f t="shared" si="7"/>
        <v>0</v>
      </c>
      <c r="AZ19" s="104">
        <f t="shared" si="8"/>
        <v>0</v>
      </c>
    </row>
    <row r="20" spans="1:52" s="3" customFormat="1" ht="23.45" x14ac:dyDescent="0.45">
      <c r="A20" s="80">
        <f>'Liste déroulante et date'!J13</f>
        <v>43498</v>
      </c>
      <c r="B20" s="99"/>
      <c r="C20" s="100"/>
      <c r="D20" s="100"/>
      <c r="E20" s="100"/>
      <c r="F20" s="100"/>
      <c r="G20" s="101"/>
      <c r="H20" s="101">
        <f t="shared" si="17"/>
        <v>10</v>
      </c>
      <c r="I20" s="84"/>
      <c r="J20" s="84"/>
      <c r="K20" s="84"/>
      <c r="L20" s="84"/>
      <c r="M20" s="84"/>
      <c r="N20" s="84"/>
      <c r="O20" s="84"/>
      <c r="P20" s="84">
        <f t="shared" si="18"/>
        <v>0</v>
      </c>
      <c r="Q20" s="102"/>
      <c r="R20" s="84">
        <f t="shared" si="19"/>
        <v>0</v>
      </c>
      <c r="S20" s="84"/>
      <c r="T20" s="84"/>
      <c r="U20" s="84">
        <f t="shared" si="20"/>
        <v>0</v>
      </c>
      <c r="V20" s="84"/>
      <c r="W20" s="84"/>
      <c r="X20" s="84">
        <f t="shared" si="21"/>
        <v>0</v>
      </c>
      <c r="Y20" s="86">
        <f t="shared" si="9"/>
        <v>0</v>
      </c>
      <c r="Z20" s="86">
        <f t="shared" si="10"/>
        <v>0</v>
      </c>
      <c r="AA20" s="84">
        <f t="shared" si="22"/>
        <v>0</v>
      </c>
      <c r="AB20" s="84">
        <f t="shared" si="23"/>
        <v>0</v>
      </c>
      <c r="AC20" s="84">
        <f t="shared" si="11"/>
        <v>16</v>
      </c>
      <c r="AD20" s="84"/>
      <c r="AE20" s="84"/>
      <c r="AF20" s="84"/>
      <c r="AG20" s="84">
        <f t="shared" si="24"/>
        <v>0</v>
      </c>
      <c r="AH20" s="84">
        <f t="shared" si="12"/>
        <v>0</v>
      </c>
      <c r="AI20" s="84">
        <f t="shared" si="25"/>
        <v>0</v>
      </c>
      <c r="AJ20" s="84">
        <f t="shared" si="13"/>
        <v>0</v>
      </c>
      <c r="AK20" s="84">
        <f t="shared" si="14"/>
        <v>0</v>
      </c>
      <c r="AL20" s="84">
        <f t="shared" si="15"/>
        <v>0</v>
      </c>
      <c r="AM20" s="84">
        <f t="shared" si="16"/>
        <v>0</v>
      </c>
      <c r="AN20" s="84"/>
      <c r="AR20" s="103">
        <f t="shared" si="0"/>
        <v>43526</v>
      </c>
      <c r="AS20" s="104">
        <f t="shared" si="1"/>
        <v>0</v>
      </c>
      <c r="AT20" s="104">
        <f t="shared" si="2"/>
        <v>0</v>
      </c>
      <c r="AU20" s="104">
        <f t="shared" si="3"/>
        <v>0</v>
      </c>
      <c r="AV20" s="104">
        <f t="shared" si="4"/>
        <v>0</v>
      </c>
      <c r="AW20" s="104">
        <f t="shared" si="5"/>
        <v>0</v>
      </c>
      <c r="AX20" s="104">
        <f t="shared" si="6"/>
        <v>0</v>
      </c>
      <c r="AY20" s="105">
        <f t="shared" si="7"/>
        <v>0</v>
      </c>
      <c r="AZ20" s="104">
        <f t="shared" si="8"/>
        <v>0</v>
      </c>
    </row>
    <row r="21" spans="1:52" s="3" customFormat="1" ht="23.45" x14ac:dyDescent="0.45">
      <c r="A21" s="80">
        <f>'Liste déroulante et date'!J14</f>
        <v>43505</v>
      </c>
      <c r="B21" s="99"/>
      <c r="C21" s="100"/>
      <c r="D21" s="100"/>
      <c r="E21" s="100"/>
      <c r="F21" s="100"/>
      <c r="G21" s="101"/>
      <c r="H21" s="101">
        <f t="shared" si="17"/>
        <v>10</v>
      </c>
      <c r="I21" s="84"/>
      <c r="J21" s="84"/>
      <c r="K21" s="84"/>
      <c r="L21" s="84"/>
      <c r="M21" s="84"/>
      <c r="N21" s="84"/>
      <c r="O21" s="84"/>
      <c r="P21" s="84">
        <f t="shared" si="18"/>
        <v>0</v>
      </c>
      <c r="Q21" s="102"/>
      <c r="R21" s="84">
        <f t="shared" si="19"/>
        <v>0</v>
      </c>
      <c r="S21" s="84"/>
      <c r="T21" s="84"/>
      <c r="U21" s="84">
        <f t="shared" si="20"/>
        <v>0</v>
      </c>
      <c r="V21" s="84"/>
      <c r="W21" s="84"/>
      <c r="X21" s="84">
        <f t="shared" si="21"/>
        <v>0</v>
      </c>
      <c r="Y21" s="86">
        <f t="shared" si="9"/>
        <v>0</v>
      </c>
      <c r="Z21" s="86">
        <f t="shared" si="10"/>
        <v>0</v>
      </c>
      <c r="AA21" s="84">
        <f t="shared" si="22"/>
        <v>0</v>
      </c>
      <c r="AB21" s="84">
        <f t="shared" si="23"/>
        <v>0</v>
      </c>
      <c r="AC21" s="84">
        <f t="shared" si="11"/>
        <v>16</v>
      </c>
      <c r="AD21" s="84"/>
      <c r="AE21" s="84"/>
      <c r="AF21" s="84"/>
      <c r="AG21" s="84">
        <f t="shared" si="24"/>
        <v>0</v>
      </c>
      <c r="AH21" s="84">
        <f t="shared" si="12"/>
        <v>0</v>
      </c>
      <c r="AI21" s="84">
        <f t="shared" si="25"/>
        <v>0</v>
      </c>
      <c r="AJ21" s="84">
        <f t="shared" si="13"/>
        <v>0</v>
      </c>
      <c r="AK21" s="84">
        <f t="shared" si="14"/>
        <v>0</v>
      </c>
      <c r="AL21" s="84">
        <f t="shared" si="15"/>
        <v>0</v>
      </c>
      <c r="AM21" s="84">
        <f t="shared" si="16"/>
        <v>0</v>
      </c>
      <c r="AN21" s="84"/>
      <c r="AR21" s="103">
        <f t="shared" si="0"/>
        <v>43533</v>
      </c>
      <c r="AS21" s="104">
        <f t="shared" si="1"/>
        <v>0</v>
      </c>
      <c r="AT21" s="104">
        <f t="shared" si="2"/>
        <v>0</v>
      </c>
      <c r="AU21" s="104">
        <f t="shared" si="3"/>
        <v>0</v>
      </c>
      <c r="AV21" s="104">
        <f t="shared" si="4"/>
        <v>0</v>
      </c>
      <c r="AW21" s="104">
        <f t="shared" si="5"/>
        <v>0</v>
      </c>
      <c r="AX21" s="104">
        <f t="shared" si="6"/>
        <v>0</v>
      </c>
      <c r="AY21" s="105">
        <f t="shared" si="7"/>
        <v>0</v>
      </c>
      <c r="AZ21" s="104">
        <f t="shared" si="8"/>
        <v>0</v>
      </c>
    </row>
    <row r="22" spans="1:52" s="3" customFormat="1" ht="23.45" x14ac:dyDescent="0.45">
      <c r="A22" s="80">
        <f>'Liste déroulante et date'!J15</f>
        <v>43512</v>
      </c>
      <c r="B22" s="99"/>
      <c r="C22" s="100"/>
      <c r="D22" s="100"/>
      <c r="E22" s="100"/>
      <c r="F22" s="100"/>
      <c r="G22" s="101"/>
      <c r="H22" s="101">
        <f t="shared" si="17"/>
        <v>10</v>
      </c>
      <c r="I22" s="84"/>
      <c r="J22" s="84"/>
      <c r="K22" s="84"/>
      <c r="L22" s="84"/>
      <c r="M22" s="84"/>
      <c r="N22" s="84"/>
      <c r="O22" s="84"/>
      <c r="P22" s="84">
        <f t="shared" si="18"/>
        <v>0</v>
      </c>
      <c r="Q22" s="102"/>
      <c r="R22" s="84">
        <f t="shared" si="19"/>
        <v>0</v>
      </c>
      <c r="S22" s="84"/>
      <c r="T22" s="84"/>
      <c r="U22" s="84">
        <f t="shared" si="20"/>
        <v>0</v>
      </c>
      <c r="V22" s="84"/>
      <c r="W22" s="84"/>
      <c r="X22" s="84">
        <f t="shared" si="21"/>
        <v>0</v>
      </c>
      <c r="Y22" s="86">
        <f t="shared" si="9"/>
        <v>0</v>
      </c>
      <c r="Z22" s="86">
        <f t="shared" si="10"/>
        <v>0</v>
      </c>
      <c r="AA22" s="84">
        <f t="shared" si="22"/>
        <v>0</v>
      </c>
      <c r="AB22" s="84">
        <f t="shared" si="23"/>
        <v>0</v>
      </c>
      <c r="AC22" s="84">
        <f t="shared" si="11"/>
        <v>16</v>
      </c>
      <c r="AD22" s="84"/>
      <c r="AE22" s="84"/>
      <c r="AF22" s="84"/>
      <c r="AG22" s="84">
        <f t="shared" si="24"/>
        <v>0</v>
      </c>
      <c r="AH22" s="84">
        <f t="shared" si="12"/>
        <v>0</v>
      </c>
      <c r="AI22" s="84">
        <f t="shared" si="25"/>
        <v>0</v>
      </c>
      <c r="AJ22" s="84">
        <f t="shared" si="13"/>
        <v>0</v>
      </c>
      <c r="AK22" s="84">
        <f t="shared" si="14"/>
        <v>0</v>
      </c>
      <c r="AL22" s="84">
        <f t="shared" si="15"/>
        <v>0</v>
      </c>
      <c r="AM22" s="84">
        <f t="shared" si="16"/>
        <v>0</v>
      </c>
      <c r="AN22" s="84"/>
      <c r="AR22" s="103">
        <f t="shared" si="0"/>
        <v>43540</v>
      </c>
      <c r="AS22" s="104">
        <f t="shared" si="1"/>
        <v>0</v>
      </c>
      <c r="AT22" s="104">
        <f t="shared" si="2"/>
        <v>0</v>
      </c>
      <c r="AU22" s="104">
        <f t="shared" si="3"/>
        <v>0</v>
      </c>
      <c r="AV22" s="104">
        <f t="shared" si="4"/>
        <v>0</v>
      </c>
      <c r="AW22" s="104">
        <f t="shared" si="5"/>
        <v>0</v>
      </c>
      <c r="AX22" s="104">
        <f t="shared" si="6"/>
        <v>0</v>
      </c>
      <c r="AY22" s="105">
        <f t="shared" si="7"/>
        <v>0</v>
      </c>
      <c r="AZ22" s="104">
        <f t="shared" si="8"/>
        <v>0</v>
      </c>
    </row>
    <row r="23" spans="1:52" s="3" customFormat="1" ht="23.45" x14ac:dyDescent="0.45">
      <c r="A23" s="80">
        <f>'Liste déroulante et date'!J16</f>
        <v>43519</v>
      </c>
      <c r="B23" s="99"/>
      <c r="C23" s="100"/>
      <c r="D23" s="100"/>
      <c r="E23" s="100"/>
      <c r="F23" s="100"/>
      <c r="G23" s="101"/>
      <c r="H23" s="101">
        <f t="shared" si="17"/>
        <v>10</v>
      </c>
      <c r="I23" s="84"/>
      <c r="J23" s="84"/>
      <c r="K23" s="84"/>
      <c r="L23" s="84"/>
      <c r="M23" s="84"/>
      <c r="N23" s="84"/>
      <c r="O23" s="84"/>
      <c r="P23" s="84">
        <f t="shared" si="18"/>
        <v>0</v>
      </c>
      <c r="Q23" s="102"/>
      <c r="R23" s="84">
        <f t="shared" si="19"/>
        <v>0</v>
      </c>
      <c r="S23" s="84"/>
      <c r="T23" s="84"/>
      <c r="U23" s="84">
        <f t="shared" si="20"/>
        <v>0</v>
      </c>
      <c r="V23" s="84"/>
      <c r="W23" s="84"/>
      <c r="X23" s="84">
        <f t="shared" si="21"/>
        <v>0</v>
      </c>
      <c r="Y23" s="86">
        <f t="shared" si="9"/>
        <v>0</v>
      </c>
      <c r="Z23" s="86">
        <f t="shared" si="10"/>
        <v>0</v>
      </c>
      <c r="AA23" s="84">
        <f t="shared" si="22"/>
        <v>0</v>
      </c>
      <c r="AB23" s="84">
        <f t="shared" si="23"/>
        <v>0</v>
      </c>
      <c r="AC23" s="84">
        <f t="shared" si="11"/>
        <v>16</v>
      </c>
      <c r="AD23" s="84"/>
      <c r="AE23" s="84"/>
      <c r="AF23" s="84"/>
      <c r="AG23" s="84">
        <f t="shared" si="24"/>
        <v>0</v>
      </c>
      <c r="AH23" s="84">
        <f t="shared" si="12"/>
        <v>0</v>
      </c>
      <c r="AI23" s="84">
        <f t="shared" si="25"/>
        <v>0</v>
      </c>
      <c r="AJ23" s="84">
        <f t="shared" si="13"/>
        <v>0</v>
      </c>
      <c r="AK23" s="84">
        <f t="shared" si="14"/>
        <v>0</v>
      </c>
      <c r="AL23" s="84">
        <f t="shared" si="15"/>
        <v>0</v>
      </c>
      <c r="AM23" s="84">
        <f t="shared" si="16"/>
        <v>0</v>
      </c>
      <c r="AN23" s="84"/>
      <c r="AR23" s="103">
        <f t="shared" si="0"/>
        <v>43547</v>
      </c>
      <c r="AS23" s="104">
        <f t="shared" si="1"/>
        <v>0</v>
      </c>
      <c r="AT23" s="104">
        <f t="shared" si="2"/>
        <v>0</v>
      </c>
      <c r="AU23" s="104">
        <f t="shared" si="3"/>
        <v>0</v>
      </c>
      <c r="AV23" s="104">
        <f t="shared" si="4"/>
        <v>0</v>
      </c>
      <c r="AW23" s="104">
        <f t="shared" si="5"/>
        <v>0</v>
      </c>
      <c r="AX23" s="104">
        <f t="shared" si="6"/>
        <v>0</v>
      </c>
      <c r="AY23" s="105">
        <f t="shared" si="7"/>
        <v>0</v>
      </c>
      <c r="AZ23" s="104">
        <f t="shared" si="8"/>
        <v>0</v>
      </c>
    </row>
    <row r="24" spans="1:52" s="3" customFormat="1" ht="23.45" x14ac:dyDescent="0.45">
      <c r="A24" s="80">
        <f>'Liste déroulante et date'!J17</f>
        <v>43526</v>
      </c>
      <c r="B24" s="99"/>
      <c r="C24" s="100"/>
      <c r="D24" s="100"/>
      <c r="E24" s="100"/>
      <c r="F24" s="100"/>
      <c r="G24" s="101"/>
      <c r="H24" s="101">
        <f t="shared" si="17"/>
        <v>10</v>
      </c>
      <c r="I24" s="84"/>
      <c r="J24" s="84"/>
      <c r="K24" s="84"/>
      <c r="L24" s="84"/>
      <c r="M24" s="84"/>
      <c r="N24" s="84"/>
      <c r="O24" s="84"/>
      <c r="P24" s="84">
        <f t="shared" si="18"/>
        <v>0</v>
      </c>
      <c r="Q24" s="102"/>
      <c r="R24" s="84">
        <f t="shared" si="19"/>
        <v>0</v>
      </c>
      <c r="S24" s="84"/>
      <c r="T24" s="84"/>
      <c r="U24" s="84">
        <f t="shared" si="20"/>
        <v>0</v>
      </c>
      <c r="V24" s="84"/>
      <c r="W24" s="84"/>
      <c r="X24" s="84">
        <f t="shared" si="21"/>
        <v>0</v>
      </c>
      <c r="Y24" s="86">
        <f t="shared" si="9"/>
        <v>0</v>
      </c>
      <c r="Z24" s="86">
        <f t="shared" si="10"/>
        <v>0</v>
      </c>
      <c r="AA24" s="84">
        <f t="shared" si="22"/>
        <v>0</v>
      </c>
      <c r="AB24" s="84">
        <f t="shared" si="23"/>
        <v>0</v>
      </c>
      <c r="AC24" s="84">
        <f t="shared" si="11"/>
        <v>16</v>
      </c>
      <c r="AD24" s="84"/>
      <c r="AE24" s="84"/>
      <c r="AF24" s="84"/>
      <c r="AG24" s="84">
        <f t="shared" si="24"/>
        <v>0</v>
      </c>
      <c r="AH24" s="84">
        <f t="shared" si="12"/>
        <v>0</v>
      </c>
      <c r="AI24" s="84">
        <f t="shared" si="25"/>
        <v>0</v>
      </c>
      <c r="AJ24" s="84">
        <f t="shared" si="13"/>
        <v>0</v>
      </c>
      <c r="AK24" s="84">
        <f t="shared" si="14"/>
        <v>0</v>
      </c>
      <c r="AL24" s="84">
        <f t="shared" si="15"/>
        <v>0</v>
      </c>
      <c r="AM24" s="84">
        <f t="shared" si="16"/>
        <v>0</v>
      </c>
      <c r="AN24" s="84"/>
      <c r="AR24" s="103">
        <f t="shared" si="0"/>
        <v>43554</v>
      </c>
      <c r="AS24" s="104">
        <f t="shared" si="1"/>
        <v>0</v>
      </c>
      <c r="AT24" s="104">
        <f t="shared" si="2"/>
        <v>0</v>
      </c>
      <c r="AU24" s="104">
        <f t="shared" si="3"/>
        <v>0</v>
      </c>
      <c r="AV24" s="104">
        <f t="shared" si="4"/>
        <v>0</v>
      </c>
      <c r="AW24" s="104">
        <f t="shared" si="5"/>
        <v>0</v>
      </c>
      <c r="AX24" s="104">
        <f t="shared" si="6"/>
        <v>0</v>
      </c>
      <c r="AY24" s="105">
        <f t="shared" si="7"/>
        <v>0</v>
      </c>
      <c r="AZ24" s="104">
        <f t="shared" si="8"/>
        <v>0</v>
      </c>
    </row>
    <row r="25" spans="1:52" s="3" customFormat="1" ht="23.45" x14ac:dyDescent="0.45">
      <c r="A25" s="80">
        <f>'Liste déroulante et date'!J18</f>
        <v>43533</v>
      </c>
      <c r="B25" s="99"/>
      <c r="C25" s="100"/>
      <c r="D25" s="100"/>
      <c r="E25" s="100"/>
      <c r="F25" s="100"/>
      <c r="G25" s="101"/>
      <c r="H25" s="101">
        <f t="shared" si="17"/>
        <v>10</v>
      </c>
      <c r="I25" s="84"/>
      <c r="J25" s="84"/>
      <c r="K25" s="84"/>
      <c r="L25" s="84"/>
      <c r="M25" s="84"/>
      <c r="N25" s="84"/>
      <c r="O25" s="84"/>
      <c r="P25" s="84">
        <f t="shared" si="18"/>
        <v>0</v>
      </c>
      <c r="Q25" s="102"/>
      <c r="R25" s="84">
        <f t="shared" si="19"/>
        <v>0</v>
      </c>
      <c r="S25" s="84"/>
      <c r="T25" s="84"/>
      <c r="U25" s="84">
        <f t="shared" si="20"/>
        <v>0</v>
      </c>
      <c r="V25" s="84"/>
      <c r="W25" s="84"/>
      <c r="X25" s="84">
        <f t="shared" si="21"/>
        <v>0</v>
      </c>
      <c r="Y25" s="86">
        <f t="shared" si="9"/>
        <v>0</v>
      </c>
      <c r="Z25" s="86">
        <f t="shared" si="10"/>
        <v>0</v>
      </c>
      <c r="AA25" s="84">
        <f t="shared" si="22"/>
        <v>0</v>
      </c>
      <c r="AB25" s="84">
        <f t="shared" si="23"/>
        <v>0</v>
      </c>
      <c r="AC25" s="84">
        <f t="shared" si="11"/>
        <v>16</v>
      </c>
      <c r="AD25" s="84"/>
      <c r="AE25" s="84"/>
      <c r="AF25" s="84"/>
      <c r="AG25" s="84">
        <f t="shared" si="24"/>
        <v>0</v>
      </c>
      <c r="AH25" s="84">
        <f t="shared" si="12"/>
        <v>0</v>
      </c>
      <c r="AI25" s="84">
        <f t="shared" si="25"/>
        <v>0</v>
      </c>
      <c r="AJ25" s="84">
        <f t="shared" si="13"/>
        <v>0</v>
      </c>
      <c r="AK25" s="84">
        <f t="shared" si="14"/>
        <v>0</v>
      </c>
      <c r="AL25" s="84">
        <f t="shared" si="15"/>
        <v>0</v>
      </c>
      <c r="AM25" s="84">
        <f t="shared" si="16"/>
        <v>0</v>
      </c>
      <c r="AN25" s="84"/>
      <c r="AR25" s="103">
        <f t="shared" si="0"/>
        <v>43561</v>
      </c>
      <c r="AS25" s="104">
        <f t="shared" si="1"/>
        <v>0</v>
      </c>
      <c r="AT25" s="104">
        <f t="shared" si="2"/>
        <v>0</v>
      </c>
      <c r="AU25" s="104">
        <f t="shared" si="3"/>
        <v>0</v>
      </c>
      <c r="AV25" s="104">
        <f t="shared" si="4"/>
        <v>0</v>
      </c>
      <c r="AW25" s="104">
        <f t="shared" si="5"/>
        <v>0</v>
      </c>
      <c r="AX25" s="104">
        <f t="shared" si="6"/>
        <v>0</v>
      </c>
      <c r="AY25" s="105">
        <f t="shared" si="7"/>
        <v>0</v>
      </c>
      <c r="AZ25" s="104">
        <f t="shared" si="8"/>
        <v>0</v>
      </c>
    </row>
    <row r="26" spans="1:52" s="3" customFormat="1" ht="23.45" x14ac:dyDescent="0.45">
      <c r="A26" s="80">
        <f>'Liste déroulante et date'!J19</f>
        <v>43540</v>
      </c>
      <c r="B26" s="99"/>
      <c r="C26" s="100"/>
      <c r="D26" s="100"/>
      <c r="E26" s="100"/>
      <c r="F26" s="100"/>
      <c r="G26" s="101"/>
      <c r="H26" s="101">
        <f t="shared" si="17"/>
        <v>10</v>
      </c>
      <c r="I26" s="84"/>
      <c r="J26" s="84"/>
      <c r="K26" s="84"/>
      <c r="L26" s="84"/>
      <c r="M26" s="84"/>
      <c r="N26" s="84"/>
      <c r="O26" s="84"/>
      <c r="P26" s="84">
        <f t="shared" si="18"/>
        <v>0</v>
      </c>
      <c r="Q26" s="102"/>
      <c r="R26" s="84">
        <f t="shared" si="19"/>
        <v>0</v>
      </c>
      <c r="S26" s="84"/>
      <c r="T26" s="84"/>
      <c r="U26" s="84">
        <f t="shared" si="20"/>
        <v>0</v>
      </c>
      <c r="V26" s="84"/>
      <c r="W26" s="84"/>
      <c r="X26" s="84">
        <f t="shared" si="21"/>
        <v>0</v>
      </c>
      <c r="Y26" s="86">
        <f t="shared" si="9"/>
        <v>0</v>
      </c>
      <c r="Z26" s="86">
        <f t="shared" si="10"/>
        <v>0</v>
      </c>
      <c r="AA26" s="84">
        <f t="shared" si="22"/>
        <v>0</v>
      </c>
      <c r="AB26" s="84">
        <f t="shared" si="23"/>
        <v>0</v>
      </c>
      <c r="AC26" s="84">
        <f t="shared" si="11"/>
        <v>16</v>
      </c>
      <c r="AD26" s="84"/>
      <c r="AE26" s="84"/>
      <c r="AF26" s="84"/>
      <c r="AG26" s="84">
        <f t="shared" si="24"/>
        <v>0</v>
      </c>
      <c r="AH26" s="84">
        <f t="shared" si="12"/>
        <v>0</v>
      </c>
      <c r="AI26" s="84">
        <f t="shared" si="25"/>
        <v>0</v>
      </c>
      <c r="AJ26" s="84">
        <f t="shared" si="13"/>
        <v>0</v>
      </c>
      <c r="AK26" s="84">
        <f t="shared" si="14"/>
        <v>0</v>
      </c>
      <c r="AL26" s="84">
        <f t="shared" si="15"/>
        <v>0</v>
      </c>
      <c r="AM26" s="84">
        <f t="shared" si="16"/>
        <v>0</v>
      </c>
      <c r="AN26" s="84"/>
      <c r="AR26" s="103">
        <f t="shared" si="0"/>
        <v>43568</v>
      </c>
      <c r="AS26" s="104">
        <f t="shared" si="1"/>
        <v>0</v>
      </c>
      <c r="AT26" s="104">
        <f t="shared" si="2"/>
        <v>0</v>
      </c>
      <c r="AU26" s="104">
        <f t="shared" si="3"/>
        <v>0</v>
      </c>
      <c r="AV26" s="104">
        <f t="shared" si="4"/>
        <v>0</v>
      </c>
      <c r="AW26" s="104">
        <f t="shared" si="5"/>
        <v>0</v>
      </c>
      <c r="AX26" s="104">
        <f t="shared" si="6"/>
        <v>0</v>
      </c>
      <c r="AY26" s="105">
        <f t="shared" si="7"/>
        <v>0</v>
      </c>
      <c r="AZ26" s="104">
        <f t="shared" si="8"/>
        <v>0</v>
      </c>
    </row>
    <row r="27" spans="1:52" s="3" customFormat="1" ht="23.45" x14ac:dyDescent="0.45">
      <c r="A27" s="80">
        <f>'Liste déroulante et date'!J20</f>
        <v>43547</v>
      </c>
      <c r="B27" s="99"/>
      <c r="C27" s="100"/>
      <c r="D27" s="100"/>
      <c r="E27" s="100"/>
      <c r="F27" s="100"/>
      <c r="G27" s="101"/>
      <c r="H27" s="101">
        <f t="shared" si="17"/>
        <v>10</v>
      </c>
      <c r="I27" s="84"/>
      <c r="J27" s="84"/>
      <c r="K27" s="84"/>
      <c r="L27" s="84"/>
      <c r="M27" s="84"/>
      <c r="N27" s="84"/>
      <c r="O27" s="84"/>
      <c r="P27" s="84">
        <f t="shared" si="18"/>
        <v>0</v>
      </c>
      <c r="Q27" s="102"/>
      <c r="R27" s="84">
        <f t="shared" si="19"/>
        <v>0</v>
      </c>
      <c r="S27" s="84"/>
      <c r="T27" s="84"/>
      <c r="U27" s="84">
        <f t="shared" si="20"/>
        <v>0</v>
      </c>
      <c r="V27" s="84"/>
      <c r="W27" s="84"/>
      <c r="X27" s="84">
        <f t="shared" si="21"/>
        <v>0</v>
      </c>
      <c r="Y27" s="86">
        <f t="shared" si="9"/>
        <v>0</v>
      </c>
      <c r="Z27" s="86">
        <f t="shared" si="10"/>
        <v>0</v>
      </c>
      <c r="AA27" s="84">
        <f t="shared" si="22"/>
        <v>0</v>
      </c>
      <c r="AB27" s="84">
        <f t="shared" si="23"/>
        <v>0</v>
      </c>
      <c r="AC27" s="84">
        <f t="shared" si="11"/>
        <v>16</v>
      </c>
      <c r="AD27" s="84"/>
      <c r="AE27" s="84"/>
      <c r="AF27" s="84"/>
      <c r="AG27" s="84">
        <f t="shared" si="24"/>
        <v>0</v>
      </c>
      <c r="AH27" s="84">
        <f t="shared" si="12"/>
        <v>0</v>
      </c>
      <c r="AI27" s="84">
        <f t="shared" si="25"/>
        <v>0</v>
      </c>
      <c r="AJ27" s="84">
        <f t="shared" si="13"/>
        <v>0</v>
      </c>
      <c r="AK27" s="84">
        <f t="shared" si="14"/>
        <v>0</v>
      </c>
      <c r="AL27" s="84">
        <f t="shared" si="15"/>
        <v>0</v>
      </c>
      <c r="AM27" s="84">
        <f t="shared" si="16"/>
        <v>0</v>
      </c>
      <c r="AN27" s="84"/>
      <c r="AR27" s="103">
        <f t="shared" si="0"/>
        <v>43575</v>
      </c>
      <c r="AS27" s="104">
        <f t="shared" si="1"/>
        <v>0</v>
      </c>
      <c r="AT27" s="104">
        <f t="shared" si="2"/>
        <v>0</v>
      </c>
      <c r="AU27" s="104">
        <f t="shared" si="3"/>
        <v>0</v>
      </c>
      <c r="AV27" s="104">
        <f t="shared" si="4"/>
        <v>0</v>
      </c>
      <c r="AW27" s="104">
        <f t="shared" si="5"/>
        <v>0</v>
      </c>
      <c r="AX27" s="104">
        <f t="shared" si="6"/>
        <v>0</v>
      </c>
      <c r="AY27" s="105">
        <f t="shared" si="7"/>
        <v>0</v>
      </c>
      <c r="AZ27" s="104">
        <f t="shared" si="8"/>
        <v>0</v>
      </c>
    </row>
    <row r="28" spans="1:52" s="3" customFormat="1" ht="23.45" x14ac:dyDescent="0.45">
      <c r="A28" s="80">
        <f>'Liste déroulante et date'!J21</f>
        <v>43554</v>
      </c>
      <c r="B28" s="99"/>
      <c r="C28" s="100"/>
      <c r="D28" s="100"/>
      <c r="E28" s="100"/>
      <c r="F28" s="100"/>
      <c r="G28" s="101"/>
      <c r="H28" s="101">
        <f t="shared" si="17"/>
        <v>10</v>
      </c>
      <c r="I28" s="84"/>
      <c r="J28" s="84"/>
      <c r="K28" s="84"/>
      <c r="L28" s="84"/>
      <c r="M28" s="84"/>
      <c r="N28" s="84"/>
      <c r="O28" s="84"/>
      <c r="P28" s="84">
        <f t="shared" si="18"/>
        <v>0</v>
      </c>
      <c r="Q28" s="102"/>
      <c r="R28" s="84">
        <f t="shared" si="19"/>
        <v>0</v>
      </c>
      <c r="S28" s="84"/>
      <c r="T28" s="84"/>
      <c r="U28" s="84">
        <f t="shared" si="20"/>
        <v>0</v>
      </c>
      <c r="V28" s="84"/>
      <c r="W28" s="84"/>
      <c r="X28" s="84">
        <f t="shared" si="21"/>
        <v>0</v>
      </c>
      <c r="Y28" s="86">
        <f t="shared" si="9"/>
        <v>0</v>
      </c>
      <c r="Z28" s="86">
        <f t="shared" si="10"/>
        <v>0</v>
      </c>
      <c r="AA28" s="84">
        <f t="shared" si="22"/>
        <v>0</v>
      </c>
      <c r="AB28" s="84">
        <f t="shared" si="23"/>
        <v>0</v>
      </c>
      <c r="AC28" s="84">
        <f t="shared" si="11"/>
        <v>16</v>
      </c>
      <c r="AD28" s="84"/>
      <c r="AE28" s="84"/>
      <c r="AF28" s="84"/>
      <c r="AG28" s="84">
        <f t="shared" si="24"/>
        <v>0</v>
      </c>
      <c r="AH28" s="84">
        <f t="shared" si="12"/>
        <v>0</v>
      </c>
      <c r="AI28" s="84">
        <f t="shared" si="25"/>
        <v>0</v>
      </c>
      <c r="AJ28" s="84">
        <f t="shared" si="13"/>
        <v>0</v>
      </c>
      <c r="AK28" s="84">
        <f t="shared" si="14"/>
        <v>0</v>
      </c>
      <c r="AL28" s="84">
        <f t="shared" si="15"/>
        <v>0</v>
      </c>
      <c r="AM28" s="84">
        <f t="shared" si="16"/>
        <v>0</v>
      </c>
      <c r="AN28" s="84"/>
      <c r="AR28" s="103">
        <f t="shared" si="0"/>
        <v>43582</v>
      </c>
      <c r="AS28" s="104">
        <f t="shared" si="1"/>
        <v>0</v>
      </c>
      <c r="AT28" s="104">
        <f t="shared" si="2"/>
        <v>0</v>
      </c>
      <c r="AU28" s="104">
        <f t="shared" si="3"/>
        <v>0</v>
      </c>
      <c r="AV28" s="104">
        <f t="shared" si="4"/>
        <v>0</v>
      </c>
      <c r="AW28" s="104">
        <f t="shared" si="5"/>
        <v>0</v>
      </c>
      <c r="AX28" s="104">
        <f t="shared" si="6"/>
        <v>0</v>
      </c>
      <c r="AY28" s="105">
        <f t="shared" si="7"/>
        <v>0</v>
      </c>
      <c r="AZ28" s="104">
        <f t="shared" si="8"/>
        <v>0</v>
      </c>
    </row>
    <row r="29" spans="1:52" s="3" customFormat="1" ht="23.45" x14ac:dyDescent="0.45">
      <c r="A29" s="80">
        <f>'Liste déroulante et date'!J22</f>
        <v>43561</v>
      </c>
      <c r="B29" s="99"/>
      <c r="C29" s="100"/>
      <c r="D29" s="100"/>
      <c r="E29" s="100"/>
      <c r="F29" s="100"/>
      <c r="G29" s="101"/>
      <c r="H29" s="101">
        <f t="shared" si="17"/>
        <v>10</v>
      </c>
      <c r="I29" s="84"/>
      <c r="J29" s="84"/>
      <c r="K29" s="84"/>
      <c r="L29" s="84"/>
      <c r="M29" s="84"/>
      <c r="N29" s="84"/>
      <c r="O29" s="84"/>
      <c r="P29" s="84">
        <f t="shared" si="18"/>
        <v>0</v>
      </c>
      <c r="Q29" s="102"/>
      <c r="R29" s="84">
        <f t="shared" si="19"/>
        <v>0</v>
      </c>
      <c r="S29" s="84"/>
      <c r="T29" s="84"/>
      <c r="U29" s="84">
        <f t="shared" si="20"/>
        <v>0</v>
      </c>
      <c r="V29" s="84"/>
      <c r="W29" s="84"/>
      <c r="X29" s="84">
        <f t="shared" si="21"/>
        <v>0</v>
      </c>
      <c r="Y29" s="86">
        <f t="shared" si="9"/>
        <v>0</v>
      </c>
      <c r="Z29" s="86">
        <f t="shared" si="10"/>
        <v>0</v>
      </c>
      <c r="AA29" s="84">
        <f t="shared" si="22"/>
        <v>0</v>
      </c>
      <c r="AB29" s="84">
        <f t="shared" si="23"/>
        <v>0</v>
      </c>
      <c r="AC29" s="84">
        <f t="shared" si="11"/>
        <v>16</v>
      </c>
      <c r="AD29" s="84"/>
      <c r="AE29" s="84"/>
      <c r="AF29" s="84"/>
      <c r="AG29" s="84">
        <f t="shared" si="24"/>
        <v>0</v>
      </c>
      <c r="AH29" s="84">
        <f t="shared" si="12"/>
        <v>0</v>
      </c>
      <c r="AI29" s="84">
        <f t="shared" si="25"/>
        <v>0</v>
      </c>
      <c r="AJ29" s="84">
        <f t="shared" si="13"/>
        <v>0</v>
      </c>
      <c r="AK29" s="84">
        <f t="shared" si="14"/>
        <v>0</v>
      </c>
      <c r="AL29" s="84">
        <f t="shared" si="15"/>
        <v>0</v>
      </c>
      <c r="AM29" s="84">
        <f t="shared" si="16"/>
        <v>0</v>
      </c>
      <c r="AN29" s="84"/>
      <c r="AR29" s="103">
        <f t="shared" si="0"/>
        <v>43589</v>
      </c>
      <c r="AS29" s="104">
        <f t="shared" si="1"/>
        <v>0</v>
      </c>
      <c r="AT29" s="104">
        <f t="shared" si="2"/>
        <v>0</v>
      </c>
      <c r="AU29" s="104">
        <f t="shared" si="3"/>
        <v>0</v>
      </c>
      <c r="AV29" s="104">
        <f t="shared" si="4"/>
        <v>0</v>
      </c>
      <c r="AW29" s="104">
        <f t="shared" si="5"/>
        <v>0</v>
      </c>
      <c r="AX29" s="104">
        <f t="shared" si="6"/>
        <v>0</v>
      </c>
      <c r="AY29" s="105">
        <f t="shared" si="7"/>
        <v>0</v>
      </c>
      <c r="AZ29" s="104">
        <f t="shared" si="8"/>
        <v>0</v>
      </c>
    </row>
    <row r="30" spans="1:52" s="3" customFormat="1" ht="23.45" x14ac:dyDescent="0.45">
      <c r="A30" s="80">
        <f>'Liste déroulante et date'!J23</f>
        <v>43568</v>
      </c>
      <c r="B30" s="99"/>
      <c r="C30" s="100"/>
      <c r="D30" s="100"/>
      <c r="E30" s="100"/>
      <c r="F30" s="100"/>
      <c r="G30" s="101"/>
      <c r="H30" s="101">
        <f t="shared" si="17"/>
        <v>10</v>
      </c>
      <c r="I30" s="84"/>
      <c r="J30" s="84"/>
      <c r="K30" s="84"/>
      <c r="L30" s="84"/>
      <c r="M30" s="84"/>
      <c r="N30" s="84"/>
      <c r="O30" s="84"/>
      <c r="P30" s="84">
        <f t="shared" si="18"/>
        <v>0</v>
      </c>
      <c r="Q30" s="102"/>
      <c r="R30" s="84">
        <f t="shared" si="19"/>
        <v>0</v>
      </c>
      <c r="S30" s="84"/>
      <c r="T30" s="84"/>
      <c r="U30" s="84">
        <f t="shared" si="20"/>
        <v>0</v>
      </c>
      <c r="V30" s="84"/>
      <c r="W30" s="84"/>
      <c r="X30" s="84">
        <f t="shared" si="21"/>
        <v>0</v>
      </c>
      <c r="Y30" s="86">
        <f t="shared" si="9"/>
        <v>0</v>
      </c>
      <c r="Z30" s="86">
        <f t="shared" si="10"/>
        <v>0</v>
      </c>
      <c r="AA30" s="84">
        <f t="shared" si="22"/>
        <v>0</v>
      </c>
      <c r="AB30" s="84">
        <f t="shared" si="23"/>
        <v>0</v>
      </c>
      <c r="AC30" s="84">
        <f t="shared" si="11"/>
        <v>16</v>
      </c>
      <c r="AD30" s="84"/>
      <c r="AE30" s="84"/>
      <c r="AF30" s="84"/>
      <c r="AG30" s="84">
        <f t="shared" si="24"/>
        <v>0</v>
      </c>
      <c r="AH30" s="84">
        <f t="shared" si="12"/>
        <v>0</v>
      </c>
      <c r="AI30" s="84">
        <f t="shared" si="25"/>
        <v>0</v>
      </c>
      <c r="AJ30" s="84">
        <f t="shared" si="13"/>
        <v>0</v>
      </c>
      <c r="AK30" s="84">
        <f t="shared" si="14"/>
        <v>0</v>
      </c>
      <c r="AL30" s="84">
        <f t="shared" si="15"/>
        <v>0</v>
      </c>
      <c r="AM30" s="84">
        <f t="shared" si="16"/>
        <v>0</v>
      </c>
      <c r="AN30" s="84"/>
      <c r="AR30" s="103">
        <f t="shared" si="0"/>
        <v>43596</v>
      </c>
      <c r="AS30" s="104">
        <f t="shared" si="1"/>
        <v>0</v>
      </c>
      <c r="AT30" s="104">
        <f t="shared" si="2"/>
        <v>0</v>
      </c>
      <c r="AU30" s="104">
        <f t="shared" si="3"/>
        <v>0</v>
      </c>
      <c r="AV30" s="104">
        <f t="shared" si="4"/>
        <v>0</v>
      </c>
      <c r="AW30" s="104">
        <f t="shared" si="5"/>
        <v>0</v>
      </c>
      <c r="AX30" s="104">
        <f t="shared" si="6"/>
        <v>0</v>
      </c>
      <c r="AY30" s="105">
        <f t="shared" si="7"/>
        <v>0</v>
      </c>
      <c r="AZ30" s="104">
        <f t="shared" si="8"/>
        <v>0</v>
      </c>
    </row>
    <row r="31" spans="1:52" s="3" customFormat="1" ht="23.45" x14ac:dyDescent="0.45">
      <c r="A31" s="80">
        <f>'Liste déroulante et date'!J24</f>
        <v>43575</v>
      </c>
      <c r="B31" s="99"/>
      <c r="C31" s="100"/>
      <c r="D31" s="100"/>
      <c r="E31" s="100"/>
      <c r="F31" s="100"/>
      <c r="G31" s="101"/>
      <c r="H31" s="101">
        <f t="shared" si="17"/>
        <v>10</v>
      </c>
      <c r="I31" s="84"/>
      <c r="J31" s="84"/>
      <c r="K31" s="84"/>
      <c r="L31" s="84"/>
      <c r="M31" s="84"/>
      <c r="N31" s="84"/>
      <c r="O31" s="84"/>
      <c r="P31" s="84">
        <f t="shared" si="18"/>
        <v>0</v>
      </c>
      <c r="Q31" s="102"/>
      <c r="R31" s="84">
        <f t="shared" si="19"/>
        <v>0</v>
      </c>
      <c r="S31" s="84"/>
      <c r="T31" s="84"/>
      <c r="U31" s="84">
        <f t="shared" si="20"/>
        <v>0</v>
      </c>
      <c r="V31" s="84"/>
      <c r="W31" s="84"/>
      <c r="X31" s="84">
        <f t="shared" si="21"/>
        <v>0</v>
      </c>
      <c r="Y31" s="86">
        <f t="shared" si="9"/>
        <v>0</v>
      </c>
      <c r="Z31" s="86">
        <f t="shared" si="10"/>
        <v>0</v>
      </c>
      <c r="AA31" s="84">
        <f t="shared" si="22"/>
        <v>0</v>
      </c>
      <c r="AB31" s="84">
        <f t="shared" si="23"/>
        <v>0</v>
      </c>
      <c r="AC31" s="84">
        <f t="shared" si="11"/>
        <v>16</v>
      </c>
      <c r="AD31" s="84"/>
      <c r="AE31" s="84"/>
      <c r="AF31" s="84"/>
      <c r="AG31" s="84">
        <f t="shared" si="24"/>
        <v>0</v>
      </c>
      <c r="AH31" s="84">
        <f t="shared" si="12"/>
        <v>0</v>
      </c>
      <c r="AI31" s="84">
        <f t="shared" si="25"/>
        <v>0</v>
      </c>
      <c r="AJ31" s="84">
        <f t="shared" si="13"/>
        <v>0</v>
      </c>
      <c r="AK31" s="84">
        <f t="shared" si="14"/>
        <v>0</v>
      </c>
      <c r="AL31" s="84">
        <f t="shared" si="15"/>
        <v>0</v>
      </c>
      <c r="AM31" s="84">
        <f t="shared" si="16"/>
        <v>0</v>
      </c>
      <c r="AN31" s="84"/>
      <c r="AR31" s="103">
        <f t="shared" si="0"/>
        <v>43603</v>
      </c>
      <c r="AS31" s="104">
        <f t="shared" si="1"/>
        <v>0</v>
      </c>
      <c r="AT31" s="104">
        <f t="shared" si="2"/>
        <v>0</v>
      </c>
      <c r="AU31" s="104">
        <f t="shared" si="3"/>
        <v>0</v>
      </c>
      <c r="AV31" s="104">
        <f t="shared" si="4"/>
        <v>0</v>
      </c>
      <c r="AW31" s="104">
        <f t="shared" si="5"/>
        <v>0</v>
      </c>
      <c r="AX31" s="104">
        <f t="shared" si="6"/>
        <v>0</v>
      </c>
      <c r="AY31" s="105">
        <f t="shared" si="7"/>
        <v>0</v>
      </c>
      <c r="AZ31" s="104">
        <f t="shared" si="8"/>
        <v>0</v>
      </c>
    </row>
    <row r="32" spans="1:52" s="3" customFormat="1" ht="23.45" x14ac:dyDescent="0.45">
      <c r="A32" s="80">
        <f>'Liste déroulante et date'!J25</f>
        <v>43582</v>
      </c>
      <c r="B32" s="99"/>
      <c r="C32" s="100"/>
      <c r="D32" s="100"/>
      <c r="E32" s="100"/>
      <c r="F32" s="100"/>
      <c r="G32" s="101"/>
      <c r="H32" s="101">
        <f t="shared" si="17"/>
        <v>10</v>
      </c>
      <c r="I32" s="84"/>
      <c r="J32" s="84"/>
      <c r="K32" s="84"/>
      <c r="L32" s="84"/>
      <c r="M32" s="84"/>
      <c r="N32" s="84"/>
      <c r="O32" s="84"/>
      <c r="P32" s="84">
        <f t="shared" si="18"/>
        <v>0</v>
      </c>
      <c r="Q32" s="102"/>
      <c r="R32" s="84">
        <f t="shared" si="19"/>
        <v>0</v>
      </c>
      <c r="S32" s="84"/>
      <c r="T32" s="84"/>
      <c r="U32" s="84">
        <f t="shared" si="20"/>
        <v>0</v>
      </c>
      <c r="V32" s="84"/>
      <c r="W32" s="84"/>
      <c r="X32" s="84">
        <f t="shared" si="21"/>
        <v>0</v>
      </c>
      <c r="Y32" s="86">
        <f t="shared" si="9"/>
        <v>0</v>
      </c>
      <c r="Z32" s="86">
        <f t="shared" si="10"/>
        <v>0</v>
      </c>
      <c r="AA32" s="84">
        <f t="shared" si="22"/>
        <v>0</v>
      </c>
      <c r="AB32" s="84">
        <f t="shared" si="23"/>
        <v>0</v>
      </c>
      <c r="AC32" s="84">
        <f t="shared" si="11"/>
        <v>16</v>
      </c>
      <c r="AD32" s="84"/>
      <c r="AE32" s="84"/>
      <c r="AF32" s="84"/>
      <c r="AG32" s="84">
        <f t="shared" si="24"/>
        <v>0</v>
      </c>
      <c r="AH32" s="84">
        <f t="shared" si="12"/>
        <v>0</v>
      </c>
      <c r="AI32" s="84">
        <f t="shared" si="25"/>
        <v>0</v>
      </c>
      <c r="AJ32" s="84">
        <f t="shared" si="13"/>
        <v>0</v>
      </c>
      <c r="AK32" s="84">
        <f t="shared" si="14"/>
        <v>0</v>
      </c>
      <c r="AL32" s="84">
        <f t="shared" si="15"/>
        <v>0</v>
      </c>
      <c r="AM32" s="84">
        <f t="shared" si="16"/>
        <v>0</v>
      </c>
      <c r="AN32" s="84"/>
      <c r="AR32" s="103">
        <f t="shared" si="0"/>
        <v>43610</v>
      </c>
      <c r="AS32" s="104">
        <f t="shared" si="1"/>
        <v>0</v>
      </c>
      <c r="AT32" s="104">
        <f t="shared" si="2"/>
        <v>0</v>
      </c>
      <c r="AU32" s="104">
        <f t="shared" si="3"/>
        <v>0</v>
      </c>
      <c r="AV32" s="104">
        <f t="shared" si="4"/>
        <v>0</v>
      </c>
      <c r="AW32" s="104">
        <f t="shared" si="5"/>
        <v>0</v>
      </c>
      <c r="AX32" s="104">
        <f t="shared" si="6"/>
        <v>0</v>
      </c>
      <c r="AY32" s="105">
        <f t="shared" si="7"/>
        <v>0</v>
      </c>
      <c r="AZ32" s="104">
        <f t="shared" si="8"/>
        <v>0</v>
      </c>
    </row>
    <row r="33" spans="1:52" s="3" customFormat="1" ht="23.45" x14ac:dyDescent="0.45">
      <c r="A33" s="80">
        <f>'Liste déroulante et date'!J26</f>
        <v>43589</v>
      </c>
      <c r="B33" s="99"/>
      <c r="C33" s="100"/>
      <c r="D33" s="100"/>
      <c r="E33" s="100"/>
      <c r="F33" s="100"/>
      <c r="G33" s="101"/>
      <c r="H33" s="101">
        <f t="shared" si="17"/>
        <v>10</v>
      </c>
      <c r="I33" s="84"/>
      <c r="J33" s="84"/>
      <c r="K33" s="84"/>
      <c r="L33" s="84"/>
      <c r="M33" s="84"/>
      <c r="N33" s="84"/>
      <c r="O33" s="84"/>
      <c r="P33" s="84">
        <f t="shared" si="18"/>
        <v>0</v>
      </c>
      <c r="Q33" s="102"/>
      <c r="R33" s="84">
        <f t="shared" si="19"/>
        <v>0</v>
      </c>
      <c r="S33" s="84"/>
      <c r="T33" s="84"/>
      <c r="U33" s="84">
        <f t="shared" si="20"/>
        <v>0</v>
      </c>
      <c r="V33" s="84"/>
      <c r="W33" s="84"/>
      <c r="X33" s="84">
        <f t="shared" si="21"/>
        <v>0</v>
      </c>
      <c r="Y33" s="86">
        <f t="shared" si="9"/>
        <v>0</v>
      </c>
      <c r="Z33" s="86">
        <f t="shared" si="10"/>
        <v>0</v>
      </c>
      <c r="AA33" s="84">
        <f t="shared" si="22"/>
        <v>0</v>
      </c>
      <c r="AB33" s="84">
        <f t="shared" si="23"/>
        <v>0</v>
      </c>
      <c r="AC33" s="84">
        <f t="shared" si="11"/>
        <v>16</v>
      </c>
      <c r="AD33" s="84"/>
      <c r="AE33" s="84"/>
      <c r="AF33" s="84"/>
      <c r="AG33" s="84">
        <f t="shared" si="24"/>
        <v>0</v>
      </c>
      <c r="AH33" s="84">
        <f t="shared" si="12"/>
        <v>0</v>
      </c>
      <c r="AI33" s="84">
        <f t="shared" si="25"/>
        <v>0</v>
      </c>
      <c r="AJ33" s="84">
        <f t="shared" si="13"/>
        <v>0</v>
      </c>
      <c r="AK33" s="84">
        <f t="shared" si="14"/>
        <v>0</v>
      </c>
      <c r="AL33" s="84">
        <f t="shared" si="15"/>
        <v>0</v>
      </c>
      <c r="AM33" s="84">
        <f t="shared" si="16"/>
        <v>0</v>
      </c>
      <c r="AN33" s="84"/>
      <c r="AR33" s="103">
        <f t="shared" si="0"/>
        <v>43617</v>
      </c>
      <c r="AS33" s="104">
        <f t="shared" si="1"/>
        <v>0</v>
      </c>
      <c r="AT33" s="104">
        <f t="shared" si="2"/>
        <v>0</v>
      </c>
      <c r="AU33" s="104">
        <f t="shared" si="3"/>
        <v>0</v>
      </c>
      <c r="AV33" s="104">
        <f t="shared" si="4"/>
        <v>0</v>
      </c>
      <c r="AW33" s="104">
        <f t="shared" si="5"/>
        <v>0</v>
      </c>
      <c r="AX33" s="104">
        <f t="shared" si="6"/>
        <v>0</v>
      </c>
      <c r="AY33" s="105">
        <f t="shared" si="7"/>
        <v>0</v>
      </c>
      <c r="AZ33" s="104">
        <f t="shared" si="8"/>
        <v>0</v>
      </c>
    </row>
    <row r="34" spans="1:52" s="3" customFormat="1" ht="23.45" x14ac:dyDescent="0.45">
      <c r="A34" s="80">
        <f>'Liste déroulante et date'!J27</f>
        <v>43596</v>
      </c>
      <c r="B34" s="99"/>
      <c r="C34" s="100"/>
      <c r="D34" s="100"/>
      <c r="E34" s="100"/>
      <c r="F34" s="100"/>
      <c r="G34" s="101"/>
      <c r="H34" s="101">
        <f t="shared" si="17"/>
        <v>10</v>
      </c>
      <c r="I34" s="84"/>
      <c r="J34" s="84"/>
      <c r="K34" s="84"/>
      <c r="L34" s="84"/>
      <c r="M34" s="84"/>
      <c r="N34" s="84"/>
      <c r="O34" s="84"/>
      <c r="P34" s="84">
        <f t="shared" si="18"/>
        <v>0</v>
      </c>
      <c r="Q34" s="102"/>
      <c r="R34" s="84">
        <f t="shared" si="19"/>
        <v>0</v>
      </c>
      <c r="S34" s="84"/>
      <c r="T34" s="84"/>
      <c r="U34" s="84">
        <f t="shared" si="20"/>
        <v>0</v>
      </c>
      <c r="V34" s="84"/>
      <c r="W34" s="84"/>
      <c r="X34" s="84">
        <f t="shared" si="21"/>
        <v>0</v>
      </c>
      <c r="Y34" s="86">
        <f t="shared" si="9"/>
        <v>0</v>
      </c>
      <c r="Z34" s="86">
        <f t="shared" si="10"/>
        <v>0</v>
      </c>
      <c r="AA34" s="84">
        <f t="shared" si="22"/>
        <v>0</v>
      </c>
      <c r="AB34" s="84">
        <f t="shared" si="23"/>
        <v>0</v>
      </c>
      <c r="AC34" s="84">
        <f t="shared" si="11"/>
        <v>16</v>
      </c>
      <c r="AD34" s="84"/>
      <c r="AE34" s="84"/>
      <c r="AF34" s="84"/>
      <c r="AG34" s="84">
        <f t="shared" si="24"/>
        <v>0</v>
      </c>
      <c r="AH34" s="84">
        <f t="shared" si="12"/>
        <v>0</v>
      </c>
      <c r="AI34" s="84">
        <f t="shared" si="25"/>
        <v>0</v>
      </c>
      <c r="AJ34" s="84">
        <f t="shared" si="13"/>
        <v>0</v>
      </c>
      <c r="AK34" s="84">
        <f t="shared" si="14"/>
        <v>0</v>
      </c>
      <c r="AL34" s="84">
        <f t="shared" si="15"/>
        <v>0</v>
      </c>
      <c r="AM34" s="84">
        <f t="shared" si="16"/>
        <v>0</v>
      </c>
      <c r="AN34" s="84"/>
      <c r="AR34" s="103">
        <f t="shared" si="0"/>
        <v>43624</v>
      </c>
      <c r="AS34" s="104">
        <f t="shared" si="1"/>
        <v>0</v>
      </c>
      <c r="AT34" s="104">
        <f t="shared" si="2"/>
        <v>0</v>
      </c>
      <c r="AU34" s="104">
        <f t="shared" si="3"/>
        <v>0</v>
      </c>
      <c r="AV34" s="104">
        <f t="shared" si="4"/>
        <v>0</v>
      </c>
      <c r="AW34" s="104">
        <f t="shared" si="5"/>
        <v>0</v>
      </c>
      <c r="AX34" s="104">
        <f t="shared" si="6"/>
        <v>0</v>
      </c>
      <c r="AY34" s="105">
        <f t="shared" si="7"/>
        <v>0</v>
      </c>
      <c r="AZ34" s="104">
        <f t="shared" si="8"/>
        <v>0</v>
      </c>
    </row>
    <row r="35" spans="1:52" s="3" customFormat="1" ht="23.45" x14ac:dyDescent="0.45">
      <c r="A35" s="80">
        <f>'Liste déroulante et date'!J28</f>
        <v>43603</v>
      </c>
      <c r="B35" s="99"/>
      <c r="C35" s="100"/>
      <c r="D35" s="100"/>
      <c r="E35" s="100"/>
      <c r="F35" s="100"/>
      <c r="G35" s="101"/>
      <c r="H35" s="101">
        <f t="shared" si="17"/>
        <v>10</v>
      </c>
      <c r="I35" s="84"/>
      <c r="J35" s="84"/>
      <c r="K35" s="84"/>
      <c r="L35" s="84"/>
      <c r="M35" s="84"/>
      <c r="N35" s="84"/>
      <c r="O35" s="84"/>
      <c r="P35" s="84">
        <f t="shared" si="18"/>
        <v>0</v>
      </c>
      <c r="Q35" s="102"/>
      <c r="R35" s="84">
        <f t="shared" si="19"/>
        <v>0</v>
      </c>
      <c r="S35" s="84"/>
      <c r="T35" s="84"/>
      <c r="U35" s="84">
        <f t="shared" si="20"/>
        <v>0</v>
      </c>
      <c r="V35" s="84"/>
      <c r="W35" s="84"/>
      <c r="X35" s="84">
        <f t="shared" si="21"/>
        <v>0</v>
      </c>
      <c r="Y35" s="86">
        <f t="shared" si="9"/>
        <v>0</v>
      </c>
      <c r="Z35" s="86">
        <f t="shared" si="10"/>
        <v>0</v>
      </c>
      <c r="AA35" s="84">
        <f t="shared" si="22"/>
        <v>0</v>
      </c>
      <c r="AB35" s="84">
        <f t="shared" si="23"/>
        <v>0</v>
      </c>
      <c r="AC35" s="84">
        <f t="shared" si="11"/>
        <v>16</v>
      </c>
      <c r="AD35" s="84"/>
      <c r="AE35" s="84"/>
      <c r="AF35" s="84"/>
      <c r="AG35" s="84">
        <f t="shared" si="24"/>
        <v>0</v>
      </c>
      <c r="AH35" s="84">
        <f t="shared" si="12"/>
        <v>0</v>
      </c>
      <c r="AI35" s="84">
        <f t="shared" si="25"/>
        <v>0</v>
      </c>
      <c r="AJ35" s="84">
        <f t="shared" si="13"/>
        <v>0</v>
      </c>
      <c r="AK35" s="84">
        <f t="shared" si="14"/>
        <v>0</v>
      </c>
      <c r="AL35" s="84">
        <f t="shared" si="15"/>
        <v>0</v>
      </c>
      <c r="AM35" s="84">
        <f t="shared" si="16"/>
        <v>0</v>
      </c>
      <c r="AN35" s="84"/>
      <c r="AR35" s="103">
        <f t="shared" si="0"/>
        <v>43631</v>
      </c>
      <c r="AS35" s="104">
        <f t="shared" si="1"/>
        <v>0</v>
      </c>
      <c r="AT35" s="104">
        <f t="shared" si="2"/>
        <v>0</v>
      </c>
      <c r="AU35" s="104">
        <f t="shared" si="3"/>
        <v>0</v>
      </c>
      <c r="AV35" s="104">
        <f t="shared" si="4"/>
        <v>0</v>
      </c>
      <c r="AW35" s="104">
        <f t="shared" si="5"/>
        <v>0</v>
      </c>
      <c r="AX35" s="104">
        <f t="shared" si="6"/>
        <v>0</v>
      </c>
      <c r="AY35" s="105">
        <f t="shared" si="7"/>
        <v>0</v>
      </c>
      <c r="AZ35" s="104">
        <f t="shared" si="8"/>
        <v>0</v>
      </c>
    </row>
    <row r="36" spans="1:52" s="3" customFormat="1" ht="23.45" x14ac:dyDescent="0.45">
      <c r="A36" s="80">
        <f>'Liste déroulante et date'!J29</f>
        <v>43610</v>
      </c>
      <c r="B36" s="99"/>
      <c r="C36" s="100"/>
      <c r="D36" s="100"/>
      <c r="E36" s="100"/>
      <c r="F36" s="100"/>
      <c r="G36" s="101"/>
      <c r="H36" s="101">
        <f t="shared" si="17"/>
        <v>10</v>
      </c>
      <c r="I36" s="84"/>
      <c r="J36" s="84"/>
      <c r="K36" s="84"/>
      <c r="L36" s="84"/>
      <c r="M36" s="84"/>
      <c r="N36" s="84"/>
      <c r="O36" s="84"/>
      <c r="P36" s="84">
        <f t="shared" si="18"/>
        <v>0</v>
      </c>
      <c r="Q36" s="102"/>
      <c r="R36" s="84">
        <f t="shared" si="19"/>
        <v>0</v>
      </c>
      <c r="S36" s="84"/>
      <c r="T36" s="84"/>
      <c r="U36" s="84">
        <f t="shared" si="20"/>
        <v>0</v>
      </c>
      <c r="V36" s="84"/>
      <c r="W36" s="84"/>
      <c r="X36" s="84">
        <f t="shared" si="21"/>
        <v>0</v>
      </c>
      <c r="Y36" s="86">
        <f t="shared" si="9"/>
        <v>0</v>
      </c>
      <c r="Z36" s="86">
        <f t="shared" si="10"/>
        <v>0</v>
      </c>
      <c r="AA36" s="84">
        <f t="shared" si="22"/>
        <v>0</v>
      </c>
      <c r="AB36" s="84">
        <f t="shared" si="23"/>
        <v>0</v>
      </c>
      <c r="AC36" s="84">
        <f t="shared" si="11"/>
        <v>16</v>
      </c>
      <c r="AD36" s="84"/>
      <c r="AE36" s="84"/>
      <c r="AF36" s="84"/>
      <c r="AG36" s="84">
        <f t="shared" si="24"/>
        <v>0</v>
      </c>
      <c r="AH36" s="84">
        <f t="shared" si="12"/>
        <v>0</v>
      </c>
      <c r="AI36" s="84">
        <f t="shared" si="25"/>
        <v>0</v>
      </c>
      <c r="AJ36" s="84">
        <f t="shared" si="13"/>
        <v>0</v>
      </c>
      <c r="AK36" s="84">
        <f t="shared" si="14"/>
        <v>0</v>
      </c>
      <c r="AL36" s="84">
        <f t="shared" si="15"/>
        <v>0</v>
      </c>
      <c r="AM36" s="84">
        <f t="shared" si="16"/>
        <v>0</v>
      </c>
      <c r="AN36" s="84"/>
      <c r="AR36" s="103">
        <f t="shared" si="0"/>
        <v>43638</v>
      </c>
      <c r="AS36" s="104">
        <f t="shared" si="1"/>
        <v>0</v>
      </c>
      <c r="AT36" s="104">
        <f t="shared" si="2"/>
        <v>0</v>
      </c>
      <c r="AU36" s="104">
        <f t="shared" si="3"/>
        <v>0</v>
      </c>
      <c r="AV36" s="104">
        <f t="shared" si="4"/>
        <v>0</v>
      </c>
      <c r="AW36" s="104">
        <f t="shared" si="5"/>
        <v>0</v>
      </c>
      <c r="AX36" s="104">
        <f t="shared" si="6"/>
        <v>0</v>
      </c>
      <c r="AY36" s="105">
        <f t="shared" si="7"/>
        <v>0</v>
      </c>
      <c r="AZ36" s="104">
        <f t="shared" si="8"/>
        <v>0</v>
      </c>
    </row>
    <row r="37" spans="1:52" s="3" customFormat="1" ht="23.45" x14ac:dyDescent="0.45">
      <c r="A37" s="80">
        <f>'Liste déroulante et date'!J30</f>
        <v>43617</v>
      </c>
      <c r="B37" s="99"/>
      <c r="C37" s="100"/>
      <c r="D37" s="100"/>
      <c r="E37" s="100"/>
      <c r="F37" s="100"/>
      <c r="G37" s="101"/>
      <c r="H37" s="101">
        <f t="shared" si="17"/>
        <v>10</v>
      </c>
      <c r="I37" s="84"/>
      <c r="J37" s="84"/>
      <c r="K37" s="84"/>
      <c r="L37" s="84"/>
      <c r="M37" s="84"/>
      <c r="N37" s="84"/>
      <c r="O37" s="84"/>
      <c r="P37" s="84">
        <f t="shared" si="18"/>
        <v>0</v>
      </c>
      <c r="Q37" s="102"/>
      <c r="R37" s="84">
        <f t="shared" si="19"/>
        <v>0</v>
      </c>
      <c r="S37" s="84"/>
      <c r="T37" s="84"/>
      <c r="U37" s="84">
        <f t="shared" si="20"/>
        <v>0</v>
      </c>
      <c r="V37" s="84"/>
      <c r="W37" s="84"/>
      <c r="X37" s="84">
        <f t="shared" si="21"/>
        <v>0</v>
      </c>
      <c r="Y37" s="86">
        <f t="shared" si="9"/>
        <v>0</v>
      </c>
      <c r="Z37" s="86">
        <f t="shared" si="10"/>
        <v>0</v>
      </c>
      <c r="AA37" s="84">
        <f t="shared" si="22"/>
        <v>0</v>
      </c>
      <c r="AB37" s="84">
        <f t="shared" si="23"/>
        <v>0</v>
      </c>
      <c r="AC37" s="84">
        <f t="shared" si="11"/>
        <v>16</v>
      </c>
      <c r="AD37" s="84"/>
      <c r="AE37" s="84"/>
      <c r="AF37" s="84"/>
      <c r="AG37" s="84">
        <f t="shared" si="24"/>
        <v>0</v>
      </c>
      <c r="AH37" s="84">
        <f t="shared" si="12"/>
        <v>0</v>
      </c>
      <c r="AI37" s="84">
        <f t="shared" si="25"/>
        <v>0</v>
      </c>
      <c r="AJ37" s="84">
        <f t="shared" si="13"/>
        <v>0</v>
      </c>
      <c r="AK37" s="84">
        <f t="shared" si="14"/>
        <v>0</v>
      </c>
      <c r="AL37" s="84">
        <f t="shared" si="15"/>
        <v>0</v>
      </c>
      <c r="AM37" s="84">
        <f t="shared" si="16"/>
        <v>0</v>
      </c>
      <c r="AN37" s="84"/>
      <c r="AR37" s="103">
        <f t="shared" si="0"/>
        <v>43645</v>
      </c>
      <c r="AS37" s="104">
        <f t="shared" si="1"/>
        <v>0</v>
      </c>
      <c r="AT37" s="104">
        <f t="shared" si="2"/>
        <v>0</v>
      </c>
      <c r="AU37" s="104">
        <f t="shared" si="3"/>
        <v>0</v>
      </c>
      <c r="AV37" s="104">
        <f t="shared" si="4"/>
        <v>0</v>
      </c>
      <c r="AW37" s="104">
        <f t="shared" si="5"/>
        <v>0</v>
      </c>
      <c r="AX37" s="104">
        <f t="shared" si="6"/>
        <v>0</v>
      </c>
      <c r="AY37" s="105">
        <f t="shared" si="7"/>
        <v>0</v>
      </c>
      <c r="AZ37" s="104">
        <f t="shared" si="8"/>
        <v>0</v>
      </c>
    </row>
    <row r="38" spans="1:52" s="3" customFormat="1" ht="23.45" x14ac:dyDescent="0.45">
      <c r="A38" s="80">
        <f>'Liste déroulante et date'!J31</f>
        <v>43624</v>
      </c>
      <c r="B38" s="99"/>
      <c r="C38" s="100"/>
      <c r="D38" s="100"/>
      <c r="E38" s="100"/>
      <c r="F38" s="100"/>
      <c r="G38" s="101"/>
      <c r="H38" s="101">
        <f t="shared" si="17"/>
        <v>10</v>
      </c>
      <c r="I38" s="84"/>
      <c r="J38" s="84"/>
      <c r="K38" s="84"/>
      <c r="L38" s="84"/>
      <c r="M38" s="84"/>
      <c r="N38" s="84"/>
      <c r="O38" s="84"/>
      <c r="P38" s="84">
        <f t="shared" si="18"/>
        <v>0</v>
      </c>
      <c r="Q38" s="102"/>
      <c r="R38" s="84">
        <f t="shared" si="19"/>
        <v>0</v>
      </c>
      <c r="S38" s="84"/>
      <c r="T38" s="84"/>
      <c r="U38" s="84">
        <f t="shared" si="20"/>
        <v>0</v>
      </c>
      <c r="V38" s="84"/>
      <c r="W38" s="84"/>
      <c r="X38" s="84">
        <f t="shared" si="21"/>
        <v>0</v>
      </c>
      <c r="Y38" s="86">
        <f t="shared" si="9"/>
        <v>0</v>
      </c>
      <c r="Z38" s="86">
        <f t="shared" si="10"/>
        <v>0</v>
      </c>
      <c r="AA38" s="84">
        <f t="shared" si="22"/>
        <v>0</v>
      </c>
      <c r="AB38" s="84">
        <f t="shared" si="23"/>
        <v>0</v>
      </c>
      <c r="AC38" s="84">
        <f t="shared" si="11"/>
        <v>16</v>
      </c>
      <c r="AD38" s="84"/>
      <c r="AE38" s="84"/>
      <c r="AF38" s="84"/>
      <c r="AG38" s="84">
        <f t="shared" si="24"/>
        <v>0</v>
      </c>
      <c r="AH38" s="84">
        <f t="shared" si="12"/>
        <v>0</v>
      </c>
      <c r="AI38" s="84">
        <f t="shared" si="25"/>
        <v>0</v>
      </c>
      <c r="AJ38" s="84">
        <f t="shared" si="13"/>
        <v>0</v>
      </c>
      <c r="AK38" s="84">
        <f t="shared" si="14"/>
        <v>0</v>
      </c>
      <c r="AL38" s="84">
        <f t="shared" si="15"/>
        <v>0</v>
      </c>
      <c r="AM38" s="84">
        <f t="shared" si="16"/>
        <v>0</v>
      </c>
      <c r="AN38" s="84"/>
      <c r="AR38" s="103">
        <f t="shared" si="0"/>
        <v>43652</v>
      </c>
      <c r="AS38" s="104">
        <f t="shared" si="1"/>
        <v>0</v>
      </c>
      <c r="AT38" s="104">
        <f t="shared" si="2"/>
        <v>0</v>
      </c>
      <c r="AU38" s="104">
        <f t="shared" si="3"/>
        <v>0</v>
      </c>
      <c r="AV38" s="104">
        <f t="shared" si="4"/>
        <v>0</v>
      </c>
      <c r="AW38" s="104">
        <f t="shared" si="5"/>
        <v>0</v>
      </c>
      <c r="AX38" s="104">
        <f t="shared" si="6"/>
        <v>0</v>
      </c>
      <c r="AY38" s="105">
        <f t="shared" si="7"/>
        <v>0</v>
      </c>
      <c r="AZ38" s="104">
        <f t="shared" si="8"/>
        <v>0</v>
      </c>
    </row>
    <row r="39" spans="1:52" s="3" customFormat="1" ht="23.45" x14ac:dyDescent="0.45">
      <c r="A39" s="80">
        <f>'Liste déroulante et date'!J32</f>
        <v>43631</v>
      </c>
      <c r="B39" s="99"/>
      <c r="C39" s="100"/>
      <c r="D39" s="100"/>
      <c r="E39" s="100"/>
      <c r="F39" s="100"/>
      <c r="G39" s="101"/>
      <c r="H39" s="101">
        <f t="shared" si="17"/>
        <v>10</v>
      </c>
      <c r="I39" s="84"/>
      <c r="J39" s="84"/>
      <c r="K39" s="84"/>
      <c r="L39" s="84"/>
      <c r="M39" s="84"/>
      <c r="N39" s="84"/>
      <c r="O39" s="84"/>
      <c r="P39" s="84">
        <f t="shared" si="18"/>
        <v>0</v>
      </c>
      <c r="Q39" s="102"/>
      <c r="R39" s="84">
        <f t="shared" si="19"/>
        <v>0</v>
      </c>
      <c r="S39" s="84"/>
      <c r="T39" s="84"/>
      <c r="U39" s="84">
        <f t="shared" si="20"/>
        <v>0</v>
      </c>
      <c r="V39" s="84"/>
      <c r="W39" s="84"/>
      <c r="X39" s="84">
        <f t="shared" si="21"/>
        <v>0</v>
      </c>
      <c r="Y39" s="86">
        <f t="shared" si="9"/>
        <v>0</v>
      </c>
      <c r="Z39" s="86">
        <f t="shared" si="10"/>
        <v>0</v>
      </c>
      <c r="AA39" s="84">
        <f t="shared" si="22"/>
        <v>0</v>
      </c>
      <c r="AB39" s="84">
        <f t="shared" si="23"/>
        <v>0</v>
      </c>
      <c r="AC39" s="84">
        <f t="shared" si="11"/>
        <v>16</v>
      </c>
      <c r="AD39" s="84"/>
      <c r="AE39" s="84"/>
      <c r="AF39" s="84"/>
      <c r="AG39" s="84">
        <f t="shared" si="24"/>
        <v>0</v>
      </c>
      <c r="AH39" s="84">
        <f t="shared" si="12"/>
        <v>0</v>
      </c>
      <c r="AI39" s="84">
        <f t="shared" si="25"/>
        <v>0</v>
      </c>
      <c r="AJ39" s="84">
        <f t="shared" si="13"/>
        <v>0</v>
      </c>
      <c r="AK39" s="84">
        <f t="shared" si="14"/>
        <v>0</v>
      </c>
      <c r="AL39" s="84">
        <f t="shared" si="15"/>
        <v>0</v>
      </c>
      <c r="AM39" s="84">
        <f t="shared" si="16"/>
        <v>0</v>
      </c>
      <c r="AN39" s="84"/>
      <c r="AR39" s="103">
        <f t="shared" ref="AR39:AR62" si="26">A43</f>
        <v>43659</v>
      </c>
      <c r="AS39" s="104">
        <f t="shared" ref="AS39:AS62" si="27">P43</f>
        <v>0</v>
      </c>
      <c r="AT39" s="104">
        <f t="shared" ref="AT39:AT62" si="28">S43</f>
        <v>0</v>
      </c>
      <c r="AU39" s="104">
        <f t="shared" ref="AU39:AU62" si="29">X43</f>
        <v>0</v>
      </c>
      <c r="AV39" s="104">
        <f t="shared" ref="AV39:AV62" si="30">Y43</f>
        <v>0</v>
      </c>
      <c r="AW39" s="104">
        <f t="shared" ref="AW39:AW62" si="31">Z43</f>
        <v>0</v>
      </c>
      <c r="AX39" s="104">
        <f t="shared" ref="AX39:AX62" si="32">AA43</f>
        <v>0</v>
      </c>
      <c r="AY39" s="105">
        <f t="shared" ref="AY39:AY62" si="33">AB43</f>
        <v>0</v>
      </c>
      <c r="AZ39" s="104">
        <f t="shared" si="8"/>
        <v>0</v>
      </c>
    </row>
    <row r="40" spans="1:52" s="3" customFormat="1" ht="23.45" x14ac:dyDescent="0.45">
      <c r="A40" s="80">
        <f>'Liste déroulante et date'!J33</f>
        <v>43638</v>
      </c>
      <c r="B40" s="99"/>
      <c r="C40" s="100"/>
      <c r="D40" s="100"/>
      <c r="E40" s="100"/>
      <c r="F40" s="100"/>
      <c r="G40" s="101"/>
      <c r="H40" s="101">
        <f t="shared" si="17"/>
        <v>10</v>
      </c>
      <c r="I40" s="84"/>
      <c r="J40" s="84"/>
      <c r="K40" s="84"/>
      <c r="L40" s="84"/>
      <c r="M40" s="84"/>
      <c r="N40" s="84"/>
      <c r="O40" s="84"/>
      <c r="P40" s="84">
        <f t="shared" si="18"/>
        <v>0</v>
      </c>
      <c r="Q40" s="102"/>
      <c r="R40" s="84">
        <f t="shared" si="19"/>
        <v>0</v>
      </c>
      <c r="S40" s="84"/>
      <c r="T40" s="84"/>
      <c r="U40" s="84">
        <f t="shared" si="20"/>
        <v>0</v>
      </c>
      <c r="V40" s="84"/>
      <c r="W40" s="84"/>
      <c r="X40" s="84">
        <f t="shared" si="21"/>
        <v>0</v>
      </c>
      <c r="Y40" s="86">
        <f t="shared" si="9"/>
        <v>0</v>
      </c>
      <c r="Z40" s="86">
        <f t="shared" si="10"/>
        <v>0</v>
      </c>
      <c r="AA40" s="84">
        <f t="shared" si="22"/>
        <v>0</v>
      </c>
      <c r="AB40" s="84">
        <f t="shared" si="23"/>
        <v>0</v>
      </c>
      <c r="AC40" s="84">
        <f t="shared" si="11"/>
        <v>16</v>
      </c>
      <c r="AD40" s="84"/>
      <c r="AE40" s="84"/>
      <c r="AF40" s="84"/>
      <c r="AG40" s="84">
        <f t="shared" si="24"/>
        <v>0</v>
      </c>
      <c r="AH40" s="84">
        <f t="shared" si="12"/>
        <v>0</v>
      </c>
      <c r="AI40" s="84">
        <f t="shared" si="25"/>
        <v>0</v>
      </c>
      <c r="AJ40" s="84">
        <f t="shared" si="13"/>
        <v>0</v>
      </c>
      <c r="AK40" s="84">
        <f t="shared" si="14"/>
        <v>0</v>
      </c>
      <c r="AL40" s="84">
        <f t="shared" si="15"/>
        <v>0</v>
      </c>
      <c r="AM40" s="84">
        <f t="shared" si="16"/>
        <v>0</v>
      </c>
      <c r="AN40" s="84"/>
      <c r="AR40" s="103">
        <f t="shared" si="26"/>
        <v>43666</v>
      </c>
      <c r="AS40" s="104">
        <f t="shared" si="27"/>
        <v>0</v>
      </c>
      <c r="AT40" s="104">
        <f t="shared" si="28"/>
        <v>0</v>
      </c>
      <c r="AU40" s="104">
        <f t="shared" si="29"/>
        <v>0</v>
      </c>
      <c r="AV40" s="104">
        <f t="shared" si="30"/>
        <v>0</v>
      </c>
      <c r="AW40" s="104">
        <f t="shared" si="31"/>
        <v>0</v>
      </c>
      <c r="AX40" s="104">
        <f t="shared" si="32"/>
        <v>0</v>
      </c>
      <c r="AY40" s="105">
        <f t="shared" si="33"/>
        <v>0</v>
      </c>
      <c r="AZ40" s="104">
        <f t="shared" si="8"/>
        <v>0</v>
      </c>
    </row>
    <row r="41" spans="1:52" s="3" customFormat="1" ht="23.45" x14ac:dyDescent="0.45">
      <c r="A41" s="80">
        <f>'Liste déroulante et date'!J34</f>
        <v>43645</v>
      </c>
      <c r="B41" s="99"/>
      <c r="C41" s="100"/>
      <c r="D41" s="100"/>
      <c r="E41" s="100"/>
      <c r="F41" s="100"/>
      <c r="G41" s="101"/>
      <c r="H41" s="101">
        <f t="shared" si="17"/>
        <v>10</v>
      </c>
      <c r="I41" s="84"/>
      <c r="J41" s="84"/>
      <c r="K41" s="84"/>
      <c r="L41" s="84"/>
      <c r="M41" s="84"/>
      <c r="N41" s="84"/>
      <c r="O41" s="84"/>
      <c r="P41" s="84">
        <f t="shared" si="18"/>
        <v>0</v>
      </c>
      <c r="Q41" s="102"/>
      <c r="R41" s="84">
        <f t="shared" si="19"/>
        <v>0</v>
      </c>
      <c r="S41" s="84"/>
      <c r="T41" s="84"/>
      <c r="U41" s="84">
        <f t="shared" si="20"/>
        <v>0</v>
      </c>
      <c r="V41" s="84"/>
      <c r="W41" s="84"/>
      <c r="X41" s="84">
        <f t="shared" si="21"/>
        <v>0</v>
      </c>
      <c r="Y41" s="86">
        <f t="shared" si="9"/>
        <v>0</v>
      </c>
      <c r="Z41" s="86">
        <f t="shared" si="10"/>
        <v>0</v>
      </c>
      <c r="AA41" s="84">
        <f t="shared" si="22"/>
        <v>0</v>
      </c>
      <c r="AB41" s="84">
        <f t="shared" si="23"/>
        <v>0</v>
      </c>
      <c r="AC41" s="84">
        <f t="shared" si="11"/>
        <v>16</v>
      </c>
      <c r="AD41" s="84"/>
      <c r="AE41" s="84"/>
      <c r="AF41" s="84"/>
      <c r="AG41" s="84">
        <f t="shared" si="24"/>
        <v>0</v>
      </c>
      <c r="AH41" s="84">
        <f t="shared" si="12"/>
        <v>0</v>
      </c>
      <c r="AI41" s="84">
        <f t="shared" si="25"/>
        <v>0</v>
      </c>
      <c r="AJ41" s="84">
        <f t="shared" si="13"/>
        <v>0</v>
      </c>
      <c r="AK41" s="84">
        <f t="shared" si="14"/>
        <v>0</v>
      </c>
      <c r="AL41" s="84">
        <f t="shared" si="15"/>
        <v>0</v>
      </c>
      <c r="AM41" s="84">
        <f t="shared" si="16"/>
        <v>0</v>
      </c>
      <c r="AN41" s="84"/>
      <c r="AR41" s="103">
        <f t="shared" si="26"/>
        <v>43673</v>
      </c>
      <c r="AS41" s="104">
        <f t="shared" si="27"/>
        <v>0</v>
      </c>
      <c r="AT41" s="104">
        <f t="shared" si="28"/>
        <v>0</v>
      </c>
      <c r="AU41" s="104">
        <f t="shared" si="29"/>
        <v>0</v>
      </c>
      <c r="AV41" s="104">
        <f t="shared" si="30"/>
        <v>0</v>
      </c>
      <c r="AW41" s="104">
        <f t="shared" si="31"/>
        <v>0</v>
      </c>
      <c r="AX41" s="104">
        <f t="shared" si="32"/>
        <v>0</v>
      </c>
      <c r="AY41" s="105">
        <f t="shared" si="33"/>
        <v>0</v>
      </c>
      <c r="AZ41" s="104">
        <f t="shared" si="8"/>
        <v>0</v>
      </c>
    </row>
    <row r="42" spans="1:52" s="3" customFormat="1" ht="23.45" x14ac:dyDescent="0.45">
      <c r="A42" s="80">
        <f>'Liste déroulante et date'!J35</f>
        <v>43652</v>
      </c>
      <c r="B42" s="99"/>
      <c r="C42" s="100"/>
      <c r="D42" s="100"/>
      <c r="E42" s="100"/>
      <c r="F42" s="100"/>
      <c r="G42" s="101"/>
      <c r="H42" s="101">
        <f t="shared" si="17"/>
        <v>10</v>
      </c>
      <c r="I42" s="84"/>
      <c r="J42" s="84"/>
      <c r="K42" s="84"/>
      <c r="L42" s="84"/>
      <c r="M42" s="84"/>
      <c r="N42" s="84"/>
      <c r="O42" s="84"/>
      <c r="P42" s="84">
        <f t="shared" si="18"/>
        <v>0</v>
      </c>
      <c r="Q42" s="102"/>
      <c r="R42" s="84">
        <f t="shared" si="19"/>
        <v>0</v>
      </c>
      <c r="S42" s="84"/>
      <c r="T42" s="84"/>
      <c r="U42" s="84">
        <f t="shared" si="20"/>
        <v>0</v>
      </c>
      <c r="V42" s="84"/>
      <c r="W42" s="84"/>
      <c r="X42" s="84">
        <f t="shared" si="21"/>
        <v>0</v>
      </c>
      <c r="Y42" s="86">
        <f t="shared" si="9"/>
        <v>0</v>
      </c>
      <c r="Z42" s="86">
        <f t="shared" si="10"/>
        <v>0</v>
      </c>
      <c r="AA42" s="84">
        <f t="shared" si="22"/>
        <v>0</v>
      </c>
      <c r="AB42" s="84">
        <f t="shared" si="23"/>
        <v>0</v>
      </c>
      <c r="AC42" s="84">
        <f t="shared" si="11"/>
        <v>16</v>
      </c>
      <c r="AD42" s="84"/>
      <c r="AE42" s="84"/>
      <c r="AF42" s="84"/>
      <c r="AG42" s="84">
        <f t="shared" si="24"/>
        <v>0</v>
      </c>
      <c r="AH42" s="84">
        <f t="shared" si="12"/>
        <v>0</v>
      </c>
      <c r="AI42" s="84">
        <f t="shared" si="25"/>
        <v>0</v>
      </c>
      <c r="AJ42" s="84">
        <f t="shared" si="13"/>
        <v>0</v>
      </c>
      <c r="AK42" s="84">
        <f t="shared" si="14"/>
        <v>0</v>
      </c>
      <c r="AL42" s="84">
        <f t="shared" si="15"/>
        <v>0</v>
      </c>
      <c r="AM42" s="84">
        <f t="shared" si="16"/>
        <v>0</v>
      </c>
      <c r="AN42" s="84"/>
      <c r="AR42" s="103">
        <f t="shared" si="26"/>
        <v>43680</v>
      </c>
      <c r="AS42" s="104">
        <f t="shared" si="27"/>
        <v>0</v>
      </c>
      <c r="AT42" s="104">
        <f t="shared" si="28"/>
        <v>0</v>
      </c>
      <c r="AU42" s="104">
        <f t="shared" si="29"/>
        <v>0</v>
      </c>
      <c r="AV42" s="104">
        <f t="shared" si="30"/>
        <v>0</v>
      </c>
      <c r="AW42" s="104">
        <f t="shared" si="31"/>
        <v>0</v>
      </c>
      <c r="AX42" s="104">
        <f t="shared" si="32"/>
        <v>0</v>
      </c>
      <c r="AY42" s="105">
        <f t="shared" si="33"/>
        <v>0</v>
      </c>
      <c r="AZ42" s="104">
        <f t="shared" si="8"/>
        <v>0</v>
      </c>
    </row>
    <row r="43" spans="1:52" s="3" customFormat="1" ht="23.45" x14ac:dyDescent="0.45">
      <c r="A43" s="80">
        <f>'Liste déroulante et date'!J36</f>
        <v>43659</v>
      </c>
      <c r="B43" s="99"/>
      <c r="C43" s="100"/>
      <c r="D43" s="100"/>
      <c r="E43" s="100"/>
      <c r="F43" s="100"/>
      <c r="G43" s="101"/>
      <c r="H43" s="101">
        <f t="shared" si="17"/>
        <v>10</v>
      </c>
      <c r="I43" s="84"/>
      <c r="J43" s="84"/>
      <c r="K43" s="84"/>
      <c r="L43" s="84"/>
      <c r="M43" s="84"/>
      <c r="N43" s="84"/>
      <c r="O43" s="84"/>
      <c r="P43" s="84">
        <f t="shared" si="18"/>
        <v>0</v>
      </c>
      <c r="Q43" s="102"/>
      <c r="R43" s="84">
        <f t="shared" si="19"/>
        <v>0</v>
      </c>
      <c r="S43" s="84"/>
      <c r="T43" s="84"/>
      <c r="U43" s="84">
        <f t="shared" si="20"/>
        <v>0</v>
      </c>
      <c r="V43" s="84"/>
      <c r="W43" s="84"/>
      <c r="X43" s="84">
        <f t="shared" si="21"/>
        <v>0</v>
      </c>
      <c r="Y43" s="86">
        <f t="shared" ref="Y43:Y66" si="34">IF(S43&gt;=40,S43-40,0)</f>
        <v>0</v>
      </c>
      <c r="Z43" s="86">
        <f t="shared" ref="Z43:Z66" si="35">IF(D43=1,0,AM43)</f>
        <v>0</v>
      </c>
      <c r="AA43" s="84">
        <f t="shared" si="22"/>
        <v>0</v>
      </c>
      <c r="AB43" s="84">
        <f t="shared" si="23"/>
        <v>0</v>
      </c>
      <c r="AC43" s="84">
        <f t="shared" ref="AC43:AC66" si="36">AC42-R43</f>
        <v>16</v>
      </c>
      <c r="AD43" s="84"/>
      <c r="AE43" s="84"/>
      <c r="AF43" s="84"/>
      <c r="AG43" s="84">
        <f t="shared" si="24"/>
        <v>0</v>
      </c>
      <c r="AH43" s="84">
        <f t="shared" ref="AH43:AH66" si="37">IF(S43&gt;40,((3+Y43)*H43),IF(S43=0,0,(3*H43)))</f>
        <v>0</v>
      </c>
      <c r="AI43" s="84">
        <f t="shared" si="25"/>
        <v>0</v>
      </c>
      <c r="AJ43" s="84">
        <f t="shared" ref="AJ43:AJ66" si="38">ROUND(IF(AD43&gt;0,(-AD43/H43),"0"),0)</f>
        <v>0</v>
      </c>
      <c r="AK43" s="84">
        <f t="shared" ref="AK43:AK66" si="39">ROUND(IF(Q43="oui",(X39+X40+X41+X42)/20,0),0)</f>
        <v>0</v>
      </c>
      <c r="AL43" s="84">
        <f t="shared" ref="AL43:AL66" si="40">IF(S43&lt;=40,S43-Z43,S43-Y43-Z43)</f>
        <v>0</v>
      </c>
      <c r="AM43" s="84">
        <f t="shared" ref="AM43:AM66" si="41">ROUND(IF(C43=1,(X42+X41+X40+X39+Z42+T42+T41+T40+T39)/20,0),0)+(ROUND(IF(C43=2,(X42+X41+X40+X39+Z42+T42+T41+T40+T39)/20)*2,0))</f>
        <v>0</v>
      </c>
      <c r="AN43" s="84"/>
      <c r="AR43" s="103">
        <f t="shared" si="26"/>
        <v>43687</v>
      </c>
      <c r="AS43" s="104">
        <f t="shared" si="27"/>
        <v>0</v>
      </c>
      <c r="AT43" s="104">
        <f t="shared" si="28"/>
        <v>0</v>
      </c>
      <c r="AU43" s="104">
        <f t="shared" si="29"/>
        <v>0</v>
      </c>
      <c r="AV43" s="104">
        <f t="shared" si="30"/>
        <v>0</v>
      </c>
      <c r="AW43" s="104">
        <f t="shared" si="31"/>
        <v>0</v>
      </c>
      <c r="AX43" s="104">
        <f t="shared" si="32"/>
        <v>0</v>
      </c>
      <c r="AY43" s="105">
        <f t="shared" si="33"/>
        <v>0</v>
      </c>
      <c r="AZ43" s="104">
        <f t="shared" si="8"/>
        <v>0</v>
      </c>
    </row>
    <row r="44" spans="1:52" s="3" customFormat="1" ht="23.45" x14ac:dyDescent="0.45">
      <c r="A44" s="80">
        <f>'Liste déroulante et date'!J37</f>
        <v>43666</v>
      </c>
      <c r="B44" s="99"/>
      <c r="C44" s="100"/>
      <c r="D44" s="100"/>
      <c r="E44" s="100"/>
      <c r="F44" s="100"/>
      <c r="G44" s="101"/>
      <c r="H44" s="101">
        <f t="shared" si="17"/>
        <v>10</v>
      </c>
      <c r="I44" s="84"/>
      <c r="J44" s="84"/>
      <c r="K44" s="84"/>
      <c r="L44" s="84"/>
      <c r="M44" s="84"/>
      <c r="N44" s="84"/>
      <c r="O44" s="84"/>
      <c r="P44" s="84">
        <f t="shared" si="18"/>
        <v>0</v>
      </c>
      <c r="Q44" s="102"/>
      <c r="R44" s="84">
        <f t="shared" si="19"/>
        <v>0</v>
      </c>
      <c r="S44" s="84"/>
      <c r="T44" s="84"/>
      <c r="U44" s="84">
        <f t="shared" si="20"/>
        <v>0</v>
      </c>
      <c r="V44" s="84"/>
      <c r="W44" s="84"/>
      <c r="X44" s="84">
        <f t="shared" si="21"/>
        <v>0</v>
      </c>
      <c r="Y44" s="86">
        <f t="shared" si="34"/>
        <v>0</v>
      </c>
      <c r="Z44" s="86">
        <f t="shared" si="35"/>
        <v>0</v>
      </c>
      <c r="AA44" s="84">
        <f t="shared" si="22"/>
        <v>0</v>
      </c>
      <c r="AB44" s="84">
        <f t="shared" si="23"/>
        <v>0</v>
      </c>
      <c r="AC44" s="84">
        <f t="shared" si="36"/>
        <v>16</v>
      </c>
      <c r="AD44" s="84"/>
      <c r="AE44" s="84"/>
      <c r="AF44" s="84"/>
      <c r="AG44" s="84">
        <f t="shared" si="24"/>
        <v>0</v>
      </c>
      <c r="AH44" s="84">
        <f t="shared" si="37"/>
        <v>0</v>
      </c>
      <c r="AI44" s="84">
        <f t="shared" si="25"/>
        <v>0</v>
      </c>
      <c r="AJ44" s="84">
        <f t="shared" si="38"/>
        <v>0</v>
      </c>
      <c r="AK44" s="84">
        <f t="shared" si="39"/>
        <v>0</v>
      </c>
      <c r="AL44" s="84">
        <f t="shared" si="40"/>
        <v>0</v>
      </c>
      <c r="AM44" s="84">
        <f t="shared" si="41"/>
        <v>0</v>
      </c>
      <c r="AN44" s="84"/>
      <c r="AR44" s="103">
        <f t="shared" si="26"/>
        <v>43694</v>
      </c>
      <c r="AS44" s="104">
        <f t="shared" si="27"/>
        <v>0</v>
      </c>
      <c r="AT44" s="104">
        <f t="shared" si="28"/>
        <v>0</v>
      </c>
      <c r="AU44" s="104">
        <f t="shared" si="29"/>
        <v>0</v>
      </c>
      <c r="AV44" s="104">
        <f t="shared" si="30"/>
        <v>0</v>
      </c>
      <c r="AW44" s="104">
        <f t="shared" si="31"/>
        <v>0</v>
      </c>
      <c r="AX44" s="104">
        <f t="shared" si="32"/>
        <v>0</v>
      </c>
      <c r="AY44" s="105">
        <f t="shared" si="33"/>
        <v>0</v>
      </c>
      <c r="AZ44" s="104">
        <f t="shared" si="8"/>
        <v>0</v>
      </c>
    </row>
    <row r="45" spans="1:52" s="3" customFormat="1" ht="23.45" x14ac:dyDescent="0.45">
      <c r="A45" s="80">
        <f>'Liste déroulante et date'!J38</f>
        <v>43673</v>
      </c>
      <c r="B45" s="99"/>
      <c r="C45" s="100"/>
      <c r="D45" s="100"/>
      <c r="E45" s="100"/>
      <c r="F45" s="100"/>
      <c r="G45" s="101"/>
      <c r="H45" s="101">
        <f t="shared" si="17"/>
        <v>10</v>
      </c>
      <c r="I45" s="84"/>
      <c r="J45" s="84"/>
      <c r="K45" s="84"/>
      <c r="L45" s="84"/>
      <c r="M45" s="84"/>
      <c r="N45" s="84"/>
      <c r="O45" s="84"/>
      <c r="P45" s="84">
        <f t="shared" si="18"/>
        <v>0</v>
      </c>
      <c r="Q45" s="102"/>
      <c r="R45" s="84">
        <f t="shared" si="19"/>
        <v>0</v>
      </c>
      <c r="S45" s="84"/>
      <c r="T45" s="84"/>
      <c r="U45" s="84">
        <f t="shared" si="20"/>
        <v>0</v>
      </c>
      <c r="V45" s="84"/>
      <c r="W45" s="84"/>
      <c r="X45" s="84">
        <f t="shared" si="21"/>
        <v>0</v>
      </c>
      <c r="Y45" s="86">
        <f t="shared" si="34"/>
        <v>0</v>
      </c>
      <c r="Z45" s="86">
        <f t="shared" si="35"/>
        <v>0</v>
      </c>
      <c r="AA45" s="84">
        <f t="shared" si="22"/>
        <v>0</v>
      </c>
      <c r="AB45" s="84">
        <f t="shared" si="23"/>
        <v>0</v>
      </c>
      <c r="AC45" s="84">
        <f t="shared" si="36"/>
        <v>16</v>
      </c>
      <c r="AD45" s="84"/>
      <c r="AE45" s="84"/>
      <c r="AF45" s="84"/>
      <c r="AG45" s="84">
        <f t="shared" si="24"/>
        <v>0</v>
      </c>
      <c r="AH45" s="84">
        <f t="shared" si="37"/>
        <v>0</v>
      </c>
      <c r="AI45" s="84">
        <f t="shared" si="25"/>
        <v>0</v>
      </c>
      <c r="AJ45" s="84">
        <f t="shared" si="38"/>
        <v>0</v>
      </c>
      <c r="AK45" s="84">
        <f t="shared" si="39"/>
        <v>0</v>
      </c>
      <c r="AL45" s="84">
        <f t="shared" si="40"/>
        <v>0</v>
      </c>
      <c r="AM45" s="84">
        <f t="shared" si="41"/>
        <v>0</v>
      </c>
      <c r="AN45" s="84"/>
      <c r="AR45" s="103">
        <f t="shared" si="26"/>
        <v>43701</v>
      </c>
      <c r="AS45" s="104">
        <f t="shared" si="27"/>
        <v>0</v>
      </c>
      <c r="AT45" s="104">
        <f t="shared" si="28"/>
        <v>0</v>
      </c>
      <c r="AU45" s="104">
        <f t="shared" si="29"/>
        <v>0</v>
      </c>
      <c r="AV45" s="104">
        <f t="shared" si="30"/>
        <v>0</v>
      </c>
      <c r="AW45" s="104">
        <f t="shared" si="31"/>
        <v>0</v>
      </c>
      <c r="AX45" s="104">
        <f t="shared" si="32"/>
        <v>0</v>
      </c>
      <c r="AY45" s="105">
        <f t="shared" si="33"/>
        <v>0</v>
      </c>
      <c r="AZ45" s="104">
        <f t="shared" si="8"/>
        <v>0</v>
      </c>
    </row>
    <row r="46" spans="1:52" s="3" customFormat="1" ht="23.45" x14ac:dyDescent="0.45">
      <c r="A46" s="80">
        <f>'Liste déroulante et date'!J39</f>
        <v>43680</v>
      </c>
      <c r="B46" s="99"/>
      <c r="C46" s="100"/>
      <c r="D46" s="100"/>
      <c r="E46" s="100"/>
      <c r="F46" s="100"/>
      <c r="G46" s="101"/>
      <c r="H46" s="101">
        <f t="shared" si="17"/>
        <v>10</v>
      </c>
      <c r="I46" s="84"/>
      <c r="J46" s="84"/>
      <c r="K46" s="84"/>
      <c r="L46" s="84"/>
      <c r="M46" s="84"/>
      <c r="N46" s="84"/>
      <c r="O46" s="84"/>
      <c r="P46" s="84">
        <f t="shared" si="18"/>
        <v>0</v>
      </c>
      <c r="Q46" s="102"/>
      <c r="R46" s="84">
        <f t="shared" si="19"/>
        <v>0</v>
      </c>
      <c r="S46" s="84"/>
      <c r="T46" s="84"/>
      <c r="U46" s="84">
        <f t="shared" si="20"/>
        <v>0</v>
      </c>
      <c r="V46" s="84"/>
      <c r="W46" s="84"/>
      <c r="X46" s="84">
        <f t="shared" si="21"/>
        <v>0</v>
      </c>
      <c r="Y46" s="86">
        <f t="shared" si="34"/>
        <v>0</v>
      </c>
      <c r="Z46" s="86">
        <f t="shared" si="35"/>
        <v>0</v>
      </c>
      <c r="AA46" s="84">
        <f t="shared" si="22"/>
        <v>0</v>
      </c>
      <c r="AB46" s="84">
        <f t="shared" si="23"/>
        <v>0</v>
      </c>
      <c r="AC46" s="84">
        <f t="shared" si="36"/>
        <v>16</v>
      </c>
      <c r="AD46" s="84"/>
      <c r="AE46" s="84"/>
      <c r="AF46" s="84"/>
      <c r="AG46" s="84">
        <f t="shared" si="24"/>
        <v>0</v>
      </c>
      <c r="AH46" s="84">
        <f t="shared" si="37"/>
        <v>0</v>
      </c>
      <c r="AI46" s="84">
        <f t="shared" si="25"/>
        <v>0</v>
      </c>
      <c r="AJ46" s="84">
        <f t="shared" si="38"/>
        <v>0</v>
      </c>
      <c r="AK46" s="84">
        <f t="shared" si="39"/>
        <v>0</v>
      </c>
      <c r="AL46" s="84">
        <f t="shared" si="40"/>
        <v>0</v>
      </c>
      <c r="AM46" s="84">
        <f t="shared" si="41"/>
        <v>0</v>
      </c>
      <c r="AN46" s="84"/>
      <c r="AR46" s="103">
        <f t="shared" si="26"/>
        <v>43708</v>
      </c>
      <c r="AS46" s="104">
        <f t="shared" si="27"/>
        <v>0</v>
      </c>
      <c r="AT46" s="104">
        <f t="shared" si="28"/>
        <v>0</v>
      </c>
      <c r="AU46" s="104">
        <f t="shared" si="29"/>
        <v>0</v>
      </c>
      <c r="AV46" s="104">
        <f t="shared" si="30"/>
        <v>0</v>
      </c>
      <c r="AW46" s="104">
        <f t="shared" si="31"/>
        <v>0</v>
      </c>
      <c r="AX46" s="104">
        <f t="shared" si="32"/>
        <v>0</v>
      </c>
      <c r="AY46" s="105">
        <f t="shared" si="33"/>
        <v>0</v>
      </c>
      <c r="AZ46" s="104">
        <f t="shared" si="8"/>
        <v>0</v>
      </c>
    </row>
    <row r="47" spans="1:52" s="3" customFormat="1" ht="23.45" x14ac:dyDescent="0.45">
      <c r="A47" s="80">
        <f>'Liste déroulante et date'!J40</f>
        <v>43687</v>
      </c>
      <c r="B47" s="99"/>
      <c r="C47" s="100"/>
      <c r="D47" s="100"/>
      <c r="E47" s="100"/>
      <c r="F47" s="100"/>
      <c r="G47" s="101"/>
      <c r="H47" s="101">
        <f t="shared" si="17"/>
        <v>10</v>
      </c>
      <c r="I47" s="84"/>
      <c r="J47" s="84"/>
      <c r="K47" s="84"/>
      <c r="L47" s="84"/>
      <c r="M47" s="84"/>
      <c r="N47" s="84"/>
      <c r="O47" s="84"/>
      <c r="P47" s="84">
        <f t="shared" si="18"/>
        <v>0</v>
      </c>
      <c r="Q47" s="102"/>
      <c r="R47" s="84">
        <f t="shared" si="19"/>
        <v>0</v>
      </c>
      <c r="S47" s="84"/>
      <c r="T47" s="84"/>
      <c r="U47" s="84">
        <f t="shared" si="20"/>
        <v>0</v>
      </c>
      <c r="V47" s="84"/>
      <c r="W47" s="84"/>
      <c r="X47" s="84">
        <f t="shared" si="21"/>
        <v>0</v>
      </c>
      <c r="Y47" s="86">
        <f t="shared" si="34"/>
        <v>0</v>
      </c>
      <c r="Z47" s="86">
        <f t="shared" si="35"/>
        <v>0</v>
      </c>
      <c r="AA47" s="84">
        <f t="shared" si="22"/>
        <v>0</v>
      </c>
      <c r="AB47" s="84">
        <f t="shared" si="23"/>
        <v>0</v>
      </c>
      <c r="AC47" s="84">
        <f t="shared" si="36"/>
        <v>16</v>
      </c>
      <c r="AD47" s="84"/>
      <c r="AE47" s="84"/>
      <c r="AF47" s="84"/>
      <c r="AG47" s="84">
        <f t="shared" si="24"/>
        <v>0</v>
      </c>
      <c r="AH47" s="84">
        <f t="shared" si="37"/>
        <v>0</v>
      </c>
      <c r="AI47" s="84">
        <f t="shared" si="25"/>
        <v>0</v>
      </c>
      <c r="AJ47" s="84">
        <f t="shared" si="38"/>
        <v>0</v>
      </c>
      <c r="AK47" s="84">
        <f t="shared" si="39"/>
        <v>0</v>
      </c>
      <c r="AL47" s="84">
        <f t="shared" si="40"/>
        <v>0</v>
      </c>
      <c r="AM47" s="84">
        <f t="shared" si="41"/>
        <v>0</v>
      </c>
      <c r="AN47" s="84"/>
      <c r="AR47" s="103">
        <f t="shared" si="26"/>
        <v>43715</v>
      </c>
      <c r="AS47" s="104">
        <f t="shared" si="27"/>
        <v>0</v>
      </c>
      <c r="AT47" s="104">
        <f t="shared" si="28"/>
        <v>0</v>
      </c>
      <c r="AU47" s="104">
        <f t="shared" si="29"/>
        <v>0</v>
      </c>
      <c r="AV47" s="104">
        <f t="shared" si="30"/>
        <v>0</v>
      </c>
      <c r="AW47" s="104">
        <f t="shared" si="31"/>
        <v>0</v>
      </c>
      <c r="AX47" s="104">
        <f t="shared" si="32"/>
        <v>0</v>
      </c>
      <c r="AY47" s="105">
        <f t="shared" si="33"/>
        <v>0</v>
      </c>
      <c r="AZ47" s="104">
        <f t="shared" si="8"/>
        <v>0</v>
      </c>
    </row>
    <row r="48" spans="1:52" s="3" customFormat="1" ht="23.45" x14ac:dyDescent="0.45">
      <c r="A48" s="80">
        <f>'Liste déroulante et date'!J41</f>
        <v>43694</v>
      </c>
      <c r="B48" s="99"/>
      <c r="C48" s="100"/>
      <c r="D48" s="100"/>
      <c r="E48" s="100"/>
      <c r="F48" s="100"/>
      <c r="G48" s="101"/>
      <c r="H48" s="101">
        <f t="shared" si="17"/>
        <v>10</v>
      </c>
      <c r="I48" s="84"/>
      <c r="J48" s="84"/>
      <c r="K48" s="84"/>
      <c r="L48" s="84"/>
      <c r="M48" s="84"/>
      <c r="N48" s="84"/>
      <c r="O48" s="84"/>
      <c r="P48" s="84">
        <f t="shared" si="18"/>
        <v>0</v>
      </c>
      <c r="Q48" s="102"/>
      <c r="R48" s="84">
        <f t="shared" si="19"/>
        <v>0</v>
      </c>
      <c r="S48" s="84"/>
      <c r="T48" s="84"/>
      <c r="U48" s="84">
        <f t="shared" si="20"/>
        <v>0</v>
      </c>
      <c r="V48" s="84"/>
      <c r="W48" s="84"/>
      <c r="X48" s="84">
        <f t="shared" si="21"/>
        <v>0</v>
      </c>
      <c r="Y48" s="86">
        <f t="shared" si="34"/>
        <v>0</v>
      </c>
      <c r="Z48" s="86">
        <f t="shared" si="35"/>
        <v>0</v>
      </c>
      <c r="AA48" s="84">
        <f t="shared" si="22"/>
        <v>0</v>
      </c>
      <c r="AB48" s="84">
        <f t="shared" si="23"/>
        <v>0</v>
      </c>
      <c r="AC48" s="84">
        <f t="shared" si="36"/>
        <v>16</v>
      </c>
      <c r="AD48" s="84"/>
      <c r="AE48" s="84"/>
      <c r="AF48" s="84"/>
      <c r="AG48" s="84">
        <f t="shared" si="24"/>
        <v>0</v>
      </c>
      <c r="AH48" s="84">
        <f t="shared" si="37"/>
        <v>0</v>
      </c>
      <c r="AI48" s="84">
        <f t="shared" si="25"/>
        <v>0</v>
      </c>
      <c r="AJ48" s="84">
        <f t="shared" si="38"/>
        <v>0</v>
      </c>
      <c r="AK48" s="84">
        <f t="shared" si="39"/>
        <v>0</v>
      </c>
      <c r="AL48" s="84">
        <f t="shared" si="40"/>
        <v>0</v>
      </c>
      <c r="AM48" s="84">
        <f t="shared" si="41"/>
        <v>0</v>
      </c>
      <c r="AN48" s="84"/>
      <c r="AR48" s="103">
        <f t="shared" si="26"/>
        <v>43722</v>
      </c>
      <c r="AS48" s="104">
        <f t="shared" si="27"/>
        <v>0</v>
      </c>
      <c r="AT48" s="104">
        <f t="shared" si="28"/>
        <v>0</v>
      </c>
      <c r="AU48" s="104">
        <f t="shared" si="29"/>
        <v>0</v>
      </c>
      <c r="AV48" s="104">
        <f t="shared" si="30"/>
        <v>0</v>
      </c>
      <c r="AW48" s="104">
        <f t="shared" si="31"/>
        <v>0</v>
      </c>
      <c r="AX48" s="104">
        <f t="shared" si="32"/>
        <v>0</v>
      </c>
      <c r="AY48" s="105">
        <f t="shared" si="33"/>
        <v>0</v>
      </c>
      <c r="AZ48" s="104">
        <f t="shared" si="8"/>
        <v>0</v>
      </c>
    </row>
    <row r="49" spans="1:52" s="3" customFormat="1" ht="23.45" x14ac:dyDescent="0.45">
      <c r="A49" s="80">
        <f>'Liste déroulante et date'!J42</f>
        <v>43701</v>
      </c>
      <c r="B49" s="99"/>
      <c r="C49" s="100"/>
      <c r="D49" s="100"/>
      <c r="E49" s="100"/>
      <c r="F49" s="100"/>
      <c r="G49" s="101"/>
      <c r="H49" s="101">
        <f t="shared" si="17"/>
        <v>10</v>
      </c>
      <c r="I49" s="84"/>
      <c r="J49" s="84"/>
      <c r="K49" s="84"/>
      <c r="L49" s="84"/>
      <c r="M49" s="84"/>
      <c r="N49" s="84"/>
      <c r="O49" s="84"/>
      <c r="P49" s="84">
        <f t="shared" si="18"/>
        <v>0</v>
      </c>
      <c r="Q49" s="102"/>
      <c r="R49" s="84">
        <f t="shared" si="19"/>
        <v>0</v>
      </c>
      <c r="S49" s="84"/>
      <c r="T49" s="84"/>
      <c r="U49" s="84">
        <f t="shared" si="20"/>
        <v>0</v>
      </c>
      <c r="V49" s="84"/>
      <c r="W49" s="84"/>
      <c r="X49" s="84">
        <f t="shared" si="21"/>
        <v>0</v>
      </c>
      <c r="Y49" s="86">
        <f t="shared" si="34"/>
        <v>0</v>
      </c>
      <c r="Z49" s="86">
        <f t="shared" si="35"/>
        <v>0</v>
      </c>
      <c r="AA49" s="84">
        <f t="shared" si="22"/>
        <v>0</v>
      </c>
      <c r="AB49" s="84">
        <f t="shared" si="23"/>
        <v>0</v>
      </c>
      <c r="AC49" s="84">
        <f t="shared" si="36"/>
        <v>16</v>
      </c>
      <c r="AD49" s="84"/>
      <c r="AE49" s="84"/>
      <c r="AF49" s="84"/>
      <c r="AG49" s="84">
        <f t="shared" si="24"/>
        <v>0</v>
      </c>
      <c r="AH49" s="84">
        <f t="shared" si="37"/>
        <v>0</v>
      </c>
      <c r="AI49" s="84">
        <f t="shared" si="25"/>
        <v>0</v>
      </c>
      <c r="AJ49" s="84">
        <f t="shared" si="38"/>
        <v>0</v>
      </c>
      <c r="AK49" s="84">
        <f t="shared" si="39"/>
        <v>0</v>
      </c>
      <c r="AL49" s="84">
        <f t="shared" si="40"/>
        <v>0</v>
      </c>
      <c r="AM49" s="84">
        <f t="shared" si="41"/>
        <v>0</v>
      </c>
      <c r="AN49" s="84"/>
      <c r="AR49" s="103">
        <f t="shared" si="26"/>
        <v>43729</v>
      </c>
      <c r="AS49" s="104">
        <f t="shared" si="27"/>
        <v>0</v>
      </c>
      <c r="AT49" s="104">
        <f t="shared" si="28"/>
        <v>0</v>
      </c>
      <c r="AU49" s="104">
        <f t="shared" si="29"/>
        <v>0</v>
      </c>
      <c r="AV49" s="104">
        <f t="shared" si="30"/>
        <v>0</v>
      </c>
      <c r="AW49" s="104">
        <f t="shared" si="31"/>
        <v>0</v>
      </c>
      <c r="AX49" s="104">
        <f t="shared" si="32"/>
        <v>0</v>
      </c>
      <c r="AY49" s="105">
        <f t="shared" si="33"/>
        <v>0</v>
      </c>
      <c r="AZ49" s="104">
        <f t="shared" si="8"/>
        <v>0</v>
      </c>
    </row>
    <row r="50" spans="1:52" s="3" customFormat="1" ht="23.45" x14ac:dyDescent="0.45">
      <c r="A50" s="80">
        <f>'Liste déroulante et date'!J43</f>
        <v>43708</v>
      </c>
      <c r="B50" s="99"/>
      <c r="C50" s="100"/>
      <c r="D50" s="100"/>
      <c r="E50" s="100"/>
      <c r="F50" s="100"/>
      <c r="G50" s="101"/>
      <c r="H50" s="101">
        <f t="shared" si="17"/>
        <v>10</v>
      </c>
      <c r="I50" s="84"/>
      <c r="J50" s="84"/>
      <c r="K50" s="84"/>
      <c r="L50" s="84"/>
      <c r="M50" s="84"/>
      <c r="N50" s="84"/>
      <c r="O50" s="84"/>
      <c r="P50" s="84">
        <f t="shared" si="18"/>
        <v>0</v>
      </c>
      <c r="Q50" s="102"/>
      <c r="R50" s="84">
        <f t="shared" si="19"/>
        <v>0</v>
      </c>
      <c r="S50" s="84"/>
      <c r="T50" s="84"/>
      <c r="U50" s="84">
        <f t="shared" si="20"/>
        <v>0</v>
      </c>
      <c r="V50" s="84"/>
      <c r="W50" s="84"/>
      <c r="X50" s="84">
        <f t="shared" si="21"/>
        <v>0</v>
      </c>
      <c r="Y50" s="86">
        <f t="shared" si="34"/>
        <v>0</v>
      </c>
      <c r="Z50" s="86">
        <f t="shared" si="35"/>
        <v>0</v>
      </c>
      <c r="AA50" s="84">
        <f t="shared" si="22"/>
        <v>0</v>
      </c>
      <c r="AB50" s="84">
        <f t="shared" si="23"/>
        <v>0</v>
      </c>
      <c r="AC50" s="84">
        <f t="shared" si="36"/>
        <v>16</v>
      </c>
      <c r="AD50" s="84"/>
      <c r="AE50" s="84"/>
      <c r="AF50" s="84"/>
      <c r="AG50" s="84">
        <f t="shared" si="24"/>
        <v>0</v>
      </c>
      <c r="AH50" s="84">
        <f t="shared" si="37"/>
        <v>0</v>
      </c>
      <c r="AI50" s="84">
        <f t="shared" si="25"/>
        <v>0</v>
      </c>
      <c r="AJ50" s="84">
        <f t="shared" si="38"/>
        <v>0</v>
      </c>
      <c r="AK50" s="84">
        <f t="shared" si="39"/>
        <v>0</v>
      </c>
      <c r="AL50" s="84">
        <f t="shared" si="40"/>
        <v>0</v>
      </c>
      <c r="AM50" s="84">
        <f t="shared" si="41"/>
        <v>0</v>
      </c>
      <c r="AN50" s="84"/>
      <c r="AR50" s="103">
        <f t="shared" si="26"/>
        <v>43736</v>
      </c>
      <c r="AS50" s="104">
        <f t="shared" si="27"/>
        <v>0</v>
      </c>
      <c r="AT50" s="104">
        <f t="shared" si="28"/>
        <v>0</v>
      </c>
      <c r="AU50" s="104">
        <f t="shared" si="29"/>
        <v>0</v>
      </c>
      <c r="AV50" s="104">
        <f t="shared" si="30"/>
        <v>0</v>
      </c>
      <c r="AW50" s="104">
        <f t="shared" si="31"/>
        <v>0</v>
      </c>
      <c r="AX50" s="104">
        <f t="shared" si="32"/>
        <v>0</v>
      </c>
      <c r="AY50" s="105">
        <f t="shared" si="33"/>
        <v>0</v>
      </c>
      <c r="AZ50" s="104">
        <f t="shared" si="8"/>
        <v>0</v>
      </c>
    </row>
    <row r="51" spans="1:52" s="3" customFormat="1" ht="23.45" x14ac:dyDescent="0.45">
      <c r="A51" s="80">
        <f>'Liste déroulante et date'!J44</f>
        <v>43715</v>
      </c>
      <c r="B51" s="99"/>
      <c r="C51" s="100"/>
      <c r="D51" s="100"/>
      <c r="E51" s="100"/>
      <c r="F51" s="100"/>
      <c r="G51" s="101"/>
      <c r="H51" s="101">
        <f t="shared" si="17"/>
        <v>10</v>
      </c>
      <c r="I51" s="84"/>
      <c r="J51" s="84"/>
      <c r="K51" s="84"/>
      <c r="L51" s="84"/>
      <c r="M51" s="84"/>
      <c r="N51" s="84"/>
      <c r="O51" s="84"/>
      <c r="P51" s="84">
        <f t="shared" si="18"/>
        <v>0</v>
      </c>
      <c r="Q51" s="102"/>
      <c r="R51" s="84">
        <f t="shared" si="19"/>
        <v>0</v>
      </c>
      <c r="S51" s="84"/>
      <c r="T51" s="84"/>
      <c r="U51" s="84">
        <f t="shared" si="20"/>
        <v>0</v>
      </c>
      <c r="V51" s="84"/>
      <c r="W51" s="84"/>
      <c r="X51" s="84">
        <f t="shared" si="21"/>
        <v>0</v>
      </c>
      <c r="Y51" s="86">
        <f t="shared" si="34"/>
        <v>0</v>
      </c>
      <c r="Z51" s="86">
        <f t="shared" si="35"/>
        <v>0</v>
      </c>
      <c r="AA51" s="84">
        <f t="shared" si="22"/>
        <v>0</v>
      </c>
      <c r="AB51" s="84">
        <f t="shared" si="23"/>
        <v>0</v>
      </c>
      <c r="AC51" s="84">
        <f t="shared" si="36"/>
        <v>16</v>
      </c>
      <c r="AD51" s="84"/>
      <c r="AE51" s="84"/>
      <c r="AF51" s="84"/>
      <c r="AG51" s="84">
        <f t="shared" si="24"/>
        <v>0</v>
      </c>
      <c r="AH51" s="84">
        <f t="shared" si="37"/>
        <v>0</v>
      </c>
      <c r="AI51" s="84">
        <f t="shared" si="25"/>
        <v>0</v>
      </c>
      <c r="AJ51" s="84">
        <f t="shared" si="38"/>
        <v>0</v>
      </c>
      <c r="AK51" s="84">
        <f t="shared" si="39"/>
        <v>0</v>
      </c>
      <c r="AL51" s="84">
        <f t="shared" si="40"/>
        <v>0</v>
      </c>
      <c r="AM51" s="84">
        <f t="shared" si="41"/>
        <v>0</v>
      </c>
      <c r="AN51" s="84"/>
      <c r="AR51" s="103">
        <f t="shared" si="26"/>
        <v>43743</v>
      </c>
      <c r="AS51" s="104">
        <f t="shared" si="27"/>
        <v>0</v>
      </c>
      <c r="AT51" s="104">
        <f t="shared" si="28"/>
        <v>0</v>
      </c>
      <c r="AU51" s="104">
        <f t="shared" si="29"/>
        <v>0</v>
      </c>
      <c r="AV51" s="104">
        <f t="shared" si="30"/>
        <v>0</v>
      </c>
      <c r="AW51" s="104">
        <f t="shared" si="31"/>
        <v>0</v>
      </c>
      <c r="AX51" s="104">
        <f t="shared" si="32"/>
        <v>0</v>
      </c>
      <c r="AY51" s="105">
        <f t="shared" si="33"/>
        <v>0</v>
      </c>
      <c r="AZ51" s="104">
        <f t="shared" si="8"/>
        <v>0</v>
      </c>
    </row>
    <row r="52" spans="1:52" s="3" customFormat="1" ht="23.45" x14ac:dyDescent="0.45">
      <c r="A52" s="80">
        <f>'Liste déroulante et date'!J45</f>
        <v>43722</v>
      </c>
      <c r="B52" s="99"/>
      <c r="C52" s="100"/>
      <c r="D52" s="100"/>
      <c r="E52" s="100"/>
      <c r="F52" s="100"/>
      <c r="G52" s="101"/>
      <c r="H52" s="101">
        <f t="shared" si="17"/>
        <v>10</v>
      </c>
      <c r="I52" s="84"/>
      <c r="J52" s="84"/>
      <c r="K52" s="84"/>
      <c r="L52" s="84"/>
      <c r="M52" s="84"/>
      <c r="N52" s="84"/>
      <c r="O52" s="84"/>
      <c r="P52" s="84">
        <f t="shared" si="18"/>
        <v>0</v>
      </c>
      <c r="Q52" s="102"/>
      <c r="R52" s="84">
        <f t="shared" si="19"/>
        <v>0</v>
      </c>
      <c r="S52" s="84"/>
      <c r="T52" s="84"/>
      <c r="U52" s="84">
        <f t="shared" si="20"/>
        <v>0</v>
      </c>
      <c r="V52" s="84"/>
      <c r="W52" s="84"/>
      <c r="X52" s="84">
        <f t="shared" si="21"/>
        <v>0</v>
      </c>
      <c r="Y52" s="86">
        <f t="shared" si="34"/>
        <v>0</v>
      </c>
      <c r="Z52" s="86">
        <f t="shared" si="35"/>
        <v>0</v>
      </c>
      <c r="AA52" s="84">
        <f t="shared" si="22"/>
        <v>0</v>
      </c>
      <c r="AB52" s="84">
        <f t="shared" si="23"/>
        <v>0</v>
      </c>
      <c r="AC52" s="84">
        <f t="shared" si="36"/>
        <v>16</v>
      </c>
      <c r="AD52" s="84"/>
      <c r="AE52" s="84"/>
      <c r="AF52" s="84"/>
      <c r="AG52" s="84">
        <f t="shared" si="24"/>
        <v>0</v>
      </c>
      <c r="AH52" s="84">
        <f t="shared" si="37"/>
        <v>0</v>
      </c>
      <c r="AI52" s="84">
        <f t="shared" si="25"/>
        <v>0</v>
      </c>
      <c r="AJ52" s="84">
        <f t="shared" si="38"/>
        <v>0</v>
      </c>
      <c r="AK52" s="84">
        <f t="shared" si="39"/>
        <v>0</v>
      </c>
      <c r="AL52" s="84">
        <f t="shared" si="40"/>
        <v>0</v>
      </c>
      <c r="AM52" s="84">
        <f t="shared" si="41"/>
        <v>0</v>
      </c>
      <c r="AN52" s="84"/>
      <c r="AR52" s="103">
        <f t="shared" si="26"/>
        <v>43750</v>
      </c>
      <c r="AS52" s="104">
        <f t="shared" si="27"/>
        <v>0</v>
      </c>
      <c r="AT52" s="104">
        <f t="shared" si="28"/>
        <v>0</v>
      </c>
      <c r="AU52" s="104">
        <f t="shared" si="29"/>
        <v>0</v>
      </c>
      <c r="AV52" s="104">
        <f t="shared" si="30"/>
        <v>0</v>
      </c>
      <c r="AW52" s="104">
        <f t="shared" si="31"/>
        <v>0</v>
      </c>
      <c r="AX52" s="104">
        <f t="shared" si="32"/>
        <v>0</v>
      </c>
      <c r="AY52" s="105">
        <f t="shared" si="33"/>
        <v>0</v>
      </c>
      <c r="AZ52" s="104">
        <f t="shared" si="8"/>
        <v>0</v>
      </c>
    </row>
    <row r="53" spans="1:52" s="3" customFormat="1" ht="23.45" x14ac:dyDescent="0.45">
      <c r="A53" s="80">
        <f>'Liste déroulante et date'!J46</f>
        <v>43729</v>
      </c>
      <c r="B53" s="99"/>
      <c r="C53" s="100"/>
      <c r="D53" s="100"/>
      <c r="E53" s="100"/>
      <c r="F53" s="100"/>
      <c r="G53" s="101"/>
      <c r="H53" s="101">
        <f t="shared" si="17"/>
        <v>10</v>
      </c>
      <c r="I53" s="84"/>
      <c r="J53" s="84"/>
      <c r="K53" s="84"/>
      <c r="L53" s="84"/>
      <c r="M53" s="84"/>
      <c r="N53" s="84"/>
      <c r="O53" s="84"/>
      <c r="P53" s="84">
        <f t="shared" si="18"/>
        <v>0</v>
      </c>
      <c r="Q53" s="102"/>
      <c r="R53" s="84">
        <f t="shared" si="19"/>
        <v>0</v>
      </c>
      <c r="S53" s="84"/>
      <c r="T53" s="84"/>
      <c r="U53" s="84">
        <f t="shared" si="20"/>
        <v>0</v>
      </c>
      <c r="V53" s="84"/>
      <c r="W53" s="84"/>
      <c r="X53" s="84">
        <f t="shared" si="21"/>
        <v>0</v>
      </c>
      <c r="Y53" s="86">
        <f t="shared" si="34"/>
        <v>0</v>
      </c>
      <c r="Z53" s="86">
        <f t="shared" si="35"/>
        <v>0</v>
      </c>
      <c r="AA53" s="84">
        <f t="shared" si="22"/>
        <v>0</v>
      </c>
      <c r="AB53" s="84">
        <f t="shared" si="23"/>
        <v>0</v>
      </c>
      <c r="AC53" s="84">
        <f t="shared" si="36"/>
        <v>16</v>
      </c>
      <c r="AD53" s="84"/>
      <c r="AE53" s="84"/>
      <c r="AF53" s="84"/>
      <c r="AG53" s="84">
        <f t="shared" si="24"/>
        <v>0</v>
      </c>
      <c r="AH53" s="84">
        <f t="shared" si="37"/>
        <v>0</v>
      </c>
      <c r="AI53" s="84">
        <f t="shared" si="25"/>
        <v>0</v>
      </c>
      <c r="AJ53" s="84">
        <f t="shared" si="38"/>
        <v>0</v>
      </c>
      <c r="AK53" s="84">
        <f t="shared" si="39"/>
        <v>0</v>
      </c>
      <c r="AL53" s="84">
        <f t="shared" si="40"/>
        <v>0</v>
      </c>
      <c r="AM53" s="84">
        <f t="shared" si="41"/>
        <v>0</v>
      </c>
      <c r="AN53" s="84"/>
      <c r="AR53" s="103">
        <f t="shared" si="26"/>
        <v>43757</v>
      </c>
      <c r="AS53" s="104">
        <f t="shared" si="27"/>
        <v>0</v>
      </c>
      <c r="AT53" s="104">
        <f t="shared" si="28"/>
        <v>0</v>
      </c>
      <c r="AU53" s="104">
        <f t="shared" si="29"/>
        <v>0</v>
      </c>
      <c r="AV53" s="104">
        <f t="shared" si="30"/>
        <v>0</v>
      </c>
      <c r="AW53" s="104">
        <f t="shared" si="31"/>
        <v>0</v>
      </c>
      <c r="AX53" s="104">
        <f t="shared" si="32"/>
        <v>0</v>
      </c>
      <c r="AY53" s="105">
        <f t="shared" si="33"/>
        <v>0</v>
      </c>
      <c r="AZ53" s="104">
        <f t="shared" si="8"/>
        <v>0</v>
      </c>
    </row>
    <row r="54" spans="1:52" s="3" customFormat="1" ht="23.45" x14ac:dyDescent="0.45">
      <c r="A54" s="80">
        <f>'Liste déroulante et date'!J47</f>
        <v>43736</v>
      </c>
      <c r="B54" s="99"/>
      <c r="C54" s="100"/>
      <c r="D54" s="100"/>
      <c r="E54" s="100"/>
      <c r="F54" s="100"/>
      <c r="G54" s="101"/>
      <c r="H54" s="101">
        <f t="shared" si="17"/>
        <v>10</v>
      </c>
      <c r="I54" s="84"/>
      <c r="J54" s="84"/>
      <c r="K54" s="84"/>
      <c r="L54" s="84"/>
      <c r="M54" s="84"/>
      <c r="N54" s="84"/>
      <c r="O54" s="84"/>
      <c r="P54" s="84">
        <f t="shared" si="18"/>
        <v>0</v>
      </c>
      <c r="Q54" s="102"/>
      <c r="R54" s="84">
        <f t="shared" si="19"/>
        <v>0</v>
      </c>
      <c r="S54" s="84"/>
      <c r="T54" s="84"/>
      <c r="U54" s="84">
        <f t="shared" si="20"/>
        <v>0</v>
      </c>
      <c r="V54" s="84"/>
      <c r="W54" s="84"/>
      <c r="X54" s="84">
        <f t="shared" si="21"/>
        <v>0</v>
      </c>
      <c r="Y54" s="86">
        <f t="shared" si="34"/>
        <v>0</v>
      </c>
      <c r="Z54" s="86">
        <f t="shared" si="35"/>
        <v>0</v>
      </c>
      <c r="AA54" s="84">
        <f t="shared" si="22"/>
        <v>0</v>
      </c>
      <c r="AB54" s="84">
        <f t="shared" si="23"/>
        <v>0</v>
      </c>
      <c r="AC54" s="84">
        <f t="shared" si="36"/>
        <v>16</v>
      </c>
      <c r="AD54" s="84"/>
      <c r="AE54" s="84"/>
      <c r="AF54" s="84"/>
      <c r="AG54" s="84">
        <f t="shared" si="24"/>
        <v>0</v>
      </c>
      <c r="AH54" s="84">
        <f t="shared" si="37"/>
        <v>0</v>
      </c>
      <c r="AI54" s="84">
        <f t="shared" si="25"/>
        <v>0</v>
      </c>
      <c r="AJ54" s="84">
        <f t="shared" si="38"/>
        <v>0</v>
      </c>
      <c r="AK54" s="84">
        <f t="shared" si="39"/>
        <v>0</v>
      </c>
      <c r="AL54" s="84">
        <f t="shared" si="40"/>
        <v>0</v>
      </c>
      <c r="AM54" s="84">
        <f t="shared" si="41"/>
        <v>0</v>
      </c>
      <c r="AN54" s="84"/>
      <c r="AR54" s="103">
        <f t="shared" si="26"/>
        <v>43764</v>
      </c>
      <c r="AS54" s="104">
        <f t="shared" si="27"/>
        <v>0</v>
      </c>
      <c r="AT54" s="104">
        <f t="shared" si="28"/>
        <v>0</v>
      </c>
      <c r="AU54" s="104">
        <f t="shared" si="29"/>
        <v>0</v>
      </c>
      <c r="AV54" s="104">
        <f t="shared" si="30"/>
        <v>0</v>
      </c>
      <c r="AW54" s="104">
        <f t="shared" si="31"/>
        <v>0</v>
      </c>
      <c r="AX54" s="104">
        <f t="shared" si="32"/>
        <v>0</v>
      </c>
      <c r="AY54" s="105">
        <f t="shared" si="33"/>
        <v>0</v>
      </c>
      <c r="AZ54" s="104">
        <f t="shared" si="8"/>
        <v>0</v>
      </c>
    </row>
    <row r="55" spans="1:52" s="113" customFormat="1" ht="23.45" x14ac:dyDescent="0.45">
      <c r="A55" s="106">
        <f>'Liste déroulante et date'!J48</f>
        <v>43743</v>
      </c>
      <c r="B55" s="107"/>
      <c r="C55" s="108"/>
      <c r="D55" s="108"/>
      <c r="E55" s="108"/>
      <c r="F55" s="108"/>
      <c r="G55" s="109"/>
      <c r="H55" s="109">
        <f t="shared" si="17"/>
        <v>10</v>
      </c>
      <c r="I55" s="110"/>
      <c r="J55" s="110"/>
      <c r="K55" s="110"/>
      <c r="L55" s="110"/>
      <c r="M55" s="110"/>
      <c r="N55" s="110"/>
      <c r="O55" s="110"/>
      <c r="P55" s="110">
        <f t="shared" si="18"/>
        <v>0</v>
      </c>
      <c r="Q55" s="111"/>
      <c r="R55" s="110">
        <f t="shared" si="19"/>
        <v>0</v>
      </c>
      <c r="S55" s="110"/>
      <c r="T55" s="110"/>
      <c r="U55" s="110">
        <f t="shared" si="20"/>
        <v>0</v>
      </c>
      <c r="V55" s="110"/>
      <c r="W55" s="110"/>
      <c r="X55" s="110">
        <f t="shared" si="21"/>
        <v>0</v>
      </c>
      <c r="Y55" s="112">
        <f t="shared" si="34"/>
        <v>0</v>
      </c>
      <c r="Z55" s="112">
        <f t="shared" si="35"/>
        <v>0</v>
      </c>
      <c r="AA55" s="110">
        <f t="shared" si="22"/>
        <v>0</v>
      </c>
      <c r="AB55" s="110">
        <f t="shared" si="23"/>
        <v>0</v>
      </c>
      <c r="AC55" s="110">
        <f t="shared" si="36"/>
        <v>16</v>
      </c>
      <c r="AD55" s="110"/>
      <c r="AE55" s="110"/>
      <c r="AF55" s="110"/>
      <c r="AG55" s="110">
        <f t="shared" si="24"/>
        <v>0</v>
      </c>
      <c r="AH55" s="110">
        <f t="shared" si="37"/>
        <v>0</v>
      </c>
      <c r="AI55" s="110">
        <f t="shared" si="25"/>
        <v>0</v>
      </c>
      <c r="AJ55" s="110">
        <f t="shared" si="38"/>
        <v>0</v>
      </c>
      <c r="AK55" s="110">
        <f t="shared" si="39"/>
        <v>0</v>
      </c>
      <c r="AL55" s="110">
        <f t="shared" si="40"/>
        <v>0</v>
      </c>
      <c r="AM55" s="110">
        <f t="shared" si="41"/>
        <v>0</v>
      </c>
      <c r="AN55" s="110"/>
      <c r="AR55" s="114">
        <f t="shared" si="26"/>
        <v>43771</v>
      </c>
      <c r="AS55" s="115">
        <f t="shared" si="27"/>
        <v>0</v>
      </c>
      <c r="AT55" s="115">
        <f t="shared" si="28"/>
        <v>0</v>
      </c>
      <c r="AU55" s="115">
        <f t="shared" si="29"/>
        <v>0</v>
      </c>
      <c r="AV55" s="115">
        <f t="shared" si="30"/>
        <v>0</v>
      </c>
      <c r="AW55" s="115">
        <f t="shared" si="31"/>
        <v>0</v>
      </c>
      <c r="AX55" s="115">
        <f t="shared" si="32"/>
        <v>0</v>
      </c>
      <c r="AY55" s="116">
        <f t="shared" si="33"/>
        <v>0</v>
      </c>
      <c r="AZ55" s="115">
        <f t="shared" si="8"/>
        <v>0</v>
      </c>
    </row>
    <row r="56" spans="1:52" ht="23.45" x14ac:dyDescent="0.45">
      <c r="A56" s="80">
        <f>'Liste déroulante et date'!J49</f>
        <v>43750</v>
      </c>
      <c r="B56" s="81"/>
      <c r="C56" s="82"/>
      <c r="D56" s="82"/>
      <c r="E56" s="82"/>
      <c r="F56" s="82"/>
      <c r="G56" s="83"/>
      <c r="H56" s="83">
        <f t="shared" si="17"/>
        <v>10</v>
      </c>
      <c r="I56" s="72"/>
      <c r="J56" s="72"/>
      <c r="K56" s="72"/>
      <c r="L56" s="72"/>
      <c r="M56" s="72"/>
      <c r="N56" s="72"/>
      <c r="O56" s="72"/>
      <c r="P56" s="84">
        <f t="shared" si="18"/>
        <v>0</v>
      </c>
      <c r="Q56" s="85"/>
      <c r="R56" s="84">
        <f t="shared" si="19"/>
        <v>0</v>
      </c>
      <c r="S56" s="72"/>
      <c r="T56" s="72"/>
      <c r="U56" s="84">
        <f t="shared" si="20"/>
        <v>0</v>
      </c>
      <c r="V56" s="72"/>
      <c r="W56" s="72"/>
      <c r="X56" s="84">
        <f t="shared" si="21"/>
        <v>0</v>
      </c>
      <c r="Y56" s="86">
        <f t="shared" si="34"/>
        <v>0</v>
      </c>
      <c r="Z56" s="86">
        <f t="shared" si="35"/>
        <v>0</v>
      </c>
      <c r="AA56" s="84">
        <f t="shared" si="22"/>
        <v>0</v>
      </c>
      <c r="AB56" s="84">
        <f t="shared" si="23"/>
        <v>0</v>
      </c>
      <c r="AC56" s="84">
        <f t="shared" si="36"/>
        <v>16</v>
      </c>
      <c r="AD56" s="72"/>
      <c r="AE56" s="72"/>
      <c r="AF56" s="72"/>
      <c r="AG56" s="84">
        <f t="shared" si="24"/>
        <v>0</v>
      </c>
      <c r="AH56" s="84">
        <f t="shared" si="37"/>
        <v>0</v>
      </c>
      <c r="AI56" s="84">
        <f t="shared" si="25"/>
        <v>0</v>
      </c>
      <c r="AJ56" s="84">
        <f t="shared" si="38"/>
        <v>0</v>
      </c>
      <c r="AK56" s="84">
        <f t="shared" si="39"/>
        <v>0</v>
      </c>
      <c r="AL56" s="84">
        <f t="shared" si="40"/>
        <v>0</v>
      </c>
      <c r="AM56" s="84">
        <f t="shared" si="41"/>
        <v>0</v>
      </c>
      <c r="AN56" s="72"/>
      <c r="AR56" s="63">
        <f t="shared" si="26"/>
        <v>43778</v>
      </c>
      <c r="AS56" s="64">
        <f t="shared" si="27"/>
        <v>0</v>
      </c>
      <c r="AT56" s="64">
        <f t="shared" si="28"/>
        <v>0</v>
      </c>
      <c r="AU56" s="64">
        <f t="shared" si="29"/>
        <v>0</v>
      </c>
      <c r="AV56" s="64">
        <f t="shared" si="30"/>
        <v>0</v>
      </c>
      <c r="AW56" s="64">
        <f t="shared" si="31"/>
        <v>0</v>
      </c>
      <c r="AX56" s="64">
        <f t="shared" si="32"/>
        <v>0</v>
      </c>
      <c r="AY56" s="65">
        <f t="shared" si="33"/>
        <v>0</v>
      </c>
      <c r="AZ56" s="64">
        <f t="shared" si="8"/>
        <v>0</v>
      </c>
    </row>
    <row r="57" spans="1:52" ht="23.45" x14ac:dyDescent="0.45">
      <c r="A57" s="80">
        <f>'Liste déroulante et date'!J50</f>
        <v>43757</v>
      </c>
      <c r="B57" s="81"/>
      <c r="C57" s="82"/>
      <c r="D57" s="82"/>
      <c r="E57" s="82"/>
      <c r="F57" s="82"/>
      <c r="G57" s="83"/>
      <c r="H57" s="83">
        <f t="shared" si="17"/>
        <v>10</v>
      </c>
      <c r="I57" s="72"/>
      <c r="J57" s="72"/>
      <c r="K57" s="72"/>
      <c r="L57" s="72"/>
      <c r="M57" s="72"/>
      <c r="N57" s="72"/>
      <c r="O57" s="72"/>
      <c r="P57" s="84">
        <f t="shared" si="18"/>
        <v>0</v>
      </c>
      <c r="Q57" s="85"/>
      <c r="R57" s="84">
        <f t="shared" si="19"/>
        <v>0</v>
      </c>
      <c r="S57" s="72"/>
      <c r="T57" s="72"/>
      <c r="U57" s="84">
        <f t="shared" si="20"/>
        <v>0</v>
      </c>
      <c r="V57" s="72"/>
      <c r="W57" s="72"/>
      <c r="X57" s="84">
        <f t="shared" si="21"/>
        <v>0</v>
      </c>
      <c r="Y57" s="86">
        <f t="shared" si="34"/>
        <v>0</v>
      </c>
      <c r="Z57" s="86">
        <f t="shared" si="35"/>
        <v>0</v>
      </c>
      <c r="AA57" s="84">
        <f t="shared" si="22"/>
        <v>0</v>
      </c>
      <c r="AB57" s="84">
        <f t="shared" si="23"/>
        <v>0</v>
      </c>
      <c r="AC57" s="84">
        <f t="shared" si="36"/>
        <v>16</v>
      </c>
      <c r="AD57" s="72"/>
      <c r="AE57" s="72"/>
      <c r="AF57" s="72"/>
      <c r="AG57" s="84">
        <f t="shared" si="24"/>
        <v>0</v>
      </c>
      <c r="AH57" s="84">
        <f t="shared" si="37"/>
        <v>0</v>
      </c>
      <c r="AI57" s="84">
        <f t="shared" si="25"/>
        <v>0</v>
      </c>
      <c r="AJ57" s="84">
        <f t="shared" si="38"/>
        <v>0</v>
      </c>
      <c r="AK57" s="84">
        <f t="shared" si="39"/>
        <v>0</v>
      </c>
      <c r="AL57" s="84">
        <f t="shared" si="40"/>
        <v>0</v>
      </c>
      <c r="AM57" s="84">
        <f t="shared" si="41"/>
        <v>0</v>
      </c>
      <c r="AN57" s="72"/>
      <c r="AR57" s="63">
        <f t="shared" si="26"/>
        <v>43785</v>
      </c>
      <c r="AS57" s="64">
        <f t="shared" si="27"/>
        <v>0</v>
      </c>
      <c r="AT57" s="64">
        <f t="shared" si="28"/>
        <v>0</v>
      </c>
      <c r="AU57" s="64">
        <f t="shared" si="29"/>
        <v>0</v>
      </c>
      <c r="AV57" s="64">
        <f t="shared" si="30"/>
        <v>0</v>
      </c>
      <c r="AW57" s="64">
        <f t="shared" si="31"/>
        <v>0</v>
      </c>
      <c r="AX57" s="64">
        <f t="shared" si="32"/>
        <v>0</v>
      </c>
      <c r="AY57" s="65">
        <f t="shared" si="33"/>
        <v>0</v>
      </c>
      <c r="AZ57" s="64">
        <f t="shared" si="8"/>
        <v>0</v>
      </c>
    </row>
    <row r="58" spans="1:52" ht="23.45" x14ac:dyDescent="0.45">
      <c r="A58" s="80">
        <f>'Liste déroulante et date'!J51</f>
        <v>43764</v>
      </c>
      <c r="B58" s="81"/>
      <c r="C58" s="82"/>
      <c r="D58" s="82"/>
      <c r="E58" s="82"/>
      <c r="F58" s="82"/>
      <c r="G58" s="83"/>
      <c r="H58" s="83">
        <f t="shared" si="17"/>
        <v>10</v>
      </c>
      <c r="I58" s="72"/>
      <c r="J58" s="72"/>
      <c r="K58" s="72"/>
      <c r="L58" s="72"/>
      <c r="M58" s="72"/>
      <c r="N58" s="72"/>
      <c r="O58" s="72"/>
      <c r="P58" s="84">
        <f t="shared" si="18"/>
        <v>0</v>
      </c>
      <c r="Q58" s="85"/>
      <c r="R58" s="84">
        <f t="shared" si="19"/>
        <v>0</v>
      </c>
      <c r="S58" s="72"/>
      <c r="T58" s="72"/>
      <c r="U58" s="84">
        <f t="shared" si="20"/>
        <v>0</v>
      </c>
      <c r="V58" s="72"/>
      <c r="W58" s="72"/>
      <c r="X58" s="84">
        <f t="shared" si="21"/>
        <v>0</v>
      </c>
      <c r="Y58" s="86">
        <f t="shared" si="34"/>
        <v>0</v>
      </c>
      <c r="Z58" s="86">
        <f t="shared" si="35"/>
        <v>0</v>
      </c>
      <c r="AA58" s="84">
        <f t="shared" si="22"/>
        <v>0</v>
      </c>
      <c r="AB58" s="84">
        <f t="shared" si="23"/>
        <v>0</v>
      </c>
      <c r="AC58" s="84">
        <f t="shared" si="36"/>
        <v>16</v>
      </c>
      <c r="AD58" s="72"/>
      <c r="AE58" s="72"/>
      <c r="AF58" s="72"/>
      <c r="AG58" s="84">
        <f t="shared" si="24"/>
        <v>0</v>
      </c>
      <c r="AH58" s="84">
        <f t="shared" si="37"/>
        <v>0</v>
      </c>
      <c r="AI58" s="84">
        <f t="shared" si="25"/>
        <v>0</v>
      </c>
      <c r="AJ58" s="84">
        <f t="shared" si="38"/>
        <v>0</v>
      </c>
      <c r="AK58" s="84">
        <f t="shared" si="39"/>
        <v>0</v>
      </c>
      <c r="AL58" s="84">
        <f t="shared" si="40"/>
        <v>0</v>
      </c>
      <c r="AM58" s="84">
        <f t="shared" si="41"/>
        <v>0</v>
      </c>
      <c r="AN58" s="72"/>
      <c r="AR58" s="63">
        <f t="shared" si="26"/>
        <v>43792</v>
      </c>
      <c r="AS58" s="64">
        <f t="shared" si="27"/>
        <v>0</v>
      </c>
      <c r="AT58" s="64">
        <f t="shared" si="28"/>
        <v>0</v>
      </c>
      <c r="AU58" s="64">
        <f t="shared" si="29"/>
        <v>0</v>
      </c>
      <c r="AV58" s="64">
        <f t="shared" si="30"/>
        <v>0</v>
      </c>
      <c r="AW58" s="64">
        <f t="shared" si="31"/>
        <v>0</v>
      </c>
      <c r="AX58" s="64">
        <f t="shared" si="32"/>
        <v>0</v>
      </c>
      <c r="AY58" s="65">
        <f t="shared" si="33"/>
        <v>0</v>
      </c>
      <c r="AZ58" s="64">
        <f t="shared" si="8"/>
        <v>0</v>
      </c>
    </row>
    <row r="59" spans="1:52" ht="23.45" x14ac:dyDescent="0.45">
      <c r="A59" s="80">
        <f>'Liste déroulante et date'!J52</f>
        <v>43771</v>
      </c>
      <c r="B59" s="81"/>
      <c r="C59" s="82"/>
      <c r="D59" s="82"/>
      <c r="E59" s="82"/>
      <c r="F59" s="82"/>
      <c r="G59" s="83"/>
      <c r="H59" s="83">
        <f t="shared" si="17"/>
        <v>10</v>
      </c>
      <c r="I59" s="72"/>
      <c r="J59" s="72"/>
      <c r="K59" s="72"/>
      <c r="L59" s="72"/>
      <c r="M59" s="72"/>
      <c r="N59" s="72"/>
      <c r="O59" s="72"/>
      <c r="P59" s="84">
        <f t="shared" si="18"/>
        <v>0</v>
      </c>
      <c r="Q59" s="85"/>
      <c r="R59" s="84">
        <f t="shared" si="19"/>
        <v>0</v>
      </c>
      <c r="S59" s="72"/>
      <c r="T59" s="72"/>
      <c r="U59" s="84">
        <f t="shared" si="20"/>
        <v>0</v>
      </c>
      <c r="V59" s="72"/>
      <c r="W59" s="72"/>
      <c r="X59" s="84">
        <f t="shared" si="21"/>
        <v>0</v>
      </c>
      <c r="Y59" s="86">
        <f t="shared" si="34"/>
        <v>0</v>
      </c>
      <c r="Z59" s="86">
        <f t="shared" si="35"/>
        <v>0</v>
      </c>
      <c r="AA59" s="84">
        <f t="shared" si="22"/>
        <v>0</v>
      </c>
      <c r="AB59" s="84">
        <f t="shared" si="23"/>
        <v>0</v>
      </c>
      <c r="AC59" s="84">
        <f t="shared" si="36"/>
        <v>16</v>
      </c>
      <c r="AD59" s="72"/>
      <c r="AE59" s="72"/>
      <c r="AF59" s="72"/>
      <c r="AG59" s="84">
        <f t="shared" si="24"/>
        <v>0</v>
      </c>
      <c r="AH59" s="84">
        <f t="shared" si="37"/>
        <v>0</v>
      </c>
      <c r="AI59" s="84">
        <f t="shared" si="25"/>
        <v>0</v>
      </c>
      <c r="AJ59" s="84">
        <f t="shared" si="38"/>
        <v>0</v>
      </c>
      <c r="AK59" s="84">
        <f t="shared" si="39"/>
        <v>0</v>
      </c>
      <c r="AL59" s="84">
        <f t="shared" si="40"/>
        <v>0</v>
      </c>
      <c r="AM59" s="84">
        <f t="shared" si="41"/>
        <v>0</v>
      </c>
      <c r="AN59" s="72"/>
      <c r="AR59" s="63">
        <f t="shared" si="26"/>
        <v>43799</v>
      </c>
      <c r="AS59" s="64">
        <f t="shared" si="27"/>
        <v>0</v>
      </c>
      <c r="AT59" s="64">
        <f t="shared" si="28"/>
        <v>0</v>
      </c>
      <c r="AU59" s="64">
        <f t="shared" si="29"/>
        <v>0</v>
      </c>
      <c r="AV59" s="64">
        <f t="shared" si="30"/>
        <v>0</v>
      </c>
      <c r="AW59" s="64">
        <f t="shared" si="31"/>
        <v>0</v>
      </c>
      <c r="AX59" s="64">
        <f t="shared" si="32"/>
        <v>0</v>
      </c>
      <c r="AY59" s="65">
        <f t="shared" si="33"/>
        <v>0</v>
      </c>
      <c r="AZ59" s="64">
        <f t="shared" si="8"/>
        <v>0</v>
      </c>
    </row>
    <row r="60" spans="1:52" ht="23.45" x14ac:dyDescent="0.45">
      <c r="A60" s="80">
        <f>'Liste déroulante et date'!J53</f>
        <v>43778</v>
      </c>
      <c r="B60" s="81"/>
      <c r="C60" s="82"/>
      <c r="D60" s="82"/>
      <c r="E60" s="82"/>
      <c r="F60" s="82"/>
      <c r="G60" s="83"/>
      <c r="H60" s="83">
        <f t="shared" si="17"/>
        <v>10</v>
      </c>
      <c r="I60" s="72"/>
      <c r="J60" s="72"/>
      <c r="K60" s="72"/>
      <c r="L60" s="72"/>
      <c r="M60" s="72"/>
      <c r="N60" s="72"/>
      <c r="O60" s="72"/>
      <c r="P60" s="84">
        <f t="shared" si="18"/>
        <v>0</v>
      </c>
      <c r="Q60" s="85"/>
      <c r="R60" s="84">
        <f t="shared" si="19"/>
        <v>0</v>
      </c>
      <c r="S60" s="72"/>
      <c r="T60" s="72"/>
      <c r="U60" s="84">
        <f t="shared" si="20"/>
        <v>0</v>
      </c>
      <c r="V60" s="72"/>
      <c r="W60" s="72"/>
      <c r="X60" s="84">
        <f t="shared" si="21"/>
        <v>0</v>
      </c>
      <c r="Y60" s="86">
        <f t="shared" si="34"/>
        <v>0</v>
      </c>
      <c r="Z60" s="86">
        <f t="shared" si="35"/>
        <v>0</v>
      </c>
      <c r="AA60" s="84">
        <f t="shared" si="22"/>
        <v>0</v>
      </c>
      <c r="AB60" s="84">
        <f t="shared" si="23"/>
        <v>0</v>
      </c>
      <c r="AC60" s="84">
        <f t="shared" si="36"/>
        <v>16</v>
      </c>
      <c r="AD60" s="72"/>
      <c r="AE60" s="72"/>
      <c r="AF60" s="72"/>
      <c r="AG60" s="84">
        <f t="shared" si="24"/>
        <v>0</v>
      </c>
      <c r="AH60" s="84">
        <f t="shared" si="37"/>
        <v>0</v>
      </c>
      <c r="AI60" s="84">
        <f t="shared" si="25"/>
        <v>0</v>
      </c>
      <c r="AJ60" s="84">
        <f t="shared" si="38"/>
        <v>0</v>
      </c>
      <c r="AK60" s="84">
        <f t="shared" si="39"/>
        <v>0</v>
      </c>
      <c r="AL60" s="84">
        <f t="shared" si="40"/>
        <v>0</v>
      </c>
      <c r="AM60" s="84">
        <f t="shared" si="41"/>
        <v>0</v>
      </c>
      <c r="AN60" s="72"/>
      <c r="AR60" s="63">
        <f t="shared" si="26"/>
        <v>43806</v>
      </c>
      <c r="AS60" s="64">
        <f t="shared" si="27"/>
        <v>0</v>
      </c>
      <c r="AT60" s="64">
        <f t="shared" si="28"/>
        <v>0</v>
      </c>
      <c r="AU60" s="64">
        <f t="shared" si="29"/>
        <v>0</v>
      </c>
      <c r="AV60" s="64">
        <f t="shared" si="30"/>
        <v>0</v>
      </c>
      <c r="AW60" s="64">
        <f t="shared" si="31"/>
        <v>0</v>
      </c>
      <c r="AX60" s="64">
        <f t="shared" si="32"/>
        <v>0</v>
      </c>
      <c r="AY60" s="65">
        <f t="shared" si="33"/>
        <v>0</v>
      </c>
      <c r="AZ60" s="64">
        <f t="shared" si="8"/>
        <v>0</v>
      </c>
    </row>
    <row r="61" spans="1:52" ht="23.45" x14ac:dyDescent="0.45">
      <c r="A61" s="80">
        <f>'Liste déroulante et date'!J54</f>
        <v>43785</v>
      </c>
      <c r="B61" s="81"/>
      <c r="C61" s="82"/>
      <c r="D61" s="82"/>
      <c r="E61" s="82"/>
      <c r="F61" s="82"/>
      <c r="G61" s="83"/>
      <c r="H61" s="83">
        <f t="shared" si="17"/>
        <v>10</v>
      </c>
      <c r="I61" s="72"/>
      <c r="J61" s="72"/>
      <c r="K61" s="72"/>
      <c r="L61" s="72"/>
      <c r="M61" s="72"/>
      <c r="N61" s="72"/>
      <c r="O61" s="72"/>
      <c r="P61" s="84">
        <f t="shared" si="18"/>
        <v>0</v>
      </c>
      <c r="Q61" s="85"/>
      <c r="R61" s="84">
        <f t="shared" si="19"/>
        <v>0</v>
      </c>
      <c r="S61" s="72"/>
      <c r="T61" s="72"/>
      <c r="U61" s="84">
        <f t="shared" si="20"/>
        <v>0</v>
      </c>
      <c r="V61" s="72"/>
      <c r="W61" s="72"/>
      <c r="X61" s="84">
        <f t="shared" si="21"/>
        <v>0</v>
      </c>
      <c r="Y61" s="86">
        <f t="shared" si="34"/>
        <v>0</v>
      </c>
      <c r="Z61" s="86">
        <f t="shared" si="35"/>
        <v>0</v>
      </c>
      <c r="AA61" s="84">
        <f t="shared" si="22"/>
        <v>0</v>
      </c>
      <c r="AB61" s="84">
        <f t="shared" si="23"/>
        <v>0</v>
      </c>
      <c r="AC61" s="84">
        <f t="shared" si="36"/>
        <v>16</v>
      </c>
      <c r="AD61" s="72"/>
      <c r="AE61" s="72"/>
      <c r="AF61" s="72"/>
      <c r="AG61" s="84">
        <f t="shared" si="24"/>
        <v>0</v>
      </c>
      <c r="AH61" s="84">
        <f t="shared" si="37"/>
        <v>0</v>
      </c>
      <c r="AI61" s="84">
        <f t="shared" si="25"/>
        <v>0</v>
      </c>
      <c r="AJ61" s="84">
        <f t="shared" si="38"/>
        <v>0</v>
      </c>
      <c r="AK61" s="84">
        <f t="shared" si="39"/>
        <v>0</v>
      </c>
      <c r="AL61" s="84">
        <f t="shared" si="40"/>
        <v>0</v>
      </c>
      <c r="AM61" s="84">
        <f t="shared" si="41"/>
        <v>0</v>
      </c>
      <c r="AN61" s="72"/>
      <c r="AR61" s="63">
        <f t="shared" si="26"/>
        <v>43813</v>
      </c>
      <c r="AS61" s="64">
        <f t="shared" si="27"/>
        <v>0</v>
      </c>
      <c r="AT61" s="64">
        <f t="shared" si="28"/>
        <v>0</v>
      </c>
      <c r="AU61" s="64">
        <f t="shared" si="29"/>
        <v>0</v>
      </c>
      <c r="AV61" s="64">
        <f t="shared" si="30"/>
        <v>0</v>
      </c>
      <c r="AW61" s="64">
        <f t="shared" si="31"/>
        <v>0</v>
      </c>
      <c r="AX61" s="64">
        <f t="shared" si="32"/>
        <v>0</v>
      </c>
      <c r="AY61" s="65">
        <f t="shared" si="33"/>
        <v>0</v>
      </c>
      <c r="AZ61" s="64">
        <f t="shared" si="8"/>
        <v>0</v>
      </c>
    </row>
    <row r="62" spans="1:52" ht="23.45" x14ac:dyDescent="0.45">
      <c r="A62" s="80">
        <f>'Liste déroulante et date'!J55</f>
        <v>43792</v>
      </c>
      <c r="B62" s="81"/>
      <c r="C62" s="82"/>
      <c r="D62" s="82"/>
      <c r="E62" s="82"/>
      <c r="F62" s="82"/>
      <c r="G62" s="83"/>
      <c r="H62" s="83">
        <f t="shared" si="17"/>
        <v>10</v>
      </c>
      <c r="I62" s="72"/>
      <c r="J62" s="72"/>
      <c r="K62" s="72"/>
      <c r="L62" s="72"/>
      <c r="M62" s="72"/>
      <c r="N62" s="72"/>
      <c r="O62" s="72"/>
      <c r="P62" s="84">
        <f t="shared" si="18"/>
        <v>0</v>
      </c>
      <c r="Q62" s="85"/>
      <c r="R62" s="84">
        <f t="shared" si="19"/>
        <v>0</v>
      </c>
      <c r="S62" s="72"/>
      <c r="T62" s="72"/>
      <c r="U62" s="84">
        <f t="shared" si="20"/>
        <v>0</v>
      </c>
      <c r="V62" s="72"/>
      <c r="W62" s="72"/>
      <c r="X62" s="84">
        <f t="shared" si="21"/>
        <v>0</v>
      </c>
      <c r="Y62" s="86">
        <f t="shared" si="34"/>
        <v>0</v>
      </c>
      <c r="Z62" s="86">
        <f t="shared" si="35"/>
        <v>0</v>
      </c>
      <c r="AA62" s="84">
        <f t="shared" si="22"/>
        <v>0</v>
      </c>
      <c r="AB62" s="84">
        <f t="shared" si="23"/>
        <v>0</v>
      </c>
      <c r="AC62" s="84">
        <f t="shared" si="36"/>
        <v>16</v>
      </c>
      <c r="AD62" s="72"/>
      <c r="AE62" s="72"/>
      <c r="AF62" s="72"/>
      <c r="AG62" s="84">
        <f t="shared" si="24"/>
        <v>0</v>
      </c>
      <c r="AH62" s="84">
        <f t="shared" si="37"/>
        <v>0</v>
      </c>
      <c r="AI62" s="84">
        <f t="shared" si="25"/>
        <v>0</v>
      </c>
      <c r="AJ62" s="84">
        <f t="shared" si="38"/>
        <v>0</v>
      </c>
      <c r="AK62" s="84">
        <f t="shared" si="39"/>
        <v>0</v>
      </c>
      <c r="AL62" s="84">
        <f t="shared" si="40"/>
        <v>0</v>
      </c>
      <c r="AM62" s="84">
        <f t="shared" si="41"/>
        <v>0</v>
      </c>
      <c r="AN62" s="72"/>
      <c r="AR62" s="63">
        <f t="shared" si="26"/>
        <v>43820</v>
      </c>
      <c r="AS62" s="64">
        <f t="shared" si="27"/>
        <v>0</v>
      </c>
      <c r="AT62" s="64">
        <f t="shared" si="28"/>
        <v>0</v>
      </c>
      <c r="AU62" s="64">
        <f t="shared" si="29"/>
        <v>0</v>
      </c>
      <c r="AV62" s="64">
        <f t="shared" si="30"/>
        <v>0</v>
      </c>
      <c r="AW62" s="64">
        <f t="shared" si="31"/>
        <v>0</v>
      </c>
      <c r="AX62" s="64">
        <f t="shared" si="32"/>
        <v>0</v>
      </c>
      <c r="AY62" s="65">
        <f t="shared" si="33"/>
        <v>0</v>
      </c>
      <c r="AZ62" s="64">
        <f t="shared" si="8"/>
        <v>0</v>
      </c>
    </row>
    <row r="63" spans="1:52" ht="18" x14ac:dyDescent="0.35">
      <c r="A63" s="80">
        <f>'Liste déroulante et date'!J56</f>
        <v>43799</v>
      </c>
      <c r="B63" s="81"/>
      <c r="C63" s="82"/>
      <c r="D63" s="82"/>
      <c r="E63" s="82"/>
      <c r="F63" s="82"/>
      <c r="G63" s="83"/>
      <c r="H63" s="83">
        <f t="shared" si="17"/>
        <v>10</v>
      </c>
      <c r="I63" s="72"/>
      <c r="J63" s="72"/>
      <c r="K63" s="72"/>
      <c r="L63" s="72"/>
      <c r="M63" s="72"/>
      <c r="N63" s="72"/>
      <c r="O63" s="72"/>
      <c r="P63" s="84">
        <f t="shared" si="18"/>
        <v>0</v>
      </c>
      <c r="Q63" s="85"/>
      <c r="R63" s="84">
        <f t="shared" si="19"/>
        <v>0</v>
      </c>
      <c r="S63" s="72"/>
      <c r="T63" s="72"/>
      <c r="U63" s="84">
        <f t="shared" si="20"/>
        <v>0</v>
      </c>
      <c r="V63" s="72"/>
      <c r="W63" s="72"/>
      <c r="X63" s="84">
        <f t="shared" si="21"/>
        <v>0</v>
      </c>
      <c r="Y63" s="86">
        <f t="shared" si="34"/>
        <v>0</v>
      </c>
      <c r="Z63" s="86">
        <f t="shared" si="35"/>
        <v>0</v>
      </c>
      <c r="AA63" s="84">
        <f t="shared" si="22"/>
        <v>0</v>
      </c>
      <c r="AB63" s="84">
        <f t="shared" si="23"/>
        <v>0</v>
      </c>
      <c r="AC63" s="84">
        <f t="shared" si="36"/>
        <v>16</v>
      </c>
      <c r="AD63" s="72"/>
      <c r="AE63" s="72"/>
      <c r="AF63" s="72"/>
      <c r="AG63" s="84">
        <f t="shared" si="24"/>
        <v>0</v>
      </c>
      <c r="AH63" s="84">
        <f t="shared" si="37"/>
        <v>0</v>
      </c>
      <c r="AI63" s="84">
        <f t="shared" si="25"/>
        <v>0</v>
      </c>
      <c r="AJ63" s="84">
        <f t="shared" si="38"/>
        <v>0</v>
      </c>
      <c r="AK63" s="84">
        <f t="shared" si="39"/>
        <v>0</v>
      </c>
      <c r="AL63" s="84">
        <f t="shared" si="40"/>
        <v>0</v>
      </c>
      <c r="AM63" s="84">
        <f t="shared" si="41"/>
        <v>0</v>
      </c>
      <c r="AN63" s="72"/>
      <c r="AR63" s="87"/>
      <c r="AS63" s="88"/>
      <c r="AT63" s="88"/>
      <c r="AU63" s="88"/>
      <c r="AV63" s="88"/>
      <c r="AW63" s="88"/>
      <c r="AX63" s="88"/>
      <c r="AY63" s="88"/>
      <c r="AZ63" s="88"/>
    </row>
    <row r="64" spans="1:52" ht="18.75" x14ac:dyDescent="0.3">
      <c r="A64" s="80">
        <f>'Liste déroulante et date'!J57</f>
        <v>43806</v>
      </c>
      <c r="B64" s="81"/>
      <c r="C64" s="82"/>
      <c r="D64" s="82"/>
      <c r="E64" s="82"/>
      <c r="F64" s="82"/>
      <c r="G64" s="83"/>
      <c r="H64" s="83">
        <f t="shared" si="17"/>
        <v>10</v>
      </c>
      <c r="I64" s="72"/>
      <c r="J64" s="72"/>
      <c r="K64" s="72"/>
      <c r="L64" s="72"/>
      <c r="M64" s="72"/>
      <c r="N64" s="72"/>
      <c r="O64" s="72"/>
      <c r="P64" s="84">
        <f t="shared" si="18"/>
        <v>0</v>
      </c>
      <c r="Q64" s="85"/>
      <c r="R64" s="84">
        <f t="shared" si="19"/>
        <v>0</v>
      </c>
      <c r="S64" s="72"/>
      <c r="T64" s="72"/>
      <c r="U64" s="84">
        <f t="shared" si="20"/>
        <v>0</v>
      </c>
      <c r="V64" s="72"/>
      <c r="W64" s="72"/>
      <c r="X64" s="84">
        <f t="shared" si="21"/>
        <v>0</v>
      </c>
      <c r="Y64" s="86">
        <f t="shared" si="34"/>
        <v>0</v>
      </c>
      <c r="Z64" s="86">
        <f t="shared" si="35"/>
        <v>0</v>
      </c>
      <c r="AA64" s="84">
        <f t="shared" si="22"/>
        <v>0</v>
      </c>
      <c r="AB64" s="84">
        <f t="shared" si="23"/>
        <v>0</v>
      </c>
      <c r="AC64" s="84">
        <f t="shared" si="36"/>
        <v>16</v>
      </c>
      <c r="AD64" s="72"/>
      <c r="AE64" s="72"/>
      <c r="AF64" s="72"/>
      <c r="AG64" s="84">
        <f t="shared" si="24"/>
        <v>0</v>
      </c>
      <c r="AH64" s="84">
        <f t="shared" si="37"/>
        <v>0</v>
      </c>
      <c r="AI64" s="84">
        <f t="shared" si="25"/>
        <v>0</v>
      </c>
      <c r="AJ64" s="84">
        <f t="shared" si="38"/>
        <v>0</v>
      </c>
      <c r="AK64" s="84">
        <f t="shared" si="39"/>
        <v>0</v>
      </c>
      <c r="AL64" s="84">
        <f t="shared" si="40"/>
        <v>0</v>
      </c>
      <c r="AM64" s="84">
        <f t="shared" si="41"/>
        <v>0</v>
      </c>
      <c r="AN64" s="72"/>
      <c r="AR64" s="87"/>
      <c r="AS64" s="88"/>
      <c r="AT64" s="88"/>
      <c r="AU64" s="88"/>
      <c r="AV64" s="88"/>
      <c r="AW64" s="88"/>
      <c r="AX64" s="88"/>
      <c r="AY64" s="88"/>
      <c r="AZ64" s="88"/>
    </row>
    <row r="65" spans="1:52" ht="18.75" x14ac:dyDescent="0.3">
      <c r="A65" s="80">
        <f>'Liste déroulante et date'!J58</f>
        <v>43813</v>
      </c>
      <c r="B65" s="81"/>
      <c r="C65" s="82"/>
      <c r="D65" s="82"/>
      <c r="E65" s="82"/>
      <c r="F65" s="82"/>
      <c r="G65" s="83"/>
      <c r="H65" s="83">
        <f t="shared" si="17"/>
        <v>10</v>
      </c>
      <c r="I65" s="72"/>
      <c r="J65" s="72"/>
      <c r="K65" s="72"/>
      <c r="L65" s="72"/>
      <c r="M65" s="72"/>
      <c r="N65" s="72"/>
      <c r="O65" s="72"/>
      <c r="P65" s="84">
        <f t="shared" si="18"/>
        <v>0</v>
      </c>
      <c r="Q65" s="85"/>
      <c r="R65" s="84">
        <f t="shared" si="19"/>
        <v>0</v>
      </c>
      <c r="S65" s="72"/>
      <c r="T65" s="72"/>
      <c r="U65" s="84">
        <f t="shared" si="20"/>
        <v>0</v>
      </c>
      <c r="V65" s="72"/>
      <c r="W65" s="72"/>
      <c r="X65" s="84">
        <f t="shared" si="21"/>
        <v>0</v>
      </c>
      <c r="Y65" s="86">
        <f t="shared" si="34"/>
        <v>0</v>
      </c>
      <c r="Z65" s="86">
        <f t="shared" si="35"/>
        <v>0</v>
      </c>
      <c r="AA65" s="84">
        <f t="shared" si="22"/>
        <v>0</v>
      </c>
      <c r="AB65" s="84">
        <f t="shared" si="23"/>
        <v>0</v>
      </c>
      <c r="AC65" s="84">
        <f t="shared" si="36"/>
        <v>16</v>
      </c>
      <c r="AD65" s="72"/>
      <c r="AE65" s="72"/>
      <c r="AF65" s="72"/>
      <c r="AG65" s="84">
        <f t="shared" si="24"/>
        <v>0</v>
      </c>
      <c r="AH65" s="84">
        <f t="shared" si="37"/>
        <v>0</v>
      </c>
      <c r="AI65" s="84">
        <f t="shared" si="25"/>
        <v>0</v>
      </c>
      <c r="AJ65" s="84">
        <f t="shared" si="38"/>
        <v>0</v>
      </c>
      <c r="AK65" s="84">
        <f t="shared" si="39"/>
        <v>0</v>
      </c>
      <c r="AL65" s="84">
        <f t="shared" si="40"/>
        <v>0</v>
      </c>
      <c r="AM65" s="84">
        <f t="shared" si="41"/>
        <v>0</v>
      </c>
      <c r="AN65" s="72"/>
      <c r="AR65" s="87"/>
      <c r="AS65" s="88"/>
      <c r="AT65" s="88"/>
      <c r="AU65" s="88"/>
      <c r="AV65" s="88"/>
      <c r="AW65" s="88"/>
      <c r="AX65" s="88"/>
      <c r="AY65" s="88"/>
      <c r="AZ65" s="88"/>
    </row>
    <row r="66" spans="1:52" ht="18.75" x14ac:dyDescent="0.3">
      <c r="A66" s="80">
        <f>'Liste déroulante et date'!J59</f>
        <v>43820</v>
      </c>
      <c r="B66" s="81"/>
      <c r="C66" s="82"/>
      <c r="D66" s="82"/>
      <c r="E66" s="82"/>
      <c r="F66" s="82"/>
      <c r="G66" s="83"/>
      <c r="H66" s="83">
        <f t="shared" si="17"/>
        <v>10</v>
      </c>
      <c r="I66" s="72"/>
      <c r="J66" s="72"/>
      <c r="K66" s="72"/>
      <c r="L66" s="72"/>
      <c r="M66" s="72"/>
      <c r="N66" s="72"/>
      <c r="O66" s="72"/>
      <c r="P66" s="84">
        <f t="shared" si="18"/>
        <v>0</v>
      </c>
      <c r="Q66" s="85"/>
      <c r="R66" s="84">
        <f t="shared" si="19"/>
        <v>0</v>
      </c>
      <c r="S66" s="72"/>
      <c r="T66" s="72"/>
      <c r="U66" s="84">
        <f t="shared" si="20"/>
        <v>0</v>
      </c>
      <c r="V66" s="72"/>
      <c r="W66" s="72"/>
      <c r="X66" s="84">
        <f t="shared" si="21"/>
        <v>0</v>
      </c>
      <c r="Y66" s="86">
        <f t="shared" si="34"/>
        <v>0</v>
      </c>
      <c r="Z66" s="86">
        <f t="shared" si="35"/>
        <v>0</v>
      </c>
      <c r="AA66" s="84">
        <f t="shared" si="22"/>
        <v>0</v>
      </c>
      <c r="AB66" s="84">
        <f t="shared" si="23"/>
        <v>0</v>
      </c>
      <c r="AC66" s="84">
        <f t="shared" si="36"/>
        <v>16</v>
      </c>
      <c r="AD66" s="72"/>
      <c r="AE66" s="72"/>
      <c r="AF66" s="72"/>
      <c r="AG66" s="84">
        <f t="shared" si="24"/>
        <v>0</v>
      </c>
      <c r="AH66" s="84">
        <f t="shared" si="37"/>
        <v>0</v>
      </c>
      <c r="AI66" s="84">
        <f t="shared" si="25"/>
        <v>0</v>
      </c>
      <c r="AJ66" s="84">
        <f t="shared" si="38"/>
        <v>0</v>
      </c>
      <c r="AK66" s="84">
        <f t="shared" si="39"/>
        <v>0</v>
      </c>
      <c r="AL66" s="84">
        <f t="shared" si="40"/>
        <v>0</v>
      </c>
      <c r="AM66" s="84">
        <f t="shared" si="41"/>
        <v>0</v>
      </c>
      <c r="AN66" s="72"/>
      <c r="AR66" s="87"/>
      <c r="AS66" s="88"/>
      <c r="AT66" s="88"/>
      <c r="AU66" s="88"/>
      <c r="AV66" s="88"/>
      <c r="AW66" s="88"/>
      <c r="AX66" s="88"/>
      <c r="AY66" s="88"/>
      <c r="AZ66" s="88"/>
    </row>
    <row r="67" spans="1:52" x14ac:dyDescent="0.25">
      <c r="A67" s="89"/>
      <c r="B67" s="90"/>
      <c r="C67" s="3"/>
      <c r="D67" s="3"/>
      <c r="E67" s="3"/>
      <c r="F67" s="3"/>
      <c r="G67" s="3"/>
      <c r="H67" s="3"/>
      <c r="I67" s="91"/>
      <c r="J67" s="91"/>
      <c r="K67" s="91"/>
      <c r="L67" s="91"/>
      <c r="M67" s="91"/>
      <c r="N67" s="91"/>
      <c r="O67" s="91"/>
      <c r="P67" s="91"/>
      <c r="Q67" s="92"/>
      <c r="R67" s="91"/>
      <c r="S67" s="91"/>
      <c r="T67" s="91"/>
      <c r="U67" s="84">
        <f t="shared" si="20"/>
        <v>0</v>
      </c>
      <c r="V67" s="91"/>
      <c r="W67" s="91"/>
      <c r="X67" s="91"/>
      <c r="Y67" s="91"/>
      <c r="Z67" s="91"/>
      <c r="AA67" s="91"/>
      <c r="AB67" s="91"/>
      <c r="AC67" s="91"/>
      <c r="AD67" s="91"/>
      <c r="AE67" s="91"/>
      <c r="AF67" s="91"/>
      <c r="AG67" s="91"/>
      <c r="AH67" s="91"/>
      <c r="AI67" s="91"/>
      <c r="AJ67" s="91"/>
      <c r="AK67" s="91"/>
      <c r="AL67" s="91"/>
      <c r="AM67" s="91"/>
      <c r="AN67" s="3"/>
    </row>
    <row r="68" spans="1:52" x14ac:dyDescent="0.25">
      <c r="A68" s="80">
        <f>'Liste déroulante et date'!J60</f>
        <v>43827</v>
      </c>
      <c r="B68" s="81"/>
      <c r="C68" s="82"/>
      <c r="D68" s="82"/>
      <c r="E68" s="82"/>
      <c r="F68" s="82"/>
      <c r="G68" s="83"/>
      <c r="H68" s="83">
        <f t="shared" ref="H68:H120" si="42">IF(G68=0,H67,G68)</f>
        <v>0</v>
      </c>
      <c r="I68" s="72"/>
      <c r="J68" s="72"/>
      <c r="K68" s="72"/>
      <c r="L68" s="72"/>
      <c r="M68" s="72"/>
      <c r="N68" s="72"/>
      <c r="O68" s="72"/>
      <c r="P68" s="84">
        <f t="shared" si="18"/>
        <v>0</v>
      </c>
      <c r="Q68" s="85"/>
      <c r="R68" s="84">
        <f t="shared" si="19"/>
        <v>0</v>
      </c>
      <c r="S68" s="72"/>
      <c r="T68" s="72"/>
      <c r="U68" s="84">
        <f t="shared" si="20"/>
        <v>0</v>
      </c>
      <c r="V68" s="72"/>
      <c r="W68" s="72"/>
      <c r="X68" s="84">
        <f t="shared" ref="X68:X120" si="43">IF(AL68&gt;=0,AL68,0)</f>
        <v>0</v>
      </c>
      <c r="Y68" s="86">
        <f t="shared" ref="Y68:Y99" si="44">IF(S68&gt;=40,S68-40,0)</f>
        <v>0</v>
      </c>
      <c r="Z68" s="86">
        <f t="shared" ref="Z68:Z99" si="45">IF(D68=1,0,AM68)</f>
        <v>0</v>
      </c>
      <c r="AA68" s="84">
        <f t="shared" ref="AA68:AA120" si="46">IF(AE68&lt;0,-AE68,0)</f>
        <v>0</v>
      </c>
      <c r="AB68" s="84">
        <f t="shared" ref="AB68:AB120" si="47">IF(AE68&gt;0,AE68+AJ68,0)+IF(AE68&lt;=0,AJ68,0)</f>
        <v>0</v>
      </c>
      <c r="AC68" s="84">
        <f t="shared" ref="AC68:AC99" si="48">AC67-R68</f>
        <v>0</v>
      </c>
      <c r="AD68" s="72"/>
      <c r="AE68" s="72"/>
      <c r="AF68" s="72"/>
      <c r="AG68" s="84">
        <f t="shared" ref="AG68:AG120" si="49">IF((AI67-AH68)&gt;0,AH68,AI67)</f>
        <v>0</v>
      </c>
      <c r="AH68" s="84">
        <f t="shared" ref="AH68:AH99" si="50">IF(S68&gt;40,((3+Y68)*H68),IF(S68=0,0,(3*H68)))</f>
        <v>0</v>
      </c>
      <c r="AI68" s="84">
        <f t="shared" ref="AI68:AI120" si="51">AI67+AF68-AG68</f>
        <v>0</v>
      </c>
      <c r="AJ68" s="84">
        <f t="shared" ref="AJ68:AJ99" si="52">ROUND(IF(AD68&gt;0,AD68/H68,"0"),0)</f>
        <v>0</v>
      </c>
      <c r="AK68" s="84">
        <f t="shared" ref="AK68:AK99" si="53">ROUND(IF(Q68="oui",(X64+X65+X66+X67)/20,0),0)</f>
        <v>0</v>
      </c>
      <c r="AL68" s="84">
        <f t="shared" ref="AL68:AL99" si="54">IF(S68&lt;=40,S68-Z68,S68-Y68-Z68)</f>
        <v>0</v>
      </c>
      <c r="AM68" s="84">
        <f t="shared" ref="AM68:AM99" si="55">ROUND(IF(C68=1,(X67+X66+X65+X64+Z67+T67+T66+T65+T64)/20,0),0)+(ROUND(IF(C68=2,(X67+X66+X65+X64+Z67+T67+T66+T65+T64)/20)*2,0))</f>
        <v>0</v>
      </c>
      <c r="AN68" s="72"/>
    </row>
    <row r="69" spans="1:52" ht="23.25" x14ac:dyDescent="0.35">
      <c r="A69" s="80">
        <f>'Liste déroulante et date'!J61</f>
        <v>43834</v>
      </c>
      <c r="B69" s="81"/>
      <c r="C69" s="82"/>
      <c r="D69" s="82"/>
      <c r="E69" s="82"/>
      <c r="F69" s="82"/>
      <c r="G69" s="83"/>
      <c r="H69" s="83">
        <f t="shared" si="42"/>
        <v>0</v>
      </c>
      <c r="I69" s="72"/>
      <c r="J69" s="72"/>
      <c r="K69" s="72"/>
      <c r="L69" s="72"/>
      <c r="M69" s="72"/>
      <c r="N69" s="72"/>
      <c r="O69" s="72"/>
      <c r="P69" s="84">
        <f t="shared" si="18"/>
        <v>0</v>
      </c>
      <c r="Q69" s="85"/>
      <c r="R69" s="84">
        <f t="shared" si="19"/>
        <v>0</v>
      </c>
      <c r="S69" s="72"/>
      <c r="T69" s="72"/>
      <c r="U69" s="84">
        <f t="shared" si="20"/>
        <v>0</v>
      </c>
      <c r="V69" s="72"/>
      <c r="W69" s="72"/>
      <c r="X69" s="84">
        <f t="shared" si="43"/>
        <v>0</v>
      </c>
      <c r="Y69" s="86">
        <f t="shared" si="44"/>
        <v>0</v>
      </c>
      <c r="Z69" s="86">
        <f t="shared" si="45"/>
        <v>0</v>
      </c>
      <c r="AA69" s="84">
        <f t="shared" si="46"/>
        <v>0</v>
      </c>
      <c r="AB69" s="84">
        <f t="shared" si="47"/>
        <v>0</v>
      </c>
      <c r="AC69" s="84">
        <f t="shared" si="48"/>
        <v>0</v>
      </c>
      <c r="AD69" s="72"/>
      <c r="AE69" s="72"/>
      <c r="AF69" s="72"/>
      <c r="AG69" s="84">
        <f t="shared" si="49"/>
        <v>0</v>
      </c>
      <c r="AH69" s="84">
        <f t="shared" si="50"/>
        <v>0</v>
      </c>
      <c r="AI69" s="84">
        <f t="shared" si="51"/>
        <v>0</v>
      </c>
      <c r="AJ69" s="84">
        <f t="shared" si="52"/>
        <v>0</v>
      </c>
      <c r="AK69" s="84">
        <f t="shared" si="53"/>
        <v>0</v>
      </c>
      <c r="AL69" s="84">
        <f t="shared" si="54"/>
        <v>0</v>
      </c>
      <c r="AM69" s="84">
        <f t="shared" si="55"/>
        <v>0</v>
      </c>
      <c r="AN69" s="72"/>
      <c r="AR69" s="93"/>
      <c r="AS69" s="93"/>
      <c r="AT69" s="94"/>
      <c r="AU69" s="94"/>
      <c r="AV69" s="93"/>
      <c r="AW69" s="93"/>
      <c r="AX69" s="93"/>
      <c r="AY69" s="93"/>
      <c r="AZ69" s="93"/>
    </row>
    <row r="70" spans="1:52" ht="23.25" x14ac:dyDescent="0.35">
      <c r="A70" s="80">
        <f>'Liste déroulante et date'!J62</f>
        <v>43841</v>
      </c>
      <c r="B70" s="81"/>
      <c r="C70" s="82"/>
      <c r="D70" s="82"/>
      <c r="E70" s="82"/>
      <c r="F70" s="82"/>
      <c r="G70" s="83"/>
      <c r="H70" s="83">
        <f t="shared" si="42"/>
        <v>0</v>
      </c>
      <c r="I70" s="72"/>
      <c r="J70" s="72"/>
      <c r="K70" s="72"/>
      <c r="L70" s="72"/>
      <c r="M70" s="72"/>
      <c r="N70" s="72"/>
      <c r="O70" s="72"/>
      <c r="P70" s="84">
        <f t="shared" si="18"/>
        <v>0</v>
      </c>
      <c r="Q70" s="85"/>
      <c r="R70" s="84">
        <f t="shared" si="19"/>
        <v>0</v>
      </c>
      <c r="S70" s="72"/>
      <c r="T70" s="72"/>
      <c r="U70" s="84">
        <f t="shared" si="20"/>
        <v>0</v>
      </c>
      <c r="V70" s="72"/>
      <c r="W70" s="72"/>
      <c r="X70" s="84">
        <f t="shared" si="43"/>
        <v>0</v>
      </c>
      <c r="Y70" s="86">
        <f t="shared" si="44"/>
        <v>0</v>
      </c>
      <c r="Z70" s="86">
        <f t="shared" si="45"/>
        <v>0</v>
      </c>
      <c r="AA70" s="84">
        <f t="shared" si="46"/>
        <v>0</v>
      </c>
      <c r="AB70" s="84">
        <f t="shared" si="47"/>
        <v>0</v>
      </c>
      <c r="AC70" s="84">
        <f t="shared" si="48"/>
        <v>0</v>
      </c>
      <c r="AD70" s="72"/>
      <c r="AE70" s="72"/>
      <c r="AF70" s="72"/>
      <c r="AG70" s="84">
        <f t="shared" si="49"/>
        <v>0</v>
      </c>
      <c r="AH70" s="84">
        <f t="shared" si="50"/>
        <v>0</v>
      </c>
      <c r="AI70" s="84">
        <f t="shared" si="51"/>
        <v>0</v>
      </c>
      <c r="AJ70" s="84">
        <f t="shared" si="52"/>
        <v>0</v>
      </c>
      <c r="AK70" s="84">
        <f t="shared" si="53"/>
        <v>0</v>
      </c>
      <c r="AL70" s="84">
        <f t="shared" si="54"/>
        <v>0</v>
      </c>
      <c r="AM70" s="84">
        <f t="shared" si="55"/>
        <v>0</v>
      </c>
      <c r="AN70" s="72"/>
      <c r="AR70" s="93"/>
      <c r="AS70" s="93"/>
      <c r="AT70" s="93"/>
      <c r="AU70" s="93"/>
      <c r="AV70" s="93"/>
      <c r="AW70" s="93"/>
      <c r="AX70" s="93"/>
      <c r="AY70" s="93"/>
      <c r="AZ70" s="93"/>
    </row>
    <row r="71" spans="1:52" ht="23.25" x14ac:dyDescent="0.35">
      <c r="A71" s="80">
        <f>'Liste déroulante et date'!J63</f>
        <v>43848</v>
      </c>
      <c r="B71" s="81"/>
      <c r="C71" s="82"/>
      <c r="D71" s="82"/>
      <c r="E71" s="82"/>
      <c r="F71" s="82"/>
      <c r="G71" s="83"/>
      <c r="H71" s="83">
        <f t="shared" si="42"/>
        <v>0</v>
      </c>
      <c r="I71" s="72"/>
      <c r="J71" s="72"/>
      <c r="K71" s="72"/>
      <c r="L71" s="72"/>
      <c r="M71" s="72"/>
      <c r="N71" s="72"/>
      <c r="O71" s="72"/>
      <c r="P71" s="84">
        <f t="shared" si="18"/>
        <v>0</v>
      </c>
      <c r="Q71" s="85"/>
      <c r="R71" s="84">
        <f t="shared" si="19"/>
        <v>0</v>
      </c>
      <c r="S71" s="72"/>
      <c r="T71" s="72"/>
      <c r="U71" s="84">
        <f t="shared" si="20"/>
        <v>0</v>
      </c>
      <c r="V71" s="72"/>
      <c r="W71" s="72"/>
      <c r="X71" s="84">
        <f t="shared" si="43"/>
        <v>0</v>
      </c>
      <c r="Y71" s="86">
        <f t="shared" si="44"/>
        <v>0</v>
      </c>
      <c r="Z71" s="86">
        <f t="shared" si="45"/>
        <v>0</v>
      </c>
      <c r="AA71" s="84">
        <f t="shared" si="46"/>
        <v>0</v>
      </c>
      <c r="AB71" s="84">
        <f t="shared" si="47"/>
        <v>0</v>
      </c>
      <c r="AC71" s="84">
        <f t="shared" si="48"/>
        <v>0</v>
      </c>
      <c r="AD71" s="72"/>
      <c r="AE71" s="72"/>
      <c r="AF71" s="72"/>
      <c r="AG71" s="84">
        <f t="shared" si="49"/>
        <v>0</v>
      </c>
      <c r="AH71" s="84">
        <f t="shared" si="50"/>
        <v>0</v>
      </c>
      <c r="AI71" s="84">
        <f t="shared" si="51"/>
        <v>0</v>
      </c>
      <c r="AJ71" s="84">
        <f t="shared" si="52"/>
        <v>0</v>
      </c>
      <c r="AK71" s="84">
        <f t="shared" si="53"/>
        <v>0</v>
      </c>
      <c r="AL71" s="84">
        <f t="shared" si="54"/>
        <v>0</v>
      </c>
      <c r="AM71" s="84">
        <f t="shared" si="55"/>
        <v>0</v>
      </c>
      <c r="AN71" s="72"/>
      <c r="AR71" s="93"/>
      <c r="AS71" s="93"/>
      <c r="AT71" s="93"/>
      <c r="AU71" s="93"/>
      <c r="AV71" s="93"/>
      <c r="AW71" s="93"/>
      <c r="AX71" s="93"/>
      <c r="AY71" s="93"/>
      <c r="AZ71" s="93"/>
    </row>
    <row r="72" spans="1:52" x14ac:dyDescent="0.25">
      <c r="A72" s="80">
        <f>'Liste déroulante et date'!J64</f>
        <v>43855</v>
      </c>
      <c r="B72" s="81"/>
      <c r="C72" s="82"/>
      <c r="D72" s="82"/>
      <c r="E72" s="82"/>
      <c r="F72" s="82"/>
      <c r="G72" s="83"/>
      <c r="H72" s="83">
        <f t="shared" si="42"/>
        <v>0</v>
      </c>
      <c r="I72" s="72"/>
      <c r="J72" s="72"/>
      <c r="K72" s="72"/>
      <c r="L72" s="72"/>
      <c r="M72" s="72"/>
      <c r="N72" s="72"/>
      <c r="O72" s="72"/>
      <c r="P72" s="84">
        <f t="shared" si="18"/>
        <v>0</v>
      </c>
      <c r="Q72" s="85"/>
      <c r="R72" s="84">
        <f t="shared" si="19"/>
        <v>0</v>
      </c>
      <c r="S72" s="72"/>
      <c r="T72" s="72"/>
      <c r="U72" s="84">
        <f t="shared" si="20"/>
        <v>0</v>
      </c>
      <c r="V72" s="72"/>
      <c r="W72" s="72"/>
      <c r="X72" s="84">
        <f t="shared" si="43"/>
        <v>0</v>
      </c>
      <c r="Y72" s="86">
        <f t="shared" si="44"/>
        <v>0</v>
      </c>
      <c r="Z72" s="86">
        <f t="shared" si="45"/>
        <v>0</v>
      </c>
      <c r="AA72" s="84">
        <f t="shared" si="46"/>
        <v>0</v>
      </c>
      <c r="AB72" s="84">
        <f t="shared" si="47"/>
        <v>0</v>
      </c>
      <c r="AC72" s="84">
        <f t="shared" si="48"/>
        <v>0</v>
      </c>
      <c r="AD72" s="72"/>
      <c r="AE72" s="72"/>
      <c r="AF72" s="72"/>
      <c r="AG72" s="84">
        <f t="shared" si="49"/>
        <v>0</v>
      </c>
      <c r="AH72" s="84">
        <f t="shared" si="50"/>
        <v>0</v>
      </c>
      <c r="AI72" s="84">
        <f t="shared" si="51"/>
        <v>0</v>
      </c>
      <c r="AJ72" s="84">
        <f t="shared" si="52"/>
        <v>0</v>
      </c>
      <c r="AK72" s="84">
        <f t="shared" si="53"/>
        <v>0</v>
      </c>
      <c r="AL72" s="84">
        <f t="shared" si="54"/>
        <v>0</v>
      </c>
      <c r="AM72" s="84">
        <f t="shared" si="55"/>
        <v>0</v>
      </c>
      <c r="AN72" s="72"/>
      <c r="AR72" s="95"/>
      <c r="AS72" s="95"/>
      <c r="AT72" s="95"/>
      <c r="AU72" s="95"/>
      <c r="AV72" s="95"/>
      <c r="AW72" s="95"/>
      <c r="AX72" s="95"/>
      <c r="AY72" s="95"/>
      <c r="AZ72" s="95"/>
    </row>
    <row r="73" spans="1:52" ht="23.25" x14ac:dyDescent="0.35">
      <c r="A73" s="80">
        <f>'Liste déroulante et date'!J65</f>
        <v>43862</v>
      </c>
      <c r="B73" s="81"/>
      <c r="C73" s="82"/>
      <c r="D73" s="82"/>
      <c r="E73" s="82"/>
      <c r="F73" s="82"/>
      <c r="G73" s="83"/>
      <c r="H73" s="83">
        <f t="shared" si="42"/>
        <v>0</v>
      </c>
      <c r="I73" s="72"/>
      <c r="J73" s="72"/>
      <c r="K73" s="72"/>
      <c r="L73" s="72"/>
      <c r="M73" s="72"/>
      <c r="N73" s="72"/>
      <c r="O73" s="72"/>
      <c r="P73" s="84">
        <f t="shared" si="18"/>
        <v>0</v>
      </c>
      <c r="Q73" s="85"/>
      <c r="R73" s="84">
        <f t="shared" si="19"/>
        <v>0</v>
      </c>
      <c r="S73" s="72"/>
      <c r="T73" s="72"/>
      <c r="U73" s="84">
        <f t="shared" si="20"/>
        <v>0</v>
      </c>
      <c r="V73" s="72"/>
      <c r="W73" s="72"/>
      <c r="X73" s="84">
        <f t="shared" si="43"/>
        <v>0</v>
      </c>
      <c r="Y73" s="86">
        <f t="shared" si="44"/>
        <v>0</v>
      </c>
      <c r="Z73" s="86">
        <f t="shared" si="45"/>
        <v>0</v>
      </c>
      <c r="AA73" s="84">
        <f t="shared" si="46"/>
        <v>0</v>
      </c>
      <c r="AB73" s="84">
        <f t="shared" si="47"/>
        <v>0</v>
      </c>
      <c r="AC73" s="84">
        <f t="shared" si="48"/>
        <v>0</v>
      </c>
      <c r="AD73" s="72"/>
      <c r="AE73" s="72"/>
      <c r="AF73" s="72"/>
      <c r="AG73" s="84">
        <f t="shared" si="49"/>
        <v>0</v>
      </c>
      <c r="AH73" s="84">
        <f t="shared" si="50"/>
        <v>0</v>
      </c>
      <c r="AI73" s="84">
        <f t="shared" si="51"/>
        <v>0</v>
      </c>
      <c r="AJ73" s="84">
        <f t="shared" si="52"/>
        <v>0</v>
      </c>
      <c r="AK73" s="84">
        <f t="shared" si="53"/>
        <v>0</v>
      </c>
      <c r="AL73" s="84">
        <f t="shared" si="54"/>
        <v>0</v>
      </c>
      <c r="AM73" s="84">
        <f t="shared" si="55"/>
        <v>0</v>
      </c>
      <c r="AN73" s="72"/>
      <c r="AR73" s="93"/>
      <c r="AS73" s="93"/>
      <c r="AT73" s="93"/>
      <c r="AU73" s="93"/>
      <c r="AV73" s="93"/>
      <c r="AW73" s="93"/>
      <c r="AX73" s="93"/>
      <c r="AY73" s="93"/>
      <c r="AZ73" s="93"/>
    </row>
    <row r="74" spans="1:52" ht="23.25" x14ac:dyDescent="0.35">
      <c r="A74" s="80">
        <f>'Liste déroulante et date'!J66</f>
        <v>43869</v>
      </c>
      <c r="B74" s="81"/>
      <c r="C74" s="82"/>
      <c r="D74" s="82"/>
      <c r="E74" s="82"/>
      <c r="F74" s="82"/>
      <c r="G74" s="83"/>
      <c r="H74" s="83">
        <f t="shared" si="42"/>
        <v>0</v>
      </c>
      <c r="I74" s="72"/>
      <c r="J74" s="72"/>
      <c r="K74" s="72"/>
      <c r="L74" s="72"/>
      <c r="M74" s="72"/>
      <c r="N74" s="72"/>
      <c r="O74" s="72"/>
      <c r="P74" s="84">
        <f t="shared" si="18"/>
        <v>0</v>
      </c>
      <c r="Q74" s="85"/>
      <c r="R74" s="84">
        <f t="shared" si="19"/>
        <v>0</v>
      </c>
      <c r="S74" s="72"/>
      <c r="T74" s="72"/>
      <c r="U74" s="84">
        <f t="shared" si="20"/>
        <v>0</v>
      </c>
      <c r="V74" s="72"/>
      <c r="W74" s="72"/>
      <c r="X74" s="84">
        <f t="shared" si="43"/>
        <v>0</v>
      </c>
      <c r="Y74" s="86">
        <f t="shared" si="44"/>
        <v>0</v>
      </c>
      <c r="Z74" s="86">
        <f t="shared" si="45"/>
        <v>0</v>
      </c>
      <c r="AA74" s="84">
        <f t="shared" si="46"/>
        <v>0</v>
      </c>
      <c r="AB74" s="84">
        <f t="shared" si="47"/>
        <v>0</v>
      </c>
      <c r="AC74" s="84">
        <f t="shared" si="48"/>
        <v>0</v>
      </c>
      <c r="AD74" s="72"/>
      <c r="AE74" s="72"/>
      <c r="AF74" s="72"/>
      <c r="AG74" s="84">
        <f t="shared" si="49"/>
        <v>0</v>
      </c>
      <c r="AH74" s="84">
        <f t="shared" si="50"/>
        <v>0</v>
      </c>
      <c r="AI74" s="84">
        <f t="shared" si="51"/>
        <v>0</v>
      </c>
      <c r="AJ74" s="84">
        <f t="shared" si="52"/>
        <v>0</v>
      </c>
      <c r="AK74" s="84">
        <f t="shared" si="53"/>
        <v>0</v>
      </c>
      <c r="AL74" s="84">
        <f t="shared" si="54"/>
        <v>0</v>
      </c>
      <c r="AM74" s="84">
        <f t="shared" si="55"/>
        <v>0</v>
      </c>
      <c r="AN74" s="72"/>
      <c r="AR74" s="96"/>
      <c r="AS74" s="97"/>
      <c r="AT74" s="97"/>
      <c r="AU74" s="97"/>
      <c r="AV74" s="97"/>
      <c r="AW74" s="97"/>
      <c r="AX74" s="97"/>
      <c r="AY74" s="97"/>
      <c r="AZ74" s="97"/>
    </row>
    <row r="75" spans="1:52" ht="23.25" x14ac:dyDescent="0.35">
      <c r="A75" s="80">
        <f>'Liste déroulante et date'!J67</f>
        <v>43876</v>
      </c>
      <c r="B75" s="81"/>
      <c r="C75" s="82"/>
      <c r="D75" s="82"/>
      <c r="E75" s="82"/>
      <c r="F75" s="82"/>
      <c r="G75" s="83"/>
      <c r="H75" s="83">
        <f t="shared" si="42"/>
        <v>0</v>
      </c>
      <c r="I75" s="72"/>
      <c r="J75" s="72"/>
      <c r="K75" s="72"/>
      <c r="L75" s="72"/>
      <c r="M75" s="72"/>
      <c r="N75" s="72"/>
      <c r="O75" s="72"/>
      <c r="P75" s="84">
        <f t="shared" si="18"/>
        <v>0</v>
      </c>
      <c r="Q75" s="85"/>
      <c r="R75" s="84">
        <f t="shared" si="19"/>
        <v>0</v>
      </c>
      <c r="S75" s="72"/>
      <c r="T75" s="72"/>
      <c r="U75" s="84">
        <f t="shared" si="20"/>
        <v>0</v>
      </c>
      <c r="V75" s="72"/>
      <c r="W75" s="72"/>
      <c r="X75" s="84">
        <f t="shared" si="43"/>
        <v>0</v>
      </c>
      <c r="Y75" s="86">
        <f t="shared" si="44"/>
        <v>0</v>
      </c>
      <c r="Z75" s="86">
        <f t="shared" si="45"/>
        <v>0</v>
      </c>
      <c r="AA75" s="84">
        <f t="shared" si="46"/>
        <v>0</v>
      </c>
      <c r="AB75" s="84">
        <f t="shared" si="47"/>
        <v>0</v>
      </c>
      <c r="AC75" s="84">
        <f t="shared" si="48"/>
        <v>0</v>
      </c>
      <c r="AD75" s="72"/>
      <c r="AE75" s="72"/>
      <c r="AF75" s="72"/>
      <c r="AG75" s="84">
        <f t="shared" si="49"/>
        <v>0</v>
      </c>
      <c r="AH75" s="84">
        <f t="shared" si="50"/>
        <v>0</v>
      </c>
      <c r="AI75" s="84">
        <f t="shared" si="51"/>
        <v>0</v>
      </c>
      <c r="AJ75" s="84">
        <f t="shared" si="52"/>
        <v>0</v>
      </c>
      <c r="AK75" s="84">
        <f t="shared" si="53"/>
        <v>0</v>
      </c>
      <c r="AL75" s="84">
        <f t="shared" si="54"/>
        <v>0</v>
      </c>
      <c r="AM75" s="84">
        <f t="shared" si="55"/>
        <v>0</v>
      </c>
      <c r="AN75" s="72"/>
      <c r="AR75" s="96"/>
      <c r="AS75" s="97"/>
      <c r="AT75" s="97"/>
      <c r="AU75" s="97"/>
      <c r="AV75" s="97"/>
      <c r="AW75" s="97"/>
      <c r="AX75" s="97"/>
      <c r="AY75" s="97"/>
      <c r="AZ75" s="97"/>
    </row>
    <row r="76" spans="1:52" ht="23.25" x14ac:dyDescent="0.35">
      <c r="A76" s="80">
        <f>'Liste déroulante et date'!J68</f>
        <v>43883</v>
      </c>
      <c r="B76" s="81"/>
      <c r="C76" s="82"/>
      <c r="D76" s="82"/>
      <c r="E76" s="82"/>
      <c r="F76" s="82"/>
      <c r="G76" s="83"/>
      <c r="H76" s="83">
        <f t="shared" si="42"/>
        <v>0</v>
      </c>
      <c r="I76" s="72"/>
      <c r="J76" s="72"/>
      <c r="K76" s="72"/>
      <c r="L76" s="72"/>
      <c r="M76" s="72"/>
      <c r="N76" s="72"/>
      <c r="O76" s="72"/>
      <c r="P76" s="84">
        <f t="shared" si="18"/>
        <v>0</v>
      </c>
      <c r="Q76" s="85"/>
      <c r="R76" s="84">
        <f t="shared" ref="R76:R120" si="56">IF(AC75&lt;=0,0,AK76)</f>
        <v>0</v>
      </c>
      <c r="S76" s="72"/>
      <c r="T76" s="72"/>
      <c r="U76" s="84">
        <f t="shared" ref="U76:U120" si="57">U75+P76-X76-Y76+AA76-AB76</f>
        <v>0</v>
      </c>
      <c r="V76" s="72"/>
      <c r="W76" s="72"/>
      <c r="X76" s="84">
        <f t="shared" si="43"/>
        <v>0</v>
      </c>
      <c r="Y76" s="86">
        <f t="shared" si="44"/>
        <v>0</v>
      </c>
      <c r="Z76" s="86">
        <f t="shared" si="45"/>
        <v>0</v>
      </c>
      <c r="AA76" s="84">
        <f t="shared" si="46"/>
        <v>0</v>
      </c>
      <c r="AB76" s="84">
        <f t="shared" si="47"/>
        <v>0</v>
      </c>
      <c r="AC76" s="84">
        <f t="shared" si="48"/>
        <v>0</v>
      </c>
      <c r="AD76" s="72"/>
      <c r="AE76" s="72"/>
      <c r="AF76" s="72"/>
      <c r="AG76" s="84">
        <f t="shared" si="49"/>
        <v>0</v>
      </c>
      <c r="AH76" s="84">
        <f t="shared" si="50"/>
        <v>0</v>
      </c>
      <c r="AI76" s="84">
        <f t="shared" si="51"/>
        <v>0</v>
      </c>
      <c r="AJ76" s="84">
        <f t="shared" si="52"/>
        <v>0</v>
      </c>
      <c r="AK76" s="84">
        <f t="shared" si="53"/>
        <v>0</v>
      </c>
      <c r="AL76" s="84">
        <f t="shared" si="54"/>
        <v>0</v>
      </c>
      <c r="AM76" s="84">
        <f t="shared" si="55"/>
        <v>0</v>
      </c>
      <c r="AN76" s="72"/>
      <c r="AR76" s="96"/>
      <c r="AS76" s="97"/>
      <c r="AT76" s="97"/>
      <c r="AU76" s="97"/>
      <c r="AV76" s="97"/>
      <c r="AW76" s="97"/>
      <c r="AX76" s="97"/>
      <c r="AY76" s="97"/>
      <c r="AZ76" s="97"/>
    </row>
    <row r="77" spans="1:52" ht="23.25" x14ac:dyDescent="0.35">
      <c r="A77" s="80">
        <f>'Liste déroulante et date'!J69</f>
        <v>43890</v>
      </c>
      <c r="B77" s="81"/>
      <c r="C77" s="82"/>
      <c r="D77" s="82"/>
      <c r="E77" s="82"/>
      <c r="F77" s="82"/>
      <c r="G77" s="83"/>
      <c r="H77" s="83">
        <f t="shared" si="42"/>
        <v>0</v>
      </c>
      <c r="I77" s="72"/>
      <c r="J77" s="72"/>
      <c r="K77" s="72"/>
      <c r="L77" s="72"/>
      <c r="M77" s="72"/>
      <c r="N77" s="72"/>
      <c r="O77" s="72"/>
      <c r="P77" s="84">
        <f t="shared" ref="P77:P120" si="58">SUM(I77:O77)</f>
        <v>0</v>
      </c>
      <c r="Q77" s="85"/>
      <c r="R77" s="84">
        <f t="shared" si="56"/>
        <v>0</v>
      </c>
      <c r="S77" s="72"/>
      <c r="T77" s="72"/>
      <c r="U77" s="84">
        <f t="shared" si="57"/>
        <v>0</v>
      </c>
      <c r="V77" s="72"/>
      <c r="W77" s="72"/>
      <c r="X77" s="84">
        <f t="shared" si="43"/>
        <v>0</v>
      </c>
      <c r="Y77" s="86">
        <f t="shared" si="44"/>
        <v>0</v>
      </c>
      <c r="Z77" s="86">
        <f t="shared" si="45"/>
        <v>0</v>
      </c>
      <c r="AA77" s="84">
        <f t="shared" si="46"/>
        <v>0</v>
      </c>
      <c r="AB77" s="84">
        <f t="shared" si="47"/>
        <v>0</v>
      </c>
      <c r="AC77" s="84">
        <f t="shared" si="48"/>
        <v>0</v>
      </c>
      <c r="AD77" s="72"/>
      <c r="AE77" s="72"/>
      <c r="AF77" s="72"/>
      <c r="AG77" s="84">
        <f t="shared" si="49"/>
        <v>0</v>
      </c>
      <c r="AH77" s="84">
        <f t="shared" si="50"/>
        <v>0</v>
      </c>
      <c r="AI77" s="84">
        <f t="shared" si="51"/>
        <v>0</v>
      </c>
      <c r="AJ77" s="84">
        <f t="shared" si="52"/>
        <v>0</v>
      </c>
      <c r="AK77" s="84">
        <f t="shared" si="53"/>
        <v>0</v>
      </c>
      <c r="AL77" s="84">
        <f t="shared" si="54"/>
        <v>0</v>
      </c>
      <c r="AM77" s="84">
        <f t="shared" si="55"/>
        <v>0</v>
      </c>
      <c r="AN77" s="72"/>
      <c r="AR77" s="96"/>
      <c r="AS77" s="97"/>
      <c r="AT77" s="97"/>
      <c r="AU77" s="97"/>
      <c r="AV77" s="97"/>
      <c r="AW77" s="97"/>
      <c r="AX77" s="97"/>
      <c r="AY77" s="97"/>
      <c r="AZ77" s="97"/>
    </row>
    <row r="78" spans="1:52" ht="23.25" x14ac:dyDescent="0.35">
      <c r="A78" s="80">
        <f>'Liste déroulante et date'!J70</f>
        <v>43897</v>
      </c>
      <c r="B78" s="81"/>
      <c r="C78" s="82"/>
      <c r="D78" s="82"/>
      <c r="E78" s="82"/>
      <c r="F78" s="82"/>
      <c r="G78" s="83"/>
      <c r="H78" s="83">
        <f t="shared" si="42"/>
        <v>0</v>
      </c>
      <c r="I78" s="72"/>
      <c r="J78" s="72"/>
      <c r="K78" s="72"/>
      <c r="L78" s="72"/>
      <c r="M78" s="72"/>
      <c r="N78" s="72"/>
      <c r="O78" s="72"/>
      <c r="P78" s="84">
        <f t="shared" si="58"/>
        <v>0</v>
      </c>
      <c r="Q78" s="85"/>
      <c r="R78" s="84">
        <f t="shared" si="56"/>
        <v>0</v>
      </c>
      <c r="S78" s="72"/>
      <c r="T78" s="72"/>
      <c r="U78" s="84">
        <f t="shared" si="57"/>
        <v>0</v>
      </c>
      <c r="V78" s="72"/>
      <c r="W78" s="72"/>
      <c r="X78" s="84">
        <f t="shared" si="43"/>
        <v>0</v>
      </c>
      <c r="Y78" s="86">
        <f t="shared" si="44"/>
        <v>0</v>
      </c>
      <c r="Z78" s="86">
        <f t="shared" si="45"/>
        <v>0</v>
      </c>
      <c r="AA78" s="84">
        <f t="shared" si="46"/>
        <v>0</v>
      </c>
      <c r="AB78" s="84">
        <f t="shared" si="47"/>
        <v>0</v>
      </c>
      <c r="AC78" s="84">
        <f t="shared" si="48"/>
        <v>0</v>
      </c>
      <c r="AD78" s="72"/>
      <c r="AE78" s="72"/>
      <c r="AF78" s="72"/>
      <c r="AG78" s="84">
        <f t="shared" si="49"/>
        <v>0</v>
      </c>
      <c r="AH78" s="84">
        <f t="shared" si="50"/>
        <v>0</v>
      </c>
      <c r="AI78" s="84">
        <f t="shared" si="51"/>
        <v>0</v>
      </c>
      <c r="AJ78" s="84">
        <f t="shared" si="52"/>
        <v>0</v>
      </c>
      <c r="AK78" s="84">
        <f t="shared" si="53"/>
        <v>0</v>
      </c>
      <c r="AL78" s="84">
        <f t="shared" si="54"/>
        <v>0</v>
      </c>
      <c r="AM78" s="84">
        <f t="shared" si="55"/>
        <v>0</v>
      </c>
      <c r="AN78" s="72"/>
      <c r="AR78" s="96"/>
      <c r="AS78" s="97"/>
      <c r="AT78" s="97"/>
      <c r="AU78" s="97"/>
      <c r="AV78" s="97"/>
      <c r="AW78" s="97"/>
      <c r="AX78" s="97"/>
      <c r="AY78" s="97"/>
      <c r="AZ78" s="97"/>
    </row>
    <row r="79" spans="1:52" ht="23.25" x14ac:dyDescent="0.35">
      <c r="A79" s="80">
        <f>'Liste déroulante et date'!J71</f>
        <v>43904</v>
      </c>
      <c r="B79" s="81"/>
      <c r="C79" s="82"/>
      <c r="D79" s="82"/>
      <c r="E79" s="82"/>
      <c r="F79" s="82"/>
      <c r="G79" s="83"/>
      <c r="H79" s="83">
        <f t="shared" si="42"/>
        <v>0</v>
      </c>
      <c r="I79" s="72"/>
      <c r="J79" s="72"/>
      <c r="K79" s="72"/>
      <c r="L79" s="72"/>
      <c r="M79" s="72"/>
      <c r="N79" s="72"/>
      <c r="O79" s="72"/>
      <c r="P79" s="84">
        <f t="shared" si="58"/>
        <v>0</v>
      </c>
      <c r="Q79" s="85"/>
      <c r="R79" s="84">
        <f t="shared" si="56"/>
        <v>0</v>
      </c>
      <c r="S79" s="72"/>
      <c r="T79" s="72"/>
      <c r="U79" s="84">
        <f t="shared" si="57"/>
        <v>0</v>
      </c>
      <c r="V79" s="72"/>
      <c r="W79" s="72"/>
      <c r="X79" s="84">
        <f t="shared" si="43"/>
        <v>0</v>
      </c>
      <c r="Y79" s="86">
        <f t="shared" si="44"/>
        <v>0</v>
      </c>
      <c r="Z79" s="86">
        <f t="shared" si="45"/>
        <v>0</v>
      </c>
      <c r="AA79" s="84">
        <f t="shared" si="46"/>
        <v>0</v>
      </c>
      <c r="AB79" s="84">
        <f t="shared" si="47"/>
        <v>0</v>
      </c>
      <c r="AC79" s="84">
        <f t="shared" si="48"/>
        <v>0</v>
      </c>
      <c r="AD79" s="72"/>
      <c r="AE79" s="72"/>
      <c r="AF79" s="72"/>
      <c r="AG79" s="84">
        <f t="shared" si="49"/>
        <v>0</v>
      </c>
      <c r="AH79" s="84">
        <f t="shared" si="50"/>
        <v>0</v>
      </c>
      <c r="AI79" s="84">
        <f t="shared" si="51"/>
        <v>0</v>
      </c>
      <c r="AJ79" s="84">
        <f t="shared" si="52"/>
        <v>0</v>
      </c>
      <c r="AK79" s="84">
        <f t="shared" si="53"/>
        <v>0</v>
      </c>
      <c r="AL79" s="84">
        <f t="shared" si="54"/>
        <v>0</v>
      </c>
      <c r="AM79" s="84">
        <f t="shared" si="55"/>
        <v>0</v>
      </c>
      <c r="AN79" s="72"/>
      <c r="AR79" s="96"/>
      <c r="AS79" s="97"/>
      <c r="AT79" s="97"/>
      <c r="AU79" s="97"/>
      <c r="AV79" s="97"/>
      <c r="AW79" s="97"/>
      <c r="AX79" s="97"/>
      <c r="AY79" s="97"/>
      <c r="AZ79" s="97"/>
    </row>
    <row r="80" spans="1:52" ht="23.25" x14ac:dyDescent="0.35">
      <c r="A80" s="80">
        <f>'Liste déroulante et date'!J72</f>
        <v>43911</v>
      </c>
      <c r="B80" s="81"/>
      <c r="C80" s="82"/>
      <c r="D80" s="82"/>
      <c r="E80" s="82"/>
      <c r="F80" s="82"/>
      <c r="G80" s="83"/>
      <c r="H80" s="83">
        <f t="shared" si="42"/>
        <v>0</v>
      </c>
      <c r="I80" s="72"/>
      <c r="J80" s="72"/>
      <c r="K80" s="72"/>
      <c r="L80" s="72"/>
      <c r="M80" s="72"/>
      <c r="N80" s="72"/>
      <c r="O80" s="72"/>
      <c r="P80" s="84">
        <f t="shared" si="58"/>
        <v>0</v>
      </c>
      <c r="Q80" s="85"/>
      <c r="R80" s="84">
        <f t="shared" si="56"/>
        <v>0</v>
      </c>
      <c r="S80" s="72"/>
      <c r="T80" s="72"/>
      <c r="U80" s="84">
        <f t="shared" si="57"/>
        <v>0</v>
      </c>
      <c r="V80" s="72"/>
      <c r="W80" s="72"/>
      <c r="X80" s="84">
        <f t="shared" si="43"/>
        <v>0</v>
      </c>
      <c r="Y80" s="86">
        <f t="shared" si="44"/>
        <v>0</v>
      </c>
      <c r="Z80" s="86">
        <f t="shared" si="45"/>
        <v>0</v>
      </c>
      <c r="AA80" s="84">
        <f t="shared" si="46"/>
        <v>0</v>
      </c>
      <c r="AB80" s="84">
        <f t="shared" si="47"/>
        <v>0</v>
      </c>
      <c r="AC80" s="84">
        <f t="shared" si="48"/>
        <v>0</v>
      </c>
      <c r="AD80" s="72"/>
      <c r="AE80" s="72"/>
      <c r="AF80" s="72"/>
      <c r="AG80" s="84">
        <f t="shared" si="49"/>
        <v>0</v>
      </c>
      <c r="AH80" s="84">
        <f t="shared" si="50"/>
        <v>0</v>
      </c>
      <c r="AI80" s="84">
        <f t="shared" si="51"/>
        <v>0</v>
      </c>
      <c r="AJ80" s="84">
        <f t="shared" si="52"/>
        <v>0</v>
      </c>
      <c r="AK80" s="84">
        <f t="shared" si="53"/>
        <v>0</v>
      </c>
      <c r="AL80" s="84">
        <f t="shared" si="54"/>
        <v>0</v>
      </c>
      <c r="AM80" s="84">
        <f t="shared" si="55"/>
        <v>0</v>
      </c>
      <c r="AN80" s="72"/>
      <c r="AR80" s="96"/>
      <c r="AS80" s="97"/>
      <c r="AT80" s="97"/>
      <c r="AU80" s="97"/>
      <c r="AV80" s="97"/>
      <c r="AW80" s="97"/>
      <c r="AX80" s="97"/>
      <c r="AY80" s="97"/>
      <c r="AZ80" s="97"/>
    </row>
    <row r="81" spans="1:52" ht="23.25" x14ac:dyDescent="0.35">
      <c r="A81" s="80">
        <f>'Liste déroulante et date'!J73</f>
        <v>43918</v>
      </c>
      <c r="B81" s="81"/>
      <c r="C81" s="82"/>
      <c r="D81" s="82"/>
      <c r="E81" s="82"/>
      <c r="F81" s="82"/>
      <c r="G81" s="83"/>
      <c r="H81" s="83">
        <f t="shared" si="42"/>
        <v>0</v>
      </c>
      <c r="I81" s="72"/>
      <c r="J81" s="72"/>
      <c r="K81" s="72"/>
      <c r="L81" s="72"/>
      <c r="M81" s="72"/>
      <c r="N81" s="72"/>
      <c r="O81" s="72"/>
      <c r="P81" s="84">
        <f t="shared" si="58"/>
        <v>0</v>
      </c>
      <c r="Q81" s="85"/>
      <c r="R81" s="84">
        <f t="shared" si="56"/>
        <v>0</v>
      </c>
      <c r="S81" s="72"/>
      <c r="T81" s="72"/>
      <c r="U81" s="84">
        <f t="shared" si="57"/>
        <v>0</v>
      </c>
      <c r="V81" s="72"/>
      <c r="W81" s="72"/>
      <c r="X81" s="84">
        <f t="shared" si="43"/>
        <v>0</v>
      </c>
      <c r="Y81" s="86">
        <f t="shared" si="44"/>
        <v>0</v>
      </c>
      <c r="Z81" s="86">
        <f t="shared" si="45"/>
        <v>0</v>
      </c>
      <c r="AA81" s="84">
        <f t="shared" si="46"/>
        <v>0</v>
      </c>
      <c r="AB81" s="84">
        <f t="shared" si="47"/>
        <v>0</v>
      </c>
      <c r="AC81" s="84">
        <f t="shared" si="48"/>
        <v>0</v>
      </c>
      <c r="AD81" s="72"/>
      <c r="AE81" s="72"/>
      <c r="AF81" s="72"/>
      <c r="AG81" s="84">
        <f t="shared" si="49"/>
        <v>0</v>
      </c>
      <c r="AH81" s="84">
        <f t="shared" si="50"/>
        <v>0</v>
      </c>
      <c r="AI81" s="84">
        <f t="shared" si="51"/>
        <v>0</v>
      </c>
      <c r="AJ81" s="84">
        <f t="shared" si="52"/>
        <v>0</v>
      </c>
      <c r="AK81" s="84">
        <f t="shared" si="53"/>
        <v>0</v>
      </c>
      <c r="AL81" s="84">
        <f t="shared" si="54"/>
        <v>0</v>
      </c>
      <c r="AM81" s="84">
        <f t="shared" si="55"/>
        <v>0</v>
      </c>
      <c r="AN81" s="72"/>
      <c r="AR81" s="96"/>
      <c r="AS81" s="97"/>
      <c r="AT81" s="97"/>
      <c r="AU81" s="97"/>
      <c r="AV81" s="97"/>
      <c r="AW81" s="97"/>
      <c r="AX81" s="97"/>
      <c r="AY81" s="97"/>
      <c r="AZ81" s="97"/>
    </row>
    <row r="82" spans="1:52" ht="23.25" x14ac:dyDescent="0.35">
      <c r="A82" s="80">
        <f>'Liste déroulante et date'!J74</f>
        <v>43925</v>
      </c>
      <c r="B82" s="81"/>
      <c r="C82" s="82"/>
      <c r="D82" s="82"/>
      <c r="E82" s="82"/>
      <c r="F82" s="82"/>
      <c r="G82" s="83"/>
      <c r="H82" s="83">
        <f t="shared" si="42"/>
        <v>0</v>
      </c>
      <c r="I82" s="72"/>
      <c r="J82" s="72"/>
      <c r="K82" s="72"/>
      <c r="L82" s="72"/>
      <c r="M82" s="72"/>
      <c r="N82" s="72"/>
      <c r="O82" s="72"/>
      <c r="P82" s="84">
        <f t="shared" si="58"/>
        <v>0</v>
      </c>
      <c r="Q82" s="85"/>
      <c r="R82" s="84">
        <f t="shared" si="56"/>
        <v>0</v>
      </c>
      <c r="S82" s="72"/>
      <c r="T82" s="72"/>
      <c r="U82" s="84">
        <f t="shared" si="57"/>
        <v>0</v>
      </c>
      <c r="V82" s="72"/>
      <c r="W82" s="72"/>
      <c r="X82" s="84">
        <f t="shared" si="43"/>
        <v>0</v>
      </c>
      <c r="Y82" s="86">
        <f t="shared" si="44"/>
        <v>0</v>
      </c>
      <c r="Z82" s="86">
        <f t="shared" si="45"/>
        <v>0</v>
      </c>
      <c r="AA82" s="84">
        <f t="shared" si="46"/>
        <v>0</v>
      </c>
      <c r="AB82" s="84">
        <f t="shared" si="47"/>
        <v>0</v>
      </c>
      <c r="AC82" s="84">
        <f t="shared" si="48"/>
        <v>0</v>
      </c>
      <c r="AD82" s="72"/>
      <c r="AE82" s="72"/>
      <c r="AF82" s="72"/>
      <c r="AG82" s="84">
        <f t="shared" si="49"/>
        <v>0</v>
      </c>
      <c r="AH82" s="84">
        <f t="shared" si="50"/>
        <v>0</v>
      </c>
      <c r="AI82" s="84">
        <f t="shared" si="51"/>
        <v>0</v>
      </c>
      <c r="AJ82" s="84">
        <f t="shared" si="52"/>
        <v>0</v>
      </c>
      <c r="AK82" s="84">
        <f t="shared" si="53"/>
        <v>0</v>
      </c>
      <c r="AL82" s="84">
        <f t="shared" si="54"/>
        <v>0</v>
      </c>
      <c r="AM82" s="84">
        <f t="shared" si="55"/>
        <v>0</v>
      </c>
      <c r="AN82" s="72"/>
      <c r="AR82" s="96"/>
      <c r="AS82" s="97"/>
      <c r="AT82" s="97"/>
      <c r="AU82" s="97"/>
      <c r="AV82" s="97"/>
      <c r="AW82" s="97"/>
      <c r="AX82" s="97"/>
      <c r="AY82" s="97"/>
      <c r="AZ82" s="97"/>
    </row>
    <row r="83" spans="1:52" ht="23.25" x14ac:dyDescent="0.35">
      <c r="A83" s="80">
        <f>'Liste déroulante et date'!J75</f>
        <v>43932</v>
      </c>
      <c r="B83" s="81"/>
      <c r="C83" s="82"/>
      <c r="D83" s="82"/>
      <c r="E83" s="82"/>
      <c r="F83" s="82"/>
      <c r="G83" s="83"/>
      <c r="H83" s="83">
        <f t="shared" si="42"/>
        <v>0</v>
      </c>
      <c r="I83" s="72"/>
      <c r="J83" s="72"/>
      <c r="K83" s="72"/>
      <c r="L83" s="72"/>
      <c r="M83" s="72"/>
      <c r="N83" s="72"/>
      <c r="O83" s="72"/>
      <c r="P83" s="84">
        <f t="shared" si="58"/>
        <v>0</v>
      </c>
      <c r="Q83" s="85"/>
      <c r="R83" s="84">
        <f t="shared" si="56"/>
        <v>0</v>
      </c>
      <c r="S83" s="72"/>
      <c r="T83" s="72"/>
      <c r="U83" s="84">
        <f t="shared" si="57"/>
        <v>0</v>
      </c>
      <c r="V83" s="72"/>
      <c r="W83" s="72"/>
      <c r="X83" s="84">
        <f t="shared" si="43"/>
        <v>0</v>
      </c>
      <c r="Y83" s="86">
        <f t="shared" si="44"/>
        <v>0</v>
      </c>
      <c r="Z83" s="86">
        <f t="shared" si="45"/>
        <v>0</v>
      </c>
      <c r="AA83" s="84">
        <f t="shared" si="46"/>
        <v>0</v>
      </c>
      <c r="AB83" s="84">
        <f t="shared" si="47"/>
        <v>0</v>
      </c>
      <c r="AC83" s="84">
        <f t="shared" si="48"/>
        <v>0</v>
      </c>
      <c r="AD83" s="72"/>
      <c r="AE83" s="72"/>
      <c r="AF83" s="72"/>
      <c r="AG83" s="84">
        <f t="shared" si="49"/>
        <v>0</v>
      </c>
      <c r="AH83" s="84">
        <f t="shared" si="50"/>
        <v>0</v>
      </c>
      <c r="AI83" s="84">
        <f t="shared" si="51"/>
        <v>0</v>
      </c>
      <c r="AJ83" s="84">
        <f t="shared" si="52"/>
        <v>0</v>
      </c>
      <c r="AK83" s="84">
        <f t="shared" si="53"/>
        <v>0</v>
      </c>
      <c r="AL83" s="84">
        <f t="shared" si="54"/>
        <v>0</v>
      </c>
      <c r="AM83" s="84">
        <f t="shared" si="55"/>
        <v>0</v>
      </c>
      <c r="AN83" s="72"/>
      <c r="AR83" s="96"/>
      <c r="AS83" s="97"/>
      <c r="AT83" s="97"/>
      <c r="AU83" s="97"/>
      <c r="AV83" s="97"/>
      <c r="AW83" s="97"/>
      <c r="AX83" s="97"/>
      <c r="AY83" s="97"/>
      <c r="AZ83" s="97"/>
    </row>
    <row r="84" spans="1:52" ht="23.25" x14ac:dyDescent="0.35">
      <c r="A84" s="80">
        <f>'Liste déroulante et date'!J76</f>
        <v>43939</v>
      </c>
      <c r="B84" s="81"/>
      <c r="C84" s="82"/>
      <c r="D84" s="82"/>
      <c r="E84" s="82"/>
      <c r="F84" s="82"/>
      <c r="G84" s="83"/>
      <c r="H84" s="83">
        <f t="shared" si="42"/>
        <v>0</v>
      </c>
      <c r="I84" s="72"/>
      <c r="J84" s="72"/>
      <c r="K84" s="72"/>
      <c r="L84" s="72"/>
      <c r="M84" s="72"/>
      <c r="N84" s="72"/>
      <c r="O84" s="72"/>
      <c r="P84" s="84">
        <f t="shared" si="58"/>
        <v>0</v>
      </c>
      <c r="Q84" s="85"/>
      <c r="R84" s="84">
        <f t="shared" si="56"/>
        <v>0</v>
      </c>
      <c r="S84" s="72"/>
      <c r="T84" s="72"/>
      <c r="U84" s="84">
        <f t="shared" si="57"/>
        <v>0</v>
      </c>
      <c r="V84" s="72"/>
      <c r="W84" s="72"/>
      <c r="X84" s="84">
        <f t="shared" si="43"/>
        <v>0</v>
      </c>
      <c r="Y84" s="86">
        <f t="shared" si="44"/>
        <v>0</v>
      </c>
      <c r="Z84" s="86">
        <f t="shared" si="45"/>
        <v>0</v>
      </c>
      <c r="AA84" s="84">
        <f t="shared" si="46"/>
        <v>0</v>
      </c>
      <c r="AB84" s="84">
        <f t="shared" si="47"/>
        <v>0</v>
      </c>
      <c r="AC84" s="84">
        <f t="shared" si="48"/>
        <v>0</v>
      </c>
      <c r="AD84" s="72"/>
      <c r="AE84" s="72"/>
      <c r="AF84" s="72"/>
      <c r="AG84" s="84">
        <f t="shared" si="49"/>
        <v>0</v>
      </c>
      <c r="AH84" s="84">
        <f t="shared" si="50"/>
        <v>0</v>
      </c>
      <c r="AI84" s="84">
        <f t="shared" si="51"/>
        <v>0</v>
      </c>
      <c r="AJ84" s="84">
        <f t="shared" si="52"/>
        <v>0</v>
      </c>
      <c r="AK84" s="84">
        <f t="shared" si="53"/>
        <v>0</v>
      </c>
      <c r="AL84" s="84">
        <f t="shared" si="54"/>
        <v>0</v>
      </c>
      <c r="AM84" s="84">
        <f t="shared" si="55"/>
        <v>0</v>
      </c>
      <c r="AN84" s="72"/>
      <c r="AR84" s="96"/>
      <c r="AS84" s="97"/>
      <c r="AT84" s="97"/>
      <c r="AU84" s="97"/>
      <c r="AV84" s="97"/>
      <c r="AW84" s="97"/>
      <c r="AX84" s="97"/>
      <c r="AY84" s="97"/>
      <c r="AZ84" s="97"/>
    </row>
    <row r="85" spans="1:52" ht="23.25" x14ac:dyDescent="0.35">
      <c r="A85" s="80">
        <f>'Liste déroulante et date'!J77</f>
        <v>43946</v>
      </c>
      <c r="B85" s="81"/>
      <c r="C85" s="82"/>
      <c r="D85" s="82"/>
      <c r="E85" s="82"/>
      <c r="F85" s="82"/>
      <c r="G85" s="83"/>
      <c r="H85" s="83">
        <f t="shared" si="42"/>
        <v>0</v>
      </c>
      <c r="I85" s="72"/>
      <c r="J85" s="72"/>
      <c r="K85" s="72"/>
      <c r="L85" s="72"/>
      <c r="M85" s="72"/>
      <c r="N85" s="72"/>
      <c r="O85" s="72"/>
      <c r="P85" s="84">
        <f t="shared" si="58"/>
        <v>0</v>
      </c>
      <c r="Q85" s="85"/>
      <c r="R85" s="84">
        <f t="shared" si="56"/>
        <v>0</v>
      </c>
      <c r="S85" s="72"/>
      <c r="T85" s="72"/>
      <c r="U85" s="84">
        <f t="shared" si="57"/>
        <v>0</v>
      </c>
      <c r="V85" s="72"/>
      <c r="W85" s="72"/>
      <c r="X85" s="84">
        <f t="shared" si="43"/>
        <v>0</v>
      </c>
      <c r="Y85" s="86">
        <f t="shared" si="44"/>
        <v>0</v>
      </c>
      <c r="Z85" s="86">
        <f t="shared" si="45"/>
        <v>0</v>
      </c>
      <c r="AA85" s="84">
        <f t="shared" si="46"/>
        <v>0</v>
      </c>
      <c r="AB85" s="84">
        <f t="shared" si="47"/>
        <v>0</v>
      </c>
      <c r="AC85" s="84">
        <f t="shared" si="48"/>
        <v>0</v>
      </c>
      <c r="AD85" s="72"/>
      <c r="AE85" s="72"/>
      <c r="AF85" s="72"/>
      <c r="AG85" s="84">
        <f t="shared" si="49"/>
        <v>0</v>
      </c>
      <c r="AH85" s="84">
        <f t="shared" si="50"/>
        <v>0</v>
      </c>
      <c r="AI85" s="84">
        <f t="shared" si="51"/>
        <v>0</v>
      </c>
      <c r="AJ85" s="84">
        <f t="shared" si="52"/>
        <v>0</v>
      </c>
      <c r="AK85" s="84">
        <f t="shared" si="53"/>
        <v>0</v>
      </c>
      <c r="AL85" s="84">
        <f t="shared" si="54"/>
        <v>0</v>
      </c>
      <c r="AM85" s="84">
        <f t="shared" si="55"/>
        <v>0</v>
      </c>
      <c r="AN85" s="72"/>
      <c r="AR85" s="96"/>
      <c r="AS85" s="97"/>
      <c r="AT85" s="97"/>
      <c r="AU85" s="97"/>
      <c r="AV85" s="97"/>
      <c r="AW85" s="97"/>
      <c r="AX85" s="97"/>
      <c r="AY85" s="97"/>
      <c r="AZ85" s="97"/>
    </row>
    <row r="86" spans="1:52" ht="23.25" x14ac:dyDescent="0.35">
      <c r="A86" s="80">
        <f>'Liste déroulante et date'!J78</f>
        <v>43953</v>
      </c>
      <c r="B86" s="81"/>
      <c r="C86" s="82"/>
      <c r="D86" s="82"/>
      <c r="E86" s="82"/>
      <c r="F86" s="82"/>
      <c r="G86" s="83"/>
      <c r="H86" s="83">
        <f t="shared" si="42"/>
        <v>0</v>
      </c>
      <c r="I86" s="72"/>
      <c r="J86" s="72"/>
      <c r="K86" s="72"/>
      <c r="L86" s="72"/>
      <c r="M86" s="72"/>
      <c r="N86" s="72"/>
      <c r="O86" s="72"/>
      <c r="P86" s="84">
        <f t="shared" si="58"/>
        <v>0</v>
      </c>
      <c r="Q86" s="85"/>
      <c r="R86" s="84">
        <f t="shared" si="56"/>
        <v>0</v>
      </c>
      <c r="S86" s="72"/>
      <c r="T86" s="72"/>
      <c r="U86" s="84">
        <f t="shared" si="57"/>
        <v>0</v>
      </c>
      <c r="V86" s="72"/>
      <c r="W86" s="72"/>
      <c r="X86" s="84">
        <f t="shared" si="43"/>
        <v>0</v>
      </c>
      <c r="Y86" s="86">
        <f t="shared" si="44"/>
        <v>0</v>
      </c>
      <c r="Z86" s="86">
        <f t="shared" si="45"/>
        <v>0</v>
      </c>
      <c r="AA86" s="84">
        <f t="shared" si="46"/>
        <v>0</v>
      </c>
      <c r="AB86" s="84">
        <f t="shared" si="47"/>
        <v>0</v>
      </c>
      <c r="AC86" s="84">
        <f t="shared" si="48"/>
        <v>0</v>
      </c>
      <c r="AD86" s="72"/>
      <c r="AE86" s="72"/>
      <c r="AF86" s="72"/>
      <c r="AG86" s="84">
        <f t="shared" si="49"/>
        <v>0</v>
      </c>
      <c r="AH86" s="84">
        <f t="shared" si="50"/>
        <v>0</v>
      </c>
      <c r="AI86" s="84">
        <f t="shared" si="51"/>
        <v>0</v>
      </c>
      <c r="AJ86" s="84">
        <f t="shared" si="52"/>
        <v>0</v>
      </c>
      <c r="AK86" s="84">
        <f t="shared" si="53"/>
        <v>0</v>
      </c>
      <c r="AL86" s="84">
        <f t="shared" si="54"/>
        <v>0</v>
      </c>
      <c r="AM86" s="84">
        <f t="shared" si="55"/>
        <v>0</v>
      </c>
      <c r="AN86" s="72"/>
      <c r="AR86" s="96"/>
      <c r="AS86" s="97"/>
      <c r="AT86" s="97"/>
      <c r="AU86" s="97"/>
      <c r="AV86" s="97"/>
      <c r="AW86" s="97"/>
      <c r="AX86" s="97"/>
      <c r="AY86" s="97"/>
      <c r="AZ86" s="97"/>
    </row>
    <row r="87" spans="1:52" ht="23.25" x14ac:dyDescent="0.35">
      <c r="A87" s="80">
        <f>'Liste déroulante et date'!J79</f>
        <v>43960</v>
      </c>
      <c r="B87" s="81"/>
      <c r="C87" s="82"/>
      <c r="D87" s="82"/>
      <c r="E87" s="82"/>
      <c r="F87" s="82"/>
      <c r="G87" s="83"/>
      <c r="H87" s="83">
        <f t="shared" si="42"/>
        <v>0</v>
      </c>
      <c r="I87" s="72"/>
      <c r="J87" s="72"/>
      <c r="K87" s="72"/>
      <c r="L87" s="72"/>
      <c r="M87" s="72"/>
      <c r="N87" s="72"/>
      <c r="O87" s="72"/>
      <c r="P87" s="84">
        <f t="shared" si="58"/>
        <v>0</v>
      </c>
      <c r="Q87" s="85"/>
      <c r="R87" s="84">
        <f t="shared" si="56"/>
        <v>0</v>
      </c>
      <c r="S87" s="72"/>
      <c r="T87" s="72"/>
      <c r="U87" s="84">
        <f t="shared" si="57"/>
        <v>0</v>
      </c>
      <c r="V87" s="72"/>
      <c r="W87" s="72"/>
      <c r="X87" s="84">
        <f t="shared" si="43"/>
        <v>0</v>
      </c>
      <c r="Y87" s="86">
        <f t="shared" si="44"/>
        <v>0</v>
      </c>
      <c r="Z87" s="86">
        <f t="shared" si="45"/>
        <v>0</v>
      </c>
      <c r="AA87" s="84">
        <f t="shared" si="46"/>
        <v>0</v>
      </c>
      <c r="AB87" s="84">
        <f t="shared" si="47"/>
        <v>0</v>
      </c>
      <c r="AC87" s="84">
        <f t="shared" si="48"/>
        <v>0</v>
      </c>
      <c r="AD87" s="72"/>
      <c r="AE87" s="72"/>
      <c r="AF87" s="72"/>
      <c r="AG87" s="84">
        <f t="shared" si="49"/>
        <v>0</v>
      </c>
      <c r="AH87" s="84">
        <f t="shared" si="50"/>
        <v>0</v>
      </c>
      <c r="AI87" s="84">
        <f t="shared" si="51"/>
        <v>0</v>
      </c>
      <c r="AJ87" s="84">
        <f t="shared" si="52"/>
        <v>0</v>
      </c>
      <c r="AK87" s="84">
        <f t="shared" si="53"/>
        <v>0</v>
      </c>
      <c r="AL87" s="84">
        <f t="shared" si="54"/>
        <v>0</v>
      </c>
      <c r="AM87" s="84">
        <f t="shared" si="55"/>
        <v>0</v>
      </c>
      <c r="AN87" s="72"/>
      <c r="AR87" s="96"/>
      <c r="AS87" s="97"/>
      <c r="AT87" s="97"/>
      <c r="AU87" s="97"/>
      <c r="AV87" s="97"/>
      <c r="AW87" s="97"/>
      <c r="AX87" s="97"/>
      <c r="AY87" s="97"/>
      <c r="AZ87" s="97"/>
    </row>
    <row r="88" spans="1:52" ht="23.25" x14ac:dyDescent="0.35">
      <c r="A88" s="80">
        <f>'Liste déroulante et date'!J80</f>
        <v>43967</v>
      </c>
      <c r="B88" s="81"/>
      <c r="C88" s="82"/>
      <c r="D88" s="82"/>
      <c r="E88" s="82"/>
      <c r="F88" s="82"/>
      <c r="G88" s="83"/>
      <c r="H88" s="83">
        <f t="shared" si="42"/>
        <v>0</v>
      </c>
      <c r="I88" s="72"/>
      <c r="J88" s="72"/>
      <c r="K88" s="72"/>
      <c r="L88" s="72"/>
      <c r="M88" s="72"/>
      <c r="N88" s="72"/>
      <c r="O88" s="72"/>
      <c r="P88" s="84">
        <f t="shared" si="58"/>
        <v>0</v>
      </c>
      <c r="Q88" s="85"/>
      <c r="R88" s="84">
        <f t="shared" si="56"/>
        <v>0</v>
      </c>
      <c r="S88" s="72"/>
      <c r="T88" s="72"/>
      <c r="U88" s="84">
        <f t="shared" si="57"/>
        <v>0</v>
      </c>
      <c r="V88" s="72"/>
      <c r="W88" s="72"/>
      <c r="X88" s="84">
        <f t="shared" si="43"/>
        <v>0</v>
      </c>
      <c r="Y88" s="86">
        <f t="shared" si="44"/>
        <v>0</v>
      </c>
      <c r="Z88" s="86">
        <f t="shared" si="45"/>
        <v>0</v>
      </c>
      <c r="AA88" s="84">
        <f t="shared" si="46"/>
        <v>0</v>
      </c>
      <c r="AB88" s="84">
        <f t="shared" si="47"/>
        <v>0</v>
      </c>
      <c r="AC88" s="84">
        <f t="shared" si="48"/>
        <v>0</v>
      </c>
      <c r="AD88" s="72"/>
      <c r="AE88" s="72"/>
      <c r="AF88" s="72"/>
      <c r="AG88" s="84">
        <f t="shared" si="49"/>
        <v>0</v>
      </c>
      <c r="AH88" s="84">
        <f t="shared" si="50"/>
        <v>0</v>
      </c>
      <c r="AI88" s="84">
        <f t="shared" si="51"/>
        <v>0</v>
      </c>
      <c r="AJ88" s="84">
        <f t="shared" si="52"/>
        <v>0</v>
      </c>
      <c r="AK88" s="84">
        <f t="shared" si="53"/>
        <v>0</v>
      </c>
      <c r="AL88" s="84">
        <f t="shared" si="54"/>
        <v>0</v>
      </c>
      <c r="AM88" s="84">
        <f t="shared" si="55"/>
        <v>0</v>
      </c>
      <c r="AN88" s="72"/>
      <c r="AR88" s="96"/>
      <c r="AS88" s="97"/>
      <c r="AT88" s="97"/>
      <c r="AU88" s="97"/>
      <c r="AV88" s="97"/>
      <c r="AW88" s="97"/>
      <c r="AX88" s="97"/>
      <c r="AY88" s="97"/>
      <c r="AZ88" s="97"/>
    </row>
    <row r="89" spans="1:52" ht="23.25" x14ac:dyDescent="0.35">
      <c r="A89" s="80">
        <f>'Liste déroulante et date'!J81</f>
        <v>43974</v>
      </c>
      <c r="B89" s="81"/>
      <c r="C89" s="82"/>
      <c r="D89" s="82"/>
      <c r="E89" s="82"/>
      <c r="F89" s="82"/>
      <c r="G89" s="83"/>
      <c r="H89" s="83">
        <f t="shared" si="42"/>
        <v>0</v>
      </c>
      <c r="I89" s="72"/>
      <c r="J89" s="72"/>
      <c r="K89" s="72"/>
      <c r="L89" s="72"/>
      <c r="M89" s="72"/>
      <c r="N89" s="72"/>
      <c r="O89" s="72"/>
      <c r="P89" s="84">
        <f t="shared" si="58"/>
        <v>0</v>
      </c>
      <c r="Q89" s="85"/>
      <c r="R89" s="84">
        <f t="shared" si="56"/>
        <v>0</v>
      </c>
      <c r="S89" s="72"/>
      <c r="T89" s="72"/>
      <c r="U89" s="84">
        <f t="shared" si="57"/>
        <v>0</v>
      </c>
      <c r="V89" s="72"/>
      <c r="W89" s="72"/>
      <c r="X89" s="84">
        <f t="shared" si="43"/>
        <v>0</v>
      </c>
      <c r="Y89" s="86">
        <f t="shared" si="44"/>
        <v>0</v>
      </c>
      <c r="Z89" s="86">
        <f t="shared" si="45"/>
        <v>0</v>
      </c>
      <c r="AA89" s="84">
        <f t="shared" si="46"/>
        <v>0</v>
      </c>
      <c r="AB89" s="84">
        <f t="shared" si="47"/>
        <v>0</v>
      </c>
      <c r="AC89" s="84">
        <f t="shared" si="48"/>
        <v>0</v>
      </c>
      <c r="AD89" s="72"/>
      <c r="AE89" s="72"/>
      <c r="AF89" s="72"/>
      <c r="AG89" s="84">
        <f t="shared" si="49"/>
        <v>0</v>
      </c>
      <c r="AH89" s="84">
        <f t="shared" si="50"/>
        <v>0</v>
      </c>
      <c r="AI89" s="84">
        <f t="shared" si="51"/>
        <v>0</v>
      </c>
      <c r="AJ89" s="84">
        <f t="shared" si="52"/>
        <v>0</v>
      </c>
      <c r="AK89" s="84">
        <f t="shared" si="53"/>
        <v>0</v>
      </c>
      <c r="AL89" s="84">
        <f t="shared" si="54"/>
        <v>0</v>
      </c>
      <c r="AM89" s="84">
        <f t="shared" si="55"/>
        <v>0</v>
      </c>
      <c r="AN89" s="72"/>
      <c r="AR89" s="96"/>
      <c r="AS89" s="97"/>
      <c r="AT89" s="97"/>
      <c r="AU89" s="97"/>
      <c r="AV89" s="97"/>
      <c r="AW89" s="97"/>
      <c r="AX89" s="97"/>
      <c r="AY89" s="97"/>
      <c r="AZ89" s="97"/>
    </row>
    <row r="90" spans="1:52" ht="23.25" x14ac:dyDescent="0.35">
      <c r="A90" s="80">
        <f>'Liste déroulante et date'!J82</f>
        <v>43981</v>
      </c>
      <c r="B90" s="81"/>
      <c r="C90" s="82"/>
      <c r="D90" s="82"/>
      <c r="E90" s="82"/>
      <c r="F90" s="82"/>
      <c r="G90" s="83"/>
      <c r="H90" s="83">
        <f t="shared" si="42"/>
        <v>0</v>
      </c>
      <c r="I90" s="72"/>
      <c r="J90" s="72"/>
      <c r="K90" s="72"/>
      <c r="L90" s="72"/>
      <c r="M90" s="72"/>
      <c r="N90" s="72"/>
      <c r="O90" s="72"/>
      <c r="P90" s="84">
        <f t="shared" si="58"/>
        <v>0</v>
      </c>
      <c r="Q90" s="85"/>
      <c r="R90" s="84">
        <f t="shared" si="56"/>
        <v>0</v>
      </c>
      <c r="S90" s="72"/>
      <c r="T90" s="72"/>
      <c r="U90" s="84">
        <f t="shared" si="57"/>
        <v>0</v>
      </c>
      <c r="V90" s="72"/>
      <c r="W90" s="72"/>
      <c r="X90" s="84">
        <f t="shared" si="43"/>
        <v>0</v>
      </c>
      <c r="Y90" s="86">
        <f t="shared" si="44"/>
        <v>0</v>
      </c>
      <c r="Z90" s="86">
        <f t="shared" si="45"/>
        <v>0</v>
      </c>
      <c r="AA90" s="84">
        <f t="shared" si="46"/>
        <v>0</v>
      </c>
      <c r="AB90" s="84">
        <f t="shared" si="47"/>
        <v>0</v>
      </c>
      <c r="AC90" s="84">
        <f t="shared" si="48"/>
        <v>0</v>
      </c>
      <c r="AD90" s="72"/>
      <c r="AE90" s="72"/>
      <c r="AF90" s="72"/>
      <c r="AG90" s="84">
        <f t="shared" si="49"/>
        <v>0</v>
      </c>
      <c r="AH90" s="84">
        <f t="shared" si="50"/>
        <v>0</v>
      </c>
      <c r="AI90" s="84">
        <f t="shared" si="51"/>
        <v>0</v>
      </c>
      <c r="AJ90" s="84">
        <f t="shared" si="52"/>
        <v>0</v>
      </c>
      <c r="AK90" s="84">
        <f t="shared" si="53"/>
        <v>0</v>
      </c>
      <c r="AL90" s="84">
        <f t="shared" si="54"/>
        <v>0</v>
      </c>
      <c r="AM90" s="84">
        <f t="shared" si="55"/>
        <v>0</v>
      </c>
      <c r="AN90" s="72"/>
      <c r="AR90" s="96"/>
      <c r="AS90" s="97"/>
      <c r="AT90" s="97"/>
      <c r="AU90" s="97"/>
      <c r="AV90" s="97"/>
      <c r="AW90" s="97"/>
      <c r="AX90" s="97"/>
      <c r="AY90" s="97"/>
      <c r="AZ90" s="97"/>
    </row>
    <row r="91" spans="1:52" ht="23.25" x14ac:dyDescent="0.35">
      <c r="A91" s="80">
        <f>'Liste déroulante et date'!J83</f>
        <v>43988</v>
      </c>
      <c r="B91" s="81"/>
      <c r="C91" s="82"/>
      <c r="D91" s="82"/>
      <c r="E91" s="82"/>
      <c r="F91" s="82"/>
      <c r="G91" s="83"/>
      <c r="H91" s="83">
        <f t="shared" si="42"/>
        <v>0</v>
      </c>
      <c r="I91" s="72"/>
      <c r="J91" s="72"/>
      <c r="K91" s="72"/>
      <c r="L91" s="72"/>
      <c r="M91" s="72"/>
      <c r="N91" s="72"/>
      <c r="O91" s="72"/>
      <c r="P91" s="84">
        <f t="shared" si="58"/>
        <v>0</v>
      </c>
      <c r="Q91" s="85"/>
      <c r="R91" s="84">
        <f t="shared" si="56"/>
        <v>0</v>
      </c>
      <c r="S91" s="72"/>
      <c r="T91" s="72"/>
      <c r="U91" s="84">
        <f t="shared" si="57"/>
        <v>0</v>
      </c>
      <c r="V91" s="72"/>
      <c r="W91" s="72"/>
      <c r="X91" s="84">
        <f t="shared" si="43"/>
        <v>0</v>
      </c>
      <c r="Y91" s="86">
        <f t="shared" si="44"/>
        <v>0</v>
      </c>
      <c r="Z91" s="86">
        <f t="shared" si="45"/>
        <v>0</v>
      </c>
      <c r="AA91" s="84">
        <f t="shared" si="46"/>
        <v>0</v>
      </c>
      <c r="AB91" s="84">
        <f t="shared" si="47"/>
        <v>0</v>
      </c>
      <c r="AC91" s="84">
        <f t="shared" si="48"/>
        <v>0</v>
      </c>
      <c r="AD91" s="72"/>
      <c r="AE91" s="72"/>
      <c r="AF91" s="72"/>
      <c r="AG91" s="84">
        <f t="shared" si="49"/>
        <v>0</v>
      </c>
      <c r="AH91" s="84">
        <f t="shared" si="50"/>
        <v>0</v>
      </c>
      <c r="AI91" s="84">
        <f t="shared" si="51"/>
        <v>0</v>
      </c>
      <c r="AJ91" s="84">
        <f t="shared" si="52"/>
        <v>0</v>
      </c>
      <c r="AK91" s="84">
        <f t="shared" si="53"/>
        <v>0</v>
      </c>
      <c r="AL91" s="84">
        <f t="shared" si="54"/>
        <v>0</v>
      </c>
      <c r="AM91" s="84">
        <f t="shared" si="55"/>
        <v>0</v>
      </c>
      <c r="AN91" s="72"/>
      <c r="AR91" s="96"/>
      <c r="AS91" s="97"/>
      <c r="AT91" s="97"/>
      <c r="AU91" s="97"/>
      <c r="AV91" s="97"/>
      <c r="AW91" s="97"/>
      <c r="AX91" s="97"/>
      <c r="AY91" s="97"/>
      <c r="AZ91" s="97"/>
    </row>
    <row r="92" spans="1:52" ht="23.25" x14ac:dyDescent="0.35">
      <c r="A92" s="80">
        <f>'Liste déroulante et date'!J84</f>
        <v>43995</v>
      </c>
      <c r="B92" s="81"/>
      <c r="C92" s="82"/>
      <c r="D92" s="82"/>
      <c r="E92" s="82"/>
      <c r="F92" s="82"/>
      <c r="G92" s="83"/>
      <c r="H92" s="83">
        <f t="shared" si="42"/>
        <v>0</v>
      </c>
      <c r="I92" s="72"/>
      <c r="J92" s="72"/>
      <c r="K92" s="72"/>
      <c r="L92" s="72"/>
      <c r="M92" s="72"/>
      <c r="N92" s="72"/>
      <c r="O92" s="72"/>
      <c r="P92" s="84">
        <f t="shared" si="58"/>
        <v>0</v>
      </c>
      <c r="Q92" s="85"/>
      <c r="R92" s="84">
        <f t="shared" si="56"/>
        <v>0</v>
      </c>
      <c r="S92" s="72"/>
      <c r="T92" s="72"/>
      <c r="U92" s="84">
        <f t="shared" si="57"/>
        <v>0</v>
      </c>
      <c r="V92" s="72"/>
      <c r="W92" s="72"/>
      <c r="X92" s="84">
        <f t="shared" si="43"/>
        <v>0</v>
      </c>
      <c r="Y92" s="86">
        <f t="shared" si="44"/>
        <v>0</v>
      </c>
      <c r="Z92" s="86">
        <f t="shared" si="45"/>
        <v>0</v>
      </c>
      <c r="AA92" s="84">
        <f t="shared" si="46"/>
        <v>0</v>
      </c>
      <c r="AB92" s="84">
        <f t="shared" si="47"/>
        <v>0</v>
      </c>
      <c r="AC92" s="84">
        <f t="shared" si="48"/>
        <v>0</v>
      </c>
      <c r="AD92" s="72"/>
      <c r="AE92" s="72"/>
      <c r="AF92" s="72"/>
      <c r="AG92" s="84">
        <f t="shared" si="49"/>
        <v>0</v>
      </c>
      <c r="AH92" s="84">
        <f t="shared" si="50"/>
        <v>0</v>
      </c>
      <c r="AI92" s="84">
        <f t="shared" si="51"/>
        <v>0</v>
      </c>
      <c r="AJ92" s="84">
        <f t="shared" si="52"/>
        <v>0</v>
      </c>
      <c r="AK92" s="84">
        <f t="shared" si="53"/>
        <v>0</v>
      </c>
      <c r="AL92" s="84">
        <f t="shared" si="54"/>
        <v>0</v>
      </c>
      <c r="AM92" s="84">
        <f t="shared" si="55"/>
        <v>0</v>
      </c>
      <c r="AN92" s="72"/>
      <c r="AR92" s="96"/>
      <c r="AS92" s="97"/>
      <c r="AT92" s="97"/>
      <c r="AU92" s="97"/>
      <c r="AV92" s="97"/>
      <c r="AW92" s="97"/>
      <c r="AX92" s="97"/>
      <c r="AY92" s="97"/>
      <c r="AZ92" s="97"/>
    </row>
    <row r="93" spans="1:52" ht="23.25" x14ac:dyDescent="0.35">
      <c r="A93" s="80">
        <f>'Liste déroulante et date'!J85</f>
        <v>44002</v>
      </c>
      <c r="B93" s="81"/>
      <c r="C93" s="82"/>
      <c r="D93" s="82"/>
      <c r="E93" s="82"/>
      <c r="F93" s="82"/>
      <c r="G93" s="83"/>
      <c r="H93" s="83">
        <f t="shared" si="42"/>
        <v>0</v>
      </c>
      <c r="I93" s="72"/>
      <c r="J93" s="72"/>
      <c r="K93" s="72"/>
      <c r="L93" s="72"/>
      <c r="M93" s="72"/>
      <c r="N93" s="72"/>
      <c r="O93" s="72"/>
      <c r="P93" s="84">
        <f t="shared" si="58"/>
        <v>0</v>
      </c>
      <c r="Q93" s="85"/>
      <c r="R93" s="84">
        <f t="shared" si="56"/>
        <v>0</v>
      </c>
      <c r="S93" s="72"/>
      <c r="T93" s="72"/>
      <c r="U93" s="84">
        <f t="shared" si="57"/>
        <v>0</v>
      </c>
      <c r="V93" s="72"/>
      <c r="W93" s="72"/>
      <c r="X93" s="84">
        <f t="shared" si="43"/>
        <v>0</v>
      </c>
      <c r="Y93" s="86">
        <f t="shared" si="44"/>
        <v>0</v>
      </c>
      <c r="Z93" s="86">
        <f t="shared" si="45"/>
        <v>0</v>
      </c>
      <c r="AA93" s="84">
        <f t="shared" si="46"/>
        <v>0</v>
      </c>
      <c r="AB93" s="84">
        <f t="shared" si="47"/>
        <v>0</v>
      </c>
      <c r="AC93" s="84">
        <f t="shared" si="48"/>
        <v>0</v>
      </c>
      <c r="AD93" s="72"/>
      <c r="AE93" s="72"/>
      <c r="AF93" s="72"/>
      <c r="AG93" s="84">
        <f t="shared" si="49"/>
        <v>0</v>
      </c>
      <c r="AH93" s="84">
        <f t="shared" si="50"/>
        <v>0</v>
      </c>
      <c r="AI93" s="84">
        <f t="shared" si="51"/>
        <v>0</v>
      </c>
      <c r="AJ93" s="84">
        <f t="shared" si="52"/>
        <v>0</v>
      </c>
      <c r="AK93" s="84">
        <f t="shared" si="53"/>
        <v>0</v>
      </c>
      <c r="AL93" s="84">
        <f t="shared" si="54"/>
        <v>0</v>
      </c>
      <c r="AM93" s="84">
        <f t="shared" si="55"/>
        <v>0</v>
      </c>
      <c r="AN93" s="72"/>
      <c r="AR93" s="96"/>
      <c r="AS93" s="97"/>
      <c r="AT93" s="97"/>
      <c r="AU93" s="97"/>
      <c r="AV93" s="97"/>
      <c r="AW93" s="97"/>
      <c r="AX93" s="97"/>
      <c r="AY93" s="97"/>
      <c r="AZ93" s="97"/>
    </row>
    <row r="94" spans="1:52" ht="23.25" x14ac:dyDescent="0.35">
      <c r="A94" s="80">
        <f>'Liste déroulante et date'!J86</f>
        <v>44009</v>
      </c>
      <c r="B94" s="81"/>
      <c r="C94" s="82"/>
      <c r="D94" s="82"/>
      <c r="E94" s="82"/>
      <c r="F94" s="82"/>
      <c r="G94" s="83"/>
      <c r="H94" s="83">
        <f t="shared" si="42"/>
        <v>0</v>
      </c>
      <c r="I94" s="72"/>
      <c r="J94" s="72"/>
      <c r="K94" s="72"/>
      <c r="L94" s="72"/>
      <c r="M94" s="72"/>
      <c r="N94" s="72"/>
      <c r="O94" s="72"/>
      <c r="P94" s="84">
        <f t="shared" si="58"/>
        <v>0</v>
      </c>
      <c r="Q94" s="85"/>
      <c r="R94" s="84">
        <f t="shared" si="56"/>
        <v>0</v>
      </c>
      <c r="S94" s="72"/>
      <c r="T94" s="72"/>
      <c r="U94" s="84">
        <f t="shared" si="57"/>
        <v>0</v>
      </c>
      <c r="V94" s="72"/>
      <c r="W94" s="72"/>
      <c r="X94" s="84">
        <f t="shared" si="43"/>
        <v>0</v>
      </c>
      <c r="Y94" s="86">
        <f t="shared" si="44"/>
        <v>0</v>
      </c>
      <c r="Z94" s="86">
        <f t="shared" si="45"/>
        <v>0</v>
      </c>
      <c r="AA94" s="84">
        <f t="shared" si="46"/>
        <v>0</v>
      </c>
      <c r="AB94" s="84">
        <f t="shared" si="47"/>
        <v>0</v>
      </c>
      <c r="AC94" s="84">
        <f t="shared" si="48"/>
        <v>0</v>
      </c>
      <c r="AD94" s="72"/>
      <c r="AE94" s="72"/>
      <c r="AF94" s="72"/>
      <c r="AG94" s="84">
        <f t="shared" si="49"/>
        <v>0</v>
      </c>
      <c r="AH94" s="84">
        <f t="shared" si="50"/>
        <v>0</v>
      </c>
      <c r="AI94" s="84">
        <f t="shared" si="51"/>
        <v>0</v>
      </c>
      <c r="AJ94" s="84">
        <f t="shared" si="52"/>
        <v>0</v>
      </c>
      <c r="AK94" s="84">
        <f t="shared" si="53"/>
        <v>0</v>
      </c>
      <c r="AL94" s="84">
        <f t="shared" si="54"/>
        <v>0</v>
      </c>
      <c r="AM94" s="84">
        <f t="shared" si="55"/>
        <v>0</v>
      </c>
      <c r="AN94" s="72"/>
      <c r="AR94" s="96"/>
      <c r="AS94" s="97"/>
      <c r="AT94" s="97"/>
      <c r="AU94" s="97"/>
      <c r="AV94" s="97"/>
      <c r="AW94" s="97"/>
      <c r="AX94" s="97"/>
      <c r="AY94" s="97"/>
      <c r="AZ94" s="97"/>
    </row>
    <row r="95" spans="1:52" ht="23.25" x14ac:dyDescent="0.35">
      <c r="A95" s="80">
        <f>'Liste déroulante et date'!J87</f>
        <v>44016</v>
      </c>
      <c r="B95" s="81"/>
      <c r="C95" s="82"/>
      <c r="D95" s="82"/>
      <c r="E95" s="82"/>
      <c r="F95" s="82"/>
      <c r="G95" s="83"/>
      <c r="H95" s="83">
        <f t="shared" si="42"/>
        <v>0</v>
      </c>
      <c r="I95" s="72"/>
      <c r="J95" s="72"/>
      <c r="K95" s="72"/>
      <c r="L95" s="72"/>
      <c r="M95" s="72"/>
      <c r="N95" s="72"/>
      <c r="O95" s="72"/>
      <c r="P95" s="84">
        <f t="shared" si="58"/>
        <v>0</v>
      </c>
      <c r="Q95" s="85"/>
      <c r="R95" s="84">
        <f t="shared" si="56"/>
        <v>0</v>
      </c>
      <c r="S95" s="72"/>
      <c r="T95" s="72"/>
      <c r="U95" s="84">
        <f t="shared" si="57"/>
        <v>0</v>
      </c>
      <c r="V95" s="72"/>
      <c r="W95" s="72"/>
      <c r="X95" s="84">
        <f t="shared" si="43"/>
        <v>0</v>
      </c>
      <c r="Y95" s="86">
        <f t="shared" si="44"/>
        <v>0</v>
      </c>
      <c r="Z95" s="86">
        <f t="shared" si="45"/>
        <v>0</v>
      </c>
      <c r="AA95" s="84">
        <f t="shared" si="46"/>
        <v>0</v>
      </c>
      <c r="AB95" s="84">
        <f t="shared" si="47"/>
        <v>0</v>
      </c>
      <c r="AC95" s="84">
        <f t="shared" si="48"/>
        <v>0</v>
      </c>
      <c r="AD95" s="72"/>
      <c r="AE95" s="72"/>
      <c r="AF95" s="72"/>
      <c r="AG95" s="84">
        <f t="shared" si="49"/>
        <v>0</v>
      </c>
      <c r="AH95" s="84">
        <f t="shared" si="50"/>
        <v>0</v>
      </c>
      <c r="AI95" s="84">
        <f t="shared" si="51"/>
        <v>0</v>
      </c>
      <c r="AJ95" s="84">
        <f t="shared" si="52"/>
        <v>0</v>
      </c>
      <c r="AK95" s="84">
        <f t="shared" si="53"/>
        <v>0</v>
      </c>
      <c r="AL95" s="84">
        <f t="shared" si="54"/>
        <v>0</v>
      </c>
      <c r="AM95" s="84">
        <f t="shared" si="55"/>
        <v>0</v>
      </c>
      <c r="AN95" s="72"/>
      <c r="AR95" s="96"/>
      <c r="AS95" s="97"/>
      <c r="AT95" s="97"/>
      <c r="AU95" s="97"/>
      <c r="AV95" s="97"/>
      <c r="AW95" s="97"/>
      <c r="AX95" s="97"/>
      <c r="AY95" s="97"/>
      <c r="AZ95" s="97"/>
    </row>
    <row r="96" spans="1:52" ht="23.25" x14ac:dyDescent="0.35">
      <c r="A96" s="80">
        <f>'Liste déroulante et date'!J88</f>
        <v>44023</v>
      </c>
      <c r="B96" s="81"/>
      <c r="C96" s="82"/>
      <c r="D96" s="82"/>
      <c r="E96" s="82"/>
      <c r="F96" s="82"/>
      <c r="G96" s="83"/>
      <c r="H96" s="83">
        <f t="shared" si="42"/>
        <v>0</v>
      </c>
      <c r="I96" s="72"/>
      <c r="J96" s="72"/>
      <c r="K96" s="72"/>
      <c r="L96" s="72"/>
      <c r="M96" s="72"/>
      <c r="N96" s="72"/>
      <c r="O96" s="72"/>
      <c r="P96" s="84">
        <f t="shared" si="58"/>
        <v>0</v>
      </c>
      <c r="Q96" s="85"/>
      <c r="R96" s="84">
        <f t="shared" si="56"/>
        <v>0</v>
      </c>
      <c r="S96" s="72"/>
      <c r="T96" s="72"/>
      <c r="U96" s="84">
        <f t="shared" si="57"/>
        <v>0</v>
      </c>
      <c r="V96" s="72"/>
      <c r="W96" s="72"/>
      <c r="X96" s="84">
        <f t="shared" si="43"/>
        <v>0</v>
      </c>
      <c r="Y96" s="86">
        <f t="shared" si="44"/>
        <v>0</v>
      </c>
      <c r="Z96" s="86">
        <f t="shared" si="45"/>
        <v>0</v>
      </c>
      <c r="AA96" s="84">
        <f t="shared" si="46"/>
        <v>0</v>
      </c>
      <c r="AB96" s="84">
        <f t="shared" si="47"/>
        <v>0</v>
      </c>
      <c r="AC96" s="84">
        <f t="shared" si="48"/>
        <v>0</v>
      </c>
      <c r="AD96" s="72"/>
      <c r="AE96" s="72"/>
      <c r="AF96" s="72"/>
      <c r="AG96" s="84">
        <f t="shared" si="49"/>
        <v>0</v>
      </c>
      <c r="AH96" s="84">
        <f t="shared" si="50"/>
        <v>0</v>
      </c>
      <c r="AI96" s="84">
        <f t="shared" si="51"/>
        <v>0</v>
      </c>
      <c r="AJ96" s="84">
        <f t="shared" si="52"/>
        <v>0</v>
      </c>
      <c r="AK96" s="84">
        <f t="shared" si="53"/>
        <v>0</v>
      </c>
      <c r="AL96" s="84">
        <f t="shared" si="54"/>
        <v>0</v>
      </c>
      <c r="AM96" s="84">
        <f t="shared" si="55"/>
        <v>0</v>
      </c>
      <c r="AN96" s="72"/>
      <c r="AR96" s="96"/>
      <c r="AS96" s="97"/>
      <c r="AT96" s="97"/>
      <c r="AU96" s="97"/>
      <c r="AV96" s="97"/>
      <c r="AW96" s="97"/>
      <c r="AX96" s="97"/>
      <c r="AY96" s="97"/>
      <c r="AZ96" s="97"/>
    </row>
    <row r="97" spans="1:52" ht="23.25" x14ac:dyDescent="0.35">
      <c r="A97" s="80">
        <f>'Liste déroulante et date'!J89</f>
        <v>44030</v>
      </c>
      <c r="B97" s="81"/>
      <c r="C97" s="82"/>
      <c r="D97" s="82"/>
      <c r="E97" s="82"/>
      <c r="F97" s="82"/>
      <c r="G97" s="83"/>
      <c r="H97" s="83">
        <f t="shared" si="42"/>
        <v>0</v>
      </c>
      <c r="I97" s="72"/>
      <c r="J97" s="72"/>
      <c r="K97" s="72"/>
      <c r="L97" s="72"/>
      <c r="M97" s="72"/>
      <c r="N97" s="72"/>
      <c r="O97" s="72"/>
      <c r="P97" s="84">
        <f t="shared" si="58"/>
        <v>0</v>
      </c>
      <c r="Q97" s="85"/>
      <c r="R97" s="84">
        <f t="shared" si="56"/>
        <v>0</v>
      </c>
      <c r="S97" s="72"/>
      <c r="T97" s="72"/>
      <c r="U97" s="84">
        <f t="shared" si="57"/>
        <v>0</v>
      </c>
      <c r="V97" s="72"/>
      <c r="W97" s="72"/>
      <c r="X97" s="84">
        <f t="shared" si="43"/>
        <v>0</v>
      </c>
      <c r="Y97" s="86">
        <f t="shared" si="44"/>
        <v>0</v>
      </c>
      <c r="Z97" s="86">
        <f t="shared" si="45"/>
        <v>0</v>
      </c>
      <c r="AA97" s="84">
        <f t="shared" si="46"/>
        <v>0</v>
      </c>
      <c r="AB97" s="84">
        <f t="shared" si="47"/>
        <v>0</v>
      </c>
      <c r="AC97" s="84">
        <f t="shared" si="48"/>
        <v>0</v>
      </c>
      <c r="AD97" s="72"/>
      <c r="AE97" s="72"/>
      <c r="AF97" s="72"/>
      <c r="AG97" s="84">
        <f t="shared" si="49"/>
        <v>0</v>
      </c>
      <c r="AH97" s="84">
        <f t="shared" si="50"/>
        <v>0</v>
      </c>
      <c r="AI97" s="84">
        <f t="shared" si="51"/>
        <v>0</v>
      </c>
      <c r="AJ97" s="84">
        <f t="shared" si="52"/>
        <v>0</v>
      </c>
      <c r="AK97" s="84">
        <f t="shared" si="53"/>
        <v>0</v>
      </c>
      <c r="AL97" s="84">
        <f t="shared" si="54"/>
        <v>0</v>
      </c>
      <c r="AM97" s="84">
        <f t="shared" si="55"/>
        <v>0</v>
      </c>
      <c r="AN97" s="72"/>
      <c r="AR97" s="96"/>
      <c r="AS97" s="97"/>
      <c r="AT97" s="97"/>
      <c r="AU97" s="97"/>
      <c r="AV97" s="97"/>
      <c r="AW97" s="97"/>
      <c r="AX97" s="97"/>
      <c r="AY97" s="97"/>
      <c r="AZ97" s="97"/>
    </row>
    <row r="98" spans="1:52" ht="23.25" x14ac:dyDescent="0.35">
      <c r="A98" s="80">
        <f>'Liste déroulante et date'!J90</f>
        <v>44037</v>
      </c>
      <c r="B98" s="81"/>
      <c r="C98" s="82"/>
      <c r="D98" s="82"/>
      <c r="E98" s="82"/>
      <c r="F98" s="82"/>
      <c r="G98" s="83"/>
      <c r="H98" s="83">
        <f t="shared" si="42"/>
        <v>0</v>
      </c>
      <c r="I98" s="72"/>
      <c r="J98" s="72"/>
      <c r="K98" s="72"/>
      <c r="L98" s="72"/>
      <c r="M98" s="72"/>
      <c r="N98" s="72"/>
      <c r="O98" s="72"/>
      <c r="P98" s="84">
        <f t="shared" si="58"/>
        <v>0</v>
      </c>
      <c r="Q98" s="85"/>
      <c r="R98" s="84">
        <f t="shared" si="56"/>
        <v>0</v>
      </c>
      <c r="S98" s="72"/>
      <c r="T98" s="72"/>
      <c r="U98" s="84">
        <f t="shared" si="57"/>
        <v>0</v>
      </c>
      <c r="V98" s="72"/>
      <c r="W98" s="72"/>
      <c r="X98" s="84">
        <f t="shared" si="43"/>
        <v>0</v>
      </c>
      <c r="Y98" s="86">
        <f t="shared" si="44"/>
        <v>0</v>
      </c>
      <c r="Z98" s="86">
        <f t="shared" si="45"/>
        <v>0</v>
      </c>
      <c r="AA98" s="84">
        <f t="shared" si="46"/>
        <v>0</v>
      </c>
      <c r="AB98" s="84">
        <f t="shared" si="47"/>
        <v>0</v>
      </c>
      <c r="AC98" s="84">
        <f t="shared" si="48"/>
        <v>0</v>
      </c>
      <c r="AD98" s="72"/>
      <c r="AE98" s="72"/>
      <c r="AF98" s="72"/>
      <c r="AG98" s="84">
        <f t="shared" si="49"/>
        <v>0</v>
      </c>
      <c r="AH98" s="84">
        <f t="shared" si="50"/>
        <v>0</v>
      </c>
      <c r="AI98" s="84">
        <f t="shared" si="51"/>
        <v>0</v>
      </c>
      <c r="AJ98" s="84">
        <f t="shared" si="52"/>
        <v>0</v>
      </c>
      <c r="AK98" s="84">
        <f t="shared" si="53"/>
        <v>0</v>
      </c>
      <c r="AL98" s="84">
        <f t="shared" si="54"/>
        <v>0</v>
      </c>
      <c r="AM98" s="84">
        <f t="shared" si="55"/>
        <v>0</v>
      </c>
      <c r="AN98" s="72"/>
      <c r="AR98" s="96"/>
      <c r="AS98" s="97"/>
      <c r="AT98" s="97"/>
      <c r="AU98" s="97"/>
      <c r="AV98" s="97"/>
      <c r="AW98" s="97"/>
      <c r="AX98" s="97"/>
      <c r="AY98" s="97"/>
      <c r="AZ98" s="97"/>
    </row>
    <row r="99" spans="1:52" ht="23.25" x14ac:dyDescent="0.35">
      <c r="A99" s="80">
        <f>'Liste déroulante et date'!J91</f>
        <v>44044</v>
      </c>
      <c r="B99" s="81"/>
      <c r="C99" s="82"/>
      <c r="D99" s="82"/>
      <c r="E99" s="82"/>
      <c r="F99" s="82"/>
      <c r="G99" s="83"/>
      <c r="H99" s="83">
        <f t="shared" si="42"/>
        <v>0</v>
      </c>
      <c r="I99" s="72"/>
      <c r="J99" s="72"/>
      <c r="K99" s="72"/>
      <c r="L99" s="72"/>
      <c r="M99" s="72"/>
      <c r="N99" s="72"/>
      <c r="O99" s="72"/>
      <c r="P99" s="84">
        <f t="shared" si="58"/>
        <v>0</v>
      </c>
      <c r="Q99" s="85"/>
      <c r="R99" s="84">
        <f t="shared" si="56"/>
        <v>0</v>
      </c>
      <c r="S99" s="72"/>
      <c r="T99" s="72"/>
      <c r="U99" s="84">
        <f t="shared" si="57"/>
        <v>0</v>
      </c>
      <c r="V99" s="72"/>
      <c r="W99" s="72"/>
      <c r="X99" s="84">
        <f t="shared" si="43"/>
        <v>0</v>
      </c>
      <c r="Y99" s="86">
        <f t="shared" si="44"/>
        <v>0</v>
      </c>
      <c r="Z99" s="86">
        <f t="shared" si="45"/>
        <v>0</v>
      </c>
      <c r="AA99" s="84">
        <f t="shared" si="46"/>
        <v>0</v>
      </c>
      <c r="AB99" s="84">
        <f t="shared" si="47"/>
        <v>0</v>
      </c>
      <c r="AC99" s="84">
        <f t="shared" si="48"/>
        <v>0</v>
      </c>
      <c r="AD99" s="72"/>
      <c r="AE99" s="72"/>
      <c r="AF99" s="72"/>
      <c r="AG99" s="84">
        <f t="shared" si="49"/>
        <v>0</v>
      </c>
      <c r="AH99" s="84">
        <f t="shared" si="50"/>
        <v>0</v>
      </c>
      <c r="AI99" s="84">
        <f t="shared" si="51"/>
        <v>0</v>
      </c>
      <c r="AJ99" s="84">
        <f t="shared" si="52"/>
        <v>0</v>
      </c>
      <c r="AK99" s="84">
        <f t="shared" si="53"/>
        <v>0</v>
      </c>
      <c r="AL99" s="84">
        <f t="shared" si="54"/>
        <v>0</v>
      </c>
      <c r="AM99" s="84">
        <f t="shared" si="55"/>
        <v>0</v>
      </c>
      <c r="AN99" s="72"/>
      <c r="AR99" s="96"/>
      <c r="AS99" s="97"/>
      <c r="AT99" s="97"/>
      <c r="AU99" s="97"/>
      <c r="AV99" s="97"/>
      <c r="AW99" s="97"/>
      <c r="AX99" s="97"/>
      <c r="AY99" s="97"/>
      <c r="AZ99" s="97"/>
    </row>
    <row r="100" spans="1:52" ht="23.25" x14ac:dyDescent="0.35">
      <c r="A100" s="80">
        <f>'Liste déroulante et date'!J92</f>
        <v>44051</v>
      </c>
      <c r="B100" s="81"/>
      <c r="C100" s="82"/>
      <c r="D100" s="82"/>
      <c r="E100" s="82"/>
      <c r="F100" s="82"/>
      <c r="G100" s="83"/>
      <c r="H100" s="83">
        <f t="shared" si="42"/>
        <v>0</v>
      </c>
      <c r="I100" s="72"/>
      <c r="J100" s="72"/>
      <c r="K100" s="72"/>
      <c r="L100" s="72"/>
      <c r="M100" s="72"/>
      <c r="N100" s="72"/>
      <c r="O100" s="72"/>
      <c r="P100" s="84">
        <f t="shared" si="58"/>
        <v>0</v>
      </c>
      <c r="Q100" s="85"/>
      <c r="R100" s="84">
        <f t="shared" si="56"/>
        <v>0</v>
      </c>
      <c r="S100" s="72"/>
      <c r="T100" s="72"/>
      <c r="U100" s="84">
        <f t="shared" si="57"/>
        <v>0</v>
      </c>
      <c r="V100" s="72"/>
      <c r="W100" s="72"/>
      <c r="X100" s="84">
        <f t="shared" si="43"/>
        <v>0</v>
      </c>
      <c r="Y100" s="86">
        <f t="shared" ref="Y100:Y120" si="59">IF(S100&gt;=40,S100-40,0)</f>
        <v>0</v>
      </c>
      <c r="Z100" s="86">
        <f t="shared" ref="Z100:Z120" si="60">IF(D100=1,0,AM100)</f>
        <v>0</v>
      </c>
      <c r="AA100" s="84">
        <f t="shared" si="46"/>
        <v>0</v>
      </c>
      <c r="AB100" s="84">
        <f t="shared" si="47"/>
        <v>0</v>
      </c>
      <c r="AC100" s="84">
        <f t="shared" ref="AC100:AC120" si="61">AC99-R100</f>
        <v>0</v>
      </c>
      <c r="AD100" s="72"/>
      <c r="AE100" s="72"/>
      <c r="AF100" s="72"/>
      <c r="AG100" s="84">
        <f t="shared" si="49"/>
        <v>0</v>
      </c>
      <c r="AH100" s="84">
        <f t="shared" ref="AH100:AH120" si="62">IF(S100&gt;40,((3+Y100)*H100),IF(S100=0,0,(3*H100)))</f>
        <v>0</v>
      </c>
      <c r="AI100" s="84">
        <f t="shared" si="51"/>
        <v>0</v>
      </c>
      <c r="AJ100" s="84">
        <f t="shared" ref="AJ100:AJ120" si="63">ROUND(IF(AD100&gt;0,AD100/H100,"0"),0)</f>
        <v>0</v>
      </c>
      <c r="AK100" s="84">
        <f t="shared" ref="AK100:AK120" si="64">ROUND(IF(Q100="oui",(X96+X97+X98+X99)/20,0),0)</f>
        <v>0</v>
      </c>
      <c r="AL100" s="84">
        <f t="shared" ref="AL100:AL120" si="65">IF(S100&lt;=40,S100-Z100,S100-Y100-Z100)</f>
        <v>0</v>
      </c>
      <c r="AM100" s="84">
        <f t="shared" ref="AM100:AM120" si="66">ROUND(IF(C100=1,(X99+X98+X97+X96+Z99+T99+T98+T97+T96)/20,0),0)+(ROUND(IF(C100=2,(X99+X98+X97+X96+Z99+T99+T98+T97+T96)/20)*2,0))</f>
        <v>0</v>
      </c>
      <c r="AN100" s="72"/>
      <c r="AR100" s="96"/>
      <c r="AS100" s="97"/>
      <c r="AT100" s="97"/>
      <c r="AU100" s="97"/>
      <c r="AV100" s="97"/>
      <c r="AW100" s="97"/>
      <c r="AX100" s="97"/>
      <c r="AY100" s="97"/>
      <c r="AZ100" s="97"/>
    </row>
    <row r="101" spans="1:52" ht="23.25" x14ac:dyDescent="0.35">
      <c r="A101" s="80">
        <f>'Liste déroulante et date'!J93</f>
        <v>44058</v>
      </c>
      <c r="B101" s="81"/>
      <c r="C101" s="82"/>
      <c r="D101" s="82"/>
      <c r="E101" s="82"/>
      <c r="F101" s="82"/>
      <c r="G101" s="83"/>
      <c r="H101" s="83">
        <f t="shared" si="42"/>
        <v>0</v>
      </c>
      <c r="I101" s="72"/>
      <c r="J101" s="72"/>
      <c r="K101" s="72"/>
      <c r="L101" s="72"/>
      <c r="M101" s="72"/>
      <c r="N101" s="72"/>
      <c r="O101" s="72"/>
      <c r="P101" s="84">
        <f t="shared" si="58"/>
        <v>0</v>
      </c>
      <c r="Q101" s="85"/>
      <c r="R101" s="84">
        <f t="shared" si="56"/>
        <v>0</v>
      </c>
      <c r="S101" s="72"/>
      <c r="T101" s="72"/>
      <c r="U101" s="84">
        <f t="shared" si="57"/>
        <v>0</v>
      </c>
      <c r="V101" s="72"/>
      <c r="W101" s="72"/>
      <c r="X101" s="84">
        <f t="shared" si="43"/>
        <v>0</v>
      </c>
      <c r="Y101" s="86">
        <f t="shared" si="59"/>
        <v>0</v>
      </c>
      <c r="Z101" s="86">
        <f t="shared" si="60"/>
        <v>0</v>
      </c>
      <c r="AA101" s="84">
        <f t="shared" si="46"/>
        <v>0</v>
      </c>
      <c r="AB101" s="84">
        <f t="shared" si="47"/>
        <v>0</v>
      </c>
      <c r="AC101" s="84">
        <f t="shared" si="61"/>
        <v>0</v>
      </c>
      <c r="AD101" s="72"/>
      <c r="AE101" s="72"/>
      <c r="AF101" s="72"/>
      <c r="AG101" s="84">
        <f t="shared" si="49"/>
        <v>0</v>
      </c>
      <c r="AH101" s="84">
        <f t="shared" si="62"/>
        <v>0</v>
      </c>
      <c r="AI101" s="84">
        <f t="shared" si="51"/>
        <v>0</v>
      </c>
      <c r="AJ101" s="84">
        <f t="shared" si="63"/>
        <v>0</v>
      </c>
      <c r="AK101" s="84">
        <f t="shared" si="64"/>
        <v>0</v>
      </c>
      <c r="AL101" s="84">
        <f t="shared" si="65"/>
        <v>0</v>
      </c>
      <c r="AM101" s="84">
        <f t="shared" si="66"/>
        <v>0</v>
      </c>
      <c r="AN101" s="72"/>
      <c r="AR101" s="96"/>
      <c r="AS101" s="97"/>
      <c r="AT101" s="97"/>
      <c r="AU101" s="97"/>
      <c r="AV101" s="97"/>
      <c r="AW101" s="97"/>
      <c r="AX101" s="97"/>
      <c r="AY101" s="97"/>
      <c r="AZ101" s="97"/>
    </row>
    <row r="102" spans="1:52" ht="23.25" x14ac:dyDescent="0.35">
      <c r="A102" s="80">
        <f>'Liste déroulante et date'!J94</f>
        <v>44065</v>
      </c>
      <c r="B102" s="81"/>
      <c r="C102" s="82"/>
      <c r="D102" s="82"/>
      <c r="E102" s="82"/>
      <c r="F102" s="82"/>
      <c r="G102" s="83"/>
      <c r="H102" s="83">
        <f t="shared" si="42"/>
        <v>0</v>
      </c>
      <c r="I102" s="72"/>
      <c r="J102" s="72"/>
      <c r="K102" s="72"/>
      <c r="L102" s="72"/>
      <c r="M102" s="72"/>
      <c r="N102" s="72"/>
      <c r="O102" s="72"/>
      <c r="P102" s="84">
        <f t="shared" si="58"/>
        <v>0</v>
      </c>
      <c r="Q102" s="85"/>
      <c r="R102" s="84">
        <f t="shared" si="56"/>
        <v>0</v>
      </c>
      <c r="S102" s="72"/>
      <c r="T102" s="72"/>
      <c r="U102" s="84">
        <f t="shared" si="57"/>
        <v>0</v>
      </c>
      <c r="V102" s="72"/>
      <c r="W102" s="72"/>
      <c r="X102" s="84">
        <f t="shared" si="43"/>
        <v>0</v>
      </c>
      <c r="Y102" s="86">
        <f t="shared" si="59"/>
        <v>0</v>
      </c>
      <c r="Z102" s="86">
        <f t="shared" si="60"/>
        <v>0</v>
      </c>
      <c r="AA102" s="84">
        <f t="shared" si="46"/>
        <v>0</v>
      </c>
      <c r="AB102" s="84">
        <f t="shared" si="47"/>
        <v>0</v>
      </c>
      <c r="AC102" s="84">
        <f t="shared" si="61"/>
        <v>0</v>
      </c>
      <c r="AD102" s="72"/>
      <c r="AE102" s="72"/>
      <c r="AF102" s="72"/>
      <c r="AG102" s="84">
        <f t="shared" si="49"/>
        <v>0</v>
      </c>
      <c r="AH102" s="84">
        <f t="shared" si="62"/>
        <v>0</v>
      </c>
      <c r="AI102" s="84">
        <f t="shared" si="51"/>
        <v>0</v>
      </c>
      <c r="AJ102" s="84">
        <f t="shared" si="63"/>
        <v>0</v>
      </c>
      <c r="AK102" s="84">
        <f t="shared" si="64"/>
        <v>0</v>
      </c>
      <c r="AL102" s="84">
        <f t="shared" si="65"/>
        <v>0</v>
      </c>
      <c r="AM102" s="84">
        <f t="shared" si="66"/>
        <v>0</v>
      </c>
      <c r="AN102" s="72"/>
      <c r="AR102" s="96"/>
      <c r="AS102" s="97"/>
      <c r="AT102" s="97"/>
      <c r="AU102" s="97"/>
      <c r="AV102" s="97"/>
      <c r="AW102" s="97"/>
      <c r="AX102" s="97"/>
      <c r="AY102" s="97"/>
      <c r="AZ102" s="97"/>
    </row>
    <row r="103" spans="1:52" ht="23.25" x14ac:dyDescent="0.35">
      <c r="A103" s="80">
        <f>'Liste déroulante et date'!J95</f>
        <v>44072</v>
      </c>
      <c r="B103" s="81"/>
      <c r="C103" s="82"/>
      <c r="D103" s="82"/>
      <c r="E103" s="82"/>
      <c r="F103" s="82"/>
      <c r="G103" s="83"/>
      <c r="H103" s="83">
        <f t="shared" si="42"/>
        <v>0</v>
      </c>
      <c r="I103" s="72"/>
      <c r="J103" s="72"/>
      <c r="K103" s="72"/>
      <c r="L103" s="72"/>
      <c r="M103" s="72"/>
      <c r="N103" s="72"/>
      <c r="O103" s="72"/>
      <c r="P103" s="84">
        <f t="shared" si="58"/>
        <v>0</v>
      </c>
      <c r="Q103" s="85"/>
      <c r="R103" s="84">
        <f t="shared" si="56"/>
        <v>0</v>
      </c>
      <c r="S103" s="72"/>
      <c r="T103" s="72"/>
      <c r="U103" s="84">
        <f t="shared" si="57"/>
        <v>0</v>
      </c>
      <c r="V103" s="72"/>
      <c r="W103" s="72"/>
      <c r="X103" s="84">
        <f t="shared" si="43"/>
        <v>0</v>
      </c>
      <c r="Y103" s="86">
        <f t="shared" si="59"/>
        <v>0</v>
      </c>
      <c r="Z103" s="86">
        <f t="shared" si="60"/>
        <v>0</v>
      </c>
      <c r="AA103" s="84">
        <f t="shared" si="46"/>
        <v>0</v>
      </c>
      <c r="AB103" s="84">
        <f t="shared" si="47"/>
        <v>0</v>
      </c>
      <c r="AC103" s="84">
        <f t="shared" si="61"/>
        <v>0</v>
      </c>
      <c r="AD103" s="72"/>
      <c r="AE103" s="72"/>
      <c r="AF103" s="72"/>
      <c r="AG103" s="84">
        <f t="shared" si="49"/>
        <v>0</v>
      </c>
      <c r="AH103" s="84">
        <f t="shared" si="62"/>
        <v>0</v>
      </c>
      <c r="AI103" s="84">
        <f t="shared" si="51"/>
        <v>0</v>
      </c>
      <c r="AJ103" s="84">
        <f t="shared" si="63"/>
        <v>0</v>
      </c>
      <c r="AK103" s="84">
        <f t="shared" si="64"/>
        <v>0</v>
      </c>
      <c r="AL103" s="84">
        <f t="shared" si="65"/>
        <v>0</v>
      </c>
      <c r="AM103" s="84">
        <f t="shared" si="66"/>
        <v>0</v>
      </c>
      <c r="AN103" s="72"/>
      <c r="AR103" s="96"/>
      <c r="AS103" s="97"/>
      <c r="AT103" s="97"/>
      <c r="AU103" s="97"/>
      <c r="AV103" s="97"/>
      <c r="AW103" s="97"/>
      <c r="AX103" s="97"/>
      <c r="AY103" s="97"/>
      <c r="AZ103" s="97"/>
    </row>
    <row r="104" spans="1:52" ht="23.25" x14ac:dyDescent="0.35">
      <c r="A104" s="80">
        <f>'Liste déroulante et date'!J96</f>
        <v>44079</v>
      </c>
      <c r="B104" s="81"/>
      <c r="C104" s="82"/>
      <c r="D104" s="82"/>
      <c r="E104" s="82"/>
      <c r="F104" s="82"/>
      <c r="G104" s="83"/>
      <c r="H104" s="83">
        <f t="shared" si="42"/>
        <v>0</v>
      </c>
      <c r="I104" s="72"/>
      <c r="J104" s="72"/>
      <c r="K104" s="72"/>
      <c r="L104" s="72"/>
      <c r="M104" s="72"/>
      <c r="N104" s="72"/>
      <c r="O104" s="72"/>
      <c r="P104" s="84">
        <f t="shared" si="58"/>
        <v>0</v>
      </c>
      <c r="Q104" s="85"/>
      <c r="R104" s="84">
        <f t="shared" si="56"/>
        <v>0</v>
      </c>
      <c r="S104" s="72"/>
      <c r="T104" s="72"/>
      <c r="U104" s="84">
        <f t="shared" si="57"/>
        <v>0</v>
      </c>
      <c r="V104" s="72"/>
      <c r="W104" s="72"/>
      <c r="X104" s="84">
        <f t="shared" si="43"/>
        <v>0</v>
      </c>
      <c r="Y104" s="86">
        <f t="shared" si="59"/>
        <v>0</v>
      </c>
      <c r="Z104" s="86">
        <f t="shared" si="60"/>
        <v>0</v>
      </c>
      <c r="AA104" s="84">
        <f t="shared" si="46"/>
        <v>0</v>
      </c>
      <c r="AB104" s="84">
        <f t="shared" si="47"/>
        <v>0</v>
      </c>
      <c r="AC104" s="84">
        <f t="shared" si="61"/>
        <v>0</v>
      </c>
      <c r="AD104" s="72"/>
      <c r="AE104" s="72"/>
      <c r="AF104" s="72"/>
      <c r="AG104" s="84">
        <f t="shared" si="49"/>
        <v>0</v>
      </c>
      <c r="AH104" s="84">
        <f t="shared" si="62"/>
        <v>0</v>
      </c>
      <c r="AI104" s="84">
        <f t="shared" si="51"/>
        <v>0</v>
      </c>
      <c r="AJ104" s="84">
        <f t="shared" si="63"/>
        <v>0</v>
      </c>
      <c r="AK104" s="84">
        <f t="shared" si="64"/>
        <v>0</v>
      </c>
      <c r="AL104" s="84">
        <f t="shared" si="65"/>
        <v>0</v>
      </c>
      <c r="AM104" s="84">
        <f t="shared" si="66"/>
        <v>0</v>
      </c>
      <c r="AN104" s="72"/>
      <c r="AR104" s="96"/>
      <c r="AS104" s="97"/>
      <c r="AT104" s="97"/>
      <c r="AU104" s="97"/>
      <c r="AV104" s="97"/>
      <c r="AW104" s="97"/>
      <c r="AX104" s="97"/>
      <c r="AY104" s="97"/>
      <c r="AZ104" s="97"/>
    </row>
    <row r="105" spans="1:52" ht="23.25" x14ac:dyDescent="0.35">
      <c r="A105" s="80">
        <f>'Liste déroulante et date'!J97</f>
        <v>44086</v>
      </c>
      <c r="B105" s="81"/>
      <c r="C105" s="82"/>
      <c r="D105" s="82"/>
      <c r="E105" s="82"/>
      <c r="F105" s="82"/>
      <c r="G105" s="83"/>
      <c r="H105" s="83">
        <f t="shared" si="42"/>
        <v>0</v>
      </c>
      <c r="I105" s="72"/>
      <c r="J105" s="72"/>
      <c r="K105" s="72"/>
      <c r="L105" s="72"/>
      <c r="M105" s="72"/>
      <c r="N105" s="72"/>
      <c r="O105" s="72"/>
      <c r="P105" s="84">
        <f t="shared" si="58"/>
        <v>0</v>
      </c>
      <c r="Q105" s="85"/>
      <c r="R105" s="84">
        <f t="shared" si="56"/>
        <v>0</v>
      </c>
      <c r="S105" s="72"/>
      <c r="T105" s="72"/>
      <c r="U105" s="84">
        <f t="shared" si="57"/>
        <v>0</v>
      </c>
      <c r="V105" s="72"/>
      <c r="W105" s="72"/>
      <c r="X105" s="84">
        <f t="shared" si="43"/>
        <v>0</v>
      </c>
      <c r="Y105" s="86">
        <f t="shared" si="59"/>
        <v>0</v>
      </c>
      <c r="Z105" s="86">
        <f t="shared" si="60"/>
        <v>0</v>
      </c>
      <c r="AA105" s="84">
        <f t="shared" si="46"/>
        <v>0</v>
      </c>
      <c r="AB105" s="84">
        <f t="shared" si="47"/>
        <v>0</v>
      </c>
      <c r="AC105" s="84">
        <f t="shared" si="61"/>
        <v>0</v>
      </c>
      <c r="AD105" s="72"/>
      <c r="AE105" s="72"/>
      <c r="AF105" s="72"/>
      <c r="AG105" s="84">
        <f t="shared" si="49"/>
        <v>0</v>
      </c>
      <c r="AH105" s="84">
        <f t="shared" si="62"/>
        <v>0</v>
      </c>
      <c r="AI105" s="84">
        <f t="shared" si="51"/>
        <v>0</v>
      </c>
      <c r="AJ105" s="84">
        <f t="shared" si="63"/>
        <v>0</v>
      </c>
      <c r="AK105" s="84">
        <f t="shared" si="64"/>
        <v>0</v>
      </c>
      <c r="AL105" s="84">
        <f t="shared" si="65"/>
        <v>0</v>
      </c>
      <c r="AM105" s="84">
        <f t="shared" si="66"/>
        <v>0</v>
      </c>
      <c r="AN105" s="72"/>
      <c r="AR105" s="96"/>
      <c r="AS105" s="97"/>
      <c r="AT105" s="97"/>
      <c r="AU105" s="97"/>
      <c r="AV105" s="97"/>
      <c r="AW105" s="97"/>
      <c r="AX105" s="97"/>
      <c r="AY105" s="97"/>
      <c r="AZ105" s="97"/>
    </row>
    <row r="106" spans="1:52" ht="23.25" x14ac:dyDescent="0.35">
      <c r="A106" s="80">
        <f>'Liste déroulante et date'!J98</f>
        <v>44093</v>
      </c>
      <c r="B106" s="81"/>
      <c r="C106" s="82"/>
      <c r="D106" s="82"/>
      <c r="E106" s="82"/>
      <c r="F106" s="82"/>
      <c r="G106" s="83"/>
      <c r="H106" s="83">
        <f t="shared" si="42"/>
        <v>0</v>
      </c>
      <c r="I106" s="72"/>
      <c r="J106" s="72"/>
      <c r="K106" s="72"/>
      <c r="L106" s="72"/>
      <c r="M106" s="72"/>
      <c r="N106" s="72"/>
      <c r="O106" s="72"/>
      <c r="P106" s="84">
        <f t="shared" si="58"/>
        <v>0</v>
      </c>
      <c r="Q106" s="85"/>
      <c r="R106" s="84">
        <f t="shared" si="56"/>
        <v>0</v>
      </c>
      <c r="S106" s="72"/>
      <c r="T106" s="72"/>
      <c r="U106" s="84">
        <f t="shared" si="57"/>
        <v>0</v>
      </c>
      <c r="V106" s="72"/>
      <c r="W106" s="72"/>
      <c r="X106" s="84">
        <f t="shared" si="43"/>
        <v>0</v>
      </c>
      <c r="Y106" s="86">
        <f t="shared" si="59"/>
        <v>0</v>
      </c>
      <c r="Z106" s="86">
        <f t="shared" si="60"/>
        <v>0</v>
      </c>
      <c r="AA106" s="84">
        <f t="shared" si="46"/>
        <v>0</v>
      </c>
      <c r="AB106" s="84">
        <f t="shared" si="47"/>
        <v>0</v>
      </c>
      <c r="AC106" s="84">
        <f t="shared" si="61"/>
        <v>0</v>
      </c>
      <c r="AD106" s="72"/>
      <c r="AE106" s="72"/>
      <c r="AF106" s="72"/>
      <c r="AG106" s="84">
        <f t="shared" si="49"/>
        <v>0</v>
      </c>
      <c r="AH106" s="84">
        <f t="shared" si="62"/>
        <v>0</v>
      </c>
      <c r="AI106" s="84">
        <f t="shared" si="51"/>
        <v>0</v>
      </c>
      <c r="AJ106" s="84">
        <f t="shared" si="63"/>
        <v>0</v>
      </c>
      <c r="AK106" s="84">
        <f t="shared" si="64"/>
        <v>0</v>
      </c>
      <c r="AL106" s="84">
        <f t="shared" si="65"/>
        <v>0</v>
      </c>
      <c r="AM106" s="84">
        <f t="shared" si="66"/>
        <v>0</v>
      </c>
      <c r="AN106" s="72"/>
      <c r="AR106" s="96"/>
      <c r="AS106" s="97"/>
      <c r="AT106" s="97"/>
      <c r="AU106" s="97"/>
      <c r="AV106" s="97"/>
      <c r="AW106" s="97"/>
      <c r="AX106" s="97"/>
      <c r="AY106" s="97"/>
      <c r="AZ106" s="97"/>
    </row>
    <row r="107" spans="1:52" ht="23.25" x14ac:dyDescent="0.35">
      <c r="A107" s="80">
        <f>'Liste déroulante et date'!J99</f>
        <v>44100</v>
      </c>
      <c r="B107" s="81"/>
      <c r="C107" s="82"/>
      <c r="D107" s="82"/>
      <c r="E107" s="82"/>
      <c r="F107" s="82"/>
      <c r="G107" s="83"/>
      <c r="H107" s="83">
        <f t="shared" si="42"/>
        <v>0</v>
      </c>
      <c r="I107" s="72"/>
      <c r="J107" s="72"/>
      <c r="K107" s="72"/>
      <c r="L107" s="72"/>
      <c r="M107" s="72"/>
      <c r="N107" s="72"/>
      <c r="O107" s="72"/>
      <c r="P107" s="84">
        <f t="shared" si="58"/>
        <v>0</v>
      </c>
      <c r="Q107" s="85"/>
      <c r="R107" s="84">
        <f t="shared" si="56"/>
        <v>0</v>
      </c>
      <c r="S107" s="72"/>
      <c r="T107" s="72"/>
      <c r="U107" s="84">
        <f t="shared" si="57"/>
        <v>0</v>
      </c>
      <c r="V107" s="72"/>
      <c r="W107" s="72"/>
      <c r="X107" s="84">
        <f t="shared" si="43"/>
        <v>0</v>
      </c>
      <c r="Y107" s="86">
        <f t="shared" si="59"/>
        <v>0</v>
      </c>
      <c r="Z107" s="86">
        <f t="shared" si="60"/>
        <v>0</v>
      </c>
      <c r="AA107" s="84">
        <f t="shared" si="46"/>
        <v>0</v>
      </c>
      <c r="AB107" s="84">
        <f t="shared" si="47"/>
        <v>0</v>
      </c>
      <c r="AC107" s="84">
        <f t="shared" si="61"/>
        <v>0</v>
      </c>
      <c r="AD107" s="72"/>
      <c r="AE107" s="72"/>
      <c r="AF107" s="72"/>
      <c r="AG107" s="84">
        <f t="shared" si="49"/>
        <v>0</v>
      </c>
      <c r="AH107" s="84">
        <f t="shared" si="62"/>
        <v>0</v>
      </c>
      <c r="AI107" s="84">
        <f t="shared" si="51"/>
        <v>0</v>
      </c>
      <c r="AJ107" s="84">
        <f t="shared" si="63"/>
        <v>0</v>
      </c>
      <c r="AK107" s="84">
        <f t="shared" si="64"/>
        <v>0</v>
      </c>
      <c r="AL107" s="84">
        <f t="shared" si="65"/>
        <v>0</v>
      </c>
      <c r="AM107" s="84">
        <f t="shared" si="66"/>
        <v>0</v>
      </c>
      <c r="AN107" s="72"/>
      <c r="AR107" s="96"/>
      <c r="AS107" s="97"/>
      <c r="AT107" s="97"/>
      <c r="AU107" s="97"/>
      <c r="AV107" s="97"/>
      <c r="AW107" s="97"/>
      <c r="AX107" s="97"/>
      <c r="AY107" s="97"/>
      <c r="AZ107" s="97"/>
    </row>
    <row r="108" spans="1:52" ht="23.25" x14ac:dyDescent="0.35">
      <c r="A108" s="80">
        <f>'Liste déroulante et date'!J100</f>
        <v>44107</v>
      </c>
      <c r="B108" s="81"/>
      <c r="C108" s="82"/>
      <c r="D108" s="82"/>
      <c r="E108" s="82"/>
      <c r="F108" s="82"/>
      <c r="G108" s="83"/>
      <c r="H108" s="83">
        <f t="shared" si="42"/>
        <v>0</v>
      </c>
      <c r="I108" s="72"/>
      <c r="J108" s="72"/>
      <c r="K108" s="72"/>
      <c r="L108" s="72"/>
      <c r="M108" s="72"/>
      <c r="N108" s="72"/>
      <c r="O108" s="72"/>
      <c r="P108" s="84">
        <f t="shared" si="58"/>
        <v>0</v>
      </c>
      <c r="Q108" s="85"/>
      <c r="R108" s="84">
        <f t="shared" si="56"/>
        <v>0</v>
      </c>
      <c r="S108" s="72"/>
      <c r="T108" s="72"/>
      <c r="U108" s="84">
        <f t="shared" si="57"/>
        <v>0</v>
      </c>
      <c r="V108" s="72"/>
      <c r="W108" s="72"/>
      <c r="X108" s="84">
        <f t="shared" si="43"/>
        <v>0</v>
      </c>
      <c r="Y108" s="86">
        <f t="shared" si="59"/>
        <v>0</v>
      </c>
      <c r="Z108" s="86">
        <f t="shared" si="60"/>
        <v>0</v>
      </c>
      <c r="AA108" s="84">
        <f t="shared" si="46"/>
        <v>0</v>
      </c>
      <c r="AB108" s="84">
        <f t="shared" si="47"/>
        <v>0</v>
      </c>
      <c r="AC108" s="84">
        <f t="shared" si="61"/>
        <v>0</v>
      </c>
      <c r="AD108" s="72"/>
      <c r="AE108" s="72"/>
      <c r="AF108" s="72"/>
      <c r="AG108" s="84">
        <f t="shared" si="49"/>
        <v>0</v>
      </c>
      <c r="AH108" s="84">
        <f t="shared" si="62"/>
        <v>0</v>
      </c>
      <c r="AI108" s="84">
        <f t="shared" si="51"/>
        <v>0</v>
      </c>
      <c r="AJ108" s="84">
        <f t="shared" si="63"/>
        <v>0</v>
      </c>
      <c r="AK108" s="84">
        <f t="shared" si="64"/>
        <v>0</v>
      </c>
      <c r="AL108" s="84">
        <f t="shared" si="65"/>
        <v>0</v>
      </c>
      <c r="AM108" s="84">
        <f t="shared" si="66"/>
        <v>0</v>
      </c>
      <c r="AN108" s="72"/>
      <c r="AR108" s="96"/>
      <c r="AS108" s="97"/>
      <c r="AT108" s="97"/>
      <c r="AU108" s="97"/>
      <c r="AV108" s="97"/>
      <c r="AW108" s="97"/>
      <c r="AX108" s="97"/>
      <c r="AY108" s="97"/>
      <c r="AZ108" s="97"/>
    </row>
    <row r="109" spans="1:52" ht="23.25" x14ac:dyDescent="0.35">
      <c r="A109" s="80">
        <f>'Liste déroulante et date'!J101</f>
        <v>44114</v>
      </c>
      <c r="B109" s="81"/>
      <c r="C109" s="82"/>
      <c r="D109" s="82"/>
      <c r="E109" s="82"/>
      <c r="F109" s="82"/>
      <c r="G109" s="83"/>
      <c r="H109" s="83">
        <f t="shared" si="42"/>
        <v>0</v>
      </c>
      <c r="I109" s="72"/>
      <c r="J109" s="72"/>
      <c r="K109" s="72"/>
      <c r="L109" s="72"/>
      <c r="M109" s="72"/>
      <c r="N109" s="72"/>
      <c r="O109" s="72"/>
      <c r="P109" s="84">
        <f t="shared" si="58"/>
        <v>0</v>
      </c>
      <c r="Q109" s="85"/>
      <c r="R109" s="84">
        <f t="shared" si="56"/>
        <v>0</v>
      </c>
      <c r="S109" s="72"/>
      <c r="T109" s="72"/>
      <c r="U109" s="84">
        <f t="shared" si="57"/>
        <v>0</v>
      </c>
      <c r="V109" s="72"/>
      <c r="W109" s="72"/>
      <c r="X109" s="84">
        <f t="shared" si="43"/>
        <v>0</v>
      </c>
      <c r="Y109" s="86">
        <f t="shared" si="59"/>
        <v>0</v>
      </c>
      <c r="Z109" s="86">
        <f t="shared" si="60"/>
        <v>0</v>
      </c>
      <c r="AA109" s="84">
        <f t="shared" si="46"/>
        <v>0</v>
      </c>
      <c r="AB109" s="84">
        <f t="shared" si="47"/>
        <v>0</v>
      </c>
      <c r="AC109" s="84">
        <f t="shared" si="61"/>
        <v>0</v>
      </c>
      <c r="AD109" s="72"/>
      <c r="AE109" s="72"/>
      <c r="AF109" s="72"/>
      <c r="AG109" s="84">
        <f t="shared" si="49"/>
        <v>0</v>
      </c>
      <c r="AH109" s="84">
        <f t="shared" si="62"/>
        <v>0</v>
      </c>
      <c r="AI109" s="84">
        <f t="shared" si="51"/>
        <v>0</v>
      </c>
      <c r="AJ109" s="84">
        <f t="shared" si="63"/>
        <v>0</v>
      </c>
      <c r="AK109" s="84">
        <f t="shared" si="64"/>
        <v>0</v>
      </c>
      <c r="AL109" s="84">
        <f t="shared" si="65"/>
        <v>0</v>
      </c>
      <c r="AM109" s="84">
        <f t="shared" si="66"/>
        <v>0</v>
      </c>
      <c r="AN109" s="72"/>
      <c r="AR109" s="96"/>
      <c r="AS109" s="97"/>
      <c r="AT109" s="97"/>
      <c r="AU109" s="97"/>
      <c r="AV109" s="97"/>
      <c r="AW109" s="97"/>
      <c r="AX109" s="97"/>
      <c r="AY109" s="97"/>
      <c r="AZ109" s="97"/>
    </row>
    <row r="110" spans="1:52" ht="23.25" x14ac:dyDescent="0.35">
      <c r="A110" s="80">
        <f>'Liste déroulante et date'!J102</f>
        <v>44121</v>
      </c>
      <c r="B110" s="81"/>
      <c r="C110" s="82"/>
      <c r="D110" s="82"/>
      <c r="E110" s="82"/>
      <c r="F110" s="82"/>
      <c r="G110" s="83"/>
      <c r="H110" s="83">
        <f t="shared" si="42"/>
        <v>0</v>
      </c>
      <c r="I110" s="72"/>
      <c r="J110" s="72"/>
      <c r="K110" s="72"/>
      <c r="L110" s="72"/>
      <c r="M110" s="72"/>
      <c r="N110" s="72"/>
      <c r="O110" s="72"/>
      <c r="P110" s="84">
        <f t="shared" si="58"/>
        <v>0</v>
      </c>
      <c r="Q110" s="85"/>
      <c r="R110" s="84">
        <f t="shared" si="56"/>
        <v>0</v>
      </c>
      <c r="S110" s="72"/>
      <c r="T110" s="72"/>
      <c r="U110" s="84">
        <f t="shared" si="57"/>
        <v>0</v>
      </c>
      <c r="V110" s="72"/>
      <c r="W110" s="72"/>
      <c r="X110" s="84">
        <f t="shared" si="43"/>
        <v>0</v>
      </c>
      <c r="Y110" s="86">
        <f t="shared" si="59"/>
        <v>0</v>
      </c>
      <c r="Z110" s="86">
        <f t="shared" si="60"/>
        <v>0</v>
      </c>
      <c r="AA110" s="84">
        <f t="shared" si="46"/>
        <v>0</v>
      </c>
      <c r="AB110" s="84">
        <f t="shared" si="47"/>
        <v>0</v>
      </c>
      <c r="AC110" s="84">
        <f t="shared" si="61"/>
        <v>0</v>
      </c>
      <c r="AD110" s="72"/>
      <c r="AE110" s="72"/>
      <c r="AF110" s="72"/>
      <c r="AG110" s="84">
        <f t="shared" si="49"/>
        <v>0</v>
      </c>
      <c r="AH110" s="84">
        <f t="shared" si="62"/>
        <v>0</v>
      </c>
      <c r="AI110" s="84">
        <f t="shared" si="51"/>
        <v>0</v>
      </c>
      <c r="AJ110" s="84">
        <f t="shared" si="63"/>
        <v>0</v>
      </c>
      <c r="AK110" s="84">
        <f t="shared" si="64"/>
        <v>0</v>
      </c>
      <c r="AL110" s="84">
        <f t="shared" si="65"/>
        <v>0</v>
      </c>
      <c r="AM110" s="84">
        <f t="shared" si="66"/>
        <v>0</v>
      </c>
      <c r="AN110" s="72"/>
      <c r="AR110" s="96"/>
      <c r="AS110" s="97"/>
      <c r="AT110" s="97"/>
      <c r="AU110" s="97"/>
      <c r="AV110" s="97"/>
      <c r="AW110" s="97"/>
      <c r="AX110" s="97"/>
      <c r="AY110" s="97"/>
      <c r="AZ110" s="97"/>
    </row>
    <row r="111" spans="1:52" ht="23.25" x14ac:dyDescent="0.35">
      <c r="A111" s="80">
        <f>'Liste déroulante et date'!J103</f>
        <v>44128</v>
      </c>
      <c r="B111" s="81"/>
      <c r="C111" s="82"/>
      <c r="D111" s="82"/>
      <c r="E111" s="82"/>
      <c r="F111" s="82"/>
      <c r="G111" s="83"/>
      <c r="H111" s="83">
        <f t="shared" si="42"/>
        <v>0</v>
      </c>
      <c r="I111" s="72"/>
      <c r="J111" s="72"/>
      <c r="K111" s="72"/>
      <c r="L111" s="72"/>
      <c r="M111" s="72"/>
      <c r="N111" s="72"/>
      <c r="O111" s="72"/>
      <c r="P111" s="84">
        <f t="shared" si="58"/>
        <v>0</v>
      </c>
      <c r="Q111" s="85"/>
      <c r="R111" s="84">
        <f t="shared" si="56"/>
        <v>0</v>
      </c>
      <c r="S111" s="72"/>
      <c r="T111" s="72"/>
      <c r="U111" s="84">
        <f t="shared" si="57"/>
        <v>0</v>
      </c>
      <c r="V111" s="72"/>
      <c r="W111" s="72"/>
      <c r="X111" s="84">
        <f t="shared" si="43"/>
        <v>0</v>
      </c>
      <c r="Y111" s="86">
        <f t="shared" si="59"/>
        <v>0</v>
      </c>
      <c r="Z111" s="86">
        <f t="shared" si="60"/>
        <v>0</v>
      </c>
      <c r="AA111" s="84">
        <f t="shared" si="46"/>
        <v>0</v>
      </c>
      <c r="AB111" s="84">
        <f t="shared" si="47"/>
        <v>0</v>
      </c>
      <c r="AC111" s="84">
        <f t="shared" si="61"/>
        <v>0</v>
      </c>
      <c r="AD111" s="72"/>
      <c r="AE111" s="72"/>
      <c r="AF111" s="72"/>
      <c r="AG111" s="84">
        <f t="shared" si="49"/>
        <v>0</v>
      </c>
      <c r="AH111" s="84">
        <f t="shared" si="62"/>
        <v>0</v>
      </c>
      <c r="AI111" s="84">
        <f t="shared" si="51"/>
        <v>0</v>
      </c>
      <c r="AJ111" s="84">
        <f t="shared" si="63"/>
        <v>0</v>
      </c>
      <c r="AK111" s="84">
        <f t="shared" si="64"/>
        <v>0</v>
      </c>
      <c r="AL111" s="84">
        <f t="shared" si="65"/>
        <v>0</v>
      </c>
      <c r="AM111" s="84">
        <f t="shared" si="66"/>
        <v>0</v>
      </c>
      <c r="AN111" s="72"/>
      <c r="AR111" s="96"/>
      <c r="AS111" s="97"/>
      <c r="AT111" s="97"/>
      <c r="AU111" s="97"/>
      <c r="AV111" s="97"/>
      <c r="AW111" s="97"/>
      <c r="AX111" s="97"/>
      <c r="AY111" s="97"/>
      <c r="AZ111" s="97"/>
    </row>
    <row r="112" spans="1:52" ht="23.25" x14ac:dyDescent="0.35">
      <c r="A112" s="80">
        <f>'Liste déroulante et date'!J104</f>
        <v>44135</v>
      </c>
      <c r="B112" s="81"/>
      <c r="C112" s="82"/>
      <c r="D112" s="82"/>
      <c r="E112" s="82"/>
      <c r="F112" s="82"/>
      <c r="G112" s="83"/>
      <c r="H112" s="83">
        <f t="shared" si="42"/>
        <v>0</v>
      </c>
      <c r="I112" s="72"/>
      <c r="J112" s="72"/>
      <c r="K112" s="72"/>
      <c r="L112" s="72"/>
      <c r="M112" s="72"/>
      <c r="N112" s="72"/>
      <c r="O112" s="72"/>
      <c r="P112" s="84">
        <f t="shared" si="58"/>
        <v>0</v>
      </c>
      <c r="Q112" s="85"/>
      <c r="R112" s="84">
        <f t="shared" si="56"/>
        <v>0</v>
      </c>
      <c r="S112" s="72"/>
      <c r="T112" s="72"/>
      <c r="U112" s="84">
        <f t="shared" si="57"/>
        <v>0</v>
      </c>
      <c r="V112" s="72"/>
      <c r="W112" s="72"/>
      <c r="X112" s="84">
        <f t="shared" si="43"/>
        <v>0</v>
      </c>
      <c r="Y112" s="86">
        <f t="shared" si="59"/>
        <v>0</v>
      </c>
      <c r="Z112" s="86">
        <f t="shared" si="60"/>
        <v>0</v>
      </c>
      <c r="AA112" s="84">
        <f t="shared" si="46"/>
        <v>0</v>
      </c>
      <c r="AB112" s="84">
        <f t="shared" si="47"/>
        <v>0</v>
      </c>
      <c r="AC112" s="84">
        <f t="shared" si="61"/>
        <v>0</v>
      </c>
      <c r="AD112" s="72"/>
      <c r="AE112" s="72"/>
      <c r="AF112" s="72"/>
      <c r="AG112" s="84">
        <f t="shared" si="49"/>
        <v>0</v>
      </c>
      <c r="AH112" s="84">
        <f t="shared" si="62"/>
        <v>0</v>
      </c>
      <c r="AI112" s="84">
        <f t="shared" si="51"/>
        <v>0</v>
      </c>
      <c r="AJ112" s="84">
        <f t="shared" si="63"/>
        <v>0</v>
      </c>
      <c r="AK112" s="84">
        <f t="shared" si="64"/>
        <v>0</v>
      </c>
      <c r="AL112" s="84">
        <f t="shared" si="65"/>
        <v>0</v>
      </c>
      <c r="AM112" s="84">
        <f t="shared" si="66"/>
        <v>0</v>
      </c>
      <c r="AN112" s="72"/>
      <c r="AR112" s="96"/>
      <c r="AS112" s="97"/>
      <c r="AT112" s="97"/>
      <c r="AU112" s="97"/>
      <c r="AV112" s="97"/>
      <c r="AW112" s="97"/>
      <c r="AX112" s="97"/>
      <c r="AY112" s="97"/>
      <c r="AZ112" s="97"/>
    </row>
    <row r="113" spans="1:52" ht="23.25" x14ac:dyDescent="0.35">
      <c r="A113" s="80">
        <f>'Liste déroulante et date'!J105</f>
        <v>44142</v>
      </c>
      <c r="B113" s="81"/>
      <c r="C113" s="82"/>
      <c r="D113" s="82"/>
      <c r="E113" s="82"/>
      <c r="F113" s="82"/>
      <c r="G113" s="83"/>
      <c r="H113" s="83">
        <f t="shared" si="42"/>
        <v>0</v>
      </c>
      <c r="I113" s="72"/>
      <c r="J113" s="72"/>
      <c r="K113" s="72"/>
      <c r="L113" s="72"/>
      <c r="M113" s="72"/>
      <c r="N113" s="72"/>
      <c r="O113" s="72"/>
      <c r="P113" s="84">
        <f t="shared" si="58"/>
        <v>0</v>
      </c>
      <c r="Q113" s="85"/>
      <c r="R113" s="84">
        <f t="shared" si="56"/>
        <v>0</v>
      </c>
      <c r="S113" s="72"/>
      <c r="T113" s="72"/>
      <c r="U113" s="84">
        <f t="shared" si="57"/>
        <v>0</v>
      </c>
      <c r="V113" s="72"/>
      <c r="W113" s="72"/>
      <c r="X113" s="84">
        <f t="shared" si="43"/>
        <v>0</v>
      </c>
      <c r="Y113" s="86">
        <f t="shared" si="59"/>
        <v>0</v>
      </c>
      <c r="Z113" s="86">
        <f t="shared" si="60"/>
        <v>0</v>
      </c>
      <c r="AA113" s="84">
        <f t="shared" si="46"/>
        <v>0</v>
      </c>
      <c r="AB113" s="84">
        <f t="shared" si="47"/>
        <v>0</v>
      </c>
      <c r="AC113" s="84">
        <f t="shared" si="61"/>
        <v>0</v>
      </c>
      <c r="AD113" s="72"/>
      <c r="AE113" s="72"/>
      <c r="AF113" s="72"/>
      <c r="AG113" s="84">
        <f t="shared" si="49"/>
        <v>0</v>
      </c>
      <c r="AH113" s="84">
        <f t="shared" si="62"/>
        <v>0</v>
      </c>
      <c r="AI113" s="84">
        <f t="shared" si="51"/>
        <v>0</v>
      </c>
      <c r="AJ113" s="84">
        <f t="shared" si="63"/>
        <v>0</v>
      </c>
      <c r="AK113" s="84">
        <f t="shared" si="64"/>
        <v>0</v>
      </c>
      <c r="AL113" s="84">
        <f t="shared" si="65"/>
        <v>0</v>
      </c>
      <c r="AM113" s="84">
        <f t="shared" si="66"/>
        <v>0</v>
      </c>
      <c r="AN113" s="72"/>
      <c r="AR113" s="96"/>
      <c r="AS113" s="97"/>
      <c r="AT113" s="97"/>
      <c r="AU113" s="97"/>
      <c r="AV113" s="97"/>
      <c r="AW113" s="97"/>
      <c r="AX113" s="97"/>
      <c r="AY113" s="97"/>
      <c r="AZ113" s="97"/>
    </row>
    <row r="114" spans="1:52" ht="23.25" x14ac:dyDescent="0.35">
      <c r="A114" s="80">
        <f>'Liste déroulante et date'!J106</f>
        <v>44149</v>
      </c>
      <c r="B114" s="81"/>
      <c r="C114" s="82"/>
      <c r="D114" s="82"/>
      <c r="E114" s="82"/>
      <c r="F114" s="82"/>
      <c r="G114" s="83"/>
      <c r="H114" s="83">
        <f t="shared" si="42"/>
        <v>0</v>
      </c>
      <c r="I114" s="72"/>
      <c r="J114" s="72"/>
      <c r="K114" s="72"/>
      <c r="L114" s="72"/>
      <c r="M114" s="72"/>
      <c r="N114" s="72"/>
      <c r="O114" s="72"/>
      <c r="P114" s="84">
        <f t="shared" si="58"/>
        <v>0</v>
      </c>
      <c r="Q114" s="85"/>
      <c r="R114" s="84">
        <f t="shared" si="56"/>
        <v>0</v>
      </c>
      <c r="S114" s="72"/>
      <c r="T114" s="72"/>
      <c r="U114" s="84">
        <f t="shared" si="57"/>
        <v>0</v>
      </c>
      <c r="V114" s="72"/>
      <c r="W114" s="72"/>
      <c r="X114" s="84">
        <f t="shared" si="43"/>
        <v>0</v>
      </c>
      <c r="Y114" s="86">
        <f t="shared" si="59"/>
        <v>0</v>
      </c>
      <c r="Z114" s="86">
        <f t="shared" si="60"/>
        <v>0</v>
      </c>
      <c r="AA114" s="84">
        <f t="shared" si="46"/>
        <v>0</v>
      </c>
      <c r="AB114" s="84">
        <f t="shared" si="47"/>
        <v>0</v>
      </c>
      <c r="AC114" s="84">
        <f t="shared" si="61"/>
        <v>0</v>
      </c>
      <c r="AD114" s="72"/>
      <c r="AE114" s="72"/>
      <c r="AF114" s="72"/>
      <c r="AG114" s="84">
        <f t="shared" si="49"/>
        <v>0</v>
      </c>
      <c r="AH114" s="84">
        <f t="shared" si="62"/>
        <v>0</v>
      </c>
      <c r="AI114" s="84">
        <f t="shared" si="51"/>
        <v>0</v>
      </c>
      <c r="AJ114" s="84">
        <f t="shared" si="63"/>
        <v>0</v>
      </c>
      <c r="AK114" s="84">
        <f t="shared" si="64"/>
        <v>0</v>
      </c>
      <c r="AL114" s="84">
        <f t="shared" si="65"/>
        <v>0</v>
      </c>
      <c r="AM114" s="84">
        <f t="shared" si="66"/>
        <v>0</v>
      </c>
      <c r="AN114" s="72"/>
      <c r="AR114" s="96"/>
      <c r="AS114" s="97"/>
      <c r="AT114" s="97"/>
      <c r="AU114" s="97"/>
      <c r="AV114" s="97"/>
      <c r="AW114" s="97"/>
      <c r="AX114" s="97"/>
      <c r="AY114" s="97"/>
      <c r="AZ114" s="97"/>
    </row>
    <row r="115" spans="1:52" ht="23.25" x14ac:dyDescent="0.35">
      <c r="A115" s="80">
        <f>'Liste déroulante et date'!J107</f>
        <v>44156</v>
      </c>
      <c r="B115" s="81"/>
      <c r="C115" s="82"/>
      <c r="D115" s="82"/>
      <c r="E115" s="82"/>
      <c r="F115" s="82"/>
      <c r="G115" s="83"/>
      <c r="H115" s="83">
        <f t="shared" si="42"/>
        <v>0</v>
      </c>
      <c r="I115" s="72"/>
      <c r="J115" s="72"/>
      <c r="K115" s="72"/>
      <c r="L115" s="72"/>
      <c r="M115" s="72"/>
      <c r="N115" s="72"/>
      <c r="O115" s="72"/>
      <c r="P115" s="84">
        <f t="shared" si="58"/>
        <v>0</v>
      </c>
      <c r="Q115" s="85"/>
      <c r="R115" s="84">
        <f t="shared" si="56"/>
        <v>0</v>
      </c>
      <c r="S115" s="72"/>
      <c r="T115" s="72"/>
      <c r="U115" s="84">
        <f t="shared" si="57"/>
        <v>0</v>
      </c>
      <c r="V115" s="72"/>
      <c r="W115" s="72"/>
      <c r="X115" s="84">
        <f t="shared" si="43"/>
        <v>0</v>
      </c>
      <c r="Y115" s="86">
        <f t="shared" si="59"/>
        <v>0</v>
      </c>
      <c r="Z115" s="86">
        <f t="shared" si="60"/>
        <v>0</v>
      </c>
      <c r="AA115" s="84">
        <f t="shared" si="46"/>
        <v>0</v>
      </c>
      <c r="AB115" s="84">
        <f t="shared" si="47"/>
        <v>0</v>
      </c>
      <c r="AC115" s="84">
        <f t="shared" si="61"/>
        <v>0</v>
      </c>
      <c r="AD115" s="72"/>
      <c r="AE115" s="72"/>
      <c r="AF115" s="72"/>
      <c r="AG115" s="84">
        <f t="shared" si="49"/>
        <v>0</v>
      </c>
      <c r="AH115" s="84">
        <f t="shared" si="62"/>
        <v>0</v>
      </c>
      <c r="AI115" s="84">
        <f t="shared" si="51"/>
        <v>0</v>
      </c>
      <c r="AJ115" s="84">
        <f t="shared" si="63"/>
        <v>0</v>
      </c>
      <c r="AK115" s="84">
        <f t="shared" si="64"/>
        <v>0</v>
      </c>
      <c r="AL115" s="84">
        <f t="shared" si="65"/>
        <v>0</v>
      </c>
      <c r="AM115" s="84">
        <f t="shared" si="66"/>
        <v>0</v>
      </c>
      <c r="AN115" s="72"/>
      <c r="AR115" s="96"/>
      <c r="AS115" s="97"/>
      <c r="AT115" s="97"/>
      <c r="AU115" s="97"/>
      <c r="AV115" s="97"/>
      <c r="AW115" s="97"/>
      <c r="AX115" s="97"/>
      <c r="AY115" s="97"/>
      <c r="AZ115" s="97"/>
    </row>
    <row r="116" spans="1:52" ht="23.25" x14ac:dyDescent="0.35">
      <c r="A116" s="80">
        <f>'Liste déroulante et date'!J108</f>
        <v>44163</v>
      </c>
      <c r="B116" s="81"/>
      <c r="C116" s="82"/>
      <c r="D116" s="82"/>
      <c r="E116" s="82"/>
      <c r="F116" s="82"/>
      <c r="G116" s="83"/>
      <c r="H116" s="83">
        <f t="shared" si="42"/>
        <v>0</v>
      </c>
      <c r="I116" s="72"/>
      <c r="J116" s="72"/>
      <c r="K116" s="72"/>
      <c r="L116" s="72"/>
      <c r="M116" s="72"/>
      <c r="N116" s="72"/>
      <c r="O116" s="72"/>
      <c r="P116" s="84">
        <f t="shared" si="58"/>
        <v>0</v>
      </c>
      <c r="Q116" s="85"/>
      <c r="R116" s="84">
        <f t="shared" si="56"/>
        <v>0</v>
      </c>
      <c r="S116" s="72"/>
      <c r="T116" s="72"/>
      <c r="U116" s="84">
        <f t="shared" si="57"/>
        <v>0</v>
      </c>
      <c r="V116" s="72"/>
      <c r="W116" s="72"/>
      <c r="X116" s="84">
        <f t="shared" si="43"/>
        <v>0</v>
      </c>
      <c r="Y116" s="86">
        <f t="shared" si="59"/>
        <v>0</v>
      </c>
      <c r="Z116" s="86">
        <f t="shared" si="60"/>
        <v>0</v>
      </c>
      <c r="AA116" s="84">
        <f t="shared" si="46"/>
        <v>0</v>
      </c>
      <c r="AB116" s="84">
        <f t="shared" si="47"/>
        <v>0</v>
      </c>
      <c r="AC116" s="84">
        <f t="shared" si="61"/>
        <v>0</v>
      </c>
      <c r="AD116" s="72"/>
      <c r="AE116" s="72"/>
      <c r="AF116" s="72"/>
      <c r="AG116" s="84">
        <f t="shared" si="49"/>
        <v>0</v>
      </c>
      <c r="AH116" s="84">
        <f t="shared" si="62"/>
        <v>0</v>
      </c>
      <c r="AI116" s="84">
        <f t="shared" si="51"/>
        <v>0</v>
      </c>
      <c r="AJ116" s="84">
        <f t="shared" si="63"/>
        <v>0</v>
      </c>
      <c r="AK116" s="84">
        <f t="shared" si="64"/>
        <v>0</v>
      </c>
      <c r="AL116" s="84">
        <f t="shared" si="65"/>
        <v>0</v>
      </c>
      <c r="AM116" s="84">
        <f t="shared" si="66"/>
        <v>0</v>
      </c>
      <c r="AN116" s="72"/>
      <c r="AR116" s="96"/>
      <c r="AS116" s="97"/>
      <c r="AT116" s="97"/>
      <c r="AU116" s="97"/>
      <c r="AV116" s="97"/>
      <c r="AW116" s="97"/>
      <c r="AX116" s="97"/>
      <c r="AY116" s="97"/>
      <c r="AZ116" s="97"/>
    </row>
    <row r="117" spans="1:52" ht="23.25" x14ac:dyDescent="0.35">
      <c r="A117" s="80">
        <f>'Liste déroulante et date'!J109</f>
        <v>44170</v>
      </c>
      <c r="B117" s="81"/>
      <c r="C117" s="82"/>
      <c r="D117" s="82"/>
      <c r="E117" s="82"/>
      <c r="F117" s="82"/>
      <c r="G117" s="83"/>
      <c r="H117" s="83">
        <f t="shared" si="42"/>
        <v>0</v>
      </c>
      <c r="I117" s="72"/>
      <c r="J117" s="72"/>
      <c r="K117" s="72"/>
      <c r="L117" s="72"/>
      <c r="M117" s="72"/>
      <c r="N117" s="72"/>
      <c r="O117" s="72"/>
      <c r="P117" s="84">
        <f t="shared" si="58"/>
        <v>0</v>
      </c>
      <c r="Q117" s="85"/>
      <c r="R117" s="84">
        <f t="shared" si="56"/>
        <v>0</v>
      </c>
      <c r="S117" s="72"/>
      <c r="T117" s="72"/>
      <c r="U117" s="84">
        <f t="shared" si="57"/>
        <v>0</v>
      </c>
      <c r="V117" s="72"/>
      <c r="W117" s="72"/>
      <c r="X117" s="84">
        <f t="shared" si="43"/>
        <v>0</v>
      </c>
      <c r="Y117" s="86">
        <f t="shared" si="59"/>
        <v>0</v>
      </c>
      <c r="Z117" s="86">
        <f t="shared" si="60"/>
        <v>0</v>
      </c>
      <c r="AA117" s="84">
        <f t="shared" si="46"/>
        <v>0</v>
      </c>
      <c r="AB117" s="84">
        <f t="shared" si="47"/>
        <v>0</v>
      </c>
      <c r="AC117" s="84">
        <f t="shared" si="61"/>
        <v>0</v>
      </c>
      <c r="AD117" s="72"/>
      <c r="AE117" s="72"/>
      <c r="AF117" s="72"/>
      <c r="AG117" s="84">
        <f t="shared" si="49"/>
        <v>0</v>
      </c>
      <c r="AH117" s="84">
        <f t="shared" si="62"/>
        <v>0</v>
      </c>
      <c r="AI117" s="84">
        <f t="shared" si="51"/>
        <v>0</v>
      </c>
      <c r="AJ117" s="84">
        <f t="shared" si="63"/>
        <v>0</v>
      </c>
      <c r="AK117" s="84">
        <f t="shared" si="64"/>
        <v>0</v>
      </c>
      <c r="AL117" s="84">
        <f t="shared" si="65"/>
        <v>0</v>
      </c>
      <c r="AM117" s="84">
        <f t="shared" si="66"/>
        <v>0</v>
      </c>
      <c r="AN117" s="72"/>
      <c r="AR117" s="96"/>
      <c r="AS117" s="97"/>
      <c r="AT117" s="97"/>
      <c r="AU117" s="97"/>
      <c r="AV117" s="97"/>
      <c r="AW117" s="97"/>
      <c r="AX117" s="97"/>
      <c r="AY117" s="97"/>
      <c r="AZ117" s="97"/>
    </row>
    <row r="118" spans="1:52" ht="23.25" x14ac:dyDescent="0.35">
      <c r="A118" s="80">
        <f>'Liste déroulante et date'!J110</f>
        <v>44177</v>
      </c>
      <c r="B118" s="81"/>
      <c r="C118" s="82"/>
      <c r="D118" s="82"/>
      <c r="E118" s="82"/>
      <c r="F118" s="82"/>
      <c r="G118" s="83"/>
      <c r="H118" s="83">
        <f t="shared" si="42"/>
        <v>0</v>
      </c>
      <c r="I118" s="72"/>
      <c r="J118" s="72"/>
      <c r="K118" s="72"/>
      <c r="L118" s="72"/>
      <c r="M118" s="72"/>
      <c r="N118" s="72"/>
      <c r="O118" s="72"/>
      <c r="P118" s="84">
        <f t="shared" si="58"/>
        <v>0</v>
      </c>
      <c r="Q118" s="85"/>
      <c r="R118" s="84">
        <f t="shared" si="56"/>
        <v>0</v>
      </c>
      <c r="S118" s="72"/>
      <c r="T118" s="72"/>
      <c r="U118" s="84">
        <f t="shared" si="57"/>
        <v>0</v>
      </c>
      <c r="V118" s="72"/>
      <c r="W118" s="72"/>
      <c r="X118" s="84">
        <f t="shared" si="43"/>
        <v>0</v>
      </c>
      <c r="Y118" s="86">
        <f t="shared" si="59"/>
        <v>0</v>
      </c>
      <c r="Z118" s="86">
        <f t="shared" si="60"/>
        <v>0</v>
      </c>
      <c r="AA118" s="84">
        <f t="shared" si="46"/>
        <v>0</v>
      </c>
      <c r="AB118" s="84">
        <f t="shared" si="47"/>
        <v>0</v>
      </c>
      <c r="AC118" s="84">
        <f t="shared" si="61"/>
        <v>0</v>
      </c>
      <c r="AD118" s="72"/>
      <c r="AE118" s="72"/>
      <c r="AF118" s="72"/>
      <c r="AG118" s="84">
        <f t="shared" si="49"/>
        <v>0</v>
      </c>
      <c r="AH118" s="84">
        <f t="shared" si="62"/>
        <v>0</v>
      </c>
      <c r="AI118" s="84">
        <f t="shared" si="51"/>
        <v>0</v>
      </c>
      <c r="AJ118" s="84">
        <f t="shared" si="63"/>
        <v>0</v>
      </c>
      <c r="AK118" s="84">
        <f t="shared" si="64"/>
        <v>0</v>
      </c>
      <c r="AL118" s="84">
        <f t="shared" si="65"/>
        <v>0</v>
      </c>
      <c r="AM118" s="84">
        <f t="shared" si="66"/>
        <v>0</v>
      </c>
      <c r="AN118" s="72"/>
      <c r="AR118" s="96"/>
      <c r="AS118" s="97"/>
      <c r="AT118" s="97"/>
      <c r="AU118" s="97"/>
      <c r="AV118" s="97"/>
      <c r="AW118" s="97"/>
      <c r="AX118" s="97"/>
      <c r="AY118" s="97"/>
      <c r="AZ118" s="97"/>
    </row>
    <row r="119" spans="1:52" ht="23.25" x14ac:dyDescent="0.35">
      <c r="A119" s="80">
        <f>'Liste déroulante et date'!J111</f>
        <v>44184</v>
      </c>
      <c r="B119" s="81"/>
      <c r="C119" s="82"/>
      <c r="D119" s="82"/>
      <c r="E119" s="82"/>
      <c r="F119" s="82"/>
      <c r="G119" s="83"/>
      <c r="H119" s="83">
        <f t="shared" si="42"/>
        <v>0</v>
      </c>
      <c r="I119" s="72"/>
      <c r="J119" s="72"/>
      <c r="K119" s="72"/>
      <c r="L119" s="72"/>
      <c r="M119" s="72"/>
      <c r="N119" s="72"/>
      <c r="O119" s="72"/>
      <c r="P119" s="84">
        <f t="shared" si="58"/>
        <v>0</v>
      </c>
      <c r="Q119" s="85"/>
      <c r="R119" s="84">
        <f t="shared" si="56"/>
        <v>0</v>
      </c>
      <c r="S119" s="72"/>
      <c r="T119" s="72"/>
      <c r="U119" s="84">
        <f t="shared" si="57"/>
        <v>0</v>
      </c>
      <c r="V119" s="72"/>
      <c r="W119" s="72"/>
      <c r="X119" s="84">
        <f t="shared" si="43"/>
        <v>0</v>
      </c>
      <c r="Y119" s="86">
        <f t="shared" si="59"/>
        <v>0</v>
      </c>
      <c r="Z119" s="86">
        <f t="shared" si="60"/>
        <v>0</v>
      </c>
      <c r="AA119" s="84">
        <f t="shared" si="46"/>
        <v>0</v>
      </c>
      <c r="AB119" s="84">
        <f t="shared" si="47"/>
        <v>0</v>
      </c>
      <c r="AC119" s="84">
        <f t="shared" si="61"/>
        <v>0</v>
      </c>
      <c r="AD119" s="72"/>
      <c r="AE119" s="72"/>
      <c r="AF119" s="72"/>
      <c r="AG119" s="84">
        <f t="shared" si="49"/>
        <v>0</v>
      </c>
      <c r="AH119" s="84">
        <f t="shared" si="62"/>
        <v>0</v>
      </c>
      <c r="AI119" s="84">
        <f t="shared" si="51"/>
        <v>0</v>
      </c>
      <c r="AJ119" s="84">
        <f t="shared" si="63"/>
        <v>0</v>
      </c>
      <c r="AK119" s="84">
        <f t="shared" si="64"/>
        <v>0</v>
      </c>
      <c r="AL119" s="84">
        <f t="shared" si="65"/>
        <v>0</v>
      </c>
      <c r="AM119" s="84">
        <f t="shared" si="66"/>
        <v>0</v>
      </c>
      <c r="AN119" s="72"/>
      <c r="AR119" s="96"/>
      <c r="AS119" s="97"/>
      <c r="AT119" s="97"/>
      <c r="AU119" s="97"/>
      <c r="AV119" s="97"/>
      <c r="AW119" s="97"/>
      <c r="AX119" s="97"/>
      <c r="AY119" s="97"/>
      <c r="AZ119" s="97"/>
    </row>
    <row r="120" spans="1:52" ht="23.25" x14ac:dyDescent="0.35">
      <c r="A120" s="80">
        <f>'Liste déroulante et date'!J112</f>
        <v>44191</v>
      </c>
      <c r="B120" s="81"/>
      <c r="C120" s="82"/>
      <c r="D120" s="82"/>
      <c r="E120" s="82"/>
      <c r="F120" s="82"/>
      <c r="G120" s="83"/>
      <c r="H120" s="83">
        <f t="shared" si="42"/>
        <v>0</v>
      </c>
      <c r="I120" s="72"/>
      <c r="J120" s="72"/>
      <c r="K120" s="72"/>
      <c r="L120" s="72"/>
      <c r="M120" s="72"/>
      <c r="N120" s="72"/>
      <c r="O120" s="72"/>
      <c r="P120" s="84">
        <f t="shared" si="58"/>
        <v>0</v>
      </c>
      <c r="Q120" s="85"/>
      <c r="R120" s="84">
        <f t="shared" si="56"/>
        <v>0</v>
      </c>
      <c r="S120" s="72"/>
      <c r="T120" s="72"/>
      <c r="U120" s="84">
        <f t="shared" si="57"/>
        <v>0</v>
      </c>
      <c r="V120" s="72"/>
      <c r="W120" s="72"/>
      <c r="X120" s="84">
        <f t="shared" si="43"/>
        <v>0</v>
      </c>
      <c r="Y120" s="86">
        <f t="shared" si="59"/>
        <v>0</v>
      </c>
      <c r="Z120" s="86">
        <f t="shared" si="60"/>
        <v>0</v>
      </c>
      <c r="AA120" s="84">
        <f t="shared" si="46"/>
        <v>0</v>
      </c>
      <c r="AB120" s="84">
        <f t="shared" si="47"/>
        <v>0</v>
      </c>
      <c r="AC120" s="84">
        <f t="shared" si="61"/>
        <v>0</v>
      </c>
      <c r="AD120" s="72"/>
      <c r="AE120" s="72"/>
      <c r="AF120" s="72"/>
      <c r="AG120" s="84">
        <f t="shared" si="49"/>
        <v>0</v>
      </c>
      <c r="AH120" s="84">
        <f t="shared" si="62"/>
        <v>0</v>
      </c>
      <c r="AI120" s="84">
        <f t="shared" si="51"/>
        <v>0</v>
      </c>
      <c r="AJ120" s="84">
        <f t="shared" si="63"/>
        <v>0</v>
      </c>
      <c r="AK120" s="84">
        <f t="shared" si="64"/>
        <v>0</v>
      </c>
      <c r="AL120" s="84">
        <f t="shared" si="65"/>
        <v>0</v>
      </c>
      <c r="AM120" s="84">
        <f t="shared" si="66"/>
        <v>0</v>
      </c>
      <c r="AN120" s="72"/>
      <c r="AR120" s="96"/>
      <c r="AS120" s="97"/>
      <c r="AT120" s="97"/>
      <c r="AU120" s="97"/>
      <c r="AV120" s="97"/>
      <c r="AW120" s="97"/>
      <c r="AX120" s="97"/>
      <c r="AY120" s="97"/>
      <c r="AZ120" s="97"/>
    </row>
    <row r="121" spans="1:52" ht="23.25" x14ac:dyDescent="0.35">
      <c r="A121" s="98"/>
      <c r="AR121" s="96"/>
      <c r="AS121" s="97"/>
      <c r="AT121" s="97"/>
      <c r="AU121" s="97"/>
      <c r="AV121" s="97"/>
      <c r="AW121" s="97"/>
      <c r="AX121" s="97"/>
      <c r="AY121" s="97"/>
      <c r="AZ121" s="97"/>
    </row>
    <row r="122" spans="1:52" ht="23.25" x14ac:dyDescent="0.35">
      <c r="A122" s="98"/>
      <c r="AR122" s="96"/>
      <c r="AS122" s="97"/>
      <c r="AT122" s="97"/>
      <c r="AU122" s="97"/>
      <c r="AV122" s="97"/>
      <c r="AW122" s="97"/>
      <c r="AX122" s="97"/>
      <c r="AY122" s="97"/>
      <c r="AZ122" s="97"/>
    </row>
    <row r="123" spans="1:52" ht="23.25" x14ac:dyDescent="0.35">
      <c r="A123" s="98"/>
      <c r="AR123" s="96"/>
      <c r="AS123" s="97"/>
      <c r="AT123" s="97"/>
      <c r="AU123" s="97"/>
      <c r="AV123" s="97"/>
      <c r="AW123" s="97"/>
      <c r="AX123" s="97"/>
      <c r="AY123" s="97"/>
      <c r="AZ123" s="97"/>
    </row>
    <row r="124" spans="1:52" ht="23.25" x14ac:dyDescent="0.35">
      <c r="A124" s="98"/>
      <c r="AR124" s="96"/>
      <c r="AS124" s="97"/>
      <c r="AT124" s="97"/>
      <c r="AU124" s="97"/>
      <c r="AV124" s="97"/>
      <c r="AW124" s="97"/>
      <c r="AX124" s="97"/>
      <c r="AY124" s="97"/>
      <c r="AZ124" s="97"/>
    </row>
    <row r="125" spans="1:52" ht="23.25" x14ac:dyDescent="0.35">
      <c r="A125" s="98"/>
      <c r="AR125" s="96"/>
      <c r="AS125" s="97"/>
      <c r="AT125" s="97"/>
      <c r="AU125" s="97"/>
      <c r="AV125" s="97"/>
      <c r="AW125" s="97"/>
      <c r="AX125" s="97"/>
      <c r="AY125" s="97"/>
      <c r="AZ125" s="97"/>
    </row>
    <row r="126" spans="1:52" ht="23.25" x14ac:dyDescent="0.35">
      <c r="A126" s="98"/>
      <c r="AR126" s="96"/>
      <c r="AS126" s="97"/>
      <c r="AT126" s="97"/>
      <c r="AU126" s="97"/>
      <c r="AV126" s="97"/>
      <c r="AW126" s="97"/>
      <c r="AX126" s="97"/>
      <c r="AY126" s="97"/>
      <c r="AZ126" s="97"/>
    </row>
    <row r="127" spans="1:52" ht="23.25" x14ac:dyDescent="0.35">
      <c r="A127" s="98"/>
      <c r="AR127" s="96"/>
      <c r="AS127" s="97"/>
      <c r="AT127" s="97"/>
      <c r="AU127" s="97"/>
      <c r="AV127" s="97"/>
      <c r="AW127" s="97"/>
      <c r="AX127" s="97"/>
      <c r="AY127" s="97"/>
      <c r="AZ127" s="97"/>
    </row>
    <row r="128" spans="1:52" ht="23.25" x14ac:dyDescent="0.35">
      <c r="AR128" s="96"/>
      <c r="AS128" s="97"/>
      <c r="AT128" s="97"/>
      <c r="AU128" s="97"/>
      <c r="AV128" s="97"/>
      <c r="AW128" s="97"/>
      <c r="AX128" s="97"/>
      <c r="AY128" s="97"/>
      <c r="AZ128" s="97"/>
    </row>
    <row r="129" spans="44:52" ht="23.25" x14ac:dyDescent="0.35">
      <c r="AR129" s="96"/>
      <c r="AS129" s="97"/>
      <c r="AT129" s="97"/>
      <c r="AU129" s="97"/>
      <c r="AV129" s="97"/>
      <c r="AW129" s="97"/>
      <c r="AX129" s="97"/>
      <c r="AY129" s="97"/>
      <c r="AZ129" s="97"/>
    </row>
  </sheetData>
  <sheetProtection sheet="1" objects="1" scenarios="1" selectLockedCells="1"/>
  <mergeCells count="2">
    <mergeCell ref="X6:Z6"/>
    <mergeCell ref="AA6:AB6"/>
  </mergeCells>
  <conditionalFormatting sqref="AR11:AZ62">
    <cfRule type="expression" dxfId="5" priority="2">
      <formula>MOD(ROW(),2)</formula>
    </cfRule>
  </conditionalFormatting>
  <conditionalFormatting sqref="AJ11:AJ66">
    <cfRule type="expression" dxfId="4" priority="1">
      <formula>MOD(ROW(),2)</formula>
    </cfRule>
  </conditionalFormatting>
  <dataValidations count="3">
    <dataValidation type="list" allowBlank="1" showInputMessage="1" showErrorMessage="1" sqref="Q11:Q120">
      <formula1>Choix</formula1>
    </dataValidation>
    <dataValidation type="list" allowBlank="1" showInputMessage="1" showErrorMessage="1" sqref="E11:E120">
      <formula1>Cessation</formula1>
    </dataValidation>
    <dataValidation type="list" allowBlank="1" showInputMessage="1" showErrorMessage="1" sqref="B11:B120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Z129"/>
  <sheetViews>
    <sheetView zoomScaleNormal="100" workbookViewId="0">
      <pane ySplit="6" topLeftCell="A50" activePane="bottomLeft" state="frozen"/>
      <selection activeCell="B1" sqref="B1"/>
      <selection pane="bottomLeft" activeCell="A55" sqref="A55"/>
    </sheetView>
  </sheetViews>
  <sheetFormatPr baseColWidth="10" defaultColWidth="11.5703125" defaultRowHeight="15" x14ac:dyDescent="0.25"/>
  <cols>
    <col min="1" max="1" width="10.7109375" style="4" customWidth="1"/>
    <col min="2" max="2" width="8.7109375" style="4" customWidth="1"/>
    <col min="3" max="4" width="3.7109375" style="4" customWidth="1"/>
    <col min="5" max="5" width="16.85546875" style="4" customWidth="1"/>
    <col min="6" max="6" width="32" style="4" customWidth="1"/>
    <col min="7" max="7" width="6.7109375" style="4" customWidth="1"/>
    <col min="8" max="8" width="6.7109375" style="4" hidden="1" customWidth="1"/>
    <col min="9" max="16" width="6.7109375" style="4" customWidth="1"/>
    <col min="17" max="18" width="5.7109375" style="4" customWidth="1"/>
    <col min="19" max="20" width="6.7109375" style="4" customWidth="1"/>
    <col min="21" max="21" width="10" style="4" customWidth="1"/>
    <col min="22" max="22" width="8.7109375" style="4" customWidth="1"/>
    <col min="23" max="23" width="11.5703125" style="4"/>
    <col min="24" max="26" width="6.7109375" style="4" customWidth="1"/>
    <col min="27" max="28" width="8.28515625" style="4" customWidth="1"/>
    <col min="29" max="29" width="6.7109375" style="4" customWidth="1"/>
    <col min="30" max="31" width="10.7109375" style="4" customWidth="1"/>
    <col min="32" max="33" width="9.7109375" style="4" customWidth="1"/>
    <col min="34" max="34" width="9.140625" style="4" hidden="1" customWidth="1"/>
    <col min="35" max="35" width="9.140625" style="4" customWidth="1"/>
    <col min="36" max="36" width="8" style="4" hidden="1" customWidth="1"/>
    <col min="37" max="37" width="5.7109375" style="4" hidden="1" customWidth="1"/>
    <col min="38" max="38" width="6.7109375" style="4" hidden="1" customWidth="1"/>
    <col min="39" max="39" width="5.7109375" style="4" hidden="1" customWidth="1"/>
    <col min="40" max="40" width="6.7109375" style="4" customWidth="1"/>
    <col min="41" max="43" width="11.5703125" style="4"/>
    <col min="44" max="44" width="22.42578125" style="4" customWidth="1"/>
    <col min="45" max="45" width="18.85546875" style="4" customWidth="1"/>
    <col min="46" max="46" width="17.85546875" style="4" customWidth="1"/>
    <col min="47" max="47" width="20.28515625" style="4" customWidth="1"/>
    <col min="48" max="52" width="17.85546875" style="4" customWidth="1"/>
    <col min="53" max="16384" width="11.5703125" style="4"/>
  </cols>
  <sheetData>
    <row r="1" spans="1:52" customFormat="1" thickBot="1" x14ac:dyDescent="0.35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customFormat="1" ht="24" thickBot="1" x14ac:dyDescent="0.5">
      <c r="A2" s="10"/>
      <c r="B2" s="10"/>
      <c r="C2" s="10"/>
      <c r="D2" s="10"/>
      <c r="E2" s="77">
        <v>1</v>
      </c>
      <c r="F2" s="54" t="s">
        <v>101</v>
      </c>
      <c r="G2" s="73"/>
      <c r="H2" s="74"/>
      <c r="I2" s="74"/>
      <c r="J2" s="74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1">
        <f>E2</f>
        <v>1</v>
      </c>
      <c r="AU2" s="52" t="str">
        <f>F2</f>
        <v>CC CC</v>
      </c>
      <c r="AV2" s="53"/>
      <c r="AW2" s="23"/>
      <c r="AX2" s="23"/>
      <c r="AY2" s="23"/>
      <c r="AZ2" s="23"/>
    </row>
    <row r="3" spans="1:52" customFormat="1" ht="24" thickBot="1" x14ac:dyDescent="0.5">
      <c r="A3" s="10"/>
      <c r="B3" s="10"/>
      <c r="C3" s="10"/>
      <c r="D3" s="10"/>
      <c r="E3" s="78" t="s">
        <v>97</v>
      </c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 t="str">
        <f>E3</f>
        <v>OUI</v>
      </c>
      <c r="AU3" s="23"/>
      <c r="AV3" s="23"/>
      <c r="AW3" s="23"/>
      <c r="AX3" s="23"/>
      <c r="AY3" s="23"/>
      <c r="AZ3" s="23"/>
    </row>
    <row r="4" spans="1:52" customFormat="1" ht="19.5" customHeight="1" thickBot="1" x14ac:dyDescent="0.5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customFormat="1" ht="120" customHeight="1" thickBot="1" x14ac:dyDescent="0.3">
      <c r="A5" s="59" t="s">
        <v>56</v>
      </c>
      <c r="B5" s="59" t="s">
        <v>57</v>
      </c>
      <c r="C5" s="59" t="s">
        <v>58</v>
      </c>
      <c r="D5" s="59" t="s">
        <v>59</v>
      </c>
      <c r="E5" s="59" t="s">
        <v>60</v>
      </c>
      <c r="F5" s="59" t="s">
        <v>3</v>
      </c>
      <c r="G5" s="59" t="s">
        <v>70</v>
      </c>
      <c r="H5" s="60"/>
      <c r="I5" s="61" t="s">
        <v>4</v>
      </c>
      <c r="J5" s="61" t="s">
        <v>5</v>
      </c>
      <c r="K5" s="61" t="s">
        <v>6</v>
      </c>
      <c r="L5" s="61" t="s">
        <v>6</v>
      </c>
      <c r="M5" s="61" t="s">
        <v>7</v>
      </c>
      <c r="N5" s="61" t="s">
        <v>8</v>
      </c>
      <c r="O5" s="61" t="s">
        <v>9</v>
      </c>
      <c r="P5" s="59" t="s">
        <v>94</v>
      </c>
      <c r="Q5" s="59" t="s">
        <v>65</v>
      </c>
      <c r="R5" s="59" t="s">
        <v>76</v>
      </c>
      <c r="S5" s="59" t="s">
        <v>61</v>
      </c>
      <c r="T5" s="59" t="s">
        <v>73</v>
      </c>
      <c r="U5" s="59" t="s">
        <v>62</v>
      </c>
      <c r="V5" s="59" t="s">
        <v>10</v>
      </c>
      <c r="W5" s="59" t="s">
        <v>11</v>
      </c>
      <c r="X5" s="59" t="s">
        <v>87</v>
      </c>
      <c r="Y5" s="59" t="s">
        <v>88</v>
      </c>
      <c r="Z5" s="59" t="s">
        <v>14</v>
      </c>
      <c r="AA5" s="59" t="s">
        <v>85</v>
      </c>
      <c r="AB5" s="59" t="s">
        <v>86</v>
      </c>
      <c r="AC5" s="59" t="s">
        <v>74</v>
      </c>
      <c r="AD5" s="59" t="s">
        <v>71</v>
      </c>
      <c r="AE5" s="59" t="s">
        <v>75</v>
      </c>
      <c r="AF5" s="59" t="s">
        <v>69</v>
      </c>
      <c r="AG5" s="59" t="s">
        <v>79</v>
      </c>
      <c r="AH5" s="62" t="s">
        <v>78</v>
      </c>
      <c r="AI5" s="59" t="s">
        <v>77</v>
      </c>
      <c r="AJ5" s="62" t="s">
        <v>72</v>
      </c>
      <c r="AK5" s="62" t="s">
        <v>66</v>
      </c>
      <c r="AL5" s="62" t="s">
        <v>67</v>
      </c>
      <c r="AM5" s="62" t="s">
        <v>68</v>
      </c>
      <c r="AN5" s="59" t="s">
        <v>80</v>
      </c>
      <c r="AR5" s="49" t="str">
        <f>A5</f>
        <v>Semaine finissant le</v>
      </c>
      <c r="AS5" s="49" t="str">
        <f>P5</f>
        <v>Hres cartes punch</v>
      </c>
      <c r="AT5" s="50" t="str">
        <f>S5</f>
        <v>Heures à payer</v>
      </c>
      <c r="AU5" s="49" t="str">
        <f>X5</f>
        <v xml:space="preserve">Heures payées simple </v>
      </c>
      <c r="AV5" s="49" t="str">
        <f>Y5</f>
        <v>Hres payées t. demi</v>
      </c>
      <c r="AW5" s="49" t="str">
        <f>Z5</f>
        <v>Congé payé</v>
      </c>
      <c r="AX5" s="49" t="str">
        <f>AA5</f>
        <v>Mémo débit</v>
      </c>
      <c r="AY5" s="49" t="str">
        <f>AB5</f>
        <v>Mémo crédit</v>
      </c>
      <c r="AZ5" s="49" t="str">
        <f>U5</f>
        <v>Banques d'heures</v>
      </c>
    </row>
    <row r="6" spans="1:52" customFormat="1" ht="2.1" customHeight="1" x14ac:dyDescent="0.4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4"/>
      <c r="Y6" s="124"/>
      <c r="Z6" s="124"/>
      <c r="AA6" s="124"/>
      <c r="AB6" s="124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7"/>
      <c r="AS6" s="47"/>
      <c r="AT6" s="47"/>
      <c r="AU6" s="47"/>
      <c r="AV6" s="47"/>
      <c r="AW6" s="47"/>
      <c r="AX6" s="47"/>
      <c r="AY6" s="48"/>
      <c r="AZ6" s="47"/>
    </row>
    <row r="7" spans="1:52" customFormat="1" ht="20.100000000000001" hidden="1" customHeight="1" x14ac:dyDescent="0.4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>
        <v>40</v>
      </c>
      <c r="Y7" s="75"/>
      <c r="Z7" s="75"/>
      <c r="AA7" s="75"/>
      <c r="AB7" s="75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63">
        <f t="shared" ref="AR7:AR38" si="0">A11</f>
        <v>43435</v>
      </c>
      <c r="AS7" s="64">
        <f t="shared" ref="AS7:AS38" si="1">P11</f>
        <v>0</v>
      </c>
      <c r="AT7" s="64">
        <f t="shared" ref="AT7:AT38" si="2">S11</f>
        <v>0</v>
      </c>
      <c r="AU7" s="64">
        <f t="shared" ref="AU7:AU38" si="3">X11</f>
        <v>0</v>
      </c>
      <c r="AV7" s="64">
        <f t="shared" ref="AV7:AV38" si="4">Y11</f>
        <v>0</v>
      </c>
      <c r="AW7" s="64">
        <f t="shared" ref="AW7:AW38" si="5">Z11</f>
        <v>0</v>
      </c>
      <c r="AX7" s="64">
        <f t="shared" ref="AX7:AX38" si="6">AA11</f>
        <v>0</v>
      </c>
      <c r="AY7" s="65">
        <f t="shared" ref="AY7:AY38" si="7">AB11</f>
        <v>0</v>
      </c>
      <c r="AZ7" s="64">
        <f>U11</f>
        <v>0</v>
      </c>
    </row>
    <row r="8" spans="1:52" customFormat="1" ht="20.100000000000001" hidden="1" customHeight="1" x14ac:dyDescent="0.4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>
        <v>40</v>
      </c>
      <c r="Y8" s="75"/>
      <c r="Z8" s="75"/>
      <c r="AA8" s="75"/>
      <c r="AB8" s="75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63">
        <f t="shared" si="0"/>
        <v>43442</v>
      </c>
      <c r="AS8" s="64">
        <f t="shared" si="1"/>
        <v>0</v>
      </c>
      <c r="AT8" s="64">
        <f t="shared" si="2"/>
        <v>0</v>
      </c>
      <c r="AU8" s="64">
        <f t="shared" si="3"/>
        <v>0</v>
      </c>
      <c r="AV8" s="64">
        <f t="shared" si="4"/>
        <v>0</v>
      </c>
      <c r="AW8" s="64">
        <f t="shared" si="5"/>
        <v>0</v>
      </c>
      <c r="AX8" s="64">
        <f t="shared" si="6"/>
        <v>0</v>
      </c>
      <c r="AY8" s="65">
        <f t="shared" si="7"/>
        <v>0</v>
      </c>
      <c r="AZ8" s="64">
        <f t="shared" ref="AZ8:AZ62" si="8">U12</f>
        <v>0</v>
      </c>
    </row>
    <row r="9" spans="1:52" customFormat="1" ht="20.100000000000001" hidden="1" customHeight="1" x14ac:dyDescent="0.4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>
        <v>40</v>
      </c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63">
        <f t="shared" si="0"/>
        <v>43449</v>
      </c>
      <c r="AS9" s="64">
        <f t="shared" si="1"/>
        <v>0</v>
      </c>
      <c r="AT9" s="64">
        <f t="shared" si="2"/>
        <v>0</v>
      </c>
      <c r="AU9" s="64">
        <f t="shared" si="3"/>
        <v>0</v>
      </c>
      <c r="AV9" s="64">
        <f t="shared" si="4"/>
        <v>0</v>
      </c>
      <c r="AW9" s="64">
        <f t="shared" si="5"/>
        <v>0</v>
      </c>
      <c r="AX9" s="64">
        <f t="shared" si="6"/>
        <v>0</v>
      </c>
      <c r="AY9" s="65">
        <f t="shared" si="7"/>
        <v>0</v>
      </c>
      <c r="AZ9" s="64">
        <f t="shared" si="8"/>
        <v>0</v>
      </c>
    </row>
    <row r="10" spans="1:52" customFormat="1" ht="23.25" hidden="1" customHeight="1" x14ac:dyDescent="0.45">
      <c r="A10" s="10"/>
      <c r="B10" s="10"/>
      <c r="C10" s="10"/>
      <c r="D10" s="10"/>
      <c r="E10" s="10"/>
      <c r="F10" s="10"/>
      <c r="G10" s="14">
        <v>10</v>
      </c>
      <c r="H10" s="15">
        <f>G10</f>
        <v>10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>
        <v>40</v>
      </c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63">
        <f t="shared" si="0"/>
        <v>43456</v>
      </c>
      <c r="AS10" s="64">
        <f t="shared" si="1"/>
        <v>0</v>
      </c>
      <c r="AT10" s="64">
        <f t="shared" si="2"/>
        <v>0</v>
      </c>
      <c r="AU10" s="64">
        <f t="shared" si="3"/>
        <v>0</v>
      </c>
      <c r="AV10" s="64">
        <f t="shared" si="4"/>
        <v>0</v>
      </c>
      <c r="AW10" s="64">
        <f t="shared" si="5"/>
        <v>0</v>
      </c>
      <c r="AX10" s="64">
        <f t="shared" si="6"/>
        <v>0</v>
      </c>
      <c r="AY10" s="65">
        <f t="shared" si="7"/>
        <v>0</v>
      </c>
      <c r="AZ10" s="64">
        <f t="shared" si="8"/>
        <v>0</v>
      </c>
    </row>
    <row r="11" spans="1:52" s="3" customFormat="1" ht="23.25" customHeight="1" x14ac:dyDescent="0.45">
      <c r="A11" s="80">
        <f>'Liste déroulante et date'!J4</f>
        <v>43435</v>
      </c>
      <c r="B11" s="99"/>
      <c r="C11" s="100"/>
      <c r="D11" s="100"/>
      <c r="E11" s="100"/>
      <c r="F11" s="100"/>
      <c r="G11" s="101"/>
      <c r="H11" s="101">
        <f>IF(G11=0,H10,G11)</f>
        <v>10</v>
      </c>
      <c r="I11" s="84"/>
      <c r="J11" s="84"/>
      <c r="K11" s="84"/>
      <c r="L11" s="84"/>
      <c r="M11" s="84"/>
      <c r="N11" s="84"/>
      <c r="O11" s="84">
        <v>0</v>
      </c>
      <c r="P11" s="84">
        <f>SUM(I11:O11)</f>
        <v>0</v>
      </c>
      <c r="Q11" s="102"/>
      <c r="R11" s="84">
        <f>IF(AC10&lt;=0,0,AK11)</f>
        <v>0</v>
      </c>
      <c r="S11" s="84"/>
      <c r="T11" s="84"/>
      <c r="U11" s="84">
        <f>U10+P11-X11-Y11+AA11-AB11</f>
        <v>0</v>
      </c>
      <c r="V11" s="84"/>
      <c r="W11" s="84"/>
      <c r="X11" s="84">
        <f>IF(AL11&gt;=0,AL11,0)</f>
        <v>0</v>
      </c>
      <c r="Y11" s="86">
        <f t="shared" ref="Y11:Y42" si="9">IF(S11&gt;=40,S11-40,0)</f>
        <v>0</v>
      </c>
      <c r="Z11" s="86">
        <f t="shared" ref="Z11:Z42" si="10">IF(D11=1,0,AM11)</f>
        <v>0</v>
      </c>
      <c r="AA11" s="84">
        <f>IF(AE11&gt;0,AE11,0)</f>
        <v>0</v>
      </c>
      <c r="AB11" s="84">
        <f>IF(AE11&lt;0,-(AE11+AJ11),-AJ11)</f>
        <v>0</v>
      </c>
      <c r="AC11" s="84">
        <f t="shared" ref="AC11:AC42" si="11">AC10-R11</f>
        <v>16</v>
      </c>
      <c r="AD11" s="84"/>
      <c r="AE11" s="84"/>
      <c r="AF11" s="84"/>
      <c r="AG11" s="84">
        <f>IF((AI10-AH11)&gt;0,AH11,AI10)</f>
        <v>0</v>
      </c>
      <c r="AH11" s="84">
        <f t="shared" ref="AH11:AH42" si="12">IF(S11&gt;40,((3+Y11)*H11),IF(S11=0,0,(3*H11)))</f>
        <v>0</v>
      </c>
      <c r="AI11" s="84">
        <f>AI10+AF11-AG11</f>
        <v>0</v>
      </c>
      <c r="AJ11" s="84">
        <f t="shared" ref="AJ11:AJ42" si="13">ROUND(IF(AD11&gt;0,(-AD11/H11),"0"),0)</f>
        <v>0</v>
      </c>
      <c r="AK11" s="84">
        <f t="shared" ref="AK11:AK42" si="14">ROUND(IF(Q11="oui",(X7+X8+X9+X10)/20,0),0)</f>
        <v>0</v>
      </c>
      <c r="AL11" s="84">
        <f t="shared" ref="AL11:AL42" si="15">IF(S11&lt;=40,S11-Z11,S11-Y11-Z11)</f>
        <v>0</v>
      </c>
      <c r="AM11" s="84">
        <f t="shared" ref="AM11:AM42" si="16">ROUND(IF(C11=1,(X10+X9+X8+X7+Z10+T10+T9+T8+T7)/20,0),0)+(ROUND(IF(C11=2,(X10+X9+X8+X7+Z10+T10+T9+T8+T7)/20)*2,0))</f>
        <v>0</v>
      </c>
      <c r="AN11" s="84"/>
      <c r="AR11" s="103">
        <f t="shared" si="0"/>
        <v>43463</v>
      </c>
      <c r="AS11" s="104">
        <f t="shared" si="1"/>
        <v>0</v>
      </c>
      <c r="AT11" s="104">
        <f t="shared" si="2"/>
        <v>0</v>
      </c>
      <c r="AU11" s="104">
        <f t="shared" si="3"/>
        <v>0</v>
      </c>
      <c r="AV11" s="104">
        <f t="shared" si="4"/>
        <v>0</v>
      </c>
      <c r="AW11" s="104">
        <f t="shared" si="5"/>
        <v>0</v>
      </c>
      <c r="AX11" s="104">
        <f t="shared" si="6"/>
        <v>0</v>
      </c>
      <c r="AY11" s="105">
        <f t="shared" si="7"/>
        <v>0</v>
      </c>
      <c r="AZ11" s="104">
        <f t="shared" si="8"/>
        <v>0</v>
      </c>
    </row>
    <row r="12" spans="1:52" s="3" customFormat="1" ht="23.45" x14ac:dyDescent="0.45">
      <c r="A12" s="80">
        <f>'Liste déroulante et date'!J5</f>
        <v>43442</v>
      </c>
      <c r="B12" s="99"/>
      <c r="C12" s="100"/>
      <c r="D12" s="100"/>
      <c r="E12" s="100"/>
      <c r="F12" s="100"/>
      <c r="G12" s="101"/>
      <c r="H12" s="101">
        <f t="shared" ref="H12:H66" si="17">IF(G12=0,H11,G12)</f>
        <v>10</v>
      </c>
      <c r="I12" s="84"/>
      <c r="J12" s="84"/>
      <c r="K12" s="84"/>
      <c r="L12" s="84"/>
      <c r="M12" s="84"/>
      <c r="N12" s="84"/>
      <c r="O12" s="84"/>
      <c r="P12" s="84">
        <f t="shared" ref="P12:P76" si="18">SUM(I12:O12)</f>
        <v>0</v>
      </c>
      <c r="Q12" s="102"/>
      <c r="R12" s="84">
        <f t="shared" ref="R12:R75" si="19">IF(AC11&lt;=0,0,AK12)</f>
        <v>0</v>
      </c>
      <c r="S12" s="84"/>
      <c r="T12" s="84"/>
      <c r="U12" s="84">
        <f t="shared" ref="U12:U75" si="20">U11+P12-X12-Y12+AA12-AB12</f>
        <v>0</v>
      </c>
      <c r="V12" s="84"/>
      <c r="W12" s="84"/>
      <c r="X12" s="84">
        <f t="shared" ref="X12:X66" si="21">IF(AL12&gt;=0,AL12,0)</f>
        <v>0</v>
      </c>
      <c r="Y12" s="86">
        <f t="shared" si="9"/>
        <v>0</v>
      </c>
      <c r="Z12" s="86">
        <f t="shared" si="10"/>
        <v>0</v>
      </c>
      <c r="AA12" s="84">
        <f t="shared" ref="AA12:AA66" si="22">IF(AE12&gt;0,AE12,0)</f>
        <v>0</v>
      </c>
      <c r="AB12" s="84">
        <f t="shared" ref="AB12:AB66" si="23">IF(AE12&lt;0,-(AE12+AJ12),-AJ12)</f>
        <v>0</v>
      </c>
      <c r="AC12" s="84">
        <f t="shared" si="11"/>
        <v>16</v>
      </c>
      <c r="AD12" s="84"/>
      <c r="AE12" s="84"/>
      <c r="AF12" s="84"/>
      <c r="AG12" s="84">
        <f t="shared" ref="AG12:AG66" si="24">IF((AI11-AH12)&gt;0,AH12,AI11)</f>
        <v>0</v>
      </c>
      <c r="AH12" s="84">
        <f t="shared" si="12"/>
        <v>0</v>
      </c>
      <c r="AI12" s="84">
        <f t="shared" ref="AI12:AI66" si="25">AI11+AF12-AG12</f>
        <v>0</v>
      </c>
      <c r="AJ12" s="84">
        <f t="shared" si="13"/>
        <v>0</v>
      </c>
      <c r="AK12" s="84">
        <f t="shared" si="14"/>
        <v>0</v>
      </c>
      <c r="AL12" s="84">
        <f t="shared" si="15"/>
        <v>0</v>
      </c>
      <c r="AM12" s="84">
        <f t="shared" si="16"/>
        <v>0</v>
      </c>
      <c r="AN12" s="84"/>
      <c r="AR12" s="103">
        <f t="shared" si="0"/>
        <v>43470</v>
      </c>
      <c r="AS12" s="104">
        <f t="shared" si="1"/>
        <v>0</v>
      </c>
      <c r="AT12" s="104">
        <f t="shared" si="2"/>
        <v>0</v>
      </c>
      <c r="AU12" s="104">
        <f t="shared" si="3"/>
        <v>0</v>
      </c>
      <c r="AV12" s="104">
        <f t="shared" si="4"/>
        <v>0</v>
      </c>
      <c r="AW12" s="104">
        <f t="shared" si="5"/>
        <v>0</v>
      </c>
      <c r="AX12" s="104">
        <f t="shared" si="6"/>
        <v>0</v>
      </c>
      <c r="AY12" s="105">
        <f t="shared" si="7"/>
        <v>0</v>
      </c>
      <c r="AZ12" s="104">
        <f t="shared" si="8"/>
        <v>0</v>
      </c>
    </row>
    <row r="13" spans="1:52" s="3" customFormat="1" ht="23.45" x14ac:dyDescent="0.45">
      <c r="A13" s="80">
        <f>'Liste déroulante et date'!J6</f>
        <v>43449</v>
      </c>
      <c r="B13" s="99"/>
      <c r="C13" s="100"/>
      <c r="D13" s="100"/>
      <c r="E13" s="100"/>
      <c r="F13" s="100"/>
      <c r="G13" s="101"/>
      <c r="H13" s="101">
        <f t="shared" si="17"/>
        <v>10</v>
      </c>
      <c r="I13" s="84"/>
      <c r="J13" s="84"/>
      <c r="K13" s="84"/>
      <c r="L13" s="84"/>
      <c r="M13" s="84"/>
      <c r="N13" s="84"/>
      <c r="O13" s="84"/>
      <c r="P13" s="84">
        <f t="shared" si="18"/>
        <v>0</v>
      </c>
      <c r="Q13" s="102"/>
      <c r="R13" s="84">
        <f t="shared" si="19"/>
        <v>0</v>
      </c>
      <c r="S13" s="84"/>
      <c r="T13" s="84"/>
      <c r="U13" s="84">
        <f t="shared" si="20"/>
        <v>0</v>
      </c>
      <c r="V13" s="84"/>
      <c r="W13" s="84"/>
      <c r="X13" s="84">
        <f t="shared" si="21"/>
        <v>0</v>
      </c>
      <c r="Y13" s="86">
        <f t="shared" si="9"/>
        <v>0</v>
      </c>
      <c r="Z13" s="86">
        <f t="shared" si="10"/>
        <v>0</v>
      </c>
      <c r="AA13" s="84">
        <f t="shared" si="22"/>
        <v>0</v>
      </c>
      <c r="AB13" s="84">
        <f t="shared" si="23"/>
        <v>0</v>
      </c>
      <c r="AC13" s="84">
        <f t="shared" si="11"/>
        <v>16</v>
      </c>
      <c r="AD13" s="84"/>
      <c r="AE13" s="84"/>
      <c r="AF13" s="84"/>
      <c r="AG13" s="84">
        <f t="shared" si="24"/>
        <v>0</v>
      </c>
      <c r="AH13" s="84">
        <f t="shared" si="12"/>
        <v>0</v>
      </c>
      <c r="AI13" s="84">
        <f t="shared" si="25"/>
        <v>0</v>
      </c>
      <c r="AJ13" s="84">
        <f t="shared" si="13"/>
        <v>0</v>
      </c>
      <c r="AK13" s="84">
        <f t="shared" si="14"/>
        <v>0</v>
      </c>
      <c r="AL13" s="84">
        <f t="shared" si="15"/>
        <v>0</v>
      </c>
      <c r="AM13" s="84">
        <f t="shared" si="16"/>
        <v>0</v>
      </c>
      <c r="AN13" s="84"/>
      <c r="AR13" s="103">
        <f t="shared" si="0"/>
        <v>43477</v>
      </c>
      <c r="AS13" s="104">
        <f t="shared" si="1"/>
        <v>0</v>
      </c>
      <c r="AT13" s="104">
        <f t="shared" si="2"/>
        <v>0</v>
      </c>
      <c r="AU13" s="104">
        <f t="shared" si="3"/>
        <v>0</v>
      </c>
      <c r="AV13" s="104">
        <f t="shared" si="4"/>
        <v>0</v>
      </c>
      <c r="AW13" s="104">
        <f t="shared" si="5"/>
        <v>0</v>
      </c>
      <c r="AX13" s="104">
        <f t="shared" si="6"/>
        <v>0</v>
      </c>
      <c r="AY13" s="105">
        <f t="shared" si="7"/>
        <v>0</v>
      </c>
      <c r="AZ13" s="104">
        <f t="shared" si="8"/>
        <v>0</v>
      </c>
    </row>
    <row r="14" spans="1:52" s="3" customFormat="1" ht="23.45" x14ac:dyDescent="0.45">
      <c r="A14" s="80">
        <f>'Liste déroulante et date'!J7</f>
        <v>43456</v>
      </c>
      <c r="B14" s="99"/>
      <c r="C14" s="100"/>
      <c r="D14" s="100"/>
      <c r="E14" s="100"/>
      <c r="F14" s="100"/>
      <c r="G14" s="101"/>
      <c r="H14" s="101">
        <f t="shared" si="17"/>
        <v>10</v>
      </c>
      <c r="I14" s="84"/>
      <c r="J14" s="84"/>
      <c r="K14" s="84"/>
      <c r="L14" s="84"/>
      <c r="M14" s="84"/>
      <c r="N14" s="84"/>
      <c r="O14" s="84"/>
      <c r="P14" s="84">
        <f t="shared" si="18"/>
        <v>0</v>
      </c>
      <c r="Q14" s="102"/>
      <c r="R14" s="84">
        <f t="shared" si="19"/>
        <v>0</v>
      </c>
      <c r="S14" s="84"/>
      <c r="T14" s="84"/>
      <c r="U14" s="84">
        <f t="shared" si="20"/>
        <v>0</v>
      </c>
      <c r="V14" s="84"/>
      <c r="W14" s="84"/>
      <c r="X14" s="84">
        <f t="shared" si="21"/>
        <v>0</v>
      </c>
      <c r="Y14" s="86">
        <f t="shared" si="9"/>
        <v>0</v>
      </c>
      <c r="Z14" s="86">
        <f t="shared" si="10"/>
        <v>0</v>
      </c>
      <c r="AA14" s="84">
        <f t="shared" si="22"/>
        <v>0</v>
      </c>
      <c r="AB14" s="84">
        <f t="shared" si="23"/>
        <v>0</v>
      </c>
      <c r="AC14" s="84">
        <f t="shared" si="11"/>
        <v>16</v>
      </c>
      <c r="AD14" s="84"/>
      <c r="AE14" s="84"/>
      <c r="AF14" s="84"/>
      <c r="AG14" s="84">
        <f t="shared" si="24"/>
        <v>0</v>
      </c>
      <c r="AH14" s="84">
        <f t="shared" si="12"/>
        <v>0</v>
      </c>
      <c r="AI14" s="84">
        <f t="shared" si="25"/>
        <v>0</v>
      </c>
      <c r="AJ14" s="84">
        <f t="shared" si="13"/>
        <v>0</v>
      </c>
      <c r="AK14" s="84">
        <f t="shared" si="14"/>
        <v>0</v>
      </c>
      <c r="AL14" s="84">
        <f t="shared" si="15"/>
        <v>0</v>
      </c>
      <c r="AM14" s="84">
        <f t="shared" si="16"/>
        <v>0</v>
      </c>
      <c r="AN14" s="84"/>
      <c r="AR14" s="103">
        <f t="shared" si="0"/>
        <v>43484</v>
      </c>
      <c r="AS14" s="104">
        <f t="shared" si="1"/>
        <v>0</v>
      </c>
      <c r="AT14" s="104">
        <f t="shared" si="2"/>
        <v>0</v>
      </c>
      <c r="AU14" s="104">
        <f t="shared" si="3"/>
        <v>0</v>
      </c>
      <c r="AV14" s="104">
        <f t="shared" si="4"/>
        <v>0</v>
      </c>
      <c r="AW14" s="104">
        <f t="shared" si="5"/>
        <v>0</v>
      </c>
      <c r="AX14" s="104">
        <f t="shared" si="6"/>
        <v>0</v>
      </c>
      <c r="AY14" s="105">
        <f t="shared" si="7"/>
        <v>0</v>
      </c>
      <c r="AZ14" s="104">
        <f t="shared" si="8"/>
        <v>0</v>
      </c>
    </row>
    <row r="15" spans="1:52" s="3" customFormat="1" ht="23.45" x14ac:dyDescent="0.45">
      <c r="A15" s="80">
        <f>'Liste déroulante et date'!J8</f>
        <v>43463</v>
      </c>
      <c r="B15" s="99"/>
      <c r="C15" s="100"/>
      <c r="D15" s="100"/>
      <c r="E15" s="100"/>
      <c r="F15" s="100"/>
      <c r="G15" s="101"/>
      <c r="H15" s="101">
        <f t="shared" si="17"/>
        <v>10</v>
      </c>
      <c r="I15" s="84"/>
      <c r="J15" s="84"/>
      <c r="K15" s="84"/>
      <c r="L15" s="84"/>
      <c r="M15" s="84"/>
      <c r="N15" s="84"/>
      <c r="O15" s="84"/>
      <c r="P15" s="84">
        <f t="shared" si="18"/>
        <v>0</v>
      </c>
      <c r="Q15" s="102"/>
      <c r="R15" s="84">
        <f t="shared" si="19"/>
        <v>0</v>
      </c>
      <c r="S15" s="84"/>
      <c r="T15" s="84"/>
      <c r="U15" s="84">
        <f t="shared" si="20"/>
        <v>0</v>
      </c>
      <c r="V15" s="84"/>
      <c r="W15" s="84"/>
      <c r="X15" s="84">
        <f t="shared" si="21"/>
        <v>0</v>
      </c>
      <c r="Y15" s="86">
        <f t="shared" si="9"/>
        <v>0</v>
      </c>
      <c r="Z15" s="86">
        <f t="shared" si="10"/>
        <v>0</v>
      </c>
      <c r="AA15" s="84">
        <f t="shared" si="22"/>
        <v>0</v>
      </c>
      <c r="AB15" s="84">
        <f t="shared" si="23"/>
        <v>0</v>
      </c>
      <c r="AC15" s="84">
        <f t="shared" si="11"/>
        <v>16</v>
      </c>
      <c r="AD15" s="84"/>
      <c r="AE15" s="84"/>
      <c r="AF15" s="84"/>
      <c r="AG15" s="84">
        <f t="shared" si="24"/>
        <v>0</v>
      </c>
      <c r="AH15" s="84">
        <f t="shared" si="12"/>
        <v>0</v>
      </c>
      <c r="AI15" s="84">
        <f t="shared" si="25"/>
        <v>0</v>
      </c>
      <c r="AJ15" s="84">
        <f t="shared" si="13"/>
        <v>0</v>
      </c>
      <c r="AK15" s="84">
        <f t="shared" si="14"/>
        <v>0</v>
      </c>
      <c r="AL15" s="84">
        <f t="shared" si="15"/>
        <v>0</v>
      </c>
      <c r="AM15" s="84">
        <f t="shared" si="16"/>
        <v>0</v>
      </c>
      <c r="AN15" s="84"/>
      <c r="AR15" s="103">
        <f t="shared" si="0"/>
        <v>43491</v>
      </c>
      <c r="AS15" s="104">
        <f t="shared" si="1"/>
        <v>0</v>
      </c>
      <c r="AT15" s="104">
        <f t="shared" si="2"/>
        <v>0</v>
      </c>
      <c r="AU15" s="104">
        <f t="shared" si="3"/>
        <v>0</v>
      </c>
      <c r="AV15" s="104">
        <f t="shared" si="4"/>
        <v>0</v>
      </c>
      <c r="AW15" s="104">
        <f t="shared" si="5"/>
        <v>0</v>
      </c>
      <c r="AX15" s="104">
        <f t="shared" si="6"/>
        <v>0</v>
      </c>
      <c r="AY15" s="105">
        <f t="shared" si="7"/>
        <v>0</v>
      </c>
      <c r="AZ15" s="104">
        <f t="shared" si="8"/>
        <v>0</v>
      </c>
    </row>
    <row r="16" spans="1:52" s="3" customFormat="1" ht="23.45" x14ac:dyDescent="0.45">
      <c r="A16" s="80">
        <f>'Liste déroulante et date'!J9</f>
        <v>43470</v>
      </c>
      <c r="B16" s="99"/>
      <c r="C16" s="100"/>
      <c r="D16" s="100"/>
      <c r="E16" s="100"/>
      <c r="F16" s="100"/>
      <c r="G16" s="101"/>
      <c r="H16" s="101">
        <f t="shared" si="17"/>
        <v>10</v>
      </c>
      <c r="I16" s="84"/>
      <c r="J16" s="84"/>
      <c r="K16" s="84"/>
      <c r="L16" s="84"/>
      <c r="M16" s="84"/>
      <c r="N16" s="84"/>
      <c r="O16" s="84"/>
      <c r="P16" s="84">
        <f t="shared" si="18"/>
        <v>0</v>
      </c>
      <c r="Q16" s="102"/>
      <c r="R16" s="84">
        <f t="shared" si="19"/>
        <v>0</v>
      </c>
      <c r="S16" s="84"/>
      <c r="T16" s="84"/>
      <c r="U16" s="84">
        <f t="shared" si="20"/>
        <v>0</v>
      </c>
      <c r="V16" s="84"/>
      <c r="W16" s="84"/>
      <c r="X16" s="84">
        <f t="shared" si="21"/>
        <v>0</v>
      </c>
      <c r="Y16" s="86">
        <f t="shared" si="9"/>
        <v>0</v>
      </c>
      <c r="Z16" s="86">
        <f t="shared" si="10"/>
        <v>0</v>
      </c>
      <c r="AA16" s="84">
        <f t="shared" si="22"/>
        <v>0</v>
      </c>
      <c r="AB16" s="84">
        <f t="shared" si="23"/>
        <v>0</v>
      </c>
      <c r="AC16" s="84">
        <f t="shared" si="11"/>
        <v>16</v>
      </c>
      <c r="AD16" s="84"/>
      <c r="AE16" s="84"/>
      <c r="AF16" s="84"/>
      <c r="AG16" s="84">
        <f t="shared" si="24"/>
        <v>0</v>
      </c>
      <c r="AH16" s="84">
        <f t="shared" si="12"/>
        <v>0</v>
      </c>
      <c r="AI16" s="84">
        <f t="shared" si="25"/>
        <v>0</v>
      </c>
      <c r="AJ16" s="84">
        <f t="shared" si="13"/>
        <v>0</v>
      </c>
      <c r="AK16" s="84">
        <f t="shared" si="14"/>
        <v>0</v>
      </c>
      <c r="AL16" s="84">
        <f t="shared" si="15"/>
        <v>0</v>
      </c>
      <c r="AM16" s="84">
        <f t="shared" si="16"/>
        <v>0</v>
      </c>
      <c r="AN16" s="84"/>
      <c r="AR16" s="103">
        <f t="shared" si="0"/>
        <v>43498</v>
      </c>
      <c r="AS16" s="104">
        <f t="shared" si="1"/>
        <v>0</v>
      </c>
      <c r="AT16" s="104">
        <f t="shared" si="2"/>
        <v>0</v>
      </c>
      <c r="AU16" s="104">
        <f t="shared" si="3"/>
        <v>0</v>
      </c>
      <c r="AV16" s="104">
        <f t="shared" si="4"/>
        <v>0</v>
      </c>
      <c r="AW16" s="104">
        <f t="shared" si="5"/>
        <v>0</v>
      </c>
      <c r="AX16" s="104">
        <f t="shared" si="6"/>
        <v>0</v>
      </c>
      <c r="AY16" s="105">
        <f t="shared" si="7"/>
        <v>0</v>
      </c>
      <c r="AZ16" s="104">
        <f t="shared" si="8"/>
        <v>0</v>
      </c>
    </row>
    <row r="17" spans="1:52" s="3" customFormat="1" ht="23.45" x14ac:dyDescent="0.45">
      <c r="A17" s="80">
        <f>'Liste déroulante et date'!J10</f>
        <v>43477</v>
      </c>
      <c r="B17" s="99"/>
      <c r="C17" s="100"/>
      <c r="D17" s="100"/>
      <c r="E17" s="100"/>
      <c r="F17" s="100"/>
      <c r="G17" s="101"/>
      <c r="H17" s="101">
        <f t="shared" si="17"/>
        <v>10</v>
      </c>
      <c r="I17" s="84"/>
      <c r="J17" s="84"/>
      <c r="K17" s="84"/>
      <c r="L17" s="84"/>
      <c r="M17" s="84"/>
      <c r="N17" s="84"/>
      <c r="O17" s="84"/>
      <c r="P17" s="84">
        <f t="shared" si="18"/>
        <v>0</v>
      </c>
      <c r="Q17" s="102"/>
      <c r="R17" s="84">
        <f t="shared" si="19"/>
        <v>0</v>
      </c>
      <c r="S17" s="84"/>
      <c r="T17" s="84"/>
      <c r="U17" s="84">
        <f t="shared" si="20"/>
        <v>0</v>
      </c>
      <c r="V17" s="84"/>
      <c r="W17" s="84"/>
      <c r="X17" s="84">
        <f t="shared" si="21"/>
        <v>0</v>
      </c>
      <c r="Y17" s="86">
        <f t="shared" si="9"/>
        <v>0</v>
      </c>
      <c r="Z17" s="86">
        <f t="shared" si="10"/>
        <v>0</v>
      </c>
      <c r="AA17" s="84">
        <f t="shared" si="22"/>
        <v>0</v>
      </c>
      <c r="AB17" s="84">
        <f t="shared" si="23"/>
        <v>0</v>
      </c>
      <c r="AC17" s="84">
        <f t="shared" si="11"/>
        <v>16</v>
      </c>
      <c r="AD17" s="84"/>
      <c r="AE17" s="84"/>
      <c r="AF17" s="84"/>
      <c r="AG17" s="84">
        <f t="shared" si="24"/>
        <v>0</v>
      </c>
      <c r="AH17" s="84">
        <f t="shared" si="12"/>
        <v>0</v>
      </c>
      <c r="AI17" s="84">
        <f t="shared" si="25"/>
        <v>0</v>
      </c>
      <c r="AJ17" s="84">
        <f t="shared" si="13"/>
        <v>0</v>
      </c>
      <c r="AK17" s="84">
        <f t="shared" si="14"/>
        <v>0</v>
      </c>
      <c r="AL17" s="84">
        <f t="shared" si="15"/>
        <v>0</v>
      </c>
      <c r="AM17" s="84">
        <f t="shared" si="16"/>
        <v>0</v>
      </c>
      <c r="AN17" s="84"/>
      <c r="AR17" s="103">
        <f t="shared" si="0"/>
        <v>43505</v>
      </c>
      <c r="AS17" s="104">
        <f t="shared" si="1"/>
        <v>0</v>
      </c>
      <c r="AT17" s="104">
        <f t="shared" si="2"/>
        <v>0</v>
      </c>
      <c r="AU17" s="104">
        <f t="shared" si="3"/>
        <v>0</v>
      </c>
      <c r="AV17" s="104">
        <f t="shared" si="4"/>
        <v>0</v>
      </c>
      <c r="AW17" s="104">
        <f t="shared" si="5"/>
        <v>0</v>
      </c>
      <c r="AX17" s="104">
        <f t="shared" si="6"/>
        <v>0</v>
      </c>
      <c r="AY17" s="105">
        <f t="shared" si="7"/>
        <v>0</v>
      </c>
      <c r="AZ17" s="104">
        <f t="shared" si="8"/>
        <v>0</v>
      </c>
    </row>
    <row r="18" spans="1:52" s="3" customFormat="1" ht="23.45" x14ac:dyDescent="0.45">
      <c r="A18" s="80">
        <f>'Liste déroulante et date'!J11</f>
        <v>43484</v>
      </c>
      <c r="B18" s="99"/>
      <c r="C18" s="100"/>
      <c r="D18" s="100"/>
      <c r="E18" s="100"/>
      <c r="F18" s="100"/>
      <c r="G18" s="101"/>
      <c r="H18" s="101">
        <f t="shared" si="17"/>
        <v>10</v>
      </c>
      <c r="I18" s="84"/>
      <c r="J18" s="84"/>
      <c r="K18" s="84"/>
      <c r="L18" s="84"/>
      <c r="M18" s="84"/>
      <c r="N18" s="84"/>
      <c r="O18" s="84"/>
      <c r="P18" s="84">
        <f t="shared" si="18"/>
        <v>0</v>
      </c>
      <c r="Q18" s="102"/>
      <c r="R18" s="84">
        <f t="shared" si="19"/>
        <v>0</v>
      </c>
      <c r="S18" s="84"/>
      <c r="T18" s="84"/>
      <c r="U18" s="84">
        <f t="shared" si="20"/>
        <v>0</v>
      </c>
      <c r="V18" s="84"/>
      <c r="W18" s="84"/>
      <c r="X18" s="84">
        <f t="shared" si="21"/>
        <v>0</v>
      </c>
      <c r="Y18" s="86">
        <f t="shared" si="9"/>
        <v>0</v>
      </c>
      <c r="Z18" s="86">
        <f t="shared" si="10"/>
        <v>0</v>
      </c>
      <c r="AA18" s="84">
        <f t="shared" si="22"/>
        <v>0</v>
      </c>
      <c r="AB18" s="84">
        <f t="shared" si="23"/>
        <v>0</v>
      </c>
      <c r="AC18" s="84">
        <f t="shared" si="11"/>
        <v>16</v>
      </c>
      <c r="AD18" s="84"/>
      <c r="AE18" s="84"/>
      <c r="AF18" s="84"/>
      <c r="AG18" s="84">
        <f t="shared" si="24"/>
        <v>0</v>
      </c>
      <c r="AH18" s="84">
        <f t="shared" si="12"/>
        <v>0</v>
      </c>
      <c r="AI18" s="84">
        <f t="shared" si="25"/>
        <v>0</v>
      </c>
      <c r="AJ18" s="84">
        <f t="shared" si="13"/>
        <v>0</v>
      </c>
      <c r="AK18" s="84">
        <f t="shared" si="14"/>
        <v>0</v>
      </c>
      <c r="AL18" s="84">
        <f t="shared" si="15"/>
        <v>0</v>
      </c>
      <c r="AM18" s="84">
        <f t="shared" si="16"/>
        <v>0</v>
      </c>
      <c r="AN18" s="84"/>
      <c r="AR18" s="103">
        <f t="shared" si="0"/>
        <v>43512</v>
      </c>
      <c r="AS18" s="104">
        <f t="shared" si="1"/>
        <v>0</v>
      </c>
      <c r="AT18" s="104">
        <f t="shared" si="2"/>
        <v>0</v>
      </c>
      <c r="AU18" s="104">
        <f t="shared" si="3"/>
        <v>0</v>
      </c>
      <c r="AV18" s="104">
        <f t="shared" si="4"/>
        <v>0</v>
      </c>
      <c r="AW18" s="104">
        <f t="shared" si="5"/>
        <v>0</v>
      </c>
      <c r="AX18" s="104">
        <f t="shared" si="6"/>
        <v>0</v>
      </c>
      <c r="AY18" s="105">
        <f t="shared" si="7"/>
        <v>0</v>
      </c>
      <c r="AZ18" s="104">
        <f t="shared" si="8"/>
        <v>0</v>
      </c>
    </row>
    <row r="19" spans="1:52" s="3" customFormat="1" ht="23.45" x14ac:dyDescent="0.45">
      <c r="A19" s="80">
        <f>'Liste déroulante et date'!J12</f>
        <v>43491</v>
      </c>
      <c r="B19" s="99"/>
      <c r="C19" s="100"/>
      <c r="D19" s="100"/>
      <c r="E19" s="100"/>
      <c r="F19" s="100"/>
      <c r="G19" s="101"/>
      <c r="H19" s="101">
        <f t="shared" si="17"/>
        <v>10</v>
      </c>
      <c r="I19" s="84"/>
      <c r="J19" s="84"/>
      <c r="K19" s="84"/>
      <c r="L19" s="84"/>
      <c r="M19" s="84"/>
      <c r="N19" s="84"/>
      <c r="O19" s="84"/>
      <c r="P19" s="84">
        <f t="shared" si="18"/>
        <v>0</v>
      </c>
      <c r="Q19" s="102"/>
      <c r="R19" s="84">
        <f t="shared" si="19"/>
        <v>0</v>
      </c>
      <c r="S19" s="84"/>
      <c r="T19" s="84"/>
      <c r="U19" s="84">
        <f t="shared" si="20"/>
        <v>0</v>
      </c>
      <c r="V19" s="84"/>
      <c r="W19" s="84"/>
      <c r="X19" s="84">
        <f t="shared" si="21"/>
        <v>0</v>
      </c>
      <c r="Y19" s="86">
        <f t="shared" si="9"/>
        <v>0</v>
      </c>
      <c r="Z19" s="86">
        <f t="shared" si="10"/>
        <v>0</v>
      </c>
      <c r="AA19" s="84">
        <f t="shared" si="22"/>
        <v>0</v>
      </c>
      <c r="AB19" s="84">
        <f t="shared" si="23"/>
        <v>0</v>
      </c>
      <c r="AC19" s="84">
        <f t="shared" si="11"/>
        <v>16</v>
      </c>
      <c r="AD19" s="84"/>
      <c r="AE19" s="84"/>
      <c r="AF19" s="84"/>
      <c r="AG19" s="84">
        <f t="shared" si="24"/>
        <v>0</v>
      </c>
      <c r="AH19" s="84">
        <f t="shared" si="12"/>
        <v>0</v>
      </c>
      <c r="AI19" s="84">
        <f t="shared" si="25"/>
        <v>0</v>
      </c>
      <c r="AJ19" s="84">
        <f t="shared" si="13"/>
        <v>0</v>
      </c>
      <c r="AK19" s="84">
        <f t="shared" si="14"/>
        <v>0</v>
      </c>
      <c r="AL19" s="84">
        <f t="shared" si="15"/>
        <v>0</v>
      </c>
      <c r="AM19" s="84">
        <f t="shared" si="16"/>
        <v>0</v>
      </c>
      <c r="AN19" s="84"/>
      <c r="AR19" s="103">
        <f t="shared" si="0"/>
        <v>43519</v>
      </c>
      <c r="AS19" s="104">
        <f t="shared" si="1"/>
        <v>0</v>
      </c>
      <c r="AT19" s="104">
        <f t="shared" si="2"/>
        <v>0</v>
      </c>
      <c r="AU19" s="104">
        <f t="shared" si="3"/>
        <v>0</v>
      </c>
      <c r="AV19" s="104">
        <f t="shared" si="4"/>
        <v>0</v>
      </c>
      <c r="AW19" s="104">
        <f t="shared" si="5"/>
        <v>0</v>
      </c>
      <c r="AX19" s="104">
        <f t="shared" si="6"/>
        <v>0</v>
      </c>
      <c r="AY19" s="105">
        <f t="shared" si="7"/>
        <v>0</v>
      </c>
      <c r="AZ19" s="104">
        <f t="shared" si="8"/>
        <v>0</v>
      </c>
    </row>
    <row r="20" spans="1:52" s="3" customFormat="1" ht="23.45" x14ac:dyDescent="0.45">
      <c r="A20" s="80">
        <f>'Liste déroulante et date'!J13</f>
        <v>43498</v>
      </c>
      <c r="B20" s="99"/>
      <c r="C20" s="100"/>
      <c r="D20" s="100"/>
      <c r="E20" s="100"/>
      <c r="F20" s="100"/>
      <c r="G20" s="101"/>
      <c r="H20" s="101">
        <f t="shared" si="17"/>
        <v>10</v>
      </c>
      <c r="I20" s="84"/>
      <c r="J20" s="84"/>
      <c r="K20" s="84"/>
      <c r="L20" s="84"/>
      <c r="M20" s="84"/>
      <c r="N20" s="84"/>
      <c r="O20" s="84"/>
      <c r="P20" s="84">
        <f t="shared" si="18"/>
        <v>0</v>
      </c>
      <c r="Q20" s="102"/>
      <c r="R20" s="84">
        <f t="shared" si="19"/>
        <v>0</v>
      </c>
      <c r="S20" s="84"/>
      <c r="T20" s="84"/>
      <c r="U20" s="84">
        <f t="shared" si="20"/>
        <v>0</v>
      </c>
      <c r="V20" s="84"/>
      <c r="W20" s="84"/>
      <c r="X20" s="84">
        <f t="shared" si="21"/>
        <v>0</v>
      </c>
      <c r="Y20" s="86">
        <f t="shared" si="9"/>
        <v>0</v>
      </c>
      <c r="Z20" s="86">
        <f t="shared" si="10"/>
        <v>0</v>
      </c>
      <c r="AA20" s="84">
        <f t="shared" si="22"/>
        <v>0</v>
      </c>
      <c r="AB20" s="84">
        <f t="shared" si="23"/>
        <v>0</v>
      </c>
      <c r="AC20" s="84">
        <f t="shared" si="11"/>
        <v>16</v>
      </c>
      <c r="AD20" s="84"/>
      <c r="AE20" s="84"/>
      <c r="AF20" s="84"/>
      <c r="AG20" s="84">
        <f t="shared" si="24"/>
        <v>0</v>
      </c>
      <c r="AH20" s="84">
        <f t="shared" si="12"/>
        <v>0</v>
      </c>
      <c r="AI20" s="84">
        <f t="shared" si="25"/>
        <v>0</v>
      </c>
      <c r="AJ20" s="84">
        <f t="shared" si="13"/>
        <v>0</v>
      </c>
      <c r="AK20" s="84">
        <f t="shared" si="14"/>
        <v>0</v>
      </c>
      <c r="AL20" s="84">
        <f t="shared" si="15"/>
        <v>0</v>
      </c>
      <c r="AM20" s="84">
        <f t="shared" si="16"/>
        <v>0</v>
      </c>
      <c r="AN20" s="84"/>
      <c r="AR20" s="103">
        <f t="shared" si="0"/>
        <v>43526</v>
      </c>
      <c r="AS20" s="104">
        <f t="shared" si="1"/>
        <v>0</v>
      </c>
      <c r="AT20" s="104">
        <f t="shared" si="2"/>
        <v>0</v>
      </c>
      <c r="AU20" s="104">
        <f t="shared" si="3"/>
        <v>0</v>
      </c>
      <c r="AV20" s="104">
        <f t="shared" si="4"/>
        <v>0</v>
      </c>
      <c r="AW20" s="104">
        <f t="shared" si="5"/>
        <v>0</v>
      </c>
      <c r="AX20" s="104">
        <f t="shared" si="6"/>
        <v>0</v>
      </c>
      <c r="AY20" s="105">
        <f t="shared" si="7"/>
        <v>0</v>
      </c>
      <c r="AZ20" s="104">
        <f t="shared" si="8"/>
        <v>0</v>
      </c>
    </row>
    <row r="21" spans="1:52" s="3" customFormat="1" ht="23.45" x14ac:dyDescent="0.45">
      <c r="A21" s="80">
        <f>'Liste déroulante et date'!J14</f>
        <v>43505</v>
      </c>
      <c r="B21" s="99"/>
      <c r="C21" s="100"/>
      <c r="D21" s="100"/>
      <c r="E21" s="100"/>
      <c r="F21" s="100"/>
      <c r="G21" s="101"/>
      <c r="H21" s="101">
        <f t="shared" si="17"/>
        <v>10</v>
      </c>
      <c r="I21" s="84"/>
      <c r="J21" s="84"/>
      <c r="K21" s="84"/>
      <c r="L21" s="84"/>
      <c r="M21" s="84"/>
      <c r="N21" s="84"/>
      <c r="O21" s="84"/>
      <c r="P21" s="84">
        <f t="shared" si="18"/>
        <v>0</v>
      </c>
      <c r="Q21" s="102"/>
      <c r="R21" s="84">
        <f t="shared" si="19"/>
        <v>0</v>
      </c>
      <c r="S21" s="84"/>
      <c r="T21" s="84"/>
      <c r="U21" s="84">
        <f t="shared" si="20"/>
        <v>0</v>
      </c>
      <c r="V21" s="84"/>
      <c r="W21" s="84"/>
      <c r="X21" s="84">
        <f t="shared" si="21"/>
        <v>0</v>
      </c>
      <c r="Y21" s="86">
        <f t="shared" si="9"/>
        <v>0</v>
      </c>
      <c r="Z21" s="86">
        <f t="shared" si="10"/>
        <v>0</v>
      </c>
      <c r="AA21" s="84">
        <f t="shared" si="22"/>
        <v>0</v>
      </c>
      <c r="AB21" s="84">
        <f t="shared" si="23"/>
        <v>0</v>
      </c>
      <c r="AC21" s="84">
        <f t="shared" si="11"/>
        <v>16</v>
      </c>
      <c r="AD21" s="84"/>
      <c r="AE21" s="84"/>
      <c r="AF21" s="84"/>
      <c r="AG21" s="84">
        <f t="shared" si="24"/>
        <v>0</v>
      </c>
      <c r="AH21" s="84">
        <f t="shared" si="12"/>
        <v>0</v>
      </c>
      <c r="AI21" s="84">
        <f t="shared" si="25"/>
        <v>0</v>
      </c>
      <c r="AJ21" s="84">
        <f t="shared" si="13"/>
        <v>0</v>
      </c>
      <c r="AK21" s="84">
        <f t="shared" si="14"/>
        <v>0</v>
      </c>
      <c r="AL21" s="84">
        <f t="shared" si="15"/>
        <v>0</v>
      </c>
      <c r="AM21" s="84">
        <f t="shared" si="16"/>
        <v>0</v>
      </c>
      <c r="AN21" s="84"/>
      <c r="AR21" s="103">
        <f t="shared" si="0"/>
        <v>43533</v>
      </c>
      <c r="AS21" s="104">
        <f t="shared" si="1"/>
        <v>0</v>
      </c>
      <c r="AT21" s="104">
        <f t="shared" si="2"/>
        <v>0</v>
      </c>
      <c r="AU21" s="104">
        <f t="shared" si="3"/>
        <v>0</v>
      </c>
      <c r="AV21" s="104">
        <f t="shared" si="4"/>
        <v>0</v>
      </c>
      <c r="AW21" s="104">
        <f t="shared" si="5"/>
        <v>0</v>
      </c>
      <c r="AX21" s="104">
        <f t="shared" si="6"/>
        <v>0</v>
      </c>
      <c r="AY21" s="105">
        <f t="shared" si="7"/>
        <v>0</v>
      </c>
      <c r="AZ21" s="104">
        <f t="shared" si="8"/>
        <v>0</v>
      </c>
    </row>
    <row r="22" spans="1:52" s="3" customFormat="1" ht="23.45" x14ac:dyDescent="0.45">
      <c r="A22" s="80">
        <f>'Liste déroulante et date'!J15</f>
        <v>43512</v>
      </c>
      <c r="B22" s="99"/>
      <c r="C22" s="100"/>
      <c r="D22" s="100"/>
      <c r="E22" s="100"/>
      <c r="F22" s="100"/>
      <c r="G22" s="101"/>
      <c r="H22" s="101">
        <f t="shared" si="17"/>
        <v>10</v>
      </c>
      <c r="I22" s="84"/>
      <c r="J22" s="84"/>
      <c r="K22" s="84"/>
      <c r="L22" s="84"/>
      <c r="M22" s="84"/>
      <c r="N22" s="84"/>
      <c r="O22" s="84"/>
      <c r="P22" s="84">
        <f t="shared" si="18"/>
        <v>0</v>
      </c>
      <c r="Q22" s="102"/>
      <c r="R22" s="84">
        <f t="shared" si="19"/>
        <v>0</v>
      </c>
      <c r="S22" s="84"/>
      <c r="T22" s="84"/>
      <c r="U22" s="84">
        <f t="shared" si="20"/>
        <v>0</v>
      </c>
      <c r="V22" s="84"/>
      <c r="W22" s="84"/>
      <c r="X22" s="84">
        <f t="shared" si="21"/>
        <v>0</v>
      </c>
      <c r="Y22" s="86">
        <f t="shared" si="9"/>
        <v>0</v>
      </c>
      <c r="Z22" s="86">
        <f t="shared" si="10"/>
        <v>0</v>
      </c>
      <c r="AA22" s="84">
        <f t="shared" si="22"/>
        <v>0</v>
      </c>
      <c r="AB22" s="84">
        <f t="shared" si="23"/>
        <v>0</v>
      </c>
      <c r="AC22" s="84">
        <f t="shared" si="11"/>
        <v>16</v>
      </c>
      <c r="AD22" s="84"/>
      <c r="AE22" s="84"/>
      <c r="AF22" s="84"/>
      <c r="AG22" s="84">
        <f t="shared" si="24"/>
        <v>0</v>
      </c>
      <c r="AH22" s="84">
        <f t="shared" si="12"/>
        <v>0</v>
      </c>
      <c r="AI22" s="84">
        <f t="shared" si="25"/>
        <v>0</v>
      </c>
      <c r="AJ22" s="84">
        <f t="shared" si="13"/>
        <v>0</v>
      </c>
      <c r="AK22" s="84">
        <f t="shared" si="14"/>
        <v>0</v>
      </c>
      <c r="AL22" s="84">
        <f t="shared" si="15"/>
        <v>0</v>
      </c>
      <c r="AM22" s="84">
        <f t="shared" si="16"/>
        <v>0</v>
      </c>
      <c r="AN22" s="84"/>
      <c r="AR22" s="103">
        <f t="shared" si="0"/>
        <v>43540</v>
      </c>
      <c r="AS22" s="104">
        <f t="shared" si="1"/>
        <v>0</v>
      </c>
      <c r="AT22" s="104">
        <f t="shared" si="2"/>
        <v>0</v>
      </c>
      <c r="AU22" s="104">
        <f t="shared" si="3"/>
        <v>0</v>
      </c>
      <c r="AV22" s="104">
        <f t="shared" si="4"/>
        <v>0</v>
      </c>
      <c r="AW22" s="104">
        <f t="shared" si="5"/>
        <v>0</v>
      </c>
      <c r="AX22" s="104">
        <f t="shared" si="6"/>
        <v>0</v>
      </c>
      <c r="AY22" s="105">
        <f t="shared" si="7"/>
        <v>0</v>
      </c>
      <c r="AZ22" s="104">
        <f t="shared" si="8"/>
        <v>0</v>
      </c>
    </row>
    <row r="23" spans="1:52" s="3" customFormat="1" ht="23.45" x14ac:dyDescent="0.45">
      <c r="A23" s="80">
        <f>'Liste déroulante et date'!J16</f>
        <v>43519</v>
      </c>
      <c r="B23" s="99"/>
      <c r="C23" s="100"/>
      <c r="D23" s="100"/>
      <c r="E23" s="100"/>
      <c r="F23" s="100"/>
      <c r="G23" s="101"/>
      <c r="H23" s="101">
        <f t="shared" si="17"/>
        <v>10</v>
      </c>
      <c r="I23" s="84"/>
      <c r="J23" s="84"/>
      <c r="K23" s="84"/>
      <c r="L23" s="84"/>
      <c r="M23" s="84"/>
      <c r="N23" s="84"/>
      <c r="O23" s="84"/>
      <c r="P23" s="84">
        <f t="shared" si="18"/>
        <v>0</v>
      </c>
      <c r="Q23" s="102"/>
      <c r="R23" s="84">
        <f t="shared" si="19"/>
        <v>0</v>
      </c>
      <c r="S23" s="84"/>
      <c r="T23" s="84"/>
      <c r="U23" s="84">
        <f t="shared" si="20"/>
        <v>0</v>
      </c>
      <c r="V23" s="84"/>
      <c r="W23" s="84"/>
      <c r="X23" s="84">
        <f t="shared" si="21"/>
        <v>0</v>
      </c>
      <c r="Y23" s="86">
        <f t="shared" si="9"/>
        <v>0</v>
      </c>
      <c r="Z23" s="86">
        <f t="shared" si="10"/>
        <v>0</v>
      </c>
      <c r="AA23" s="84">
        <f t="shared" si="22"/>
        <v>0</v>
      </c>
      <c r="AB23" s="84">
        <f t="shared" si="23"/>
        <v>0</v>
      </c>
      <c r="AC23" s="84">
        <f t="shared" si="11"/>
        <v>16</v>
      </c>
      <c r="AD23" s="84"/>
      <c r="AE23" s="84"/>
      <c r="AF23" s="84"/>
      <c r="AG23" s="84">
        <f t="shared" si="24"/>
        <v>0</v>
      </c>
      <c r="AH23" s="84">
        <f t="shared" si="12"/>
        <v>0</v>
      </c>
      <c r="AI23" s="84">
        <f t="shared" si="25"/>
        <v>0</v>
      </c>
      <c r="AJ23" s="84">
        <f t="shared" si="13"/>
        <v>0</v>
      </c>
      <c r="AK23" s="84">
        <f t="shared" si="14"/>
        <v>0</v>
      </c>
      <c r="AL23" s="84">
        <f t="shared" si="15"/>
        <v>0</v>
      </c>
      <c r="AM23" s="84">
        <f t="shared" si="16"/>
        <v>0</v>
      </c>
      <c r="AN23" s="84"/>
      <c r="AR23" s="103">
        <f t="shared" si="0"/>
        <v>43547</v>
      </c>
      <c r="AS23" s="104">
        <f t="shared" si="1"/>
        <v>0</v>
      </c>
      <c r="AT23" s="104">
        <f t="shared" si="2"/>
        <v>0</v>
      </c>
      <c r="AU23" s="104">
        <f t="shared" si="3"/>
        <v>0</v>
      </c>
      <c r="AV23" s="104">
        <f t="shared" si="4"/>
        <v>0</v>
      </c>
      <c r="AW23" s="104">
        <f t="shared" si="5"/>
        <v>0</v>
      </c>
      <c r="AX23" s="104">
        <f t="shared" si="6"/>
        <v>0</v>
      </c>
      <c r="AY23" s="105">
        <f t="shared" si="7"/>
        <v>0</v>
      </c>
      <c r="AZ23" s="104">
        <f t="shared" si="8"/>
        <v>0</v>
      </c>
    </row>
    <row r="24" spans="1:52" s="3" customFormat="1" ht="23.45" x14ac:dyDescent="0.45">
      <c r="A24" s="80">
        <f>'Liste déroulante et date'!J17</f>
        <v>43526</v>
      </c>
      <c r="B24" s="99"/>
      <c r="C24" s="100"/>
      <c r="D24" s="100"/>
      <c r="E24" s="100"/>
      <c r="F24" s="100"/>
      <c r="G24" s="101"/>
      <c r="H24" s="101">
        <f t="shared" si="17"/>
        <v>10</v>
      </c>
      <c r="I24" s="84"/>
      <c r="J24" s="84"/>
      <c r="K24" s="84"/>
      <c r="L24" s="84"/>
      <c r="M24" s="84"/>
      <c r="N24" s="84"/>
      <c r="O24" s="84"/>
      <c r="P24" s="84">
        <f t="shared" si="18"/>
        <v>0</v>
      </c>
      <c r="Q24" s="102"/>
      <c r="R24" s="84">
        <f t="shared" si="19"/>
        <v>0</v>
      </c>
      <c r="S24" s="84"/>
      <c r="T24" s="84"/>
      <c r="U24" s="84">
        <f t="shared" si="20"/>
        <v>0</v>
      </c>
      <c r="V24" s="84"/>
      <c r="W24" s="84"/>
      <c r="X24" s="84">
        <f t="shared" si="21"/>
        <v>0</v>
      </c>
      <c r="Y24" s="86">
        <f t="shared" si="9"/>
        <v>0</v>
      </c>
      <c r="Z24" s="86">
        <f t="shared" si="10"/>
        <v>0</v>
      </c>
      <c r="AA24" s="84">
        <f t="shared" si="22"/>
        <v>0</v>
      </c>
      <c r="AB24" s="84">
        <f t="shared" si="23"/>
        <v>0</v>
      </c>
      <c r="AC24" s="84">
        <f t="shared" si="11"/>
        <v>16</v>
      </c>
      <c r="AD24" s="84"/>
      <c r="AE24" s="84"/>
      <c r="AF24" s="84"/>
      <c r="AG24" s="84">
        <f t="shared" si="24"/>
        <v>0</v>
      </c>
      <c r="AH24" s="84">
        <f t="shared" si="12"/>
        <v>0</v>
      </c>
      <c r="AI24" s="84">
        <f t="shared" si="25"/>
        <v>0</v>
      </c>
      <c r="AJ24" s="84">
        <f t="shared" si="13"/>
        <v>0</v>
      </c>
      <c r="AK24" s="84">
        <f t="shared" si="14"/>
        <v>0</v>
      </c>
      <c r="AL24" s="84">
        <f t="shared" si="15"/>
        <v>0</v>
      </c>
      <c r="AM24" s="84">
        <f t="shared" si="16"/>
        <v>0</v>
      </c>
      <c r="AN24" s="84"/>
      <c r="AR24" s="103">
        <f t="shared" si="0"/>
        <v>43554</v>
      </c>
      <c r="AS24" s="104">
        <f t="shared" si="1"/>
        <v>0</v>
      </c>
      <c r="AT24" s="104">
        <f t="shared" si="2"/>
        <v>0</v>
      </c>
      <c r="AU24" s="104">
        <f t="shared" si="3"/>
        <v>0</v>
      </c>
      <c r="AV24" s="104">
        <f t="shared" si="4"/>
        <v>0</v>
      </c>
      <c r="AW24" s="104">
        <f t="shared" si="5"/>
        <v>0</v>
      </c>
      <c r="AX24" s="104">
        <f t="shared" si="6"/>
        <v>0</v>
      </c>
      <c r="AY24" s="105">
        <f t="shared" si="7"/>
        <v>0</v>
      </c>
      <c r="AZ24" s="104">
        <f t="shared" si="8"/>
        <v>0</v>
      </c>
    </row>
    <row r="25" spans="1:52" s="3" customFormat="1" ht="23.45" x14ac:dyDescent="0.45">
      <c r="A25" s="80">
        <f>'Liste déroulante et date'!J18</f>
        <v>43533</v>
      </c>
      <c r="B25" s="99"/>
      <c r="C25" s="100"/>
      <c r="D25" s="100"/>
      <c r="E25" s="100"/>
      <c r="F25" s="100"/>
      <c r="G25" s="101"/>
      <c r="H25" s="101">
        <f t="shared" si="17"/>
        <v>10</v>
      </c>
      <c r="I25" s="84"/>
      <c r="J25" s="84"/>
      <c r="K25" s="84"/>
      <c r="L25" s="84"/>
      <c r="M25" s="84"/>
      <c r="N25" s="84"/>
      <c r="O25" s="84"/>
      <c r="P25" s="84">
        <f t="shared" si="18"/>
        <v>0</v>
      </c>
      <c r="Q25" s="102"/>
      <c r="R25" s="84">
        <f t="shared" si="19"/>
        <v>0</v>
      </c>
      <c r="S25" s="84"/>
      <c r="T25" s="84"/>
      <c r="U25" s="84">
        <f t="shared" si="20"/>
        <v>0</v>
      </c>
      <c r="V25" s="84"/>
      <c r="W25" s="84"/>
      <c r="X25" s="84">
        <f t="shared" si="21"/>
        <v>0</v>
      </c>
      <c r="Y25" s="86">
        <f t="shared" si="9"/>
        <v>0</v>
      </c>
      <c r="Z25" s="86">
        <f t="shared" si="10"/>
        <v>0</v>
      </c>
      <c r="AA25" s="84">
        <f t="shared" si="22"/>
        <v>0</v>
      </c>
      <c r="AB25" s="84">
        <f t="shared" si="23"/>
        <v>0</v>
      </c>
      <c r="AC25" s="84">
        <f t="shared" si="11"/>
        <v>16</v>
      </c>
      <c r="AD25" s="84"/>
      <c r="AE25" s="84"/>
      <c r="AF25" s="84"/>
      <c r="AG25" s="84">
        <f t="shared" si="24"/>
        <v>0</v>
      </c>
      <c r="AH25" s="84">
        <f t="shared" si="12"/>
        <v>0</v>
      </c>
      <c r="AI25" s="84">
        <f t="shared" si="25"/>
        <v>0</v>
      </c>
      <c r="AJ25" s="84">
        <f t="shared" si="13"/>
        <v>0</v>
      </c>
      <c r="AK25" s="84">
        <f t="shared" si="14"/>
        <v>0</v>
      </c>
      <c r="AL25" s="84">
        <f t="shared" si="15"/>
        <v>0</v>
      </c>
      <c r="AM25" s="84">
        <f t="shared" si="16"/>
        <v>0</v>
      </c>
      <c r="AN25" s="84"/>
      <c r="AR25" s="103">
        <f t="shared" si="0"/>
        <v>43561</v>
      </c>
      <c r="AS25" s="104">
        <f t="shared" si="1"/>
        <v>0</v>
      </c>
      <c r="AT25" s="104">
        <f t="shared" si="2"/>
        <v>0</v>
      </c>
      <c r="AU25" s="104">
        <f t="shared" si="3"/>
        <v>0</v>
      </c>
      <c r="AV25" s="104">
        <f t="shared" si="4"/>
        <v>0</v>
      </c>
      <c r="AW25" s="104">
        <f t="shared" si="5"/>
        <v>0</v>
      </c>
      <c r="AX25" s="104">
        <f t="shared" si="6"/>
        <v>0</v>
      </c>
      <c r="AY25" s="105">
        <f t="shared" si="7"/>
        <v>0</v>
      </c>
      <c r="AZ25" s="104">
        <f t="shared" si="8"/>
        <v>0</v>
      </c>
    </row>
    <row r="26" spans="1:52" s="3" customFormat="1" ht="23.45" x14ac:dyDescent="0.45">
      <c r="A26" s="80">
        <f>'Liste déroulante et date'!J19</f>
        <v>43540</v>
      </c>
      <c r="B26" s="99"/>
      <c r="C26" s="100"/>
      <c r="D26" s="100"/>
      <c r="E26" s="100"/>
      <c r="F26" s="100"/>
      <c r="G26" s="101"/>
      <c r="H26" s="101">
        <f t="shared" si="17"/>
        <v>10</v>
      </c>
      <c r="I26" s="84"/>
      <c r="J26" s="84"/>
      <c r="K26" s="84"/>
      <c r="L26" s="84"/>
      <c r="M26" s="84"/>
      <c r="N26" s="84"/>
      <c r="O26" s="84"/>
      <c r="P26" s="84">
        <f t="shared" si="18"/>
        <v>0</v>
      </c>
      <c r="Q26" s="102"/>
      <c r="R26" s="84">
        <f t="shared" si="19"/>
        <v>0</v>
      </c>
      <c r="S26" s="84"/>
      <c r="T26" s="84"/>
      <c r="U26" s="84">
        <f t="shared" si="20"/>
        <v>0</v>
      </c>
      <c r="V26" s="84"/>
      <c r="W26" s="84"/>
      <c r="X26" s="84">
        <f t="shared" si="21"/>
        <v>0</v>
      </c>
      <c r="Y26" s="86">
        <f t="shared" si="9"/>
        <v>0</v>
      </c>
      <c r="Z26" s="86">
        <f t="shared" si="10"/>
        <v>0</v>
      </c>
      <c r="AA26" s="84">
        <f t="shared" si="22"/>
        <v>0</v>
      </c>
      <c r="AB26" s="84">
        <f t="shared" si="23"/>
        <v>0</v>
      </c>
      <c r="AC26" s="84">
        <f t="shared" si="11"/>
        <v>16</v>
      </c>
      <c r="AD26" s="84"/>
      <c r="AE26" s="84"/>
      <c r="AF26" s="84"/>
      <c r="AG26" s="84">
        <f t="shared" si="24"/>
        <v>0</v>
      </c>
      <c r="AH26" s="84">
        <f t="shared" si="12"/>
        <v>0</v>
      </c>
      <c r="AI26" s="84">
        <f t="shared" si="25"/>
        <v>0</v>
      </c>
      <c r="AJ26" s="84">
        <f t="shared" si="13"/>
        <v>0</v>
      </c>
      <c r="AK26" s="84">
        <f t="shared" si="14"/>
        <v>0</v>
      </c>
      <c r="AL26" s="84">
        <f t="shared" si="15"/>
        <v>0</v>
      </c>
      <c r="AM26" s="84">
        <f t="shared" si="16"/>
        <v>0</v>
      </c>
      <c r="AN26" s="84"/>
      <c r="AR26" s="103">
        <f t="shared" si="0"/>
        <v>43568</v>
      </c>
      <c r="AS26" s="104">
        <f t="shared" si="1"/>
        <v>0</v>
      </c>
      <c r="AT26" s="104">
        <f t="shared" si="2"/>
        <v>0</v>
      </c>
      <c r="AU26" s="104">
        <f t="shared" si="3"/>
        <v>0</v>
      </c>
      <c r="AV26" s="104">
        <f t="shared" si="4"/>
        <v>0</v>
      </c>
      <c r="AW26" s="104">
        <f t="shared" si="5"/>
        <v>0</v>
      </c>
      <c r="AX26" s="104">
        <f t="shared" si="6"/>
        <v>0</v>
      </c>
      <c r="AY26" s="105">
        <f t="shared" si="7"/>
        <v>0</v>
      </c>
      <c r="AZ26" s="104">
        <f t="shared" si="8"/>
        <v>0</v>
      </c>
    </row>
    <row r="27" spans="1:52" s="3" customFormat="1" ht="23.45" x14ac:dyDescent="0.45">
      <c r="A27" s="80">
        <f>'Liste déroulante et date'!J20</f>
        <v>43547</v>
      </c>
      <c r="B27" s="99"/>
      <c r="C27" s="100"/>
      <c r="D27" s="100"/>
      <c r="E27" s="100"/>
      <c r="F27" s="100"/>
      <c r="G27" s="101"/>
      <c r="H27" s="101">
        <f t="shared" si="17"/>
        <v>10</v>
      </c>
      <c r="I27" s="84"/>
      <c r="J27" s="84"/>
      <c r="K27" s="84"/>
      <c r="L27" s="84"/>
      <c r="M27" s="84"/>
      <c r="N27" s="84"/>
      <c r="O27" s="84"/>
      <c r="P27" s="84">
        <f t="shared" si="18"/>
        <v>0</v>
      </c>
      <c r="Q27" s="102"/>
      <c r="R27" s="84">
        <f t="shared" si="19"/>
        <v>0</v>
      </c>
      <c r="S27" s="84"/>
      <c r="T27" s="84"/>
      <c r="U27" s="84">
        <f t="shared" si="20"/>
        <v>0</v>
      </c>
      <c r="V27" s="84"/>
      <c r="W27" s="84"/>
      <c r="X27" s="84">
        <f t="shared" si="21"/>
        <v>0</v>
      </c>
      <c r="Y27" s="86">
        <f t="shared" si="9"/>
        <v>0</v>
      </c>
      <c r="Z27" s="86">
        <f t="shared" si="10"/>
        <v>0</v>
      </c>
      <c r="AA27" s="84">
        <f t="shared" si="22"/>
        <v>0</v>
      </c>
      <c r="AB27" s="84">
        <f t="shared" si="23"/>
        <v>0</v>
      </c>
      <c r="AC27" s="84">
        <f t="shared" si="11"/>
        <v>16</v>
      </c>
      <c r="AD27" s="84"/>
      <c r="AE27" s="84"/>
      <c r="AF27" s="84"/>
      <c r="AG27" s="84">
        <f t="shared" si="24"/>
        <v>0</v>
      </c>
      <c r="AH27" s="84">
        <f t="shared" si="12"/>
        <v>0</v>
      </c>
      <c r="AI27" s="84">
        <f t="shared" si="25"/>
        <v>0</v>
      </c>
      <c r="AJ27" s="84">
        <f t="shared" si="13"/>
        <v>0</v>
      </c>
      <c r="AK27" s="84">
        <f t="shared" si="14"/>
        <v>0</v>
      </c>
      <c r="AL27" s="84">
        <f t="shared" si="15"/>
        <v>0</v>
      </c>
      <c r="AM27" s="84">
        <f t="shared" si="16"/>
        <v>0</v>
      </c>
      <c r="AN27" s="84"/>
      <c r="AR27" s="103">
        <f t="shared" si="0"/>
        <v>43575</v>
      </c>
      <c r="AS27" s="104">
        <f t="shared" si="1"/>
        <v>0</v>
      </c>
      <c r="AT27" s="104">
        <f t="shared" si="2"/>
        <v>0</v>
      </c>
      <c r="AU27" s="104">
        <f t="shared" si="3"/>
        <v>0</v>
      </c>
      <c r="AV27" s="104">
        <f t="shared" si="4"/>
        <v>0</v>
      </c>
      <c r="AW27" s="104">
        <f t="shared" si="5"/>
        <v>0</v>
      </c>
      <c r="AX27" s="104">
        <f t="shared" si="6"/>
        <v>0</v>
      </c>
      <c r="AY27" s="105">
        <f t="shared" si="7"/>
        <v>0</v>
      </c>
      <c r="AZ27" s="104">
        <f t="shared" si="8"/>
        <v>0</v>
      </c>
    </row>
    <row r="28" spans="1:52" s="3" customFormat="1" ht="23.45" x14ac:dyDescent="0.45">
      <c r="A28" s="80">
        <f>'Liste déroulante et date'!J21</f>
        <v>43554</v>
      </c>
      <c r="B28" s="99"/>
      <c r="C28" s="100"/>
      <c r="D28" s="100"/>
      <c r="E28" s="100"/>
      <c r="F28" s="100"/>
      <c r="G28" s="101"/>
      <c r="H28" s="101">
        <f t="shared" si="17"/>
        <v>10</v>
      </c>
      <c r="I28" s="84"/>
      <c r="J28" s="84"/>
      <c r="K28" s="84"/>
      <c r="L28" s="84"/>
      <c r="M28" s="84"/>
      <c r="N28" s="84"/>
      <c r="O28" s="84"/>
      <c r="P28" s="84">
        <f t="shared" si="18"/>
        <v>0</v>
      </c>
      <c r="Q28" s="102"/>
      <c r="R28" s="84">
        <f t="shared" si="19"/>
        <v>0</v>
      </c>
      <c r="S28" s="84"/>
      <c r="T28" s="84"/>
      <c r="U28" s="84">
        <f t="shared" si="20"/>
        <v>0</v>
      </c>
      <c r="V28" s="84"/>
      <c r="W28" s="84"/>
      <c r="X28" s="84">
        <f t="shared" si="21"/>
        <v>0</v>
      </c>
      <c r="Y28" s="86">
        <f t="shared" si="9"/>
        <v>0</v>
      </c>
      <c r="Z28" s="86">
        <f t="shared" si="10"/>
        <v>0</v>
      </c>
      <c r="AA28" s="84">
        <f t="shared" si="22"/>
        <v>0</v>
      </c>
      <c r="AB28" s="84">
        <f t="shared" si="23"/>
        <v>0</v>
      </c>
      <c r="AC28" s="84">
        <f t="shared" si="11"/>
        <v>16</v>
      </c>
      <c r="AD28" s="84"/>
      <c r="AE28" s="84"/>
      <c r="AF28" s="84"/>
      <c r="AG28" s="84">
        <f t="shared" si="24"/>
        <v>0</v>
      </c>
      <c r="AH28" s="84">
        <f t="shared" si="12"/>
        <v>0</v>
      </c>
      <c r="AI28" s="84">
        <f t="shared" si="25"/>
        <v>0</v>
      </c>
      <c r="AJ28" s="84">
        <f t="shared" si="13"/>
        <v>0</v>
      </c>
      <c r="AK28" s="84">
        <f t="shared" si="14"/>
        <v>0</v>
      </c>
      <c r="AL28" s="84">
        <f t="shared" si="15"/>
        <v>0</v>
      </c>
      <c r="AM28" s="84">
        <f t="shared" si="16"/>
        <v>0</v>
      </c>
      <c r="AN28" s="84"/>
      <c r="AR28" s="103">
        <f t="shared" si="0"/>
        <v>43582</v>
      </c>
      <c r="AS28" s="104">
        <f t="shared" si="1"/>
        <v>0</v>
      </c>
      <c r="AT28" s="104">
        <f t="shared" si="2"/>
        <v>0</v>
      </c>
      <c r="AU28" s="104">
        <f t="shared" si="3"/>
        <v>0</v>
      </c>
      <c r="AV28" s="104">
        <f t="shared" si="4"/>
        <v>0</v>
      </c>
      <c r="AW28" s="104">
        <f t="shared" si="5"/>
        <v>0</v>
      </c>
      <c r="AX28" s="104">
        <f t="shared" si="6"/>
        <v>0</v>
      </c>
      <c r="AY28" s="105">
        <f t="shared" si="7"/>
        <v>0</v>
      </c>
      <c r="AZ28" s="104">
        <f t="shared" si="8"/>
        <v>0</v>
      </c>
    </row>
    <row r="29" spans="1:52" s="3" customFormat="1" ht="23.45" x14ac:dyDescent="0.45">
      <c r="A29" s="80">
        <f>'Liste déroulante et date'!J22</f>
        <v>43561</v>
      </c>
      <c r="B29" s="99"/>
      <c r="C29" s="100"/>
      <c r="D29" s="100"/>
      <c r="E29" s="100"/>
      <c r="F29" s="100"/>
      <c r="G29" s="101"/>
      <c r="H29" s="101">
        <f t="shared" si="17"/>
        <v>10</v>
      </c>
      <c r="I29" s="84"/>
      <c r="J29" s="84"/>
      <c r="K29" s="84"/>
      <c r="L29" s="84"/>
      <c r="M29" s="84"/>
      <c r="N29" s="84"/>
      <c r="O29" s="84"/>
      <c r="P29" s="84">
        <f t="shared" si="18"/>
        <v>0</v>
      </c>
      <c r="Q29" s="102"/>
      <c r="R29" s="84">
        <f t="shared" si="19"/>
        <v>0</v>
      </c>
      <c r="S29" s="84"/>
      <c r="T29" s="84"/>
      <c r="U29" s="84">
        <f t="shared" si="20"/>
        <v>0</v>
      </c>
      <c r="V29" s="84"/>
      <c r="W29" s="84"/>
      <c r="X29" s="84">
        <f t="shared" si="21"/>
        <v>0</v>
      </c>
      <c r="Y29" s="86">
        <f t="shared" si="9"/>
        <v>0</v>
      </c>
      <c r="Z29" s="86">
        <f t="shared" si="10"/>
        <v>0</v>
      </c>
      <c r="AA29" s="84">
        <f t="shared" si="22"/>
        <v>0</v>
      </c>
      <c r="AB29" s="84">
        <f t="shared" si="23"/>
        <v>0</v>
      </c>
      <c r="AC29" s="84">
        <f t="shared" si="11"/>
        <v>16</v>
      </c>
      <c r="AD29" s="84"/>
      <c r="AE29" s="84"/>
      <c r="AF29" s="84"/>
      <c r="AG29" s="84">
        <f t="shared" si="24"/>
        <v>0</v>
      </c>
      <c r="AH29" s="84">
        <f t="shared" si="12"/>
        <v>0</v>
      </c>
      <c r="AI29" s="84">
        <f t="shared" si="25"/>
        <v>0</v>
      </c>
      <c r="AJ29" s="84">
        <f t="shared" si="13"/>
        <v>0</v>
      </c>
      <c r="AK29" s="84">
        <f t="shared" si="14"/>
        <v>0</v>
      </c>
      <c r="AL29" s="84">
        <f t="shared" si="15"/>
        <v>0</v>
      </c>
      <c r="AM29" s="84">
        <f t="shared" si="16"/>
        <v>0</v>
      </c>
      <c r="AN29" s="84"/>
      <c r="AR29" s="103">
        <f t="shared" si="0"/>
        <v>43589</v>
      </c>
      <c r="AS29" s="104">
        <f t="shared" si="1"/>
        <v>0</v>
      </c>
      <c r="AT29" s="104">
        <f t="shared" si="2"/>
        <v>0</v>
      </c>
      <c r="AU29" s="104">
        <f t="shared" si="3"/>
        <v>0</v>
      </c>
      <c r="AV29" s="104">
        <f t="shared" si="4"/>
        <v>0</v>
      </c>
      <c r="AW29" s="104">
        <f t="shared" si="5"/>
        <v>0</v>
      </c>
      <c r="AX29" s="104">
        <f t="shared" si="6"/>
        <v>0</v>
      </c>
      <c r="AY29" s="105">
        <f t="shared" si="7"/>
        <v>0</v>
      </c>
      <c r="AZ29" s="104">
        <f t="shared" si="8"/>
        <v>0</v>
      </c>
    </row>
    <row r="30" spans="1:52" s="3" customFormat="1" ht="23.45" x14ac:dyDescent="0.45">
      <c r="A30" s="80">
        <f>'Liste déroulante et date'!J23</f>
        <v>43568</v>
      </c>
      <c r="B30" s="99"/>
      <c r="C30" s="100"/>
      <c r="D30" s="100"/>
      <c r="E30" s="100"/>
      <c r="F30" s="100"/>
      <c r="G30" s="101"/>
      <c r="H30" s="101">
        <f t="shared" si="17"/>
        <v>10</v>
      </c>
      <c r="I30" s="84"/>
      <c r="J30" s="84"/>
      <c r="K30" s="84"/>
      <c r="L30" s="84"/>
      <c r="M30" s="84"/>
      <c r="N30" s="84"/>
      <c r="O30" s="84"/>
      <c r="P30" s="84">
        <f t="shared" si="18"/>
        <v>0</v>
      </c>
      <c r="Q30" s="102"/>
      <c r="R30" s="84">
        <f t="shared" si="19"/>
        <v>0</v>
      </c>
      <c r="S30" s="84"/>
      <c r="T30" s="84"/>
      <c r="U30" s="84">
        <f t="shared" si="20"/>
        <v>0</v>
      </c>
      <c r="V30" s="84"/>
      <c r="W30" s="84"/>
      <c r="X30" s="84">
        <f t="shared" si="21"/>
        <v>0</v>
      </c>
      <c r="Y30" s="86">
        <f t="shared" si="9"/>
        <v>0</v>
      </c>
      <c r="Z30" s="86">
        <f t="shared" si="10"/>
        <v>0</v>
      </c>
      <c r="AA30" s="84">
        <f t="shared" si="22"/>
        <v>0</v>
      </c>
      <c r="AB30" s="84">
        <f t="shared" si="23"/>
        <v>0</v>
      </c>
      <c r="AC30" s="84">
        <f t="shared" si="11"/>
        <v>16</v>
      </c>
      <c r="AD30" s="84"/>
      <c r="AE30" s="84"/>
      <c r="AF30" s="84"/>
      <c r="AG30" s="84">
        <f t="shared" si="24"/>
        <v>0</v>
      </c>
      <c r="AH30" s="84">
        <f t="shared" si="12"/>
        <v>0</v>
      </c>
      <c r="AI30" s="84">
        <f t="shared" si="25"/>
        <v>0</v>
      </c>
      <c r="AJ30" s="84">
        <f t="shared" si="13"/>
        <v>0</v>
      </c>
      <c r="AK30" s="84">
        <f t="shared" si="14"/>
        <v>0</v>
      </c>
      <c r="AL30" s="84">
        <f t="shared" si="15"/>
        <v>0</v>
      </c>
      <c r="AM30" s="84">
        <f t="shared" si="16"/>
        <v>0</v>
      </c>
      <c r="AN30" s="84"/>
      <c r="AR30" s="103">
        <f t="shared" si="0"/>
        <v>43596</v>
      </c>
      <c r="AS30" s="104">
        <f t="shared" si="1"/>
        <v>0</v>
      </c>
      <c r="AT30" s="104">
        <f t="shared" si="2"/>
        <v>0</v>
      </c>
      <c r="AU30" s="104">
        <f t="shared" si="3"/>
        <v>0</v>
      </c>
      <c r="AV30" s="104">
        <f t="shared" si="4"/>
        <v>0</v>
      </c>
      <c r="AW30" s="104">
        <f t="shared" si="5"/>
        <v>0</v>
      </c>
      <c r="AX30" s="104">
        <f t="shared" si="6"/>
        <v>0</v>
      </c>
      <c r="AY30" s="105">
        <f t="shared" si="7"/>
        <v>0</v>
      </c>
      <c r="AZ30" s="104">
        <f t="shared" si="8"/>
        <v>0</v>
      </c>
    </row>
    <row r="31" spans="1:52" s="3" customFormat="1" ht="23.45" x14ac:dyDescent="0.45">
      <c r="A31" s="80">
        <f>'Liste déroulante et date'!J24</f>
        <v>43575</v>
      </c>
      <c r="B31" s="99"/>
      <c r="C31" s="100"/>
      <c r="D31" s="100"/>
      <c r="E31" s="100"/>
      <c r="F31" s="100"/>
      <c r="G31" s="101"/>
      <c r="H31" s="101">
        <f t="shared" si="17"/>
        <v>10</v>
      </c>
      <c r="I31" s="84"/>
      <c r="J31" s="84"/>
      <c r="K31" s="84"/>
      <c r="L31" s="84"/>
      <c r="M31" s="84"/>
      <c r="N31" s="84"/>
      <c r="O31" s="84"/>
      <c r="P31" s="84">
        <f t="shared" si="18"/>
        <v>0</v>
      </c>
      <c r="Q31" s="102"/>
      <c r="R31" s="84">
        <f t="shared" si="19"/>
        <v>0</v>
      </c>
      <c r="S31" s="84"/>
      <c r="T31" s="84"/>
      <c r="U31" s="84">
        <f t="shared" si="20"/>
        <v>0</v>
      </c>
      <c r="V31" s="84"/>
      <c r="W31" s="84"/>
      <c r="X31" s="84">
        <f t="shared" si="21"/>
        <v>0</v>
      </c>
      <c r="Y31" s="86">
        <f t="shared" si="9"/>
        <v>0</v>
      </c>
      <c r="Z31" s="86">
        <f t="shared" si="10"/>
        <v>0</v>
      </c>
      <c r="AA31" s="84">
        <f t="shared" si="22"/>
        <v>0</v>
      </c>
      <c r="AB31" s="84">
        <f t="shared" si="23"/>
        <v>0</v>
      </c>
      <c r="AC31" s="84">
        <f t="shared" si="11"/>
        <v>16</v>
      </c>
      <c r="AD31" s="84"/>
      <c r="AE31" s="84"/>
      <c r="AF31" s="84"/>
      <c r="AG31" s="84">
        <f t="shared" si="24"/>
        <v>0</v>
      </c>
      <c r="AH31" s="84">
        <f t="shared" si="12"/>
        <v>0</v>
      </c>
      <c r="AI31" s="84">
        <f t="shared" si="25"/>
        <v>0</v>
      </c>
      <c r="AJ31" s="84">
        <f t="shared" si="13"/>
        <v>0</v>
      </c>
      <c r="AK31" s="84">
        <f t="shared" si="14"/>
        <v>0</v>
      </c>
      <c r="AL31" s="84">
        <f t="shared" si="15"/>
        <v>0</v>
      </c>
      <c r="AM31" s="84">
        <f t="shared" si="16"/>
        <v>0</v>
      </c>
      <c r="AN31" s="84"/>
      <c r="AR31" s="103">
        <f t="shared" si="0"/>
        <v>43603</v>
      </c>
      <c r="AS31" s="104">
        <f t="shared" si="1"/>
        <v>0</v>
      </c>
      <c r="AT31" s="104">
        <f t="shared" si="2"/>
        <v>0</v>
      </c>
      <c r="AU31" s="104">
        <f t="shared" si="3"/>
        <v>0</v>
      </c>
      <c r="AV31" s="104">
        <f t="shared" si="4"/>
        <v>0</v>
      </c>
      <c r="AW31" s="104">
        <f t="shared" si="5"/>
        <v>0</v>
      </c>
      <c r="AX31" s="104">
        <f t="shared" si="6"/>
        <v>0</v>
      </c>
      <c r="AY31" s="105">
        <f t="shared" si="7"/>
        <v>0</v>
      </c>
      <c r="AZ31" s="104">
        <f t="shared" si="8"/>
        <v>0</v>
      </c>
    </row>
    <row r="32" spans="1:52" s="3" customFormat="1" ht="23.45" x14ac:dyDescent="0.45">
      <c r="A32" s="80">
        <f>'Liste déroulante et date'!J25</f>
        <v>43582</v>
      </c>
      <c r="B32" s="99"/>
      <c r="C32" s="100"/>
      <c r="D32" s="100"/>
      <c r="E32" s="100"/>
      <c r="F32" s="100"/>
      <c r="G32" s="101"/>
      <c r="H32" s="101">
        <f t="shared" si="17"/>
        <v>10</v>
      </c>
      <c r="I32" s="84"/>
      <c r="J32" s="84"/>
      <c r="K32" s="84"/>
      <c r="L32" s="84"/>
      <c r="M32" s="84"/>
      <c r="N32" s="84"/>
      <c r="O32" s="84"/>
      <c r="P32" s="84">
        <f t="shared" si="18"/>
        <v>0</v>
      </c>
      <c r="Q32" s="102"/>
      <c r="R32" s="84">
        <f t="shared" si="19"/>
        <v>0</v>
      </c>
      <c r="S32" s="84"/>
      <c r="T32" s="84"/>
      <c r="U32" s="84">
        <f t="shared" si="20"/>
        <v>0</v>
      </c>
      <c r="V32" s="84"/>
      <c r="W32" s="84"/>
      <c r="X32" s="84">
        <f t="shared" si="21"/>
        <v>0</v>
      </c>
      <c r="Y32" s="86">
        <f t="shared" si="9"/>
        <v>0</v>
      </c>
      <c r="Z32" s="86">
        <f t="shared" si="10"/>
        <v>0</v>
      </c>
      <c r="AA32" s="84">
        <f t="shared" si="22"/>
        <v>0</v>
      </c>
      <c r="AB32" s="84">
        <f t="shared" si="23"/>
        <v>0</v>
      </c>
      <c r="AC32" s="84">
        <f t="shared" si="11"/>
        <v>16</v>
      </c>
      <c r="AD32" s="84"/>
      <c r="AE32" s="84"/>
      <c r="AF32" s="84"/>
      <c r="AG32" s="84">
        <f t="shared" si="24"/>
        <v>0</v>
      </c>
      <c r="AH32" s="84">
        <f t="shared" si="12"/>
        <v>0</v>
      </c>
      <c r="AI32" s="84">
        <f t="shared" si="25"/>
        <v>0</v>
      </c>
      <c r="AJ32" s="84">
        <f t="shared" si="13"/>
        <v>0</v>
      </c>
      <c r="AK32" s="84">
        <f t="shared" si="14"/>
        <v>0</v>
      </c>
      <c r="AL32" s="84">
        <f t="shared" si="15"/>
        <v>0</v>
      </c>
      <c r="AM32" s="84">
        <f t="shared" si="16"/>
        <v>0</v>
      </c>
      <c r="AN32" s="84"/>
      <c r="AR32" s="103">
        <f t="shared" si="0"/>
        <v>43610</v>
      </c>
      <c r="AS32" s="104">
        <f t="shared" si="1"/>
        <v>0</v>
      </c>
      <c r="AT32" s="104">
        <f t="shared" si="2"/>
        <v>0</v>
      </c>
      <c r="AU32" s="104">
        <f t="shared" si="3"/>
        <v>0</v>
      </c>
      <c r="AV32" s="104">
        <f t="shared" si="4"/>
        <v>0</v>
      </c>
      <c r="AW32" s="104">
        <f t="shared" si="5"/>
        <v>0</v>
      </c>
      <c r="AX32" s="104">
        <f t="shared" si="6"/>
        <v>0</v>
      </c>
      <c r="AY32" s="105">
        <f t="shared" si="7"/>
        <v>0</v>
      </c>
      <c r="AZ32" s="104">
        <f t="shared" si="8"/>
        <v>0</v>
      </c>
    </row>
    <row r="33" spans="1:52" s="3" customFormat="1" ht="23.45" x14ac:dyDescent="0.45">
      <c r="A33" s="80">
        <f>'Liste déroulante et date'!J26</f>
        <v>43589</v>
      </c>
      <c r="B33" s="99"/>
      <c r="C33" s="100"/>
      <c r="D33" s="100"/>
      <c r="E33" s="100"/>
      <c r="F33" s="100"/>
      <c r="G33" s="101"/>
      <c r="H33" s="101">
        <f t="shared" si="17"/>
        <v>10</v>
      </c>
      <c r="I33" s="84"/>
      <c r="J33" s="84"/>
      <c r="K33" s="84"/>
      <c r="L33" s="84"/>
      <c r="M33" s="84"/>
      <c r="N33" s="84"/>
      <c r="O33" s="84"/>
      <c r="P33" s="84">
        <f t="shared" si="18"/>
        <v>0</v>
      </c>
      <c r="Q33" s="102"/>
      <c r="R33" s="84">
        <f t="shared" si="19"/>
        <v>0</v>
      </c>
      <c r="S33" s="84"/>
      <c r="T33" s="84"/>
      <c r="U33" s="84">
        <f t="shared" si="20"/>
        <v>0</v>
      </c>
      <c r="V33" s="84"/>
      <c r="W33" s="84"/>
      <c r="X33" s="84">
        <f t="shared" si="21"/>
        <v>0</v>
      </c>
      <c r="Y33" s="86">
        <f t="shared" si="9"/>
        <v>0</v>
      </c>
      <c r="Z33" s="86">
        <f t="shared" si="10"/>
        <v>0</v>
      </c>
      <c r="AA33" s="84">
        <f t="shared" si="22"/>
        <v>0</v>
      </c>
      <c r="AB33" s="84">
        <f t="shared" si="23"/>
        <v>0</v>
      </c>
      <c r="AC33" s="84">
        <f t="shared" si="11"/>
        <v>16</v>
      </c>
      <c r="AD33" s="84"/>
      <c r="AE33" s="84"/>
      <c r="AF33" s="84"/>
      <c r="AG33" s="84">
        <f t="shared" si="24"/>
        <v>0</v>
      </c>
      <c r="AH33" s="84">
        <f t="shared" si="12"/>
        <v>0</v>
      </c>
      <c r="AI33" s="84">
        <f t="shared" si="25"/>
        <v>0</v>
      </c>
      <c r="AJ33" s="84">
        <f t="shared" si="13"/>
        <v>0</v>
      </c>
      <c r="AK33" s="84">
        <f t="shared" si="14"/>
        <v>0</v>
      </c>
      <c r="AL33" s="84">
        <f t="shared" si="15"/>
        <v>0</v>
      </c>
      <c r="AM33" s="84">
        <f t="shared" si="16"/>
        <v>0</v>
      </c>
      <c r="AN33" s="84"/>
      <c r="AR33" s="103">
        <f t="shared" si="0"/>
        <v>43617</v>
      </c>
      <c r="AS33" s="104">
        <f t="shared" si="1"/>
        <v>0</v>
      </c>
      <c r="AT33" s="104">
        <f t="shared" si="2"/>
        <v>0</v>
      </c>
      <c r="AU33" s="104">
        <f t="shared" si="3"/>
        <v>0</v>
      </c>
      <c r="AV33" s="104">
        <f t="shared" si="4"/>
        <v>0</v>
      </c>
      <c r="AW33" s="104">
        <f t="shared" si="5"/>
        <v>0</v>
      </c>
      <c r="AX33" s="104">
        <f t="shared" si="6"/>
        <v>0</v>
      </c>
      <c r="AY33" s="105">
        <f t="shared" si="7"/>
        <v>0</v>
      </c>
      <c r="AZ33" s="104">
        <f t="shared" si="8"/>
        <v>0</v>
      </c>
    </row>
    <row r="34" spans="1:52" s="3" customFormat="1" ht="23.45" x14ac:dyDescent="0.45">
      <c r="A34" s="80">
        <f>'Liste déroulante et date'!J27</f>
        <v>43596</v>
      </c>
      <c r="B34" s="99"/>
      <c r="C34" s="100"/>
      <c r="D34" s="100"/>
      <c r="E34" s="100"/>
      <c r="F34" s="100"/>
      <c r="G34" s="101"/>
      <c r="H34" s="101">
        <f t="shared" si="17"/>
        <v>10</v>
      </c>
      <c r="I34" s="84"/>
      <c r="J34" s="84"/>
      <c r="K34" s="84"/>
      <c r="L34" s="84"/>
      <c r="M34" s="84"/>
      <c r="N34" s="84"/>
      <c r="O34" s="84"/>
      <c r="P34" s="84">
        <f t="shared" si="18"/>
        <v>0</v>
      </c>
      <c r="Q34" s="102"/>
      <c r="R34" s="84">
        <f t="shared" si="19"/>
        <v>0</v>
      </c>
      <c r="S34" s="84"/>
      <c r="T34" s="84"/>
      <c r="U34" s="84">
        <f t="shared" si="20"/>
        <v>0</v>
      </c>
      <c r="V34" s="84"/>
      <c r="W34" s="84"/>
      <c r="X34" s="84">
        <f t="shared" si="21"/>
        <v>0</v>
      </c>
      <c r="Y34" s="86">
        <f t="shared" si="9"/>
        <v>0</v>
      </c>
      <c r="Z34" s="86">
        <f t="shared" si="10"/>
        <v>0</v>
      </c>
      <c r="AA34" s="84">
        <f t="shared" si="22"/>
        <v>0</v>
      </c>
      <c r="AB34" s="84">
        <f t="shared" si="23"/>
        <v>0</v>
      </c>
      <c r="AC34" s="84">
        <f t="shared" si="11"/>
        <v>16</v>
      </c>
      <c r="AD34" s="84"/>
      <c r="AE34" s="84"/>
      <c r="AF34" s="84"/>
      <c r="AG34" s="84">
        <f t="shared" si="24"/>
        <v>0</v>
      </c>
      <c r="AH34" s="84">
        <f t="shared" si="12"/>
        <v>0</v>
      </c>
      <c r="AI34" s="84">
        <f t="shared" si="25"/>
        <v>0</v>
      </c>
      <c r="AJ34" s="84">
        <f t="shared" si="13"/>
        <v>0</v>
      </c>
      <c r="AK34" s="84">
        <f t="shared" si="14"/>
        <v>0</v>
      </c>
      <c r="AL34" s="84">
        <f t="shared" si="15"/>
        <v>0</v>
      </c>
      <c r="AM34" s="84">
        <f t="shared" si="16"/>
        <v>0</v>
      </c>
      <c r="AN34" s="84"/>
      <c r="AR34" s="103">
        <f t="shared" si="0"/>
        <v>43624</v>
      </c>
      <c r="AS34" s="104">
        <f t="shared" si="1"/>
        <v>0</v>
      </c>
      <c r="AT34" s="104">
        <f t="shared" si="2"/>
        <v>0</v>
      </c>
      <c r="AU34" s="104">
        <f t="shared" si="3"/>
        <v>0</v>
      </c>
      <c r="AV34" s="104">
        <f t="shared" si="4"/>
        <v>0</v>
      </c>
      <c r="AW34" s="104">
        <f t="shared" si="5"/>
        <v>0</v>
      </c>
      <c r="AX34" s="104">
        <f t="shared" si="6"/>
        <v>0</v>
      </c>
      <c r="AY34" s="105">
        <f t="shared" si="7"/>
        <v>0</v>
      </c>
      <c r="AZ34" s="104">
        <f t="shared" si="8"/>
        <v>0</v>
      </c>
    </row>
    <row r="35" spans="1:52" s="3" customFormat="1" ht="23.45" x14ac:dyDescent="0.45">
      <c r="A35" s="80">
        <f>'Liste déroulante et date'!J28</f>
        <v>43603</v>
      </c>
      <c r="B35" s="99"/>
      <c r="C35" s="100"/>
      <c r="D35" s="100"/>
      <c r="E35" s="100"/>
      <c r="F35" s="100"/>
      <c r="G35" s="101"/>
      <c r="H35" s="101">
        <f t="shared" si="17"/>
        <v>10</v>
      </c>
      <c r="I35" s="84"/>
      <c r="J35" s="84"/>
      <c r="K35" s="84"/>
      <c r="L35" s="84"/>
      <c r="M35" s="84"/>
      <c r="N35" s="84"/>
      <c r="O35" s="84"/>
      <c r="P35" s="84">
        <f t="shared" si="18"/>
        <v>0</v>
      </c>
      <c r="Q35" s="102"/>
      <c r="R35" s="84">
        <f t="shared" si="19"/>
        <v>0</v>
      </c>
      <c r="S35" s="84"/>
      <c r="T35" s="84"/>
      <c r="U35" s="84">
        <f t="shared" si="20"/>
        <v>0</v>
      </c>
      <c r="V35" s="84"/>
      <c r="W35" s="84"/>
      <c r="X35" s="84">
        <f t="shared" si="21"/>
        <v>0</v>
      </c>
      <c r="Y35" s="86">
        <f t="shared" si="9"/>
        <v>0</v>
      </c>
      <c r="Z35" s="86">
        <f t="shared" si="10"/>
        <v>0</v>
      </c>
      <c r="AA35" s="84">
        <f t="shared" si="22"/>
        <v>0</v>
      </c>
      <c r="AB35" s="84">
        <f t="shared" si="23"/>
        <v>0</v>
      </c>
      <c r="AC35" s="84">
        <f t="shared" si="11"/>
        <v>16</v>
      </c>
      <c r="AD35" s="84"/>
      <c r="AE35" s="84"/>
      <c r="AF35" s="84"/>
      <c r="AG35" s="84">
        <f t="shared" si="24"/>
        <v>0</v>
      </c>
      <c r="AH35" s="84">
        <f t="shared" si="12"/>
        <v>0</v>
      </c>
      <c r="AI35" s="84">
        <f t="shared" si="25"/>
        <v>0</v>
      </c>
      <c r="AJ35" s="84">
        <f t="shared" si="13"/>
        <v>0</v>
      </c>
      <c r="AK35" s="84">
        <f t="shared" si="14"/>
        <v>0</v>
      </c>
      <c r="AL35" s="84">
        <f t="shared" si="15"/>
        <v>0</v>
      </c>
      <c r="AM35" s="84">
        <f t="shared" si="16"/>
        <v>0</v>
      </c>
      <c r="AN35" s="84"/>
      <c r="AR35" s="103">
        <f t="shared" si="0"/>
        <v>43631</v>
      </c>
      <c r="AS35" s="104">
        <f t="shared" si="1"/>
        <v>0</v>
      </c>
      <c r="AT35" s="104">
        <f t="shared" si="2"/>
        <v>0</v>
      </c>
      <c r="AU35" s="104">
        <f t="shared" si="3"/>
        <v>0</v>
      </c>
      <c r="AV35" s="104">
        <f t="shared" si="4"/>
        <v>0</v>
      </c>
      <c r="AW35" s="104">
        <f t="shared" si="5"/>
        <v>0</v>
      </c>
      <c r="AX35" s="104">
        <f t="shared" si="6"/>
        <v>0</v>
      </c>
      <c r="AY35" s="105">
        <f t="shared" si="7"/>
        <v>0</v>
      </c>
      <c r="AZ35" s="104">
        <f t="shared" si="8"/>
        <v>0</v>
      </c>
    </row>
    <row r="36" spans="1:52" s="3" customFormat="1" ht="23.45" x14ac:dyDescent="0.45">
      <c r="A36" s="80">
        <f>'Liste déroulante et date'!J29</f>
        <v>43610</v>
      </c>
      <c r="B36" s="99"/>
      <c r="C36" s="100"/>
      <c r="D36" s="100"/>
      <c r="E36" s="100"/>
      <c r="F36" s="100"/>
      <c r="G36" s="101"/>
      <c r="H36" s="101">
        <f t="shared" si="17"/>
        <v>10</v>
      </c>
      <c r="I36" s="84"/>
      <c r="J36" s="84"/>
      <c r="K36" s="84"/>
      <c r="L36" s="84"/>
      <c r="M36" s="84"/>
      <c r="N36" s="84"/>
      <c r="O36" s="84"/>
      <c r="P36" s="84">
        <f t="shared" si="18"/>
        <v>0</v>
      </c>
      <c r="Q36" s="102"/>
      <c r="R36" s="84">
        <f t="shared" si="19"/>
        <v>0</v>
      </c>
      <c r="S36" s="84"/>
      <c r="T36" s="84"/>
      <c r="U36" s="84">
        <f t="shared" si="20"/>
        <v>0</v>
      </c>
      <c r="V36" s="84"/>
      <c r="W36" s="84"/>
      <c r="X36" s="84">
        <f t="shared" si="21"/>
        <v>0</v>
      </c>
      <c r="Y36" s="86">
        <f t="shared" si="9"/>
        <v>0</v>
      </c>
      <c r="Z36" s="86">
        <f t="shared" si="10"/>
        <v>0</v>
      </c>
      <c r="AA36" s="84">
        <f t="shared" si="22"/>
        <v>0</v>
      </c>
      <c r="AB36" s="84">
        <f t="shared" si="23"/>
        <v>0</v>
      </c>
      <c r="AC36" s="84">
        <f t="shared" si="11"/>
        <v>16</v>
      </c>
      <c r="AD36" s="84"/>
      <c r="AE36" s="84"/>
      <c r="AF36" s="84"/>
      <c r="AG36" s="84">
        <f t="shared" si="24"/>
        <v>0</v>
      </c>
      <c r="AH36" s="84">
        <f t="shared" si="12"/>
        <v>0</v>
      </c>
      <c r="AI36" s="84">
        <f t="shared" si="25"/>
        <v>0</v>
      </c>
      <c r="AJ36" s="84">
        <f t="shared" si="13"/>
        <v>0</v>
      </c>
      <c r="AK36" s="84">
        <f t="shared" si="14"/>
        <v>0</v>
      </c>
      <c r="AL36" s="84">
        <f t="shared" si="15"/>
        <v>0</v>
      </c>
      <c r="AM36" s="84">
        <f t="shared" si="16"/>
        <v>0</v>
      </c>
      <c r="AN36" s="84"/>
      <c r="AR36" s="103">
        <f t="shared" si="0"/>
        <v>43638</v>
      </c>
      <c r="AS36" s="104">
        <f t="shared" si="1"/>
        <v>0</v>
      </c>
      <c r="AT36" s="104">
        <f t="shared" si="2"/>
        <v>0</v>
      </c>
      <c r="AU36" s="104">
        <f t="shared" si="3"/>
        <v>0</v>
      </c>
      <c r="AV36" s="104">
        <f t="shared" si="4"/>
        <v>0</v>
      </c>
      <c r="AW36" s="104">
        <f t="shared" si="5"/>
        <v>0</v>
      </c>
      <c r="AX36" s="104">
        <f t="shared" si="6"/>
        <v>0</v>
      </c>
      <c r="AY36" s="105">
        <f t="shared" si="7"/>
        <v>0</v>
      </c>
      <c r="AZ36" s="104">
        <f t="shared" si="8"/>
        <v>0</v>
      </c>
    </row>
    <row r="37" spans="1:52" s="3" customFormat="1" ht="23.45" x14ac:dyDescent="0.45">
      <c r="A37" s="80">
        <f>'Liste déroulante et date'!J30</f>
        <v>43617</v>
      </c>
      <c r="B37" s="99"/>
      <c r="C37" s="100"/>
      <c r="D37" s="100"/>
      <c r="E37" s="100"/>
      <c r="F37" s="100"/>
      <c r="G37" s="101"/>
      <c r="H37" s="101">
        <f t="shared" si="17"/>
        <v>10</v>
      </c>
      <c r="I37" s="84"/>
      <c r="J37" s="84"/>
      <c r="K37" s="84"/>
      <c r="L37" s="84"/>
      <c r="M37" s="84"/>
      <c r="N37" s="84"/>
      <c r="O37" s="84"/>
      <c r="P37" s="84">
        <f t="shared" si="18"/>
        <v>0</v>
      </c>
      <c r="Q37" s="102"/>
      <c r="R37" s="84">
        <f t="shared" si="19"/>
        <v>0</v>
      </c>
      <c r="S37" s="84"/>
      <c r="T37" s="84"/>
      <c r="U37" s="84">
        <f t="shared" si="20"/>
        <v>0</v>
      </c>
      <c r="V37" s="84"/>
      <c r="W37" s="84"/>
      <c r="X37" s="84">
        <f t="shared" si="21"/>
        <v>0</v>
      </c>
      <c r="Y37" s="86">
        <f t="shared" si="9"/>
        <v>0</v>
      </c>
      <c r="Z37" s="86">
        <f t="shared" si="10"/>
        <v>0</v>
      </c>
      <c r="AA37" s="84">
        <f t="shared" si="22"/>
        <v>0</v>
      </c>
      <c r="AB37" s="84">
        <f t="shared" si="23"/>
        <v>0</v>
      </c>
      <c r="AC37" s="84">
        <f t="shared" si="11"/>
        <v>16</v>
      </c>
      <c r="AD37" s="84"/>
      <c r="AE37" s="84"/>
      <c r="AF37" s="84"/>
      <c r="AG37" s="84">
        <f t="shared" si="24"/>
        <v>0</v>
      </c>
      <c r="AH37" s="84">
        <f t="shared" si="12"/>
        <v>0</v>
      </c>
      <c r="AI37" s="84">
        <f t="shared" si="25"/>
        <v>0</v>
      </c>
      <c r="AJ37" s="84">
        <f t="shared" si="13"/>
        <v>0</v>
      </c>
      <c r="AK37" s="84">
        <f t="shared" si="14"/>
        <v>0</v>
      </c>
      <c r="AL37" s="84">
        <f t="shared" si="15"/>
        <v>0</v>
      </c>
      <c r="AM37" s="84">
        <f t="shared" si="16"/>
        <v>0</v>
      </c>
      <c r="AN37" s="84"/>
      <c r="AR37" s="103">
        <f t="shared" si="0"/>
        <v>43645</v>
      </c>
      <c r="AS37" s="104">
        <f t="shared" si="1"/>
        <v>0</v>
      </c>
      <c r="AT37" s="104">
        <f t="shared" si="2"/>
        <v>0</v>
      </c>
      <c r="AU37" s="104">
        <f t="shared" si="3"/>
        <v>0</v>
      </c>
      <c r="AV37" s="104">
        <f t="shared" si="4"/>
        <v>0</v>
      </c>
      <c r="AW37" s="104">
        <f t="shared" si="5"/>
        <v>0</v>
      </c>
      <c r="AX37" s="104">
        <f t="shared" si="6"/>
        <v>0</v>
      </c>
      <c r="AY37" s="105">
        <f t="shared" si="7"/>
        <v>0</v>
      </c>
      <c r="AZ37" s="104">
        <f t="shared" si="8"/>
        <v>0</v>
      </c>
    </row>
    <row r="38" spans="1:52" s="3" customFormat="1" ht="23.45" x14ac:dyDescent="0.45">
      <c r="A38" s="80">
        <f>'Liste déroulante et date'!J31</f>
        <v>43624</v>
      </c>
      <c r="B38" s="99"/>
      <c r="C38" s="100"/>
      <c r="D38" s="100"/>
      <c r="E38" s="100"/>
      <c r="F38" s="100"/>
      <c r="G38" s="101"/>
      <c r="H38" s="101">
        <f t="shared" si="17"/>
        <v>10</v>
      </c>
      <c r="I38" s="84"/>
      <c r="J38" s="84"/>
      <c r="K38" s="84"/>
      <c r="L38" s="84"/>
      <c r="M38" s="84"/>
      <c r="N38" s="84"/>
      <c r="O38" s="84"/>
      <c r="P38" s="84">
        <f t="shared" si="18"/>
        <v>0</v>
      </c>
      <c r="Q38" s="102"/>
      <c r="R38" s="84">
        <f t="shared" si="19"/>
        <v>0</v>
      </c>
      <c r="S38" s="84"/>
      <c r="T38" s="84"/>
      <c r="U38" s="84">
        <f t="shared" si="20"/>
        <v>0</v>
      </c>
      <c r="V38" s="84"/>
      <c r="W38" s="84"/>
      <c r="X38" s="84">
        <f t="shared" si="21"/>
        <v>0</v>
      </c>
      <c r="Y38" s="86">
        <f t="shared" si="9"/>
        <v>0</v>
      </c>
      <c r="Z38" s="86">
        <f t="shared" si="10"/>
        <v>0</v>
      </c>
      <c r="AA38" s="84">
        <f t="shared" si="22"/>
        <v>0</v>
      </c>
      <c r="AB38" s="84">
        <f t="shared" si="23"/>
        <v>0</v>
      </c>
      <c r="AC38" s="84">
        <f t="shared" si="11"/>
        <v>16</v>
      </c>
      <c r="AD38" s="84"/>
      <c r="AE38" s="84"/>
      <c r="AF38" s="84"/>
      <c r="AG38" s="84">
        <f t="shared" si="24"/>
        <v>0</v>
      </c>
      <c r="AH38" s="84">
        <f t="shared" si="12"/>
        <v>0</v>
      </c>
      <c r="AI38" s="84">
        <f t="shared" si="25"/>
        <v>0</v>
      </c>
      <c r="AJ38" s="84">
        <f t="shared" si="13"/>
        <v>0</v>
      </c>
      <c r="AK38" s="84">
        <f t="shared" si="14"/>
        <v>0</v>
      </c>
      <c r="AL38" s="84">
        <f t="shared" si="15"/>
        <v>0</v>
      </c>
      <c r="AM38" s="84">
        <f t="shared" si="16"/>
        <v>0</v>
      </c>
      <c r="AN38" s="84"/>
      <c r="AR38" s="103">
        <f t="shared" si="0"/>
        <v>43652</v>
      </c>
      <c r="AS38" s="104">
        <f t="shared" si="1"/>
        <v>0</v>
      </c>
      <c r="AT38" s="104">
        <f t="shared" si="2"/>
        <v>0</v>
      </c>
      <c r="AU38" s="104">
        <f t="shared" si="3"/>
        <v>0</v>
      </c>
      <c r="AV38" s="104">
        <f t="shared" si="4"/>
        <v>0</v>
      </c>
      <c r="AW38" s="104">
        <f t="shared" si="5"/>
        <v>0</v>
      </c>
      <c r="AX38" s="104">
        <f t="shared" si="6"/>
        <v>0</v>
      </c>
      <c r="AY38" s="105">
        <f t="shared" si="7"/>
        <v>0</v>
      </c>
      <c r="AZ38" s="104">
        <f t="shared" si="8"/>
        <v>0</v>
      </c>
    </row>
    <row r="39" spans="1:52" s="3" customFormat="1" ht="23.45" x14ac:dyDescent="0.45">
      <c r="A39" s="80">
        <f>'Liste déroulante et date'!J32</f>
        <v>43631</v>
      </c>
      <c r="B39" s="99"/>
      <c r="C39" s="100"/>
      <c r="D39" s="100"/>
      <c r="E39" s="100"/>
      <c r="F39" s="100"/>
      <c r="G39" s="101"/>
      <c r="H39" s="101">
        <f t="shared" si="17"/>
        <v>10</v>
      </c>
      <c r="I39" s="84"/>
      <c r="J39" s="84"/>
      <c r="K39" s="84"/>
      <c r="L39" s="84"/>
      <c r="M39" s="84"/>
      <c r="N39" s="84"/>
      <c r="O39" s="84"/>
      <c r="P39" s="84">
        <f t="shared" si="18"/>
        <v>0</v>
      </c>
      <c r="Q39" s="102"/>
      <c r="R39" s="84">
        <f t="shared" si="19"/>
        <v>0</v>
      </c>
      <c r="S39" s="84"/>
      <c r="T39" s="84"/>
      <c r="U39" s="84">
        <f t="shared" si="20"/>
        <v>0</v>
      </c>
      <c r="V39" s="84"/>
      <c r="W39" s="84"/>
      <c r="X39" s="84">
        <f t="shared" si="21"/>
        <v>0</v>
      </c>
      <c r="Y39" s="86">
        <f t="shared" si="9"/>
        <v>0</v>
      </c>
      <c r="Z39" s="86">
        <f t="shared" si="10"/>
        <v>0</v>
      </c>
      <c r="AA39" s="84">
        <f t="shared" si="22"/>
        <v>0</v>
      </c>
      <c r="AB39" s="84">
        <f t="shared" si="23"/>
        <v>0</v>
      </c>
      <c r="AC39" s="84">
        <f t="shared" si="11"/>
        <v>16</v>
      </c>
      <c r="AD39" s="84"/>
      <c r="AE39" s="84"/>
      <c r="AF39" s="84"/>
      <c r="AG39" s="84">
        <f t="shared" si="24"/>
        <v>0</v>
      </c>
      <c r="AH39" s="84">
        <f t="shared" si="12"/>
        <v>0</v>
      </c>
      <c r="AI39" s="84">
        <f t="shared" si="25"/>
        <v>0</v>
      </c>
      <c r="AJ39" s="84">
        <f t="shared" si="13"/>
        <v>0</v>
      </c>
      <c r="AK39" s="84">
        <f t="shared" si="14"/>
        <v>0</v>
      </c>
      <c r="AL39" s="84">
        <f t="shared" si="15"/>
        <v>0</v>
      </c>
      <c r="AM39" s="84">
        <f t="shared" si="16"/>
        <v>0</v>
      </c>
      <c r="AN39" s="84"/>
      <c r="AR39" s="103">
        <f t="shared" ref="AR39:AR62" si="26">A43</f>
        <v>43659</v>
      </c>
      <c r="AS39" s="104">
        <f t="shared" ref="AS39:AS62" si="27">P43</f>
        <v>0</v>
      </c>
      <c r="AT39" s="104">
        <f t="shared" ref="AT39:AT62" si="28">S43</f>
        <v>0</v>
      </c>
      <c r="AU39" s="104">
        <f t="shared" ref="AU39:AU62" si="29">X43</f>
        <v>0</v>
      </c>
      <c r="AV39" s="104">
        <f t="shared" ref="AV39:AV62" si="30">Y43</f>
        <v>0</v>
      </c>
      <c r="AW39" s="104">
        <f t="shared" ref="AW39:AW62" si="31">Z43</f>
        <v>0</v>
      </c>
      <c r="AX39" s="104">
        <f t="shared" ref="AX39:AX62" si="32">AA43</f>
        <v>0</v>
      </c>
      <c r="AY39" s="105">
        <f t="shared" ref="AY39:AY62" si="33">AB43</f>
        <v>0</v>
      </c>
      <c r="AZ39" s="104">
        <f t="shared" si="8"/>
        <v>0</v>
      </c>
    </row>
    <row r="40" spans="1:52" s="3" customFormat="1" ht="23.45" x14ac:dyDescent="0.45">
      <c r="A40" s="80">
        <f>'Liste déroulante et date'!J33</f>
        <v>43638</v>
      </c>
      <c r="B40" s="99"/>
      <c r="C40" s="100"/>
      <c r="D40" s="100"/>
      <c r="E40" s="100"/>
      <c r="F40" s="100"/>
      <c r="G40" s="101"/>
      <c r="H40" s="101">
        <f t="shared" si="17"/>
        <v>10</v>
      </c>
      <c r="I40" s="84"/>
      <c r="J40" s="84"/>
      <c r="K40" s="84"/>
      <c r="L40" s="84"/>
      <c r="M40" s="84"/>
      <c r="N40" s="84"/>
      <c r="O40" s="84"/>
      <c r="P40" s="84">
        <f t="shared" si="18"/>
        <v>0</v>
      </c>
      <c r="Q40" s="102"/>
      <c r="R40" s="84">
        <f t="shared" si="19"/>
        <v>0</v>
      </c>
      <c r="S40" s="84"/>
      <c r="T40" s="84"/>
      <c r="U40" s="84">
        <f t="shared" si="20"/>
        <v>0</v>
      </c>
      <c r="V40" s="84"/>
      <c r="W40" s="84"/>
      <c r="X40" s="84">
        <f t="shared" si="21"/>
        <v>0</v>
      </c>
      <c r="Y40" s="86">
        <f t="shared" si="9"/>
        <v>0</v>
      </c>
      <c r="Z40" s="86">
        <f t="shared" si="10"/>
        <v>0</v>
      </c>
      <c r="AA40" s="84">
        <f t="shared" si="22"/>
        <v>0</v>
      </c>
      <c r="AB40" s="84">
        <f t="shared" si="23"/>
        <v>0</v>
      </c>
      <c r="AC40" s="84">
        <f t="shared" si="11"/>
        <v>16</v>
      </c>
      <c r="AD40" s="84"/>
      <c r="AE40" s="84"/>
      <c r="AF40" s="84"/>
      <c r="AG40" s="84">
        <f t="shared" si="24"/>
        <v>0</v>
      </c>
      <c r="AH40" s="84">
        <f t="shared" si="12"/>
        <v>0</v>
      </c>
      <c r="AI40" s="84">
        <f t="shared" si="25"/>
        <v>0</v>
      </c>
      <c r="AJ40" s="84">
        <f t="shared" si="13"/>
        <v>0</v>
      </c>
      <c r="AK40" s="84">
        <f t="shared" si="14"/>
        <v>0</v>
      </c>
      <c r="AL40" s="84">
        <f t="shared" si="15"/>
        <v>0</v>
      </c>
      <c r="AM40" s="84">
        <f t="shared" si="16"/>
        <v>0</v>
      </c>
      <c r="AN40" s="84"/>
      <c r="AR40" s="103">
        <f t="shared" si="26"/>
        <v>43666</v>
      </c>
      <c r="AS40" s="104">
        <f t="shared" si="27"/>
        <v>0</v>
      </c>
      <c r="AT40" s="104">
        <f t="shared" si="28"/>
        <v>0</v>
      </c>
      <c r="AU40" s="104">
        <f t="shared" si="29"/>
        <v>0</v>
      </c>
      <c r="AV40" s="104">
        <f t="shared" si="30"/>
        <v>0</v>
      </c>
      <c r="AW40" s="104">
        <f t="shared" si="31"/>
        <v>0</v>
      </c>
      <c r="AX40" s="104">
        <f t="shared" si="32"/>
        <v>0</v>
      </c>
      <c r="AY40" s="105">
        <f t="shared" si="33"/>
        <v>0</v>
      </c>
      <c r="AZ40" s="104">
        <f t="shared" si="8"/>
        <v>0</v>
      </c>
    </row>
    <row r="41" spans="1:52" s="3" customFormat="1" ht="23.45" x14ac:dyDescent="0.45">
      <c r="A41" s="80">
        <f>'Liste déroulante et date'!J34</f>
        <v>43645</v>
      </c>
      <c r="B41" s="99"/>
      <c r="C41" s="100"/>
      <c r="D41" s="100"/>
      <c r="E41" s="100"/>
      <c r="F41" s="100"/>
      <c r="G41" s="101"/>
      <c r="H41" s="101">
        <f t="shared" si="17"/>
        <v>10</v>
      </c>
      <c r="I41" s="84"/>
      <c r="J41" s="84"/>
      <c r="K41" s="84"/>
      <c r="L41" s="84"/>
      <c r="M41" s="84"/>
      <c r="N41" s="84"/>
      <c r="O41" s="84"/>
      <c r="P41" s="84">
        <f t="shared" si="18"/>
        <v>0</v>
      </c>
      <c r="Q41" s="102"/>
      <c r="R41" s="84">
        <f t="shared" si="19"/>
        <v>0</v>
      </c>
      <c r="S41" s="84"/>
      <c r="T41" s="84"/>
      <c r="U41" s="84">
        <f t="shared" si="20"/>
        <v>0</v>
      </c>
      <c r="V41" s="84"/>
      <c r="W41" s="84"/>
      <c r="X41" s="84">
        <f t="shared" si="21"/>
        <v>0</v>
      </c>
      <c r="Y41" s="86">
        <f t="shared" si="9"/>
        <v>0</v>
      </c>
      <c r="Z41" s="86">
        <f t="shared" si="10"/>
        <v>0</v>
      </c>
      <c r="AA41" s="84">
        <f t="shared" si="22"/>
        <v>0</v>
      </c>
      <c r="AB41" s="84">
        <f t="shared" si="23"/>
        <v>0</v>
      </c>
      <c r="AC41" s="84">
        <f t="shared" si="11"/>
        <v>16</v>
      </c>
      <c r="AD41" s="84"/>
      <c r="AE41" s="84"/>
      <c r="AF41" s="84"/>
      <c r="AG41" s="84">
        <f t="shared" si="24"/>
        <v>0</v>
      </c>
      <c r="AH41" s="84">
        <f t="shared" si="12"/>
        <v>0</v>
      </c>
      <c r="AI41" s="84">
        <f t="shared" si="25"/>
        <v>0</v>
      </c>
      <c r="AJ41" s="84">
        <f t="shared" si="13"/>
        <v>0</v>
      </c>
      <c r="AK41" s="84">
        <f t="shared" si="14"/>
        <v>0</v>
      </c>
      <c r="AL41" s="84">
        <f t="shared" si="15"/>
        <v>0</v>
      </c>
      <c r="AM41" s="84">
        <f t="shared" si="16"/>
        <v>0</v>
      </c>
      <c r="AN41" s="84"/>
      <c r="AR41" s="103">
        <f t="shared" si="26"/>
        <v>43673</v>
      </c>
      <c r="AS41" s="104">
        <f t="shared" si="27"/>
        <v>0</v>
      </c>
      <c r="AT41" s="104">
        <f t="shared" si="28"/>
        <v>0</v>
      </c>
      <c r="AU41" s="104">
        <f t="shared" si="29"/>
        <v>0</v>
      </c>
      <c r="AV41" s="104">
        <f t="shared" si="30"/>
        <v>0</v>
      </c>
      <c r="AW41" s="104">
        <f t="shared" si="31"/>
        <v>0</v>
      </c>
      <c r="AX41" s="104">
        <f t="shared" si="32"/>
        <v>0</v>
      </c>
      <c r="AY41" s="105">
        <f t="shared" si="33"/>
        <v>0</v>
      </c>
      <c r="AZ41" s="104">
        <f t="shared" si="8"/>
        <v>0</v>
      </c>
    </row>
    <row r="42" spans="1:52" s="3" customFormat="1" ht="23.45" x14ac:dyDescent="0.45">
      <c r="A42" s="80">
        <f>'Liste déroulante et date'!J35</f>
        <v>43652</v>
      </c>
      <c r="B42" s="99"/>
      <c r="C42" s="100"/>
      <c r="D42" s="100"/>
      <c r="E42" s="100"/>
      <c r="F42" s="100"/>
      <c r="G42" s="101"/>
      <c r="H42" s="101">
        <f t="shared" si="17"/>
        <v>10</v>
      </c>
      <c r="I42" s="84"/>
      <c r="J42" s="84"/>
      <c r="K42" s="84"/>
      <c r="L42" s="84"/>
      <c r="M42" s="84"/>
      <c r="N42" s="84"/>
      <c r="O42" s="84"/>
      <c r="P42" s="84">
        <f t="shared" si="18"/>
        <v>0</v>
      </c>
      <c r="Q42" s="102"/>
      <c r="R42" s="84">
        <f t="shared" si="19"/>
        <v>0</v>
      </c>
      <c r="S42" s="84"/>
      <c r="T42" s="84"/>
      <c r="U42" s="84">
        <f t="shared" si="20"/>
        <v>0</v>
      </c>
      <c r="V42" s="84"/>
      <c r="W42" s="84"/>
      <c r="X42" s="84">
        <f t="shared" si="21"/>
        <v>0</v>
      </c>
      <c r="Y42" s="86">
        <f t="shared" si="9"/>
        <v>0</v>
      </c>
      <c r="Z42" s="86">
        <f t="shared" si="10"/>
        <v>0</v>
      </c>
      <c r="AA42" s="84">
        <f t="shared" si="22"/>
        <v>0</v>
      </c>
      <c r="AB42" s="84">
        <f t="shared" si="23"/>
        <v>0</v>
      </c>
      <c r="AC42" s="84">
        <f t="shared" si="11"/>
        <v>16</v>
      </c>
      <c r="AD42" s="84"/>
      <c r="AE42" s="84"/>
      <c r="AF42" s="84"/>
      <c r="AG42" s="84">
        <f t="shared" si="24"/>
        <v>0</v>
      </c>
      <c r="AH42" s="84">
        <f t="shared" si="12"/>
        <v>0</v>
      </c>
      <c r="AI42" s="84">
        <f t="shared" si="25"/>
        <v>0</v>
      </c>
      <c r="AJ42" s="84">
        <f t="shared" si="13"/>
        <v>0</v>
      </c>
      <c r="AK42" s="84">
        <f t="shared" si="14"/>
        <v>0</v>
      </c>
      <c r="AL42" s="84">
        <f t="shared" si="15"/>
        <v>0</v>
      </c>
      <c r="AM42" s="84">
        <f t="shared" si="16"/>
        <v>0</v>
      </c>
      <c r="AN42" s="84"/>
      <c r="AR42" s="103">
        <f t="shared" si="26"/>
        <v>43680</v>
      </c>
      <c r="AS42" s="104">
        <f t="shared" si="27"/>
        <v>0</v>
      </c>
      <c r="AT42" s="104">
        <f t="shared" si="28"/>
        <v>0</v>
      </c>
      <c r="AU42" s="104">
        <f t="shared" si="29"/>
        <v>0</v>
      </c>
      <c r="AV42" s="104">
        <f t="shared" si="30"/>
        <v>0</v>
      </c>
      <c r="AW42" s="104">
        <f t="shared" si="31"/>
        <v>0</v>
      </c>
      <c r="AX42" s="104">
        <f t="shared" si="32"/>
        <v>0</v>
      </c>
      <c r="AY42" s="105">
        <f t="shared" si="33"/>
        <v>0</v>
      </c>
      <c r="AZ42" s="104">
        <f t="shared" si="8"/>
        <v>0</v>
      </c>
    </row>
    <row r="43" spans="1:52" s="3" customFormat="1" ht="23.45" x14ac:dyDescent="0.45">
      <c r="A43" s="80">
        <f>'Liste déroulante et date'!J36</f>
        <v>43659</v>
      </c>
      <c r="B43" s="99"/>
      <c r="C43" s="100"/>
      <c r="D43" s="100"/>
      <c r="E43" s="100"/>
      <c r="F43" s="100"/>
      <c r="G43" s="101"/>
      <c r="H43" s="101">
        <f t="shared" si="17"/>
        <v>10</v>
      </c>
      <c r="I43" s="84"/>
      <c r="J43" s="84"/>
      <c r="K43" s="84"/>
      <c r="L43" s="84"/>
      <c r="M43" s="84"/>
      <c r="N43" s="84"/>
      <c r="O43" s="84"/>
      <c r="P43" s="84">
        <f t="shared" si="18"/>
        <v>0</v>
      </c>
      <c r="Q43" s="102"/>
      <c r="R43" s="84">
        <f t="shared" si="19"/>
        <v>0</v>
      </c>
      <c r="S43" s="84"/>
      <c r="T43" s="84"/>
      <c r="U43" s="84">
        <f t="shared" si="20"/>
        <v>0</v>
      </c>
      <c r="V43" s="84"/>
      <c r="W43" s="84"/>
      <c r="X43" s="84">
        <f t="shared" si="21"/>
        <v>0</v>
      </c>
      <c r="Y43" s="86">
        <f t="shared" ref="Y43:Y66" si="34">IF(S43&gt;=40,S43-40,0)</f>
        <v>0</v>
      </c>
      <c r="Z43" s="86">
        <f t="shared" ref="Z43:Z66" si="35">IF(D43=1,0,AM43)</f>
        <v>0</v>
      </c>
      <c r="AA43" s="84">
        <f t="shared" si="22"/>
        <v>0</v>
      </c>
      <c r="AB43" s="84">
        <f t="shared" si="23"/>
        <v>0</v>
      </c>
      <c r="AC43" s="84">
        <f t="shared" ref="AC43:AC66" si="36">AC42-R43</f>
        <v>16</v>
      </c>
      <c r="AD43" s="84"/>
      <c r="AE43" s="84"/>
      <c r="AF43" s="84"/>
      <c r="AG43" s="84">
        <f t="shared" si="24"/>
        <v>0</v>
      </c>
      <c r="AH43" s="84">
        <f t="shared" ref="AH43:AH66" si="37">IF(S43&gt;40,((3+Y43)*H43),IF(S43=0,0,(3*H43)))</f>
        <v>0</v>
      </c>
      <c r="AI43" s="84">
        <f t="shared" si="25"/>
        <v>0</v>
      </c>
      <c r="AJ43" s="84">
        <f t="shared" ref="AJ43:AJ66" si="38">ROUND(IF(AD43&gt;0,(-AD43/H43),"0"),0)</f>
        <v>0</v>
      </c>
      <c r="AK43" s="84">
        <f t="shared" ref="AK43:AK66" si="39">ROUND(IF(Q43="oui",(X39+X40+X41+X42)/20,0),0)</f>
        <v>0</v>
      </c>
      <c r="AL43" s="84">
        <f t="shared" ref="AL43:AL66" si="40">IF(S43&lt;=40,S43-Z43,S43-Y43-Z43)</f>
        <v>0</v>
      </c>
      <c r="AM43" s="84">
        <f t="shared" ref="AM43:AM66" si="41">ROUND(IF(C43=1,(X42+X41+X40+X39+Z42+T42+T41+T40+T39)/20,0),0)+(ROUND(IF(C43=2,(X42+X41+X40+X39+Z42+T42+T41+T40+T39)/20)*2,0))</f>
        <v>0</v>
      </c>
      <c r="AN43" s="84"/>
      <c r="AR43" s="103">
        <f t="shared" si="26"/>
        <v>43687</v>
      </c>
      <c r="AS43" s="104">
        <f t="shared" si="27"/>
        <v>0</v>
      </c>
      <c r="AT43" s="104">
        <f t="shared" si="28"/>
        <v>0</v>
      </c>
      <c r="AU43" s="104">
        <f t="shared" si="29"/>
        <v>0</v>
      </c>
      <c r="AV43" s="104">
        <f t="shared" si="30"/>
        <v>0</v>
      </c>
      <c r="AW43" s="104">
        <f t="shared" si="31"/>
        <v>0</v>
      </c>
      <c r="AX43" s="104">
        <f t="shared" si="32"/>
        <v>0</v>
      </c>
      <c r="AY43" s="105">
        <f t="shared" si="33"/>
        <v>0</v>
      </c>
      <c r="AZ43" s="104">
        <f t="shared" si="8"/>
        <v>0</v>
      </c>
    </row>
    <row r="44" spans="1:52" s="3" customFormat="1" ht="23.45" x14ac:dyDescent="0.45">
      <c r="A44" s="80">
        <f>'Liste déroulante et date'!J37</f>
        <v>43666</v>
      </c>
      <c r="B44" s="99"/>
      <c r="C44" s="100"/>
      <c r="D44" s="100"/>
      <c r="E44" s="100"/>
      <c r="F44" s="100"/>
      <c r="G44" s="101"/>
      <c r="H44" s="101">
        <f t="shared" si="17"/>
        <v>10</v>
      </c>
      <c r="I44" s="84"/>
      <c r="J44" s="84"/>
      <c r="K44" s="84"/>
      <c r="L44" s="84"/>
      <c r="M44" s="84"/>
      <c r="N44" s="84"/>
      <c r="O44" s="84"/>
      <c r="P44" s="84">
        <f t="shared" si="18"/>
        <v>0</v>
      </c>
      <c r="Q44" s="102"/>
      <c r="R44" s="84">
        <f t="shared" si="19"/>
        <v>0</v>
      </c>
      <c r="S44" s="84"/>
      <c r="T44" s="84"/>
      <c r="U44" s="84">
        <f t="shared" si="20"/>
        <v>0</v>
      </c>
      <c r="V44" s="84"/>
      <c r="W44" s="84"/>
      <c r="X44" s="84">
        <f t="shared" si="21"/>
        <v>0</v>
      </c>
      <c r="Y44" s="86">
        <f t="shared" si="34"/>
        <v>0</v>
      </c>
      <c r="Z44" s="86">
        <f t="shared" si="35"/>
        <v>0</v>
      </c>
      <c r="AA44" s="84">
        <f t="shared" si="22"/>
        <v>0</v>
      </c>
      <c r="AB44" s="84">
        <f t="shared" si="23"/>
        <v>0</v>
      </c>
      <c r="AC44" s="84">
        <f t="shared" si="36"/>
        <v>16</v>
      </c>
      <c r="AD44" s="84"/>
      <c r="AE44" s="84"/>
      <c r="AF44" s="84"/>
      <c r="AG44" s="84">
        <f t="shared" si="24"/>
        <v>0</v>
      </c>
      <c r="AH44" s="84">
        <f t="shared" si="37"/>
        <v>0</v>
      </c>
      <c r="AI44" s="84">
        <f t="shared" si="25"/>
        <v>0</v>
      </c>
      <c r="AJ44" s="84">
        <f t="shared" si="38"/>
        <v>0</v>
      </c>
      <c r="AK44" s="84">
        <f t="shared" si="39"/>
        <v>0</v>
      </c>
      <c r="AL44" s="84">
        <f t="shared" si="40"/>
        <v>0</v>
      </c>
      <c r="AM44" s="84">
        <f t="shared" si="41"/>
        <v>0</v>
      </c>
      <c r="AN44" s="84"/>
      <c r="AR44" s="103">
        <f t="shared" si="26"/>
        <v>43694</v>
      </c>
      <c r="AS44" s="104">
        <f t="shared" si="27"/>
        <v>0</v>
      </c>
      <c r="AT44" s="104">
        <f t="shared" si="28"/>
        <v>0</v>
      </c>
      <c r="AU44" s="104">
        <f t="shared" si="29"/>
        <v>0</v>
      </c>
      <c r="AV44" s="104">
        <f t="shared" si="30"/>
        <v>0</v>
      </c>
      <c r="AW44" s="104">
        <f t="shared" si="31"/>
        <v>0</v>
      </c>
      <c r="AX44" s="104">
        <f t="shared" si="32"/>
        <v>0</v>
      </c>
      <c r="AY44" s="105">
        <f t="shared" si="33"/>
        <v>0</v>
      </c>
      <c r="AZ44" s="104">
        <f t="shared" si="8"/>
        <v>0</v>
      </c>
    </row>
    <row r="45" spans="1:52" s="3" customFormat="1" ht="23.45" x14ac:dyDescent="0.45">
      <c r="A45" s="80">
        <f>'Liste déroulante et date'!J38</f>
        <v>43673</v>
      </c>
      <c r="B45" s="99"/>
      <c r="C45" s="100"/>
      <c r="D45" s="100"/>
      <c r="E45" s="100"/>
      <c r="F45" s="100"/>
      <c r="G45" s="101"/>
      <c r="H45" s="101">
        <f t="shared" si="17"/>
        <v>10</v>
      </c>
      <c r="I45" s="84"/>
      <c r="J45" s="84"/>
      <c r="K45" s="84"/>
      <c r="L45" s="84"/>
      <c r="M45" s="84"/>
      <c r="N45" s="84"/>
      <c r="O45" s="84"/>
      <c r="P45" s="84">
        <f t="shared" si="18"/>
        <v>0</v>
      </c>
      <c r="Q45" s="102"/>
      <c r="R45" s="84">
        <f t="shared" si="19"/>
        <v>0</v>
      </c>
      <c r="S45" s="84"/>
      <c r="T45" s="84"/>
      <c r="U45" s="84">
        <f t="shared" si="20"/>
        <v>0</v>
      </c>
      <c r="V45" s="84"/>
      <c r="W45" s="84"/>
      <c r="X45" s="84">
        <f t="shared" si="21"/>
        <v>0</v>
      </c>
      <c r="Y45" s="86">
        <f t="shared" si="34"/>
        <v>0</v>
      </c>
      <c r="Z45" s="86">
        <f t="shared" si="35"/>
        <v>0</v>
      </c>
      <c r="AA45" s="84">
        <f t="shared" si="22"/>
        <v>0</v>
      </c>
      <c r="AB45" s="84">
        <f t="shared" si="23"/>
        <v>0</v>
      </c>
      <c r="AC45" s="84">
        <f t="shared" si="36"/>
        <v>16</v>
      </c>
      <c r="AD45" s="84"/>
      <c r="AE45" s="84"/>
      <c r="AF45" s="84"/>
      <c r="AG45" s="84">
        <f t="shared" si="24"/>
        <v>0</v>
      </c>
      <c r="AH45" s="84">
        <f t="shared" si="37"/>
        <v>0</v>
      </c>
      <c r="AI45" s="84">
        <f t="shared" si="25"/>
        <v>0</v>
      </c>
      <c r="AJ45" s="84">
        <f t="shared" si="38"/>
        <v>0</v>
      </c>
      <c r="AK45" s="84">
        <f t="shared" si="39"/>
        <v>0</v>
      </c>
      <c r="AL45" s="84">
        <f t="shared" si="40"/>
        <v>0</v>
      </c>
      <c r="AM45" s="84">
        <f t="shared" si="41"/>
        <v>0</v>
      </c>
      <c r="AN45" s="84"/>
      <c r="AR45" s="103">
        <f t="shared" si="26"/>
        <v>43701</v>
      </c>
      <c r="AS45" s="104">
        <f t="shared" si="27"/>
        <v>0</v>
      </c>
      <c r="AT45" s="104">
        <f t="shared" si="28"/>
        <v>0</v>
      </c>
      <c r="AU45" s="104">
        <f t="shared" si="29"/>
        <v>0</v>
      </c>
      <c r="AV45" s="104">
        <f t="shared" si="30"/>
        <v>0</v>
      </c>
      <c r="AW45" s="104">
        <f t="shared" si="31"/>
        <v>0</v>
      </c>
      <c r="AX45" s="104">
        <f t="shared" si="32"/>
        <v>0</v>
      </c>
      <c r="AY45" s="105">
        <f t="shared" si="33"/>
        <v>0</v>
      </c>
      <c r="AZ45" s="104">
        <f t="shared" si="8"/>
        <v>0</v>
      </c>
    </row>
    <row r="46" spans="1:52" s="3" customFormat="1" ht="23.45" x14ac:dyDescent="0.45">
      <c r="A46" s="80">
        <f>'Liste déroulante et date'!J39</f>
        <v>43680</v>
      </c>
      <c r="B46" s="99"/>
      <c r="C46" s="100"/>
      <c r="D46" s="100"/>
      <c r="E46" s="100"/>
      <c r="F46" s="100"/>
      <c r="G46" s="101"/>
      <c r="H46" s="101">
        <f t="shared" si="17"/>
        <v>10</v>
      </c>
      <c r="I46" s="84"/>
      <c r="J46" s="84"/>
      <c r="K46" s="84"/>
      <c r="L46" s="84"/>
      <c r="M46" s="84"/>
      <c r="N46" s="84"/>
      <c r="O46" s="84"/>
      <c r="P46" s="84">
        <f t="shared" si="18"/>
        <v>0</v>
      </c>
      <c r="Q46" s="102"/>
      <c r="R46" s="84">
        <f t="shared" si="19"/>
        <v>0</v>
      </c>
      <c r="S46" s="84"/>
      <c r="T46" s="84"/>
      <c r="U46" s="84">
        <f t="shared" si="20"/>
        <v>0</v>
      </c>
      <c r="V46" s="84"/>
      <c r="W46" s="84"/>
      <c r="X46" s="84">
        <f t="shared" si="21"/>
        <v>0</v>
      </c>
      <c r="Y46" s="86">
        <f t="shared" si="34"/>
        <v>0</v>
      </c>
      <c r="Z46" s="86">
        <f t="shared" si="35"/>
        <v>0</v>
      </c>
      <c r="AA46" s="84">
        <f t="shared" si="22"/>
        <v>0</v>
      </c>
      <c r="AB46" s="84">
        <f t="shared" si="23"/>
        <v>0</v>
      </c>
      <c r="AC46" s="84">
        <f t="shared" si="36"/>
        <v>16</v>
      </c>
      <c r="AD46" s="84"/>
      <c r="AE46" s="84"/>
      <c r="AF46" s="84"/>
      <c r="AG46" s="84">
        <f t="shared" si="24"/>
        <v>0</v>
      </c>
      <c r="AH46" s="84">
        <f t="shared" si="37"/>
        <v>0</v>
      </c>
      <c r="AI46" s="84">
        <f t="shared" si="25"/>
        <v>0</v>
      </c>
      <c r="AJ46" s="84">
        <f t="shared" si="38"/>
        <v>0</v>
      </c>
      <c r="AK46" s="84">
        <f t="shared" si="39"/>
        <v>0</v>
      </c>
      <c r="AL46" s="84">
        <f t="shared" si="40"/>
        <v>0</v>
      </c>
      <c r="AM46" s="84">
        <f t="shared" si="41"/>
        <v>0</v>
      </c>
      <c r="AN46" s="84"/>
      <c r="AR46" s="103">
        <f t="shared" si="26"/>
        <v>43708</v>
      </c>
      <c r="AS46" s="104">
        <f t="shared" si="27"/>
        <v>0</v>
      </c>
      <c r="AT46" s="104">
        <f t="shared" si="28"/>
        <v>0</v>
      </c>
      <c r="AU46" s="104">
        <f t="shared" si="29"/>
        <v>0</v>
      </c>
      <c r="AV46" s="104">
        <f t="shared" si="30"/>
        <v>0</v>
      </c>
      <c r="AW46" s="104">
        <f t="shared" si="31"/>
        <v>0</v>
      </c>
      <c r="AX46" s="104">
        <f t="shared" si="32"/>
        <v>0</v>
      </c>
      <c r="AY46" s="105">
        <f t="shared" si="33"/>
        <v>0</v>
      </c>
      <c r="AZ46" s="104">
        <f t="shared" si="8"/>
        <v>0</v>
      </c>
    </row>
    <row r="47" spans="1:52" s="3" customFormat="1" ht="23.45" x14ac:dyDescent="0.45">
      <c r="A47" s="80">
        <f>'Liste déroulante et date'!J40</f>
        <v>43687</v>
      </c>
      <c r="B47" s="99"/>
      <c r="C47" s="100"/>
      <c r="D47" s="100"/>
      <c r="E47" s="100"/>
      <c r="F47" s="100"/>
      <c r="G47" s="101"/>
      <c r="H47" s="101">
        <f t="shared" si="17"/>
        <v>10</v>
      </c>
      <c r="I47" s="84"/>
      <c r="J47" s="84"/>
      <c r="K47" s="84"/>
      <c r="L47" s="84"/>
      <c r="M47" s="84"/>
      <c r="N47" s="84"/>
      <c r="O47" s="84"/>
      <c r="P47" s="84">
        <f t="shared" si="18"/>
        <v>0</v>
      </c>
      <c r="Q47" s="102"/>
      <c r="R47" s="84">
        <f t="shared" si="19"/>
        <v>0</v>
      </c>
      <c r="S47" s="84"/>
      <c r="T47" s="84"/>
      <c r="U47" s="84">
        <f t="shared" si="20"/>
        <v>0</v>
      </c>
      <c r="V47" s="84"/>
      <c r="W47" s="84"/>
      <c r="X47" s="84">
        <f t="shared" si="21"/>
        <v>0</v>
      </c>
      <c r="Y47" s="86">
        <f t="shared" si="34"/>
        <v>0</v>
      </c>
      <c r="Z47" s="86">
        <f t="shared" si="35"/>
        <v>0</v>
      </c>
      <c r="AA47" s="84">
        <f t="shared" si="22"/>
        <v>0</v>
      </c>
      <c r="AB47" s="84">
        <f t="shared" si="23"/>
        <v>0</v>
      </c>
      <c r="AC47" s="84">
        <f t="shared" si="36"/>
        <v>16</v>
      </c>
      <c r="AD47" s="84"/>
      <c r="AE47" s="84"/>
      <c r="AF47" s="84"/>
      <c r="AG47" s="84">
        <f t="shared" si="24"/>
        <v>0</v>
      </c>
      <c r="AH47" s="84">
        <f t="shared" si="37"/>
        <v>0</v>
      </c>
      <c r="AI47" s="84">
        <f t="shared" si="25"/>
        <v>0</v>
      </c>
      <c r="AJ47" s="84">
        <f t="shared" si="38"/>
        <v>0</v>
      </c>
      <c r="AK47" s="84">
        <f t="shared" si="39"/>
        <v>0</v>
      </c>
      <c r="AL47" s="84">
        <f t="shared" si="40"/>
        <v>0</v>
      </c>
      <c r="AM47" s="84">
        <f t="shared" si="41"/>
        <v>0</v>
      </c>
      <c r="AN47" s="84"/>
      <c r="AR47" s="103">
        <f t="shared" si="26"/>
        <v>43715</v>
      </c>
      <c r="AS47" s="104">
        <f t="shared" si="27"/>
        <v>0</v>
      </c>
      <c r="AT47" s="104">
        <f t="shared" si="28"/>
        <v>0</v>
      </c>
      <c r="AU47" s="104">
        <f t="shared" si="29"/>
        <v>0</v>
      </c>
      <c r="AV47" s="104">
        <f t="shared" si="30"/>
        <v>0</v>
      </c>
      <c r="AW47" s="104">
        <f t="shared" si="31"/>
        <v>0</v>
      </c>
      <c r="AX47" s="104">
        <f t="shared" si="32"/>
        <v>0</v>
      </c>
      <c r="AY47" s="105">
        <f t="shared" si="33"/>
        <v>0</v>
      </c>
      <c r="AZ47" s="104">
        <f t="shared" si="8"/>
        <v>0</v>
      </c>
    </row>
    <row r="48" spans="1:52" s="3" customFormat="1" ht="23.45" x14ac:dyDescent="0.45">
      <c r="A48" s="80">
        <f>'Liste déroulante et date'!J41</f>
        <v>43694</v>
      </c>
      <c r="B48" s="99"/>
      <c r="C48" s="100"/>
      <c r="D48" s="100"/>
      <c r="E48" s="100"/>
      <c r="F48" s="100"/>
      <c r="G48" s="101"/>
      <c r="H48" s="101">
        <f t="shared" si="17"/>
        <v>10</v>
      </c>
      <c r="I48" s="84"/>
      <c r="J48" s="84"/>
      <c r="K48" s="84"/>
      <c r="L48" s="84"/>
      <c r="M48" s="84"/>
      <c r="N48" s="84"/>
      <c r="O48" s="84"/>
      <c r="P48" s="84">
        <f t="shared" si="18"/>
        <v>0</v>
      </c>
      <c r="Q48" s="102"/>
      <c r="R48" s="84">
        <f t="shared" si="19"/>
        <v>0</v>
      </c>
      <c r="S48" s="84"/>
      <c r="T48" s="84"/>
      <c r="U48" s="84">
        <f t="shared" si="20"/>
        <v>0</v>
      </c>
      <c r="V48" s="84"/>
      <c r="W48" s="84"/>
      <c r="X48" s="84">
        <f t="shared" si="21"/>
        <v>0</v>
      </c>
      <c r="Y48" s="86">
        <f t="shared" si="34"/>
        <v>0</v>
      </c>
      <c r="Z48" s="86">
        <f t="shared" si="35"/>
        <v>0</v>
      </c>
      <c r="AA48" s="84">
        <f t="shared" si="22"/>
        <v>0</v>
      </c>
      <c r="AB48" s="84">
        <f t="shared" si="23"/>
        <v>0</v>
      </c>
      <c r="AC48" s="84">
        <f t="shared" si="36"/>
        <v>16</v>
      </c>
      <c r="AD48" s="84"/>
      <c r="AE48" s="84"/>
      <c r="AF48" s="84"/>
      <c r="AG48" s="84">
        <f t="shared" si="24"/>
        <v>0</v>
      </c>
      <c r="AH48" s="84">
        <f t="shared" si="37"/>
        <v>0</v>
      </c>
      <c r="AI48" s="84">
        <f t="shared" si="25"/>
        <v>0</v>
      </c>
      <c r="AJ48" s="84">
        <f t="shared" si="38"/>
        <v>0</v>
      </c>
      <c r="AK48" s="84">
        <f t="shared" si="39"/>
        <v>0</v>
      </c>
      <c r="AL48" s="84">
        <f t="shared" si="40"/>
        <v>0</v>
      </c>
      <c r="AM48" s="84">
        <f t="shared" si="41"/>
        <v>0</v>
      </c>
      <c r="AN48" s="84"/>
      <c r="AR48" s="103">
        <f t="shared" si="26"/>
        <v>43722</v>
      </c>
      <c r="AS48" s="104">
        <f t="shared" si="27"/>
        <v>0</v>
      </c>
      <c r="AT48" s="104">
        <f t="shared" si="28"/>
        <v>0</v>
      </c>
      <c r="AU48" s="104">
        <f t="shared" si="29"/>
        <v>0</v>
      </c>
      <c r="AV48" s="104">
        <f t="shared" si="30"/>
        <v>0</v>
      </c>
      <c r="AW48" s="104">
        <f t="shared" si="31"/>
        <v>0</v>
      </c>
      <c r="AX48" s="104">
        <f t="shared" si="32"/>
        <v>0</v>
      </c>
      <c r="AY48" s="105">
        <f t="shared" si="33"/>
        <v>0</v>
      </c>
      <c r="AZ48" s="104">
        <f t="shared" si="8"/>
        <v>0</v>
      </c>
    </row>
    <row r="49" spans="1:52" s="3" customFormat="1" ht="23.45" x14ac:dyDescent="0.45">
      <c r="A49" s="80">
        <f>'Liste déroulante et date'!J42</f>
        <v>43701</v>
      </c>
      <c r="B49" s="99"/>
      <c r="C49" s="100"/>
      <c r="D49" s="100"/>
      <c r="E49" s="100"/>
      <c r="F49" s="100"/>
      <c r="G49" s="101"/>
      <c r="H49" s="101">
        <f t="shared" si="17"/>
        <v>10</v>
      </c>
      <c r="I49" s="84"/>
      <c r="J49" s="84"/>
      <c r="K49" s="84"/>
      <c r="L49" s="84"/>
      <c r="M49" s="84"/>
      <c r="N49" s="84"/>
      <c r="O49" s="84"/>
      <c r="P49" s="84">
        <f t="shared" si="18"/>
        <v>0</v>
      </c>
      <c r="Q49" s="102"/>
      <c r="R49" s="84">
        <f t="shared" si="19"/>
        <v>0</v>
      </c>
      <c r="S49" s="84"/>
      <c r="T49" s="84"/>
      <c r="U49" s="84">
        <f t="shared" si="20"/>
        <v>0</v>
      </c>
      <c r="V49" s="84"/>
      <c r="W49" s="84"/>
      <c r="X49" s="84">
        <f t="shared" si="21"/>
        <v>0</v>
      </c>
      <c r="Y49" s="86">
        <f t="shared" si="34"/>
        <v>0</v>
      </c>
      <c r="Z49" s="86">
        <f t="shared" si="35"/>
        <v>0</v>
      </c>
      <c r="AA49" s="84">
        <f t="shared" si="22"/>
        <v>0</v>
      </c>
      <c r="AB49" s="84">
        <f t="shared" si="23"/>
        <v>0</v>
      </c>
      <c r="AC49" s="84">
        <f t="shared" si="36"/>
        <v>16</v>
      </c>
      <c r="AD49" s="84"/>
      <c r="AE49" s="84"/>
      <c r="AF49" s="84"/>
      <c r="AG49" s="84">
        <f t="shared" si="24"/>
        <v>0</v>
      </c>
      <c r="AH49" s="84">
        <f t="shared" si="37"/>
        <v>0</v>
      </c>
      <c r="AI49" s="84">
        <f t="shared" si="25"/>
        <v>0</v>
      </c>
      <c r="AJ49" s="84">
        <f t="shared" si="38"/>
        <v>0</v>
      </c>
      <c r="AK49" s="84">
        <f t="shared" si="39"/>
        <v>0</v>
      </c>
      <c r="AL49" s="84">
        <f t="shared" si="40"/>
        <v>0</v>
      </c>
      <c r="AM49" s="84">
        <f t="shared" si="41"/>
        <v>0</v>
      </c>
      <c r="AN49" s="84"/>
      <c r="AR49" s="103">
        <f t="shared" si="26"/>
        <v>43729</v>
      </c>
      <c r="AS49" s="104">
        <f t="shared" si="27"/>
        <v>0</v>
      </c>
      <c r="AT49" s="104">
        <f t="shared" si="28"/>
        <v>0</v>
      </c>
      <c r="AU49" s="104">
        <f t="shared" si="29"/>
        <v>0</v>
      </c>
      <c r="AV49" s="104">
        <f t="shared" si="30"/>
        <v>0</v>
      </c>
      <c r="AW49" s="104">
        <f t="shared" si="31"/>
        <v>0</v>
      </c>
      <c r="AX49" s="104">
        <f t="shared" si="32"/>
        <v>0</v>
      </c>
      <c r="AY49" s="105">
        <f t="shared" si="33"/>
        <v>0</v>
      </c>
      <c r="AZ49" s="104">
        <f t="shared" si="8"/>
        <v>0</v>
      </c>
    </row>
    <row r="50" spans="1:52" s="3" customFormat="1" ht="23.45" x14ac:dyDescent="0.45">
      <c r="A50" s="80">
        <f>'Liste déroulante et date'!J43</f>
        <v>43708</v>
      </c>
      <c r="B50" s="99"/>
      <c r="C50" s="100"/>
      <c r="D50" s="100"/>
      <c r="E50" s="100"/>
      <c r="F50" s="100"/>
      <c r="G50" s="101"/>
      <c r="H50" s="101">
        <f t="shared" si="17"/>
        <v>10</v>
      </c>
      <c r="I50" s="84"/>
      <c r="J50" s="84"/>
      <c r="K50" s="84"/>
      <c r="L50" s="84"/>
      <c r="M50" s="84"/>
      <c r="N50" s="84"/>
      <c r="O50" s="84"/>
      <c r="P50" s="84">
        <f t="shared" si="18"/>
        <v>0</v>
      </c>
      <c r="Q50" s="102"/>
      <c r="R50" s="84">
        <f t="shared" si="19"/>
        <v>0</v>
      </c>
      <c r="S50" s="84"/>
      <c r="T50" s="84"/>
      <c r="U50" s="84">
        <f t="shared" si="20"/>
        <v>0</v>
      </c>
      <c r="V50" s="84"/>
      <c r="W50" s="84"/>
      <c r="X50" s="84">
        <f t="shared" si="21"/>
        <v>0</v>
      </c>
      <c r="Y50" s="86">
        <f t="shared" si="34"/>
        <v>0</v>
      </c>
      <c r="Z50" s="86">
        <f t="shared" si="35"/>
        <v>0</v>
      </c>
      <c r="AA50" s="84">
        <f t="shared" si="22"/>
        <v>0</v>
      </c>
      <c r="AB50" s="84">
        <f t="shared" si="23"/>
        <v>0</v>
      </c>
      <c r="AC50" s="84">
        <f t="shared" si="36"/>
        <v>16</v>
      </c>
      <c r="AD50" s="84"/>
      <c r="AE50" s="84"/>
      <c r="AF50" s="84"/>
      <c r="AG50" s="84">
        <f t="shared" si="24"/>
        <v>0</v>
      </c>
      <c r="AH50" s="84">
        <f t="shared" si="37"/>
        <v>0</v>
      </c>
      <c r="AI50" s="84">
        <f t="shared" si="25"/>
        <v>0</v>
      </c>
      <c r="AJ50" s="84">
        <f t="shared" si="38"/>
        <v>0</v>
      </c>
      <c r="AK50" s="84">
        <f t="shared" si="39"/>
        <v>0</v>
      </c>
      <c r="AL50" s="84">
        <f t="shared" si="40"/>
        <v>0</v>
      </c>
      <c r="AM50" s="84">
        <f t="shared" si="41"/>
        <v>0</v>
      </c>
      <c r="AN50" s="84"/>
      <c r="AR50" s="103">
        <f t="shared" si="26"/>
        <v>43736</v>
      </c>
      <c r="AS50" s="104">
        <f t="shared" si="27"/>
        <v>0</v>
      </c>
      <c r="AT50" s="104">
        <f t="shared" si="28"/>
        <v>0</v>
      </c>
      <c r="AU50" s="104">
        <f t="shared" si="29"/>
        <v>0</v>
      </c>
      <c r="AV50" s="104">
        <f t="shared" si="30"/>
        <v>0</v>
      </c>
      <c r="AW50" s="104">
        <f t="shared" si="31"/>
        <v>0</v>
      </c>
      <c r="AX50" s="104">
        <f t="shared" si="32"/>
        <v>0</v>
      </c>
      <c r="AY50" s="105">
        <f t="shared" si="33"/>
        <v>0</v>
      </c>
      <c r="AZ50" s="104">
        <f t="shared" si="8"/>
        <v>0</v>
      </c>
    </row>
    <row r="51" spans="1:52" s="3" customFormat="1" ht="23.45" x14ac:dyDescent="0.45">
      <c r="A51" s="80">
        <f>'Liste déroulante et date'!J44</f>
        <v>43715</v>
      </c>
      <c r="B51" s="99"/>
      <c r="C51" s="100"/>
      <c r="D51" s="100"/>
      <c r="E51" s="100"/>
      <c r="F51" s="100"/>
      <c r="G51" s="101"/>
      <c r="H51" s="101">
        <f t="shared" si="17"/>
        <v>10</v>
      </c>
      <c r="I51" s="84"/>
      <c r="J51" s="84"/>
      <c r="K51" s="84"/>
      <c r="L51" s="84"/>
      <c r="M51" s="84"/>
      <c r="N51" s="84"/>
      <c r="O51" s="84"/>
      <c r="P51" s="84">
        <f t="shared" si="18"/>
        <v>0</v>
      </c>
      <c r="Q51" s="102"/>
      <c r="R51" s="84">
        <f t="shared" si="19"/>
        <v>0</v>
      </c>
      <c r="S51" s="84"/>
      <c r="T51" s="84"/>
      <c r="U51" s="84">
        <f t="shared" si="20"/>
        <v>0</v>
      </c>
      <c r="V51" s="84"/>
      <c r="W51" s="84"/>
      <c r="X51" s="84">
        <f t="shared" si="21"/>
        <v>0</v>
      </c>
      <c r="Y51" s="86">
        <f t="shared" si="34"/>
        <v>0</v>
      </c>
      <c r="Z51" s="86">
        <f t="shared" si="35"/>
        <v>0</v>
      </c>
      <c r="AA51" s="84">
        <f t="shared" si="22"/>
        <v>0</v>
      </c>
      <c r="AB51" s="84">
        <f t="shared" si="23"/>
        <v>0</v>
      </c>
      <c r="AC51" s="84">
        <f t="shared" si="36"/>
        <v>16</v>
      </c>
      <c r="AD51" s="84"/>
      <c r="AE51" s="84"/>
      <c r="AF51" s="84"/>
      <c r="AG51" s="84">
        <f t="shared" si="24"/>
        <v>0</v>
      </c>
      <c r="AH51" s="84">
        <f t="shared" si="37"/>
        <v>0</v>
      </c>
      <c r="AI51" s="84">
        <f t="shared" si="25"/>
        <v>0</v>
      </c>
      <c r="AJ51" s="84">
        <f t="shared" si="38"/>
        <v>0</v>
      </c>
      <c r="AK51" s="84">
        <f t="shared" si="39"/>
        <v>0</v>
      </c>
      <c r="AL51" s="84">
        <f t="shared" si="40"/>
        <v>0</v>
      </c>
      <c r="AM51" s="84">
        <f t="shared" si="41"/>
        <v>0</v>
      </c>
      <c r="AN51" s="84"/>
      <c r="AR51" s="103">
        <f t="shared" si="26"/>
        <v>43743</v>
      </c>
      <c r="AS51" s="104">
        <f t="shared" si="27"/>
        <v>0</v>
      </c>
      <c r="AT51" s="104">
        <f t="shared" si="28"/>
        <v>0</v>
      </c>
      <c r="AU51" s="104">
        <f t="shared" si="29"/>
        <v>0</v>
      </c>
      <c r="AV51" s="104">
        <f t="shared" si="30"/>
        <v>0</v>
      </c>
      <c r="AW51" s="104">
        <f t="shared" si="31"/>
        <v>0</v>
      </c>
      <c r="AX51" s="104">
        <f t="shared" si="32"/>
        <v>0</v>
      </c>
      <c r="AY51" s="105">
        <f t="shared" si="33"/>
        <v>0</v>
      </c>
      <c r="AZ51" s="104">
        <f t="shared" si="8"/>
        <v>0</v>
      </c>
    </row>
    <row r="52" spans="1:52" s="3" customFormat="1" ht="23.45" x14ac:dyDescent="0.45">
      <c r="A52" s="80">
        <f>'Liste déroulante et date'!J45</f>
        <v>43722</v>
      </c>
      <c r="B52" s="99"/>
      <c r="C52" s="100"/>
      <c r="D52" s="100"/>
      <c r="E52" s="100"/>
      <c r="F52" s="100"/>
      <c r="G52" s="101"/>
      <c r="H52" s="101">
        <f t="shared" si="17"/>
        <v>10</v>
      </c>
      <c r="I52" s="84"/>
      <c r="J52" s="84"/>
      <c r="K52" s="84"/>
      <c r="L52" s="84"/>
      <c r="M52" s="84"/>
      <c r="N52" s="84"/>
      <c r="O52" s="84"/>
      <c r="P52" s="84">
        <f t="shared" si="18"/>
        <v>0</v>
      </c>
      <c r="Q52" s="102"/>
      <c r="R52" s="84">
        <f t="shared" si="19"/>
        <v>0</v>
      </c>
      <c r="S52" s="84"/>
      <c r="T52" s="84"/>
      <c r="U52" s="84">
        <f t="shared" si="20"/>
        <v>0</v>
      </c>
      <c r="V52" s="84"/>
      <c r="W52" s="84"/>
      <c r="X52" s="84">
        <f t="shared" si="21"/>
        <v>0</v>
      </c>
      <c r="Y52" s="86">
        <f t="shared" si="34"/>
        <v>0</v>
      </c>
      <c r="Z52" s="86">
        <f t="shared" si="35"/>
        <v>0</v>
      </c>
      <c r="AA52" s="84">
        <f t="shared" si="22"/>
        <v>0</v>
      </c>
      <c r="AB52" s="84">
        <f t="shared" si="23"/>
        <v>0</v>
      </c>
      <c r="AC52" s="84">
        <f t="shared" si="36"/>
        <v>16</v>
      </c>
      <c r="AD52" s="84"/>
      <c r="AE52" s="84"/>
      <c r="AF52" s="84"/>
      <c r="AG52" s="84">
        <f t="shared" si="24"/>
        <v>0</v>
      </c>
      <c r="AH52" s="84">
        <f t="shared" si="37"/>
        <v>0</v>
      </c>
      <c r="AI52" s="84">
        <f t="shared" si="25"/>
        <v>0</v>
      </c>
      <c r="AJ52" s="84">
        <f t="shared" si="38"/>
        <v>0</v>
      </c>
      <c r="AK52" s="84">
        <f t="shared" si="39"/>
        <v>0</v>
      </c>
      <c r="AL52" s="84">
        <f t="shared" si="40"/>
        <v>0</v>
      </c>
      <c r="AM52" s="84">
        <f t="shared" si="41"/>
        <v>0</v>
      </c>
      <c r="AN52" s="84"/>
      <c r="AR52" s="103">
        <f t="shared" si="26"/>
        <v>43750</v>
      </c>
      <c r="AS52" s="104">
        <f t="shared" si="27"/>
        <v>0</v>
      </c>
      <c r="AT52" s="104">
        <f t="shared" si="28"/>
        <v>0</v>
      </c>
      <c r="AU52" s="104">
        <f t="shared" si="29"/>
        <v>0</v>
      </c>
      <c r="AV52" s="104">
        <f t="shared" si="30"/>
        <v>0</v>
      </c>
      <c r="AW52" s="104">
        <f t="shared" si="31"/>
        <v>0</v>
      </c>
      <c r="AX52" s="104">
        <f t="shared" si="32"/>
        <v>0</v>
      </c>
      <c r="AY52" s="105">
        <f t="shared" si="33"/>
        <v>0</v>
      </c>
      <c r="AZ52" s="104">
        <f t="shared" si="8"/>
        <v>0</v>
      </c>
    </row>
    <row r="53" spans="1:52" s="3" customFormat="1" ht="23.45" x14ac:dyDescent="0.45">
      <c r="A53" s="80">
        <f>'Liste déroulante et date'!J46</f>
        <v>43729</v>
      </c>
      <c r="B53" s="99"/>
      <c r="C53" s="100"/>
      <c r="D53" s="100"/>
      <c r="E53" s="100"/>
      <c r="F53" s="100"/>
      <c r="G53" s="101"/>
      <c r="H53" s="101">
        <f t="shared" si="17"/>
        <v>10</v>
      </c>
      <c r="I53" s="84"/>
      <c r="J53" s="84"/>
      <c r="K53" s="84"/>
      <c r="L53" s="84"/>
      <c r="M53" s="84"/>
      <c r="N53" s="84"/>
      <c r="O53" s="84"/>
      <c r="P53" s="84">
        <f t="shared" si="18"/>
        <v>0</v>
      </c>
      <c r="Q53" s="102"/>
      <c r="R53" s="84">
        <f t="shared" si="19"/>
        <v>0</v>
      </c>
      <c r="S53" s="84"/>
      <c r="T53" s="84"/>
      <c r="U53" s="84">
        <f t="shared" si="20"/>
        <v>0</v>
      </c>
      <c r="V53" s="84"/>
      <c r="W53" s="84"/>
      <c r="X53" s="84">
        <f t="shared" si="21"/>
        <v>0</v>
      </c>
      <c r="Y53" s="86">
        <f t="shared" si="34"/>
        <v>0</v>
      </c>
      <c r="Z53" s="86">
        <f t="shared" si="35"/>
        <v>0</v>
      </c>
      <c r="AA53" s="84">
        <f t="shared" si="22"/>
        <v>0</v>
      </c>
      <c r="AB53" s="84">
        <f t="shared" si="23"/>
        <v>0</v>
      </c>
      <c r="AC53" s="84">
        <f t="shared" si="36"/>
        <v>16</v>
      </c>
      <c r="AD53" s="84"/>
      <c r="AE53" s="84"/>
      <c r="AF53" s="84"/>
      <c r="AG53" s="84">
        <f t="shared" si="24"/>
        <v>0</v>
      </c>
      <c r="AH53" s="84">
        <f t="shared" si="37"/>
        <v>0</v>
      </c>
      <c r="AI53" s="84">
        <f t="shared" si="25"/>
        <v>0</v>
      </c>
      <c r="AJ53" s="84">
        <f t="shared" si="38"/>
        <v>0</v>
      </c>
      <c r="AK53" s="84">
        <f t="shared" si="39"/>
        <v>0</v>
      </c>
      <c r="AL53" s="84">
        <f t="shared" si="40"/>
        <v>0</v>
      </c>
      <c r="AM53" s="84">
        <f t="shared" si="41"/>
        <v>0</v>
      </c>
      <c r="AN53" s="84"/>
      <c r="AR53" s="103">
        <f t="shared" si="26"/>
        <v>43757</v>
      </c>
      <c r="AS53" s="104">
        <f t="shared" si="27"/>
        <v>0</v>
      </c>
      <c r="AT53" s="104">
        <f t="shared" si="28"/>
        <v>0</v>
      </c>
      <c r="AU53" s="104">
        <f t="shared" si="29"/>
        <v>0</v>
      </c>
      <c r="AV53" s="104">
        <f t="shared" si="30"/>
        <v>0</v>
      </c>
      <c r="AW53" s="104">
        <f t="shared" si="31"/>
        <v>0</v>
      </c>
      <c r="AX53" s="104">
        <f t="shared" si="32"/>
        <v>0</v>
      </c>
      <c r="AY53" s="105">
        <f t="shared" si="33"/>
        <v>0</v>
      </c>
      <c r="AZ53" s="104">
        <f t="shared" si="8"/>
        <v>0</v>
      </c>
    </row>
    <row r="54" spans="1:52" s="3" customFormat="1" ht="23.45" x14ac:dyDescent="0.45">
      <c r="A54" s="80">
        <f>'Liste déroulante et date'!J47</f>
        <v>43736</v>
      </c>
      <c r="B54" s="99"/>
      <c r="C54" s="100"/>
      <c r="D54" s="100"/>
      <c r="E54" s="100"/>
      <c r="F54" s="100"/>
      <c r="G54" s="101"/>
      <c r="H54" s="101">
        <f t="shared" si="17"/>
        <v>10</v>
      </c>
      <c r="I54" s="84"/>
      <c r="J54" s="84"/>
      <c r="K54" s="84"/>
      <c r="L54" s="84"/>
      <c r="M54" s="84"/>
      <c r="N54" s="84"/>
      <c r="O54" s="84"/>
      <c r="P54" s="84">
        <f t="shared" si="18"/>
        <v>0</v>
      </c>
      <c r="Q54" s="102"/>
      <c r="R54" s="84">
        <f t="shared" si="19"/>
        <v>0</v>
      </c>
      <c r="S54" s="84"/>
      <c r="T54" s="84"/>
      <c r="U54" s="84">
        <f t="shared" si="20"/>
        <v>0</v>
      </c>
      <c r="V54" s="84"/>
      <c r="W54" s="84"/>
      <c r="X54" s="84">
        <f t="shared" si="21"/>
        <v>0</v>
      </c>
      <c r="Y54" s="86">
        <f t="shared" si="34"/>
        <v>0</v>
      </c>
      <c r="Z54" s="86">
        <f t="shared" si="35"/>
        <v>0</v>
      </c>
      <c r="AA54" s="84">
        <f t="shared" si="22"/>
        <v>0</v>
      </c>
      <c r="AB54" s="84">
        <f t="shared" si="23"/>
        <v>0</v>
      </c>
      <c r="AC54" s="84">
        <f t="shared" si="36"/>
        <v>16</v>
      </c>
      <c r="AD54" s="84"/>
      <c r="AE54" s="84"/>
      <c r="AF54" s="84"/>
      <c r="AG54" s="84">
        <f t="shared" si="24"/>
        <v>0</v>
      </c>
      <c r="AH54" s="84">
        <f t="shared" si="37"/>
        <v>0</v>
      </c>
      <c r="AI54" s="84">
        <f t="shared" si="25"/>
        <v>0</v>
      </c>
      <c r="AJ54" s="84">
        <f t="shared" si="38"/>
        <v>0</v>
      </c>
      <c r="AK54" s="84">
        <f t="shared" si="39"/>
        <v>0</v>
      </c>
      <c r="AL54" s="84">
        <f t="shared" si="40"/>
        <v>0</v>
      </c>
      <c r="AM54" s="84">
        <f t="shared" si="41"/>
        <v>0</v>
      </c>
      <c r="AN54" s="84"/>
      <c r="AR54" s="103">
        <f t="shared" si="26"/>
        <v>43764</v>
      </c>
      <c r="AS54" s="104">
        <f t="shared" si="27"/>
        <v>0</v>
      </c>
      <c r="AT54" s="104">
        <f t="shared" si="28"/>
        <v>0</v>
      </c>
      <c r="AU54" s="104">
        <f t="shared" si="29"/>
        <v>0</v>
      </c>
      <c r="AV54" s="104">
        <f t="shared" si="30"/>
        <v>0</v>
      </c>
      <c r="AW54" s="104">
        <f t="shared" si="31"/>
        <v>0</v>
      </c>
      <c r="AX54" s="104">
        <f t="shared" si="32"/>
        <v>0</v>
      </c>
      <c r="AY54" s="105">
        <f t="shared" si="33"/>
        <v>0</v>
      </c>
      <c r="AZ54" s="104">
        <f t="shared" si="8"/>
        <v>0</v>
      </c>
    </row>
    <row r="55" spans="1:52" s="113" customFormat="1" ht="23.45" x14ac:dyDescent="0.45">
      <c r="A55" s="106">
        <f>'Liste déroulante et date'!J48</f>
        <v>43743</v>
      </c>
      <c r="B55" s="107"/>
      <c r="C55" s="108"/>
      <c r="D55" s="108"/>
      <c r="E55" s="108"/>
      <c r="F55" s="108"/>
      <c r="G55" s="109"/>
      <c r="H55" s="109">
        <f t="shared" si="17"/>
        <v>10</v>
      </c>
      <c r="I55" s="110"/>
      <c r="J55" s="110"/>
      <c r="K55" s="110"/>
      <c r="L55" s="110"/>
      <c r="M55" s="110"/>
      <c r="N55" s="110"/>
      <c r="O55" s="110"/>
      <c r="P55" s="110">
        <f t="shared" si="18"/>
        <v>0</v>
      </c>
      <c r="Q55" s="111"/>
      <c r="R55" s="110">
        <f t="shared" si="19"/>
        <v>0</v>
      </c>
      <c r="S55" s="110"/>
      <c r="T55" s="110"/>
      <c r="U55" s="110">
        <f t="shared" si="20"/>
        <v>0</v>
      </c>
      <c r="V55" s="110"/>
      <c r="W55" s="110"/>
      <c r="X55" s="110">
        <f t="shared" si="21"/>
        <v>0</v>
      </c>
      <c r="Y55" s="112">
        <f t="shared" si="34"/>
        <v>0</v>
      </c>
      <c r="Z55" s="112">
        <f t="shared" si="35"/>
        <v>0</v>
      </c>
      <c r="AA55" s="110">
        <f t="shared" si="22"/>
        <v>0</v>
      </c>
      <c r="AB55" s="110">
        <f t="shared" si="23"/>
        <v>0</v>
      </c>
      <c r="AC55" s="110">
        <f t="shared" si="36"/>
        <v>16</v>
      </c>
      <c r="AD55" s="110"/>
      <c r="AE55" s="110"/>
      <c r="AF55" s="110"/>
      <c r="AG55" s="110">
        <f t="shared" si="24"/>
        <v>0</v>
      </c>
      <c r="AH55" s="110">
        <f t="shared" si="37"/>
        <v>0</v>
      </c>
      <c r="AI55" s="110">
        <f t="shared" si="25"/>
        <v>0</v>
      </c>
      <c r="AJ55" s="110">
        <f t="shared" si="38"/>
        <v>0</v>
      </c>
      <c r="AK55" s="110">
        <f t="shared" si="39"/>
        <v>0</v>
      </c>
      <c r="AL55" s="110">
        <f t="shared" si="40"/>
        <v>0</v>
      </c>
      <c r="AM55" s="110">
        <f t="shared" si="41"/>
        <v>0</v>
      </c>
      <c r="AN55" s="110"/>
      <c r="AR55" s="114">
        <f t="shared" si="26"/>
        <v>43771</v>
      </c>
      <c r="AS55" s="115">
        <f t="shared" si="27"/>
        <v>0</v>
      </c>
      <c r="AT55" s="115">
        <f t="shared" si="28"/>
        <v>0</v>
      </c>
      <c r="AU55" s="115">
        <f t="shared" si="29"/>
        <v>0</v>
      </c>
      <c r="AV55" s="115">
        <f t="shared" si="30"/>
        <v>0</v>
      </c>
      <c r="AW55" s="115">
        <f t="shared" si="31"/>
        <v>0</v>
      </c>
      <c r="AX55" s="115">
        <f t="shared" si="32"/>
        <v>0</v>
      </c>
      <c r="AY55" s="116">
        <f t="shared" si="33"/>
        <v>0</v>
      </c>
      <c r="AZ55" s="115">
        <f t="shared" si="8"/>
        <v>0</v>
      </c>
    </row>
    <row r="56" spans="1:52" ht="23.45" x14ac:dyDescent="0.45">
      <c r="A56" s="80">
        <f>'Liste déroulante et date'!J49</f>
        <v>43750</v>
      </c>
      <c r="B56" s="81"/>
      <c r="C56" s="82"/>
      <c r="D56" s="82"/>
      <c r="E56" s="82"/>
      <c r="F56" s="82"/>
      <c r="G56" s="83"/>
      <c r="H56" s="83">
        <f t="shared" si="17"/>
        <v>10</v>
      </c>
      <c r="I56" s="72"/>
      <c r="J56" s="72"/>
      <c r="K56" s="72"/>
      <c r="L56" s="72"/>
      <c r="M56" s="72"/>
      <c r="N56" s="72"/>
      <c r="O56" s="72"/>
      <c r="P56" s="84">
        <f t="shared" si="18"/>
        <v>0</v>
      </c>
      <c r="Q56" s="85"/>
      <c r="R56" s="84">
        <f t="shared" si="19"/>
        <v>0</v>
      </c>
      <c r="S56" s="72"/>
      <c r="T56" s="72"/>
      <c r="U56" s="84">
        <f t="shared" si="20"/>
        <v>0</v>
      </c>
      <c r="V56" s="72"/>
      <c r="W56" s="72"/>
      <c r="X56" s="84">
        <f t="shared" si="21"/>
        <v>0</v>
      </c>
      <c r="Y56" s="86">
        <f t="shared" si="34"/>
        <v>0</v>
      </c>
      <c r="Z56" s="86">
        <f t="shared" si="35"/>
        <v>0</v>
      </c>
      <c r="AA56" s="84">
        <f t="shared" si="22"/>
        <v>0</v>
      </c>
      <c r="AB56" s="84">
        <f t="shared" si="23"/>
        <v>0</v>
      </c>
      <c r="AC56" s="84">
        <f t="shared" si="36"/>
        <v>16</v>
      </c>
      <c r="AD56" s="72"/>
      <c r="AE56" s="72"/>
      <c r="AF56" s="72"/>
      <c r="AG56" s="84">
        <f t="shared" si="24"/>
        <v>0</v>
      </c>
      <c r="AH56" s="84">
        <f t="shared" si="37"/>
        <v>0</v>
      </c>
      <c r="AI56" s="84">
        <f t="shared" si="25"/>
        <v>0</v>
      </c>
      <c r="AJ56" s="84">
        <f t="shared" si="38"/>
        <v>0</v>
      </c>
      <c r="AK56" s="84">
        <f t="shared" si="39"/>
        <v>0</v>
      </c>
      <c r="AL56" s="84">
        <f t="shared" si="40"/>
        <v>0</v>
      </c>
      <c r="AM56" s="84">
        <f t="shared" si="41"/>
        <v>0</v>
      </c>
      <c r="AN56" s="72"/>
      <c r="AR56" s="63">
        <f t="shared" si="26"/>
        <v>43778</v>
      </c>
      <c r="AS56" s="64">
        <f t="shared" si="27"/>
        <v>0</v>
      </c>
      <c r="AT56" s="64">
        <f t="shared" si="28"/>
        <v>0</v>
      </c>
      <c r="AU56" s="64">
        <f t="shared" si="29"/>
        <v>0</v>
      </c>
      <c r="AV56" s="64">
        <f t="shared" si="30"/>
        <v>0</v>
      </c>
      <c r="AW56" s="64">
        <f t="shared" si="31"/>
        <v>0</v>
      </c>
      <c r="AX56" s="64">
        <f t="shared" si="32"/>
        <v>0</v>
      </c>
      <c r="AY56" s="65">
        <f t="shared" si="33"/>
        <v>0</v>
      </c>
      <c r="AZ56" s="64">
        <f t="shared" si="8"/>
        <v>0</v>
      </c>
    </row>
    <row r="57" spans="1:52" ht="23.45" x14ac:dyDescent="0.45">
      <c r="A57" s="80">
        <f>'Liste déroulante et date'!J50</f>
        <v>43757</v>
      </c>
      <c r="B57" s="81"/>
      <c r="C57" s="82"/>
      <c r="D57" s="82"/>
      <c r="E57" s="82"/>
      <c r="F57" s="82"/>
      <c r="G57" s="83"/>
      <c r="H57" s="83">
        <f t="shared" si="17"/>
        <v>10</v>
      </c>
      <c r="I57" s="72"/>
      <c r="J57" s="72"/>
      <c r="K57" s="72"/>
      <c r="L57" s="72"/>
      <c r="M57" s="72"/>
      <c r="N57" s="72"/>
      <c r="O57" s="72"/>
      <c r="P57" s="84">
        <f t="shared" si="18"/>
        <v>0</v>
      </c>
      <c r="Q57" s="85"/>
      <c r="R57" s="84">
        <f t="shared" si="19"/>
        <v>0</v>
      </c>
      <c r="S57" s="72"/>
      <c r="T57" s="72"/>
      <c r="U57" s="84">
        <f t="shared" si="20"/>
        <v>0</v>
      </c>
      <c r="V57" s="72"/>
      <c r="W57" s="72"/>
      <c r="X57" s="84">
        <f t="shared" si="21"/>
        <v>0</v>
      </c>
      <c r="Y57" s="86">
        <f t="shared" si="34"/>
        <v>0</v>
      </c>
      <c r="Z57" s="86">
        <f t="shared" si="35"/>
        <v>0</v>
      </c>
      <c r="AA57" s="84">
        <f t="shared" si="22"/>
        <v>0</v>
      </c>
      <c r="AB57" s="84">
        <f t="shared" si="23"/>
        <v>0</v>
      </c>
      <c r="AC57" s="84">
        <f t="shared" si="36"/>
        <v>16</v>
      </c>
      <c r="AD57" s="72"/>
      <c r="AE57" s="72"/>
      <c r="AF57" s="72"/>
      <c r="AG57" s="84">
        <f t="shared" si="24"/>
        <v>0</v>
      </c>
      <c r="AH57" s="84">
        <f t="shared" si="37"/>
        <v>0</v>
      </c>
      <c r="AI57" s="84">
        <f t="shared" si="25"/>
        <v>0</v>
      </c>
      <c r="AJ57" s="84">
        <f t="shared" si="38"/>
        <v>0</v>
      </c>
      <c r="AK57" s="84">
        <f t="shared" si="39"/>
        <v>0</v>
      </c>
      <c r="AL57" s="84">
        <f t="shared" si="40"/>
        <v>0</v>
      </c>
      <c r="AM57" s="84">
        <f t="shared" si="41"/>
        <v>0</v>
      </c>
      <c r="AN57" s="72"/>
      <c r="AR57" s="63">
        <f t="shared" si="26"/>
        <v>43785</v>
      </c>
      <c r="AS57" s="64">
        <f t="shared" si="27"/>
        <v>0</v>
      </c>
      <c r="AT57" s="64">
        <f t="shared" si="28"/>
        <v>0</v>
      </c>
      <c r="AU57" s="64">
        <f t="shared" si="29"/>
        <v>0</v>
      </c>
      <c r="AV57" s="64">
        <f t="shared" si="30"/>
        <v>0</v>
      </c>
      <c r="AW57" s="64">
        <f t="shared" si="31"/>
        <v>0</v>
      </c>
      <c r="AX57" s="64">
        <f t="shared" si="32"/>
        <v>0</v>
      </c>
      <c r="AY57" s="65">
        <f t="shared" si="33"/>
        <v>0</v>
      </c>
      <c r="AZ57" s="64">
        <f t="shared" si="8"/>
        <v>0</v>
      </c>
    </row>
    <row r="58" spans="1:52" ht="23.45" x14ac:dyDescent="0.45">
      <c r="A58" s="80">
        <f>'Liste déroulante et date'!J51</f>
        <v>43764</v>
      </c>
      <c r="B58" s="81"/>
      <c r="C58" s="82"/>
      <c r="D58" s="82"/>
      <c r="E58" s="82"/>
      <c r="F58" s="82"/>
      <c r="G58" s="83"/>
      <c r="H58" s="83">
        <f t="shared" si="17"/>
        <v>10</v>
      </c>
      <c r="I58" s="72"/>
      <c r="J58" s="72"/>
      <c r="K58" s="72"/>
      <c r="L58" s="72"/>
      <c r="M58" s="72"/>
      <c r="N58" s="72"/>
      <c r="O58" s="72"/>
      <c r="P58" s="84">
        <f t="shared" si="18"/>
        <v>0</v>
      </c>
      <c r="Q58" s="85"/>
      <c r="R58" s="84">
        <f t="shared" si="19"/>
        <v>0</v>
      </c>
      <c r="S58" s="72"/>
      <c r="T58" s="72"/>
      <c r="U58" s="84">
        <f t="shared" si="20"/>
        <v>0</v>
      </c>
      <c r="V58" s="72"/>
      <c r="W58" s="72"/>
      <c r="X58" s="84">
        <f t="shared" si="21"/>
        <v>0</v>
      </c>
      <c r="Y58" s="86">
        <f t="shared" si="34"/>
        <v>0</v>
      </c>
      <c r="Z58" s="86">
        <f t="shared" si="35"/>
        <v>0</v>
      </c>
      <c r="AA58" s="84">
        <f t="shared" si="22"/>
        <v>0</v>
      </c>
      <c r="AB58" s="84">
        <f t="shared" si="23"/>
        <v>0</v>
      </c>
      <c r="AC58" s="84">
        <f t="shared" si="36"/>
        <v>16</v>
      </c>
      <c r="AD58" s="72"/>
      <c r="AE58" s="72"/>
      <c r="AF58" s="72"/>
      <c r="AG58" s="84">
        <f t="shared" si="24"/>
        <v>0</v>
      </c>
      <c r="AH58" s="84">
        <f t="shared" si="37"/>
        <v>0</v>
      </c>
      <c r="AI58" s="84">
        <f t="shared" si="25"/>
        <v>0</v>
      </c>
      <c r="AJ58" s="84">
        <f t="shared" si="38"/>
        <v>0</v>
      </c>
      <c r="AK58" s="84">
        <f t="shared" si="39"/>
        <v>0</v>
      </c>
      <c r="AL58" s="84">
        <f t="shared" si="40"/>
        <v>0</v>
      </c>
      <c r="AM58" s="84">
        <f t="shared" si="41"/>
        <v>0</v>
      </c>
      <c r="AN58" s="72"/>
      <c r="AR58" s="63">
        <f t="shared" si="26"/>
        <v>43792</v>
      </c>
      <c r="AS58" s="64">
        <f t="shared" si="27"/>
        <v>0</v>
      </c>
      <c r="AT58" s="64">
        <f t="shared" si="28"/>
        <v>0</v>
      </c>
      <c r="AU58" s="64">
        <f t="shared" si="29"/>
        <v>0</v>
      </c>
      <c r="AV58" s="64">
        <f t="shared" si="30"/>
        <v>0</v>
      </c>
      <c r="AW58" s="64">
        <f t="shared" si="31"/>
        <v>0</v>
      </c>
      <c r="AX58" s="64">
        <f t="shared" si="32"/>
        <v>0</v>
      </c>
      <c r="AY58" s="65">
        <f t="shared" si="33"/>
        <v>0</v>
      </c>
      <c r="AZ58" s="64">
        <f t="shared" si="8"/>
        <v>0</v>
      </c>
    </row>
    <row r="59" spans="1:52" ht="23.45" x14ac:dyDescent="0.45">
      <c r="A59" s="80">
        <f>'Liste déroulante et date'!J52</f>
        <v>43771</v>
      </c>
      <c r="B59" s="81"/>
      <c r="C59" s="82"/>
      <c r="D59" s="82"/>
      <c r="E59" s="82"/>
      <c r="F59" s="82"/>
      <c r="G59" s="83"/>
      <c r="H59" s="83">
        <f t="shared" si="17"/>
        <v>10</v>
      </c>
      <c r="I59" s="72"/>
      <c r="J59" s="72"/>
      <c r="K59" s="72"/>
      <c r="L59" s="72"/>
      <c r="M59" s="72"/>
      <c r="N59" s="72"/>
      <c r="O59" s="72"/>
      <c r="P59" s="84">
        <f t="shared" si="18"/>
        <v>0</v>
      </c>
      <c r="Q59" s="85"/>
      <c r="R59" s="84">
        <f t="shared" si="19"/>
        <v>0</v>
      </c>
      <c r="S59" s="72"/>
      <c r="T59" s="72"/>
      <c r="U59" s="84">
        <f t="shared" si="20"/>
        <v>0</v>
      </c>
      <c r="V59" s="72"/>
      <c r="W59" s="72"/>
      <c r="X59" s="84">
        <f t="shared" si="21"/>
        <v>0</v>
      </c>
      <c r="Y59" s="86">
        <f t="shared" si="34"/>
        <v>0</v>
      </c>
      <c r="Z59" s="86">
        <f t="shared" si="35"/>
        <v>0</v>
      </c>
      <c r="AA59" s="84">
        <f t="shared" si="22"/>
        <v>0</v>
      </c>
      <c r="AB59" s="84">
        <f t="shared" si="23"/>
        <v>0</v>
      </c>
      <c r="AC59" s="84">
        <f t="shared" si="36"/>
        <v>16</v>
      </c>
      <c r="AD59" s="72"/>
      <c r="AE59" s="72"/>
      <c r="AF59" s="72"/>
      <c r="AG59" s="84">
        <f t="shared" si="24"/>
        <v>0</v>
      </c>
      <c r="AH59" s="84">
        <f t="shared" si="37"/>
        <v>0</v>
      </c>
      <c r="AI59" s="84">
        <f t="shared" si="25"/>
        <v>0</v>
      </c>
      <c r="AJ59" s="84">
        <f t="shared" si="38"/>
        <v>0</v>
      </c>
      <c r="AK59" s="84">
        <f t="shared" si="39"/>
        <v>0</v>
      </c>
      <c r="AL59" s="84">
        <f t="shared" si="40"/>
        <v>0</v>
      </c>
      <c r="AM59" s="84">
        <f t="shared" si="41"/>
        <v>0</v>
      </c>
      <c r="AN59" s="72"/>
      <c r="AR59" s="63">
        <f t="shared" si="26"/>
        <v>43799</v>
      </c>
      <c r="AS59" s="64">
        <f t="shared" si="27"/>
        <v>0</v>
      </c>
      <c r="AT59" s="64">
        <f t="shared" si="28"/>
        <v>0</v>
      </c>
      <c r="AU59" s="64">
        <f t="shared" si="29"/>
        <v>0</v>
      </c>
      <c r="AV59" s="64">
        <f t="shared" si="30"/>
        <v>0</v>
      </c>
      <c r="AW59" s="64">
        <f t="shared" si="31"/>
        <v>0</v>
      </c>
      <c r="AX59" s="64">
        <f t="shared" si="32"/>
        <v>0</v>
      </c>
      <c r="AY59" s="65">
        <f t="shared" si="33"/>
        <v>0</v>
      </c>
      <c r="AZ59" s="64">
        <f t="shared" si="8"/>
        <v>0</v>
      </c>
    </row>
    <row r="60" spans="1:52" ht="23.45" x14ac:dyDescent="0.45">
      <c r="A60" s="80">
        <f>'Liste déroulante et date'!J53</f>
        <v>43778</v>
      </c>
      <c r="B60" s="81"/>
      <c r="C60" s="82"/>
      <c r="D60" s="82"/>
      <c r="E60" s="82"/>
      <c r="F60" s="82"/>
      <c r="G60" s="83"/>
      <c r="H60" s="83">
        <f t="shared" si="17"/>
        <v>10</v>
      </c>
      <c r="I60" s="72"/>
      <c r="J60" s="72"/>
      <c r="K60" s="72"/>
      <c r="L60" s="72"/>
      <c r="M60" s="72"/>
      <c r="N60" s="72"/>
      <c r="O60" s="72"/>
      <c r="P60" s="84">
        <f t="shared" si="18"/>
        <v>0</v>
      </c>
      <c r="Q60" s="85"/>
      <c r="R60" s="84">
        <f t="shared" si="19"/>
        <v>0</v>
      </c>
      <c r="S60" s="72"/>
      <c r="T60" s="72"/>
      <c r="U60" s="84">
        <f t="shared" si="20"/>
        <v>0</v>
      </c>
      <c r="V60" s="72"/>
      <c r="W60" s="72"/>
      <c r="X60" s="84">
        <f t="shared" si="21"/>
        <v>0</v>
      </c>
      <c r="Y60" s="86">
        <f t="shared" si="34"/>
        <v>0</v>
      </c>
      <c r="Z60" s="86">
        <f t="shared" si="35"/>
        <v>0</v>
      </c>
      <c r="AA60" s="84">
        <f t="shared" si="22"/>
        <v>0</v>
      </c>
      <c r="AB60" s="84">
        <f t="shared" si="23"/>
        <v>0</v>
      </c>
      <c r="AC60" s="84">
        <f t="shared" si="36"/>
        <v>16</v>
      </c>
      <c r="AD60" s="72"/>
      <c r="AE60" s="72"/>
      <c r="AF60" s="72"/>
      <c r="AG60" s="84">
        <f t="shared" si="24"/>
        <v>0</v>
      </c>
      <c r="AH60" s="84">
        <f t="shared" si="37"/>
        <v>0</v>
      </c>
      <c r="AI60" s="84">
        <f t="shared" si="25"/>
        <v>0</v>
      </c>
      <c r="AJ60" s="84">
        <f t="shared" si="38"/>
        <v>0</v>
      </c>
      <c r="AK60" s="84">
        <f t="shared" si="39"/>
        <v>0</v>
      </c>
      <c r="AL60" s="84">
        <f t="shared" si="40"/>
        <v>0</v>
      </c>
      <c r="AM60" s="84">
        <f t="shared" si="41"/>
        <v>0</v>
      </c>
      <c r="AN60" s="72"/>
      <c r="AR60" s="63">
        <f t="shared" si="26"/>
        <v>43806</v>
      </c>
      <c r="AS60" s="64">
        <f t="shared" si="27"/>
        <v>0</v>
      </c>
      <c r="AT60" s="64">
        <f t="shared" si="28"/>
        <v>0</v>
      </c>
      <c r="AU60" s="64">
        <f t="shared" si="29"/>
        <v>0</v>
      </c>
      <c r="AV60" s="64">
        <f t="shared" si="30"/>
        <v>0</v>
      </c>
      <c r="AW60" s="64">
        <f t="shared" si="31"/>
        <v>0</v>
      </c>
      <c r="AX60" s="64">
        <f t="shared" si="32"/>
        <v>0</v>
      </c>
      <c r="AY60" s="65">
        <f t="shared" si="33"/>
        <v>0</v>
      </c>
      <c r="AZ60" s="64">
        <f t="shared" si="8"/>
        <v>0</v>
      </c>
    </row>
    <row r="61" spans="1:52" ht="23.45" x14ac:dyDescent="0.45">
      <c r="A61" s="80">
        <f>'Liste déroulante et date'!J54</f>
        <v>43785</v>
      </c>
      <c r="B61" s="81"/>
      <c r="C61" s="82"/>
      <c r="D61" s="82"/>
      <c r="E61" s="82"/>
      <c r="F61" s="82"/>
      <c r="G61" s="83"/>
      <c r="H61" s="83">
        <f t="shared" si="17"/>
        <v>10</v>
      </c>
      <c r="I61" s="72"/>
      <c r="J61" s="72"/>
      <c r="K61" s="72"/>
      <c r="L61" s="72"/>
      <c r="M61" s="72"/>
      <c r="N61" s="72"/>
      <c r="O61" s="72"/>
      <c r="P61" s="84">
        <f t="shared" si="18"/>
        <v>0</v>
      </c>
      <c r="Q61" s="85"/>
      <c r="R61" s="84">
        <f t="shared" si="19"/>
        <v>0</v>
      </c>
      <c r="S61" s="72"/>
      <c r="T61" s="72"/>
      <c r="U61" s="84">
        <f t="shared" si="20"/>
        <v>0</v>
      </c>
      <c r="V61" s="72"/>
      <c r="W61" s="72"/>
      <c r="X61" s="84">
        <f t="shared" si="21"/>
        <v>0</v>
      </c>
      <c r="Y61" s="86">
        <f t="shared" si="34"/>
        <v>0</v>
      </c>
      <c r="Z61" s="86">
        <f t="shared" si="35"/>
        <v>0</v>
      </c>
      <c r="AA61" s="84">
        <f t="shared" si="22"/>
        <v>0</v>
      </c>
      <c r="AB61" s="84">
        <f t="shared" si="23"/>
        <v>0</v>
      </c>
      <c r="AC61" s="84">
        <f t="shared" si="36"/>
        <v>16</v>
      </c>
      <c r="AD61" s="72"/>
      <c r="AE61" s="72"/>
      <c r="AF61" s="72"/>
      <c r="AG61" s="84">
        <f t="shared" si="24"/>
        <v>0</v>
      </c>
      <c r="AH61" s="84">
        <f t="shared" si="37"/>
        <v>0</v>
      </c>
      <c r="AI61" s="84">
        <f t="shared" si="25"/>
        <v>0</v>
      </c>
      <c r="AJ61" s="84">
        <f t="shared" si="38"/>
        <v>0</v>
      </c>
      <c r="AK61" s="84">
        <f t="shared" si="39"/>
        <v>0</v>
      </c>
      <c r="AL61" s="84">
        <f t="shared" si="40"/>
        <v>0</v>
      </c>
      <c r="AM61" s="84">
        <f t="shared" si="41"/>
        <v>0</v>
      </c>
      <c r="AN61" s="72"/>
      <c r="AR61" s="63">
        <f t="shared" si="26"/>
        <v>43813</v>
      </c>
      <c r="AS61" s="64">
        <f t="shared" si="27"/>
        <v>0</v>
      </c>
      <c r="AT61" s="64">
        <f t="shared" si="28"/>
        <v>0</v>
      </c>
      <c r="AU61" s="64">
        <f t="shared" si="29"/>
        <v>0</v>
      </c>
      <c r="AV61" s="64">
        <f t="shared" si="30"/>
        <v>0</v>
      </c>
      <c r="AW61" s="64">
        <f t="shared" si="31"/>
        <v>0</v>
      </c>
      <c r="AX61" s="64">
        <f t="shared" si="32"/>
        <v>0</v>
      </c>
      <c r="AY61" s="65">
        <f t="shared" si="33"/>
        <v>0</v>
      </c>
      <c r="AZ61" s="64">
        <f t="shared" si="8"/>
        <v>0</v>
      </c>
    </row>
    <row r="62" spans="1:52" ht="23.45" x14ac:dyDescent="0.45">
      <c r="A62" s="80">
        <f>'Liste déroulante et date'!J55</f>
        <v>43792</v>
      </c>
      <c r="B62" s="81"/>
      <c r="C62" s="82"/>
      <c r="D62" s="82"/>
      <c r="E62" s="82"/>
      <c r="F62" s="82"/>
      <c r="G62" s="83"/>
      <c r="H62" s="83">
        <f t="shared" si="17"/>
        <v>10</v>
      </c>
      <c r="I62" s="72"/>
      <c r="J62" s="72"/>
      <c r="K62" s="72"/>
      <c r="L62" s="72"/>
      <c r="M62" s="72"/>
      <c r="N62" s="72"/>
      <c r="O62" s="72"/>
      <c r="P62" s="84">
        <f t="shared" si="18"/>
        <v>0</v>
      </c>
      <c r="Q62" s="85"/>
      <c r="R62" s="84">
        <f t="shared" si="19"/>
        <v>0</v>
      </c>
      <c r="S62" s="72"/>
      <c r="T62" s="72"/>
      <c r="U62" s="84">
        <f t="shared" si="20"/>
        <v>0</v>
      </c>
      <c r="V62" s="72"/>
      <c r="W62" s="72"/>
      <c r="X62" s="84">
        <f t="shared" si="21"/>
        <v>0</v>
      </c>
      <c r="Y62" s="86">
        <f t="shared" si="34"/>
        <v>0</v>
      </c>
      <c r="Z62" s="86">
        <f t="shared" si="35"/>
        <v>0</v>
      </c>
      <c r="AA62" s="84">
        <f t="shared" si="22"/>
        <v>0</v>
      </c>
      <c r="AB62" s="84">
        <f t="shared" si="23"/>
        <v>0</v>
      </c>
      <c r="AC62" s="84">
        <f t="shared" si="36"/>
        <v>16</v>
      </c>
      <c r="AD62" s="72"/>
      <c r="AE62" s="72"/>
      <c r="AF62" s="72"/>
      <c r="AG62" s="84">
        <f t="shared" si="24"/>
        <v>0</v>
      </c>
      <c r="AH62" s="84">
        <f t="shared" si="37"/>
        <v>0</v>
      </c>
      <c r="AI62" s="84">
        <f t="shared" si="25"/>
        <v>0</v>
      </c>
      <c r="AJ62" s="84">
        <f t="shared" si="38"/>
        <v>0</v>
      </c>
      <c r="AK62" s="84">
        <f t="shared" si="39"/>
        <v>0</v>
      </c>
      <c r="AL62" s="84">
        <f t="shared" si="40"/>
        <v>0</v>
      </c>
      <c r="AM62" s="84">
        <f t="shared" si="41"/>
        <v>0</v>
      </c>
      <c r="AN62" s="72"/>
      <c r="AR62" s="63">
        <f t="shared" si="26"/>
        <v>43820</v>
      </c>
      <c r="AS62" s="64">
        <f t="shared" si="27"/>
        <v>0</v>
      </c>
      <c r="AT62" s="64">
        <f t="shared" si="28"/>
        <v>0</v>
      </c>
      <c r="AU62" s="64">
        <f t="shared" si="29"/>
        <v>0</v>
      </c>
      <c r="AV62" s="64">
        <f t="shared" si="30"/>
        <v>0</v>
      </c>
      <c r="AW62" s="64">
        <f t="shared" si="31"/>
        <v>0</v>
      </c>
      <c r="AX62" s="64">
        <f t="shared" si="32"/>
        <v>0</v>
      </c>
      <c r="AY62" s="65">
        <f t="shared" si="33"/>
        <v>0</v>
      </c>
      <c r="AZ62" s="64">
        <f t="shared" si="8"/>
        <v>0</v>
      </c>
    </row>
    <row r="63" spans="1:52" ht="18" x14ac:dyDescent="0.35">
      <c r="A63" s="80">
        <f>'Liste déroulante et date'!J56</f>
        <v>43799</v>
      </c>
      <c r="B63" s="81"/>
      <c r="C63" s="82"/>
      <c r="D63" s="82"/>
      <c r="E63" s="82"/>
      <c r="F63" s="82"/>
      <c r="G63" s="83"/>
      <c r="H63" s="83">
        <f t="shared" si="17"/>
        <v>10</v>
      </c>
      <c r="I63" s="72"/>
      <c r="J63" s="72"/>
      <c r="K63" s="72"/>
      <c r="L63" s="72"/>
      <c r="M63" s="72"/>
      <c r="N63" s="72"/>
      <c r="O63" s="72"/>
      <c r="P63" s="84">
        <f t="shared" si="18"/>
        <v>0</v>
      </c>
      <c r="Q63" s="85"/>
      <c r="R63" s="84">
        <f t="shared" si="19"/>
        <v>0</v>
      </c>
      <c r="S63" s="72"/>
      <c r="T63" s="72"/>
      <c r="U63" s="84">
        <f t="shared" si="20"/>
        <v>0</v>
      </c>
      <c r="V63" s="72"/>
      <c r="W63" s="72"/>
      <c r="X63" s="84">
        <f t="shared" si="21"/>
        <v>0</v>
      </c>
      <c r="Y63" s="86">
        <f t="shared" si="34"/>
        <v>0</v>
      </c>
      <c r="Z63" s="86">
        <f t="shared" si="35"/>
        <v>0</v>
      </c>
      <c r="AA63" s="84">
        <f t="shared" si="22"/>
        <v>0</v>
      </c>
      <c r="AB63" s="84">
        <f t="shared" si="23"/>
        <v>0</v>
      </c>
      <c r="AC63" s="84">
        <f t="shared" si="36"/>
        <v>16</v>
      </c>
      <c r="AD63" s="72"/>
      <c r="AE63" s="72"/>
      <c r="AF63" s="72"/>
      <c r="AG63" s="84">
        <f t="shared" si="24"/>
        <v>0</v>
      </c>
      <c r="AH63" s="84">
        <f t="shared" si="37"/>
        <v>0</v>
      </c>
      <c r="AI63" s="84">
        <f t="shared" si="25"/>
        <v>0</v>
      </c>
      <c r="AJ63" s="84">
        <f t="shared" si="38"/>
        <v>0</v>
      </c>
      <c r="AK63" s="84">
        <f t="shared" si="39"/>
        <v>0</v>
      </c>
      <c r="AL63" s="84">
        <f t="shared" si="40"/>
        <v>0</v>
      </c>
      <c r="AM63" s="84">
        <f t="shared" si="41"/>
        <v>0</v>
      </c>
      <c r="AN63" s="72"/>
      <c r="AR63" s="87"/>
      <c r="AS63" s="88"/>
      <c r="AT63" s="88"/>
      <c r="AU63" s="88"/>
      <c r="AV63" s="88"/>
      <c r="AW63" s="88"/>
      <c r="AX63" s="88"/>
      <c r="AY63" s="88"/>
      <c r="AZ63" s="88"/>
    </row>
    <row r="64" spans="1:52" ht="18.75" x14ac:dyDescent="0.3">
      <c r="A64" s="80">
        <f>'Liste déroulante et date'!J57</f>
        <v>43806</v>
      </c>
      <c r="B64" s="81"/>
      <c r="C64" s="82"/>
      <c r="D64" s="82"/>
      <c r="E64" s="82"/>
      <c r="F64" s="82"/>
      <c r="G64" s="83"/>
      <c r="H64" s="83">
        <f t="shared" si="17"/>
        <v>10</v>
      </c>
      <c r="I64" s="72"/>
      <c r="J64" s="72"/>
      <c r="K64" s="72"/>
      <c r="L64" s="72"/>
      <c r="M64" s="72"/>
      <c r="N64" s="72"/>
      <c r="O64" s="72"/>
      <c r="P64" s="84">
        <f t="shared" si="18"/>
        <v>0</v>
      </c>
      <c r="Q64" s="85"/>
      <c r="R64" s="84">
        <f t="shared" si="19"/>
        <v>0</v>
      </c>
      <c r="S64" s="72"/>
      <c r="T64" s="72"/>
      <c r="U64" s="84">
        <f t="shared" si="20"/>
        <v>0</v>
      </c>
      <c r="V64" s="72"/>
      <c r="W64" s="72"/>
      <c r="X64" s="84">
        <f t="shared" si="21"/>
        <v>0</v>
      </c>
      <c r="Y64" s="86">
        <f t="shared" si="34"/>
        <v>0</v>
      </c>
      <c r="Z64" s="86">
        <f t="shared" si="35"/>
        <v>0</v>
      </c>
      <c r="AA64" s="84">
        <f t="shared" si="22"/>
        <v>0</v>
      </c>
      <c r="AB64" s="84">
        <f t="shared" si="23"/>
        <v>0</v>
      </c>
      <c r="AC64" s="84">
        <f t="shared" si="36"/>
        <v>16</v>
      </c>
      <c r="AD64" s="72"/>
      <c r="AE64" s="72"/>
      <c r="AF64" s="72"/>
      <c r="AG64" s="84">
        <f t="shared" si="24"/>
        <v>0</v>
      </c>
      <c r="AH64" s="84">
        <f t="shared" si="37"/>
        <v>0</v>
      </c>
      <c r="AI64" s="84">
        <f t="shared" si="25"/>
        <v>0</v>
      </c>
      <c r="AJ64" s="84">
        <f t="shared" si="38"/>
        <v>0</v>
      </c>
      <c r="AK64" s="84">
        <f t="shared" si="39"/>
        <v>0</v>
      </c>
      <c r="AL64" s="84">
        <f t="shared" si="40"/>
        <v>0</v>
      </c>
      <c r="AM64" s="84">
        <f t="shared" si="41"/>
        <v>0</v>
      </c>
      <c r="AN64" s="72"/>
      <c r="AR64" s="87"/>
      <c r="AS64" s="88"/>
      <c r="AT64" s="88"/>
      <c r="AU64" s="88"/>
      <c r="AV64" s="88"/>
      <c r="AW64" s="88"/>
      <c r="AX64" s="88"/>
      <c r="AY64" s="88"/>
      <c r="AZ64" s="88"/>
    </row>
    <row r="65" spans="1:52" ht="18.75" x14ac:dyDescent="0.3">
      <c r="A65" s="80">
        <f>'Liste déroulante et date'!J58</f>
        <v>43813</v>
      </c>
      <c r="B65" s="81"/>
      <c r="C65" s="82"/>
      <c r="D65" s="82"/>
      <c r="E65" s="82"/>
      <c r="F65" s="82"/>
      <c r="G65" s="83"/>
      <c r="H65" s="83">
        <f t="shared" si="17"/>
        <v>10</v>
      </c>
      <c r="I65" s="72"/>
      <c r="J65" s="72"/>
      <c r="K65" s="72"/>
      <c r="L65" s="72"/>
      <c r="M65" s="72"/>
      <c r="N65" s="72"/>
      <c r="O65" s="72"/>
      <c r="P65" s="84">
        <f t="shared" si="18"/>
        <v>0</v>
      </c>
      <c r="Q65" s="85"/>
      <c r="R65" s="84">
        <f t="shared" si="19"/>
        <v>0</v>
      </c>
      <c r="S65" s="72"/>
      <c r="T65" s="72"/>
      <c r="U65" s="84">
        <f t="shared" si="20"/>
        <v>0</v>
      </c>
      <c r="V65" s="72"/>
      <c r="W65" s="72"/>
      <c r="X65" s="84">
        <f t="shared" si="21"/>
        <v>0</v>
      </c>
      <c r="Y65" s="86">
        <f t="shared" si="34"/>
        <v>0</v>
      </c>
      <c r="Z65" s="86">
        <f t="shared" si="35"/>
        <v>0</v>
      </c>
      <c r="AA65" s="84">
        <f t="shared" si="22"/>
        <v>0</v>
      </c>
      <c r="AB65" s="84">
        <f t="shared" si="23"/>
        <v>0</v>
      </c>
      <c r="AC65" s="84">
        <f t="shared" si="36"/>
        <v>16</v>
      </c>
      <c r="AD65" s="72"/>
      <c r="AE65" s="72"/>
      <c r="AF65" s="72"/>
      <c r="AG65" s="84">
        <f t="shared" si="24"/>
        <v>0</v>
      </c>
      <c r="AH65" s="84">
        <f t="shared" si="37"/>
        <v>0</v>
      </c>
      <c r="AI65" s="84">
        <f t="shared" si="25"/>
        <v>0</v>
      </c>
      <c r="AJ65" s="84">
        <f t="shared" si="38"/>
        <v>0</v>
      </c>
      <c r="AK65" s="84">
        <f t="shared" si="39"/>
        <v>0</v>
      </c>
      <c r="AL65" s="84">
        <f t="shared" si="40"/>
        <v>0</v>
      </c>
      <c r="AM65" s="84">
        <f t="shared" si="41"/>
        <v>0</v>
      </c>
      <c r="AN65" s="72"/>
      <c r="AR65" s="87"/>
      <c r="AS65" s="88"/>
      <c r="AT65" s="88"/>
      <c r="AU65" s="88"/>
      <c r="AV65" s="88"/>
      <c r="AW65" s="88"/>
      <c r="AX65" s="88"/>
      <c r="AY65" s="88"/>
      <c r="AZ65" s="88"/>
    </row>
    <row r="66" spans="1:52" ht="18.75" x14ac:dyDescent="0.3">
      <c r="A66" s="80">
        <f>'Liste déroulante et date'!J59</f>
        <v>43820</v>
      </c>
      <c r="B66" s="81"/>
      <c r="C66" s="82"/>
      <c r="D66" s="82"/>
      <c r="E66" s="82"/>
      <c r="F66" s="82"/>
      <c r="G66" s="83"/>
      <c r="H66" s="83">
        <f t="shared" si="17"/>
        <v>10</v>
      </c>
      <c r="I66" s="72"/>
      <c r="J66" s="72"/>
      <c r="K66" s="72"/>
      <c r="L66" s="72"/>
      <c r="M66" s="72"/>
      <c r="N66" s="72"/>
      <c r="O66" s="72"/>
      <c r="P66" s="84">
        <f t="shared" si="18"/>
        <v>0</v>
      </c>
      <c r="Q66" s="85"/>
      <c r="R66" s="84">
        <f t="shared" si="19"/>
        <v>0</v>
      </c>
      <c r="S66" s="72"/>
      <c r="T66" s="72"/>
      <c r="U66" s="84">
        <f t="shared" si="20"/>
        <v>0</v>
      </c>
      <c r="V66" s="72"/>
      <c r="W66" s="72"/>
      <c r="X66" s="84">
        <f t="shared" si="21"/>
        <v>0</v>
      </c>
      <c r="Y66" s="86">
        <f t="shared" si="34"/>
        <v>0</v>
      </c>
      <c r="Z66" s="86">
        <f t="shared" si="35"/>
        <v>0</v>
      </c>
      <c r="AA66" s="84">
        <f t="shared" si="22"/>
        <v>0</v>
      </c>
      <c r="AB66" s="84">
        <f t="shared" si="23"/>
        <v>0</v>
      </c>
      <c r="AC66" s="84">
        <f t="shared" si="36"/>
        <v>16</v>
      </c>
      <c r="AD66" s="72"/>
      <c r="AE66" s="72"/>
      <c r="AF66" s="72"/>
      <c r="AG66" s="84">
        <f t="shared" si="24"/>
        <v>0</v>
      </c>
      <c r="AH66" s="84">
        <f t="shared" si="37"/>
        <v>0</v>
      </c>
      <c r="AI66" s="84">
        <f t="shared" si="25"/>
        <v>0</v>
      </c>
      <c r="AJ66" s="84">
        <f t="shared" si="38"/>
        <v>0</v>
      </c>
      <c r="AK66" s="84">
        <f t="shared" si="39"/>
        <v>0</v>
      </c>
      <c r="AL66" s="84">
        <f t="shared" si="40"/>
        <v>0</v>
      </c>
      <c r="AM66" s="84">
        <f t="shared" si="41"/>
        <v>0</v>
      </c>
      <c r="AN66" s="72"/>
      <c r="AR66" s="87"/>
      <c r="AS66" s="88"/>
      <c r="AT66" s="88"/>
      <c r="AU66" s="88"/>
      <c r="AV66" s="88"/>
      <c r="AW66" s="88"/>
      <c r="AX66" s="88"/>
      <c r="AY66" s="88"/>
      <c r="AZ66" s="88"/>
    </row>
    <row r="67" spans="1:52" x14ac:dyDescent="0.25">
      <c r="A67" s="89"/>
      <c r="B67" s="90"/>
      <c r="C67" s="3"/>
      <c r="D67" s="3"/>
      <c r="E67" s="3"/>
      <c r="F67" s="3"/>
      <c r="G67" s="3"/>
      <c r="H67" s="3"/>
      <c r="I67" s="91"/>
      <c r="J67" s="91"/>
      <c r="K67" s="91"/>
      <c r="L67" s="91"/>
      <c r="M67" s="91"/>
      <c r="N67" s="91"/>
      <c r="O67" s="91"/>
      <c r="P67" s="91"/>
      <c r="Q67" s="92"/>
      <c r="R67" s="91"/>
      <c r="S67" s="91"/>
      <c r="T67" s="91"/>
      <c r="U67" s="84">
        <f t="shared" si="20"/>
        <v>0</v>
      </c>
      <c r="V67" s="91"/>
      <c r="W67" s="91"/>
      <c r="X67" s="91"/>
      <c r="Y67" s="91"/>
      <c r="Z67" s="91"/>
      <c r="AA67" s="91"/>
      <c r="AB67" s="91"/>
      <c r="AC67" s="91"/>
      <c r="AD67" s="91"/>
      <c r="AE67" s="91"/>
      <c r="AF67" s="91"/>
      <c r="AG67" s="91"/>
      <c r="AH67" s="91"/>
      <c r="AI67" s="91"/>
      <c r="AJ67" s="91"/>
      <c r="AK67" s="91"/>
      <c r="AL67" s="91"/>
      <c r="AM67" s="91"/>
      <c r="AN67" s="3"/>
    </row>
    <row r="68" spans="1:52" x14ac:dyDescent="0.25">
      <c r="A68" s="80">
        <f>'Liste déroulante et date'!J60</f>
        <v>43827</v>
      </c>
      <c r="B68" s="81"/>
      <c r="C68" s="82"/>
      <c r="D68" s="82"/>
      <c r="E68" s="82"/>
      <c r="F68" s="82"/>
      <c r="G68" s="83"/>
      <c r="H68" s="83">
        <f t="shared" ref="H68:H120" si="42">IF(G68=0,H67,G68)</f>
        <v>0</v>
      </c>
      <c r="I68" s="72"/>
      <c r="J68" s="72"/>
      <c r="K68" s="72"/>
      <c r="L68" s="72"/>
      <c r="M68" s="72"/>
      <c r="N68" s="72"/>
      <c r="O68" s="72"/>
      <c r="P68" s="84">
        <f t="shared" si="18"/>
        <v>0</v>
      </c>
      <c r="Q68" s="85"/>
      <c r="R68" s="84">
        <f t="shared" si="19"/>
        <v>0</v>
      </c>
      <c r="S68" s="72"/>
      <c r="T68" s="72"/>
      <c r="U68" s="84">
        <f t="shared" si="20"/>
        <v>0</v>
      </c>
      <c r="V68" s="72"/>
      <c r="W68" s="72"/>
      <c r="X68" s="84">
        <f t="shared" ref="X68:X120" si="43">IF(AL68&gt;=0,AL68,0)</f>
        <v>0</v>
      </c>
      <c r="Y68" s="86">
        <f t="shared" ref="Y68:Y99" si="44">IF(S68&gt;=40,S68-40,0)</f>
        <v>0</v>
      </c>
      <c r="Z68" s="86">
        <f t="shared" ref="Z68:Z99" si="45">IF(D68=1,0,AM68)</f>
        <v>0</v>
      </c>
      <c r="AA68" s="84">
        <f t="shared" ref="AA68:AA120" si="46">IF(AE68&lt;0,-AE68,0)</f>
        <v>0</v>
      </c>
      <c r="AB68" s="84">
        <f t="shared" ref="AB68:AB120" si="47">IF(AE68&gt;0,AE68+AJ68,0)+IF(AE68&lt;=0,AJ68,0)</f>
        <v>0</v>
      </c>
      <c r="AC68" s="84">
        <f t="shared" ref="AC68:AC99" si="48">AC67-R68</f>
        <v>0</v>
      </c>
      <c r="AD68" s="72"/>
      <c r="AE68" s="72"/>
      <c r="AF68" s="72"/>
      <c r="AG68" s="84">
        <f t="shared" ref="AG68:AG120" si="49">IF((AI67-AH68)&gt;0,AH68,AI67)</f>
        <v>0</v>
      </c>
      <c r="AH68" s="84">
        <f t="shared" ref="AH68:AH99" si="50">IF(S68&gt;40,((3+Y68)*H68),IF(S68=0,0,(3*H68)))</f>
        <v>0</v>
      </c>
      <c r="AI68" s="84">
        <f t="shared" ref="AI68:AI120" si="51">AI67+AF68-AG68</f>
        <v>0</v>
      </c>
      <c r="AJ68" s="84">
        <f t="shared" ref="AJ68:AJ99" si="52">ROUND(IF(AD68&gt;0,AD68/H68,"0"),0)</f>
        <v>0</v>
      </c>
      <c r="AK68" s="84">
        <f t="shared" ref="AK68:AK99" si="53">ROUND(IF(Q68="oui",(X64+X65+X66+X67)/20,0),0)</f>
        <v>0</v>
      </c>
      <c r="AL68" s="84">
        <f t="shared" ref="AL68:AL99" si="54">IF(S68&lt;=40,S68-Z68,S68-Y68-Z68)</f>
        <v>0</v>
      </c>
      <c r="AM68" s="84">
        <f t="shared" ref="AM68:AM99" si="55">ROUND(IF(C68=1,(X67+X66+X65+X64+Z67+T67+T66+T65+T64)/20,0),0)+(ROUND(IF(C68=2,(X67+X66+X65+X64+Z67+T67+T66+T65+T64)/20)*2,0))</f>
        <v>0</v>
      </c>
      <c r="AN68" s="72"/>
    </row>
    <row r="69" spans="1:52" ht="23.25" x14ac:dyDescent="0.35">
      <c r="A69" s="80">
        <f>'Liste déroulante et date'!J61</f>
        <v>43834</v>
      </c>
      <c r="B69" s="81"/>
      <c r="C69" s="82"/>
      <c r="D69" s="82"/>
      <c r="E69" s="82"/>
      <c r="F69" s="82"/>
      <c r="G69" s="83"/>
      <c r="H69" s="83">
        <f t="shared" si="42"/>
        <v>0</v>
      </c>
      <c r="I69" s="72"/>
      <c r="J69" s="72"/>
      <c r="K69" s="72"/>
      <c r="L69" s="72"/>
      <c r="M69" s="72"/>
      <c r="N69" s="72"/>
      <c r="O69" s="72"/>
      <c r="P69" s="84">
        <f t="shared" si="18"/>
        <v>0</v>
      </c>
      <c r="Q69" s="85"/>
      <c r="R69" s="84">
        <f t="shared" si="19"/>
        <v>0</v>
      </c>
      <c r="S69" s="72"/>
      <c r="T69" s="72"/>
      <c r="U69" s="84">
        <f t="shared" si="20"/>
        <v>0</v>
      </c>
      <c r="V69" s="72"/>
      <c r="W69" s="72"/>
      <c r="X69" s="84">
        <f t="shared" si="43"/>
        <v>0</v>
      </c>
      <c r="Y69" s="86">
        <f t="shared" si="44"/>
        <v>0</v>
      </c>
      <c r="Z69" s="86">
        <f t="shared" si="45"/>
        <v>0</v>
      </c>
      <c r="AA69" s="84">
        <f t="shared" si="46"/>
        <v>0</v>
      </c>
      <c r="AB69" s="84">
        <f t="shared" si="47"/>
        <v>0</v>
      </c>
      <c r="AC69" s="84">
        <f t="shared" si="48"/>
        <v>0</v>
      </c>
      <c r="AD69" s="72"/>
      <c r="AE69" s="72"/>
      <c r="AF69" s="72"/>
      <c r="AG69" s="84">
        <f t="shared" si="49"/>
        <v>0</v>
      </c>
      <c r="AH69" s="84">
        <f t="shared" si="50"/>
        <v>0</v>
      </c>
      <c r="AI69" s="84">
        <f t="shared" si="51"/>
        <v>0</v>
      </c>
      <c r="AJ69" s="84">
        <f t="shared" si="52"/>
        <v>0</v>
      </c>
      <c r="AK69" s="84">
        <f t="shared" si="53"/>
        <v>0</v>
      </c>
      <c r="AL69" s="84">
        <f t="shared" si="54"/>
        <v>0</v>
      </c>
      <c r="AM69" s="84">
        <f t="shared" si="55"/>
        <v>0</v>
      </c>
      <c r="AN69" s="72"/>
      <c r="AR69" s="93"/>
      <c r="AS69" s="93"/>
      <c r="AT69" s="94"/>
      <c r="AU69" s="94"/>
      <c r="AV69" s="93"/>
      <c r="AW69" s="93"/>
      <c r="AX69" s="93"/>
      <c r="AY69" s="93"/>
      <c r="AZ69" s="93"/>
    </row>
    <row r="70" spans="1:52" ht="23.25" x14ac:dyDescent="0.35">
      <c r="A70" s="80">
        <f>'Liste déroulante et date'!J62</f>
        <v>43841</v>
      </c>
      <c r="B70" s="81"/>
      <c r="C70" s="82"/>
      <c r="D70" s="82"/>
      <c r="E70" s="82"/>
      <c r="F70" s="82"/>
      <c r="G70" s="83"/>
      <c r="H70" s="83">
        <f t="shared" si="42"/>
        <v>0</v>
      </c>
      <c r="I70" s="72"/>
      <c r="J70" s="72"/>
      <c r="K70" s="72"/>
      <c r="L70" s="72"/>
      <c r="M70" s="72"/>
      <c r="N70" s="72"/>
      <c r="O70" s="72"/>
      <c r="P70" s="84">
        <f t="shared" si="18"/>
        <v>0</v>
      </c>
      <c r="Q70" s="85"/>
      <c r="R70" s="84">
        <f t="shared" si="19"/>
        <v>0</v>
      </c>
      <c r="S70" s="72"/>
      <c r="T70" s="72"/>
      <c r="U70" s="84">
        <f t="shared" si="20"/>
        <v>0</v>
      </c>
      <c r="V70" s="72"/>
      <c r="W70" s="72"/>
      <c r="X70" s="84">
        <f t="shared" si="43"/>
        <v>0</v>
      </c>
      <c r="Y70" s="86">
        <f t="shared" si="44"/>
        <v>0</v>
      </c>
      <c r="Z70" s="86">
        <f t="shared" si="45"/>
        <v>0</v>
      </c>
      <c r="AA70" s="84">
        <f t="shared" si="46"/>
        <v>0</v>
      </c>
      <c r="AB70" s="84">
        <f t="shared" si="47"/>
        <v>0</v>
      </c>
      <c r="AC70" s="84">
        <f t="shared" si="48"/>
        <v>0</v>
      </c>
      <c r="AD70" s="72"/>
      <c r="AE70" s="72"/>
      <c r="AF70" s="72"/>
      <c r="AG70" s="84">
        <f t="shared" si="49"/>
        <v>0</v>
      </c>
      <c r="AH70" s="84">
        <f t="shared" si="50"/>
        <v>0</v>
      </c>
      <c r="AI70" s="84">
        <f t="shared" si="51"/>
        <v>0</v>
      </c>
      <c r="AJ70" s="84">
        <f t="shared" si="52"/>
        <v>0</v>
      </c>
      <c r="AK70" s="84">
        <f t="shared" si="53"/>
        <v>0</v>
      </c>
      <c r="AL70" s="84">
        <f t="shared" si="54"/>
        <v>0</v>
      </c>
      <c r="AM70" s="84">
        <f t="shared" si="55"/>
        <v>0</v>
      </c>
      <c r="AN70" s="72"/>
      <c r="AR70" s="93"/>
      <c r="AS70" s="93"/>
      <c r="AT70" s="93"/>
      <c r="AU70" s="93"/>
      <c r="AV70" s="93"/>
      <c r="AW70" s="93"/>
      <c r="AX70" s="93"/>
      <c r="AY70" s="93"/>
      <c r="AZ70" s="93"/>
    </row>
    <row r="71" spans="1:52" ht="23.25" x14ac:dyDescent="0.35">
      <c r="A71" s="80">
        <f>'Liste déroulante et date'!J63</f>
        <v>43848</v>
      </c>
      <c r="B71" s="81"/>
      <c r="C71" s="82"/>
      <c r="D71" s="82"/>
      <c r="E71" s="82"/>
      <c r="F71" s="82"/>
      <c r="G71" s="83"/>
      <c r="H71" s="83">
        <f t="shared" si="42"/>
        <v>0</v>
      </c>
      <c r="I71" s="72"/>
      <c r="J71" s="72"/>
      <c r="K71" s="72"/>
      <c r="L71" s="72"/>
      <c r="M71" s="72"/>
      <c r="N71" s="72"/>
      <c r="O71" s="72"/>
      <c r="P71" s="84">
        <f t="shared" si="18"/>
        <v>0</v>
      </c>
      <c r="Q71" s="85"/>
      <c r="R71" s="84">
        <f t="shared" si="19"/>
        <v>0</v>
      </c>
      <c r="S71" s="72"/>
      <c r="T71" s="72"/>
      <c r="U71" s="84">
        <f t="shared" si="20"/>
        <v>0</v>
      </c>
      <c r="V71" s="72"/>
      <c r="W71" s="72"/>
      <c r="X71" s="84">
        <f t="shared" si="43"/>
        <v>0</v>
      </c>
      <c r="Y71" s="86">
        <f t="shared" si="44"/>
        <v>0</v>
      </c>
      <c r="Z71" s="86">
        <f t="shared" si="45"/>
        <v>0</v>
      </c>
      <c r="AA71" s="84">
        <f t="shared" si="46"/>
        <v>0</v>
      </c>
      <c r="AB71" s="84">
        <f t="shared" si="47"/>
        <v>0</v>
      </c>
      <c r="AC71" s="84">
        <f t="shared" si="48"/>
        <v>0</v>
      </c>
      <c r="AD71" s="72"/>
      <c r="AE71" s="72"/>
      <c r="AF71" s="72"/>
      <c r="AG71" s="84">
        <f t="shared" si="49"/>
        <v>0</v>
      </c>
      <c r="AH71" s="84">
        <f t="shared" si="50"/>
        <v>0</v>
      </c>
      <c r="AI71" s="84">
        <f t="shared" si="51"/>
        <v>0</v>
      </c>
      <c r="AJ71" s="84">
        <f t="shared" si="52"/>
        <v>0</v>
      </c>
      <c r="AK71" s="84">
        <f t="shared" si="53"/>
        <v>0</v>
      </c>
      <c r="AL71" s="84">
        <f t="shared" si="54"/>
        <v>0</v>
      </c>
      <c r="AM71" s="84">
        <f t="shared" si="55"/>
        <v>0</v>
      </c>
      <c r="AN71" s="72"/>
      <c r="AR71" s="93"/>
      <c r="AS71" s="93"/>
      <c r="AT71" s="93"/>
      <c r="AU71" s="93"/>
      <c r="AV71" s="93"/>
      <c r="AW71" s="93"/>
      <c r="AX71" s="93"/>
      <c r="AY71" s="93"/>
      <c r="AZ71" s="93"/>
    </row>
    <row r="72" spans="1:52" x14ac:dyDescent="0.25">
      <c r="A72" s="80">
        <f>'Liste déroulante et date'!J64</f>
        <v>43855</v>
      </c>
      <c r="B72" s="81"/>
      <c r="C72" s="82"/>
      <c r="D72" s="82"/>
      <c r="E72" s="82"/>
      <c r="F72" s="82"/>
      <c r="G72" s="83"/>
      <c r="H72" s="83">
        <f t="shared" si="42"/>
        <v>0</v>
      </c>
      <c r="I72" s="72"/>
      <c r="J72" s="72"/>
      <c r="K72" s="72"/>
      <c r="L72" s="72"/>
      <c r="M72" s="72"/>
      <c r="N72" s="72"/>
      <c r="O72" s="72"/>
      <c r="P72" s="84">
        <f t="shared" si="18"/>
        <v>0</v>
      </c>
      <c r="Q72" s="85"/>
      <c r="R72" s="84">
        <f t="shared" si="19"/>
        <v>0</v>
      </c>
      <c r="S72" s="72"/>
      <c r="T72" s="72"/>
      <c r="U72" s="84">
        <f t="shared" si="20"/>
        <v>0</v>
      </c>
      <c r="V72" s="72"/>
      <c r="W72" s="72"/>
      <c r="X72" s="84">
        <f t="shared" si="43"/>
        <v>0</v>
      </c>
      <c r="Y72" s="86">
        <f t="shared" si="44"/>
        <v>0</v>
      </c>
      <c r="Z72" s="86">
        <f t="shared" si="45"/>
        <v>0</v>
      </c>
      <c r="AA72" s="84">
        <f t="shared" si="46"/>
        <v>0</v>
      </c>
      <c r="AB72" s="84">
        <f t="shared" si="47"/>
        <v>0</v>
      </c>
      <c r="AC72" s="84">
        <f t="shared" si="48"/>
        <v>0</v>
      </c>
      <c r="AD72" s="72"/>
      <c r="AE72" s="72"/>
      <c r="AF72" s="72"/>
      <c r="AG72" s="84">
        <f t="shared" si="49"/>
        <v>0</v>
      </c>
      <c r="AH72" s="84">
        <f t="shared" si="50"/>
        <v>0</v>
      </c>
      <c r="AI72" s="84">
        <f t="shared" si="51"/>
        <v>0</v>
      </c>
      <c r="AJ72" s="84">
        <f t="shared" si="52"/>
        <v>0</v>
      </c>
      <c r="AK72" s="84">
        <f t="shared" si="53"/>
        <v>0</v>
      </c>
      <c r="AL72" s="84">
        <f t="shared" si="54"/>
        <v>0</v>
      </c>
      <c r="AM72" s="84">
        <f t="shared" si="55"/>
        <v>0</v>
      </c>
      <c r="AN72" s="72"/>
      <c r="AR72" s="95"/>
      <c r="AS72" s="95"/>
      <c r="AT72" s="95"/>
      <c r="AU72" s="95"/>
      <c r="AV72" s="95"/>
      <c r="AW72" s="95"/>
      <c r="AX72" s="95"/>
      <c r="AY72" s="95"/>
      <c r="AZ72" s="95"/>
    </row>
    <row r="73" spans="1:52" ht="23.25" x14ac:dyDescent="0.35">
      <c r="A73" s="80">
        <f>'Liste déroulante et date'!J65</f>
        <v>43862</v>
      </c>
      <c r="B73" s="81"/>
      <c r="C73" s="82"/>
      <c r="D73" s="82"/>
      <c r="E73" s="82"/>
      <c r="F73" s="82"/>
      <c r="G73" s="83"/>
      <c r="H73" s="83">
        <f t="shared" si="42"/>
        <v>0</v>
      </c>
      <c r="I73" s="72"/>
      <c r="J73" s="72"/>
      <c r="K73" s="72"/>
      <c r="L73" s="72"/>
      <c r="M73" s="72"/>
      <c r="N73" s="72"/>
      <c r="O73" s="72"/>
      <c r="P73" s="84">
        <f t="shared" si="18"/>
        <v>0</v>
      </c>
      <c r="Q73" s="85"/>
      <c r="R73" s="84">
        <f t="shared" si="19"/>
        <v>0</v>
      </c>
      <c r="S73" s="72"/>
      <c r="T73" s="72"/>
      <c r="U73" s="84">
        <f t="shared" si="20"/>
        <v>0</v>
      </c>
      <c r="V73" s="72"/>
      <c r="W73" s="72"/>
      <c r="X73" s="84">
        <f t="shared" si="43"/>
        <v>0</v>
      </c>
      <c r="Y73" s="86">
        <f t="shared" si="44"/>
        <v>0</v>
      </c>
      <c r="Z73" s="86">
        <f t="shared" si="45"/>
        <v>0</v>
      </c>
      <c r="AA73" s="84">
        <f t="shared" si="46"/>
        <v>0</v>
      </c>
      <c r="AB73" s="84">
        <f t="shared" si="47"/>
        <v>0</v>
      </c>
      <c r="AC73" s="84">
        <f t="shared" si="48"/>
        <v>0</v>
      </c>
      <c r="AD73" s="72"/>
      <c r="AE73" s="72"/>
      <c r="AF73" s="72"/>
      <c r="AG73" s="84">
        <f t="shared" si="49"/>
        <v>0</v>
      </c>
      <c r="AH73" s="84">
        <f t="shared" si="50"/>
        <v>0</v>
      </c>
      <c r="AI73" s="84">
        <f t="shared" si="51"/>
        <v>0</v>
      </c>
      <c r="AJ73" s="84">
        <f t="shared" si="52"/>
        <v>0</v>
      </c>
      <c r="AK73" s="84">
        <f t="shared" si="53"/>
        <v>0</v>
      </c>
      <c r="AL73" s="84">
        <f t="shared" si="54"/>
        <v>0</v>
      </c>
      <c r="AM73" s="84">
        <f t="shared" si="55"/>
        <v>0</v>
      </c>
      <c r="AN73" s="72"/>
      <c r="AR73" s="93"/>
      <c r="AS73" s="93"/>
      <c r="AT73" s="93"/>
      <c r="AU73" s="93"/>
      <c r="AV73" s="93"/>
      <c r="AW73" s="93"/>
      <c r="AX73" s="93"/>
      <c r="AY73" s="93"/>
      <c r="AZ73" s="93"/>
    </row>
    <row r="74" spans="1:52" ht="23.25" x14ac:dyDescent="0.35">
      <c r="A74" s="80">
        <f>'Liste déroulante et date'!J66</f>
        <v>43869</v>
      </c>
      <c r="B74" s="81"/>
      <c r="C74" s="82"/>
      <c r="D74" s="82"/>
      <c r="E74" s="82"/>
      <c r="F74" s="82"/>
      <c r="G74" s="83"/>
      <c r="H74" s="83">
        <f t="shared" si="42"/>
        <v>0</v>
      </c>
      <c r="I74" s="72"/>
      <c r="J74" s="72"/>
      <c r="K74" s="72"/>
      <c r="L74" s="72"/>
      <c r="M74" s="72"/>
      <c r="N74" s="72"/>
      <c r="O74" s="72"/>
      <c r="P74" s="84">
        <f t="shared" si="18"/>
        <v>0</v>
      </c>
      <c r="Q74" s="85"/>
      <c r="R74" s="84">
        <f t="shared" si="19"/>
        <v>0</v>
      </c>
      <c r="S74" s="72"/>
      <c r="T74" s="72"/>
      <c r="U74" s="84">
        <f t="shared" si="20"/>
        <v>0</v>
      </c>
      <c r="V74" s="72"/>
      <c r="W74" s="72"/>
      <c r="X74" s="84">
        <f t="shared" si="43"/>
        <v>0</v>
      </c>
      <c r="Y74" s="86">
        <f t="shared" si="44"/>
        <v>0</v>
      </c>
      <c r="Z74" s="86">
        <f t="shared" si="45"/>
        <v>0</v>
      </c>
      <c r="AA74" s="84">
        <f t="shared" si="46"/>
        <v>0</v>
      </c>
      <c r="AB74" s="84">
        <f t="shared" si="47"/>
        <v>0</v>
      </c>
      <c r="AC74" s="84">
        <f t="shared" si="48"/>
        <v>0</v>
      </c>
      <c r="AD74" s="72"/>
      <c r="AE74" s="72"/>
      <c r="AF74" s="72"/>
      <c r="AG74" s="84">
        <f t="shared" si="49"/>
        <v>0</v>
      </c>
      <c r="AH74" s="84">
        <f t="shared" si="50"/>
        <v>0</v>
      </c>
      <c r="AI74" s="84">
        <f t="shared" si="51"/>
        <v>0</v>
      </c>
      <c r="AJ74" s="84">
        <f t="shared" si="52"/>
        <v>0</v>
      </c>
      <c r="AK74" s="84">
        <f t="shared" si="53"/>
        <v>0</v>
      </c>
      <c r="AL74" s="84">
        <f t="shared" si="54"/>
        <v>0</v>
      </c>
      <c r="AM74" s="84">
        <f t="shared" si="55"/>
        <v>0</v>
      </c>
      <c r="AN74" s="72"/>
      <c r="AR74" s="96"/>
      <c r="AS74" s="97"/>
      <c r="AT74" s="97"/>
      <c r="AU74" s="97"/>
      <c r="AV74" s="97"/>
      <c r="AW74" s="97"/>
      <c r="AX74" s="97"/>
      <c r="AY74" s="97"/>
      <c r="AZ74" s="97"/>
    </row>
    <row r="75" spans="1:52" ht="23.25" x14ac:dyDescent="0.35">
      <c r="A75" s="80">
        <f>'Liste déroulante et date'!J67</f>
        <v>43876</v>
      </c>
      <c r="B75" s="81"/>
      <c r="C75" s="82"/>
      <c r="D75" s="82"/>
      <c r="E75" s="82"/>
      <c r="F75" s="82"/>
      <c r="G75" s="83"/>
      <c r="H75" s="83">
        <f t="shared" si="42"/>
        <v>0</v>
      </c>
      <c r="I75" s="72"/>
      <c r="J75" s="72"/>
      <c r="K75" s="72"/>
      <c r="L75" s="72"/>
      <c r="M75" s="72"/>
      <c r="N75" s="72"/>
      <c r="O75" s="72"/>
      <c r="P75" s="84">
        <f t="shared" si="18"/>
        <v>0</v>
      </c>
      <c r="Q75" s="85"/>
      <c r="R75" s="84">
        <f t="shared" si="19"/>
        <v>0</v>
      </c>
      <c r="S75" s="72"/>
      <c r="T75" s="72"/>
      <c r="U75" s="84">
        <f t="shared" si="20"/>
        <v>0</v>
      </c>
      <c r="V75" s="72"/>
      <c r="W75" s="72"/>
      <c r="X75" s="84">
        <f t="shared" si="43"/>
        <v>0</v>
      </c>
      <c r="Y75" s="86">
        <f t="shared" si="44"/>
        <v>0</v>
      </c>
      <c r="Z75" s="86">
        <f t="shared" si="45"/>
        <v>0</v>
      </c>
      <c r="AA75" s="84">
        <f t="shared" si="46"/>
        <v>0</v>
      </c>
      <c r="AB75" s="84">
        <f t="shared" si="47"/>
        <v>0</v>
      </c>
      <c r="AC75" s="84">
        <f t="shared" si="48"/>
        <v>0</v>
      </c>
      <c r="AD75" s="72"/>
      <c r="AE75" s="72"/>
      <c r="AF75" s="72"/>
      <c r="AG75" s="84">
        <f t="shared" si="49"/>
        <v>0</v>
      </c>
      <c r="AH75" s="84">
        <f t="shared" si="50"/>
        <v>0</v>
      </c>
      <c r="AI75" s="84">
        <f t="shared" si="51"/>
        <v>0</v>
      </c>
      <c r="AJ75" s="84">
        <f t="shared" si="52"/>
        <v>0</v>
      </c>
      <c r="AK75" s="84">
        <f t="shared" si="53"/>
        <v>0</v>
      </c>
      <c r="AL75" s="84">
        <f t="shared" si="54"/>
        <v>0</v>
      </c>
      <c r="AM75" s="84">
        <f t="shared" si="55"/>
        <v>0</v>
      </c>
      <c r="AN75" s="72"/>
      <c r="AR75" s="96"/>
      <c r="AS75" s="97"/>
      <c r="AT75" s="97"/>
      <c r="AU75" s="97"/>
      <c r="AV75" s="97"/>
      <c r="AW75" s="97"/>
      <c r="AX75" s="97"/>
      <c r="AY75" s="97"/>
      <c r="AZ75" s="97"/>
    </row>
    <row r="76" spans="1:52" ht="23.25" x14ac:dyDescent="0.35">
      <c r="A76" s="80">
        <f>'Liste déroulante et date'!J68</f>
        <v>43883</v>
      </c>
      <c r="B76" s="81"/>
      <c r="C76" s="82"/>
      <c r="D76" s="82"/>
      <c r="E76" s="82"/>
      <c r="F76" s="82"/>
      <c r="G76" s="83"/>
      <c r="H76" s="83">
        <f t="shared" si="42"/>
        <v>0</v>
      </c>
      <c r="I76" s="72"/>
      <c r="J76" s="72"/>
      <c r="K76" s="72"/>
      <c r="L76" s="72"/>
      <c r="M76" s="72"/>
      <c r="N76" s="72"/>
      <c r="O76" s="72"/>
      <c r="P76" s="84">
        <f t="shared" si="18"/>
        <v>0</v>
      </c>
      <c r="Q76" s="85"/>
      <c r="R76" s="84">
        <f t="shared" ref="R76:R120" si="56">IF(AC75&lt;=0,0,AK76)</f>
        <v>0</v>
      </c>
      <c r="S76" s="72"/>
      <c r="T76" s="72"/>
      <c r="U76" s="84">
        <f t="shared" ref="U76:U120" si="57">U75+P76-X76-Y76+AA76-AB76</f>
        <v>0</v>
      </c>
      <c r="V76" s="72"/>
      <c r="W76" s="72"/>
      <c r="X76" s="84">
        <f t="shared" si="43"/>
        <v>0</v>
      </c>
      <c r="Y76" s="86">
        <f t="shared" si="44"/>
        <v>0</v>
      </c>
      <c r="Z76" s="86">
        <f t="shared" si="45"/>
        <v>0</v>
      </c>
      <c r="AA76" s="84">
        <f t="shared" si="46"/>
        <v>0</v>
      </c>
      <c r="AB76" s="84">
        <f t="shared" si="47"/>
        <v>0</v>
      </c>
      <c r="AC76" s="84">
        <f t="shared" si="48"/>
        <v>0</v>
      </c>
      <c r="AD76" s="72"/>
      <c r="AE76" s="72"/>
      <c r="AF76" s="72"/>
      <c r="AG76" s="84">
        <f t="shared" si="49"/>
        <v>0</v>
      </c>
      <c r="AH76" s="84">
        <f t="shared" si="50"/>
        <v>0</v>
      </c>
      <c r="AI76" s="84">
        <f t="shared" si="51"/>
        <v>0</v>
      </c>
      <c r="AJ76" s="84">
        <f t="shared" si="52"/>
        <v>0</v>
      </c>
      <c r="AK76" s="84">
        <f t="shared" si="53"/>
        <v>0</v>
      </c>
      <c r="AL76" s="84">
        <f t="shared" si="54"/>
        <v>0</v>
      </c>
      <c r="AM76" s="84">
        <f t="shared" si="55"/>
        <v>0</v>
      </c>
      <c r="AN76" s="72"/>
      <c r="AR76" s="96"/>
      <c r="AS76" s="97"/>
      <c r="AT76" s="97"/>
      <c r="AU76" s="97"/>
      <c r="AV76" s="97"/>
      <c r="AW76" s="97"/>
      <c r="AX76" s="97"/>
      <c r="AY76" s="97"/>
      <c r="AZ76" s="97"/>
    </row>
    <row r="77" spans="1:52" ht="23.25" x14ac:dyDescent="0.35">
      <c r="A77" s="80">
        <f>'Liste déroulante et date'!J69</f>
        <v>43890</v>
      </c>
      <c r="B77" s="81"/>
      <c r="C77" s="82"/>
      <c r="D77" s="82"/>
      <c r="E77" s="82"/>
      <c r="F77" s="82"/>
      <c r="G77" s="83"/>
      <c r="H77" s="83">
        <f t="shared" si="42"/>
        <v>0</v>
      </c>
      <c r="I77" s="72"/>
      <c r="J77" s="72"/>
      <c r="K77" s="72"/>
      <c r="L77" s="72"/>
      <c r="M77" s="72"/>
      <c r="N77" s="72"/>
      <c r="O77" s="72"/>
      <c r="P77" s="84">
        <f t="shared" ref="P77:P120" si="58">SUM(I77:O77)</f>
        <v>0</v>
      </c>
      <c r="Q77" s="85"/>
      <c r="R77" s="84">
        <f t="shared" si="56"/>
        <v>0</v>
      </c>
      <c r="S77" s="72"/>
      <c r="T77" s="72"/>
      <c r="U77" s="84">
        <f t="shared" si="57"/>
        <v>0</v>
      </c>
      <c r="V77" s="72"/>
      <c r="W77" s="72"/>
      <c r="X77" s="84">
        <f t="shared" si="43"/>
        <v>0</v>
      </c>
      <c r="Y77" s="86">
        <f t="shared" si="44"/>
        <v>0</v>
      </c>
      <c r="Z77" s="86">
        <f t="shared" si="45"/>
        <v>0</v>
      </c>
      <c r="AA77" s="84">
        <f t="shared" si="46"/>
        <v>0</v>
      </c>
      <c r="AB77" s="84">
        <f t="shared" si="47"/>
        <v>0</v>
      </c>
      <c r="AC77" s="84">
        <f t="shared" si="48"/>
        <v>0</v>
      </c>
      <c r="AD77" s="72"/>
      <c r="AE77" s="72"/>
      <c r="AF77" s="72"/>
      <c r="AG77" s="84">
        <f t="shared" si="49"/>
        <v>0</v>
      </c>
      <c r="AH77" s="84">
        <f t="shared" si="50"/>
        <v>0</v>
      </c>
      <c r="AI77" s="84">
        <f t="shared" si="51"/>
        <v>0</v>
      </c>
      <c r="AJ77" s="84">
        <f t="shared" si="52"/>
        <v>0</v>
      </c>
      <c r="AK77" s="84">
        <f t="shared" si="53"/>
        <v>0</v>
      </c>
      <c r="AL77" s="84">
        <f t="shared" si="54"/>
        <v>0</v>
      </c>
      <c r="AM77" s="84">
        <f t="shared" si="55"/>
        <v>0</v>
      </c>
      <c r="AN77" s="72"/>
      <c r="AR77" s="96"/>
      <c r="AS77" s="97"/>
      <c r="AT77" s="97"/>
      <c r="AU77" s="97"/>
      <c r="AV77" s="97"/>
      <c r="AW77" s="97"/>
      <c r="AX77" s="97"/>
      <c r="AY77" s="97"/>
      <c r="AZ77" s="97"/>
    </row>
    <row r="78" spans="1:52" ht="23.25" x14ac:dyDescent="0.35">
      <c r="A78" s="80">
        <f>'Liste déroulante et date'!J70</f>
        <v>43897</v>
      </c>
      <c r="B78" s="81"/>
      <c r="C78" s="82"/>
      <c r="D78" s="82"/>
      <c r="E78" s="82"/>
      <c r="F78" s="82"/>
      <c r="G78" s="83"/>
      <c r="H78" s="83">
        <f t="shared" si="42"/>
        <v>0</v>
      </c>
      <c r="I78" s="72"/>
      <c r="J78" s="72"/>
      <c r="K78" s="72"/>
      <c r="L78" s="72"/>
      <c r="M78" s="72"/>
      <c r="N78" s="72"/>
      <c r="O78" s="72"/>
      <c r="P78" s="84">
        <f t="shared" si="58"/>
        <v>0</v>
      </c>
      <c r="Q78" s="85"/>
      <c r="R78" s="84">
        <f t="shared" si="56"/>
        <v>0</v>
      </c>
      <c r="S78" s="72"/>
      <c r="T78" s="72"/>
      <c r="U78" s="84">
        <f t="shared" si="57"/>
        <v>0</v>
      </c>
      <c r="V78" s="72"/>
      <c r="W78" s="72"/>
      <c r="X78" s="84">
        <f t="shared" si="43"/>
        <v>0</v>
      </c>
      <c r="Y78" s="86">
        <f t="shared" si="44"/>
        <v>0</v>
      </c>
      <c r="Z78" s="86">
        <f t="shared" si="45"/>
        <v>0</v>
      </c>
      <c r="AA78" s="84">
        <f t="shared" si="46"/>
        <v>0</v>
      </c>
      <c r="AB78" s="84">
        <f t="shared" si="47"/>
        <v>0</v>
      </c>
      <c r="AC78" s="84">
        <f t="shared" si="48"/>
        <v>0</v>
      </c>
      <c r="AD78" s="72"/>
      <c r="AE78" s="72"/>
      <c r="AF78" s="72"/>
      <c r="AG78" s="84">
        <f t="shared" si="49"/>
        <v>0</v>
      </c>
      <c r="AH78" s="84">
        <f t="shared" si="50"/>
        <v>0</v>
      </c>
      <c r="AI78" s="84">
        <f t="shared" si="51"/>
        <v>0</v>
      </c>
      <c r="AJ78" s="84">
        <f t="shared" si="52"/>
        <v>0</v>
      </c>
      <c r="AK78" s="84">
        <f t="shared" si="53"/>
        <v>0</v>
      </c>
      <c r="AL78" s="84">
        <f t="shared" si="54"/>
        <v>0</v>
      </c>
      <c r="AM78" s="84">
        <f t="shared" si="55"/>
        <v>0</v>
      </c>
      <c r="AN78" s="72"/>
      <c r="AR78" s="96"/>
      <c r="AS78" s="97"/>
      <c r="AT78" s="97"/>
      <c r="AU78" s="97"/>
      <c r="AV78" s="97"/>
      <c r="AW78" s="97"/>
      <c r="AX78" s="97"/>
      <c r="AY78" s="97"/>
      <c r="AZ78" s="97"/>
    </row>
    <row r="79" spans="1:52" ht="23.25" x14ac:dyDescent="0.35">
      <c r="A79" s="80">
        <f>'Liste déroulante et date'!J71</f>
        <v>43904</v>
      </c>
      <c r="B79" s="81"/>
      <c r="C79" s="82"/>
      <c r="D79" s="82"/>
      <c r="E79" s="82"/>
      <c r="F79" s="82"/>
      <c r="G79" s="83"/>
      <c r="H79" s="83">
        <f t="shared" si="42"/>
        <v>0</v>
      </c>
      <c r="I79" s="72"/>
      <c r="J79" s="72"/>
      <c r="K79" s="72"/>
      <c r="L79" s="72"/>
      <c r="M79" s="72"/>
      <c r="N79" s="72"/>
      <c r="O79" s="72"/>
      <c r="P79" s="84">
        <f t="shared" si="58"/>
        <v>0</v>
      </c>
      <c r="Q79" s="85"/>
      <c r="R79" s="84">
        <f t="shared" si="56"/>
        <v>0</v>
      </c>
      <c r="S79" s="72"/>
      <c r="T79" s="72"/>
      <c r="U79" s="84">
        <f t="shared" si="57"/>
        <v>0</v>
      </c>
      <c r="V79" s="72"/>
      <c r="W79" s="72"/>
      <c r="X79" s="84">
        <f t="shared" si="43"/>
        <v>0</v>
      </c>
      <c r="Y79" s="86">
        <f t="shared" si="44"/>
        <v>0</v>
      </c>
      <c r="Z79" s="86">
        <f t="shared" si="45"/>
        <v>0</v>
      </c>
      <c r="AA79" s="84">
        <f t="shared" si="46"/>
        <v>0</v>
      </c>
      <c r="AB79" s="84">
        <f t="shared" si="47"/>
        <v>0</v>
      </c>
      <c r="AC79" s="84">
        <f t="shared" si="48"/>
        <v>0</v>
      </c>
      <c r="AD79" s="72"/>
      <c r="AE79" s="72"/>
      <c r="AF79" s="72"/>
      <c r="AG79" s="84">
        <f t="shared" si="49"/>
        <v>0</v>
      </c>
      <c r="AH79" s="84">
        <f t="shared" si="50"/>
        <v>0</v>
      </c>
      <c r="AI79" s="84">
        <f t="shared" si="51"/>
        <v>0</v>
      </c>
      <c r="AJ79" s="84">
        <f t="shared" si="52"/>
        <v>0</v>
      </c>
      <c r="AK79" s="84">
        <f t="shared" si="53"/>
        <v>0</v>
      </c>
      <c r="AL79" s="84">
        <f t="shared" si="54"/>
        <v>0</v>
      </c>
      <c r="AM79" s="84">
        <f t="shared" si="55"/>
        <v>0</v>
      </c>
      <c r="AN79" s="72"/>
      <c r="AR79" s="96"/>
      <c r="AS79" s="97"/>
      <c r="AT79" s="97"/>
      <c r="AU79" s="97"/>
      <c r="AV79" s="97"/>
      <c r="AW79" s="97"/>
      <c r="AX79" s="97"/>
      <c r="AY79" s="97"/>
      <c r="AZ79" s="97"/>
    </row>
    <row r="80" spans="1:52" ht="23.25" x14ac:dyDescent="0.35">
      <c r="A80" s="80">
        <f>'Liste déroulante et date'!J72</f>
        <v>43911</v>
      </c>
      <c r="B80" s="81"/>
      <c r="C80" s="82"/>
      <c r="D80" s="82"/>
      <c r="E80" s="82"/>
      <c r="F80" s="82"/>
      <c r="G80" s="83"/>
      <c r="H80" s="83">
        <f t="shared" si="42"/>
        <v>0</v>
      </c>
      <c r="I80" s="72"/>
      <c r="J80" s="72"/>
      <c r="K80" s="72"/>
      <c r="L80" s="72"/>
      <c r="M80" s="72"/>
      <c r="N80" s="72"/>
      <c r="O80" s="72"/>
      <c r="P80" s="84">
        <f t="shared" si="58"/>
        <v>0</v>
      </c>
      <c r="Q80" s="85"/>
      <c r="R80" s="84">
        <f t="shared" si="56"/>
        <v>0</v>
      </c>
      <c r="S80" s="72"/>
      <c r="T80" s="72"/>
      <c r="U80" s="84">
        <f t="shared" si="57"/>
        <v>0</v>
      </c>
      <c r="V80" s="72"/>
      <c r="W80" s="72"/>
      <c r="X80" s="84">
        <f t="shared" si="43"/>
        <v>0</v>
      </c>
      <c r="Y80" s="86">
        <f t="shared" si="44"/>
        <v>0</v>
      </c>
      <c r="Z80" s="86">
        <f t="shared" si="45"/>
        <v>0</v>
      </c>
      <c r="AA80" s="84">
        <f t="shared" si="46"/>
        <v>0</v>
      </c>
      <c r="AB80" s="84">
        <f t="shared" si="47"/>
        <v>0</v>
      </c>
      <c r="AC80" s="84">
        <f t="shared" si="48"/>
        <v>0</v>
      </c>
      <c r="AD80" s="72"/>
      <c r="AE80" s="72"/>
      <c r="AF80" s="72"/>
      <c r="AG80" s="84">
        <f t="shared" si="49"/>
        <v>0</v>
      </c>
      <c r="AH80" s="84">
        <f t="shared" si="50"/>
        <v>0</v>
      </c>
      <c r="AI80" s="84">
        <f t="shared" si="51"/>
        <v>0</v>
      </c>
      <c r="AJ80" s="84">
        <f t="shared" si="52"/>
        <v>0</v>
      </c>
      <c r="AK80" s="84">
        <f t="shared" si="53"/>
        <v>0</v>
      </c>
      <c r="AL80" s="84">
        <f t="shared" si="54"/>
        <v>0</v>
      </c>
      <c r="AM80" s="84">
        <f t="shared" si="55"/>
        <v>0</v>
      </c>
      <c r="AN80" s="72"/>
      <c r="AR80" s="96"/>
      <c r="AS80" s="97"/>
      <c r="AT80" s="97"/>
      <c r="AU80" s="97"/>
      <c r="AV80" s="97"/>
      <c r="AW80" s="97"/>
      <c r="AX80" s="97"/>
      <c r="AY80" s="97"/>
      <c r="AZ80" s="97"/>
    </row>
    <row r="81" spans="1:52" ht="23.25" x14ac:dyDescent="0.35">
      <c r="A81" s="80">
        <f>'Liste déroulante et date'!J73</f>
        <v>43918</v>
      </c>
      <c r="B81" s="81"/>
      <c r="C81" s="82"/>
      <c r="D81" s="82"/>
      <c r="E81" s="82"/>
      <c r="F81" s="82"/>
      <c r="G81" s="83"/>
      <c r="H81" s="83">
        <f t="shared" si="42"/>
        <v>0</v>
      </c>
      <c r="I81" s="72"/>
      <c r="J81" s="72"/>
      <c r="K81" s="72"/>
      <c r="L81" s="72"/>
      <c r="M81" s="72"/>
      <c r="N81" s="72"/>
      <c r="O81" s="72"/>
      <c r="P81" s="84">
        <f t="shared" si="58"/>
        <v>0</v>
      </c>
      <c r="Q81" s="85"/>
      <c r="R81" s="84">
        <f t="shared" si="56"/>
        <v>0</v>
      </c>
      <c r="S81" s="72"/>
      <c r="T81" s="72"/>
      <c r="U81" s="84">
        <f t="shared" si="57"/>
        <v>0</v>
      </c>
      <c r="V81" s="72"/>
      <c r="W81" s="72"/>
      <c r="X81" s="84">
        <f t="shared" si="43"/>
        <v>0</v>
      </c>
      <c r="Y81" s="86">
        <f t="shared" si="44"/>
        <v>0</v>
      </c>
      <c r="Z81" s="86">
        <f t="shared" si="45"/>
        <v>0</v>
      </c>
      <c r="AA81" s="84">
        <f t="shared" si="46"/>
        <v>0</v>
      </c>
      <c r="AB81" s="84">
        <f t="shared" si="47"/>
        <v>0</v>
      </c>
      <c r="AC81" s="84">
        <f t="shared" si="48"/>
        <v>0</v>
      </c>
      <c r="AD81" s="72"/>
      <c r="AE81" s="72"/>
      <c r="AF81" s="72"/>
      <c r="AG81" s="84">
        <f t="shared" si="49"/>
        <v>0</v>
      </c>
      <c r="AH81" s="84">
        <f t="shared" si="50"/>
        <v>0</v>
      </c>
      <c r="AI81" s="84">
        <f t="shared" si="51"/>
        <v>0</v>
      </c>
      <c r="AJ81" s="84">
        <f t="shared" si="52"/>
        <v>0</v>
      </c>
      <c r="AK81" s="84">
        <f t="shared" si="53"/>
        <v>0</v>
      </c>
      <c r="AL81" s="84">
        <f t="shared" si="54"/>
        <v>0</v>
      </c>
      <c r="AM81" s="84">
        <f t="shared" si="55"/>
        <v>0</v>
      </c>
      <c r="AN81" s="72"/>
      <c r="AR81" s="96"/>
      <c r="AS81" s="97"/>
      <c r="AT81" s="97"/>
      <c r="AU81" s="97"/>
      <c r="AV81" s="97"/>
      <c r="AW81" s="97"/>
      <c r="AX81" s="97"/>
      <c r="AY81" s="97"/>
      <c r="AZ81" s="97"/>
    </row>
    <row r="82" spans="1:52" ht="23.25" x14ac:dyDescent="0.35">
      <c r="A82" s="80">
        <f>'Liste déroulante et date'!J74</f>
        <v>43925</v>
      </c>
      <c r="B82" s="81"/>
      <c r="C82" s="82"/>
      <c r="D82" s="82"/>
      <c r="E82" s="82"/>
      <c r="F82" s="82"/>
      <c r="G82" s="83"/>
      <c r="H82" s="83">
        <f t="shared" si="42"/>
        <v>0</v>
      </c>
      <c r="I82" s="72"/>
      <c r="J82" s="72"/>
      <c r="K82" s="72"/>
      <c r="L82" s="72"/>
      <c r="M82" s="72"/>
      <c r="N82" s="72"/>
      <c r="O82" s="72"/>
      <c r="P82" s="84">
        <f t="shared" si="58"/>
        <v>0</v>
      </c>
      <c r="Q82" s="85"/>
      <c r="R82" s="84">
        <f t="shared" si="56"/>
        <v>0</v>
      </c>
      <c r="S82" s="72"/>
      <c r="T82" s="72"/>
      <c r="U82" s="84">
        <f t="shared" si="57"/>
        <v>0</v>
      </c>
      <c r="V82" s="72"/>
      <c r="W82" s="72"/>
      <c r="X82" s="84">
        <f t="shared" si="43"/>
        <v>0</v>
      </c>
      <c r="Y82" s="86">
        <f t="shared" si="44"/>
        <v>0</v>
      </c>
      <c r="Z82" s="86">
        <f t="shared" si="45"/>
        <v>0</v>
      </c>
      <c r="AA82" s="84">
        <f t="shared" si="46"/>
        <v>0</v>
      </c>
      <c r="AB82" s="84">
        <f t="shared" si="47"/>
        <v>0</v>
      </c>
      <c r="AC82" s="84">
        <f t="shared" si="48"/>
        <v>0</v>
      </c>
      <c r="AD82" s="72"/>
      <c r="AE82" s="72"/>
      <c r="AF82" s="72"/>
      <c r="AG82" s="84">
        <f t="shared" si="49"/>
        <v>0</v>
      </c>
      <c r="AH82" s="84">
        <f t="shared" si="50"/>
        <v>0</v>
      </c>
      <c r="AI82" s="84">
        <f t="shared" si="51"/>
        <v>0</v>
      </c>
      <c r="AJ82" s="84">
        <f t="shared" si="52"/>
        <v>0</v>
      </c>
      <c r="AK82" s="84">
        <f t="shared" si="53"/>
        <v>0</v>
      </c>
      <c r="AL82" s="84">
        <f t="shared" si="54"/>
        <v>0</v>
      </c>
      <c r="AM82" s="84">
        <f t="shared" si="55"/>
        <v>0</v>
      </c>
      <c r="AN82" s="72"/>
      <c r="AR82" s="96"/>
      <c r="AS82" s="97"/>
      <c r="AT82" s="97"/>
      <c r="AU82" s="97"/>
      <c r="AV82" s="97"/>
      <c r="AW82" s="97"/>
      <c r="AX82" s="97"/>
      <c r="AY82" s="97"/>
      <c r="AZ82" s="97"/>
    </row>
    <row r="83" spans="1:52" ht="23.25" x14ac:dyDescent="0.35">
      <c r="A83" s="80">
        <f>'Liste déroulante et date'!J75</f>
        <v>43932</v>
      </c>
      <c r="B83" s="81"/>
      <c r="C83" s="82"/>
      <c r="D83" s="82"/>
      <c r="E83" s="82"/>
      <c r="F83" s="82"/>
      <c r="G83" s="83"/>
      <c r="H83" s="83">
        <f t="shared" si="42"/>
        <v>0</v>
      </c>
      <c r="I83" s="72"/>
      <c r="J83" s="72"/>
      <c r="K83" s="72"/>
      <c r="L83" s="72"/>
      <c r="M83" s="72"/>
      <c r="N83" s="72"/>
      <c r="O83" s="72"/>
      <c r="P83" s="84">
        <f t="shared" si="58"/>
        <v>0</v>
      </c>
      <c r="Q83" s="85"/>
      <c r="R83" s="84">
        <f t="shared" si="56"/>
        <v>0</v>
      </c>
      <c r="S83" s="72"/>
      <c r="T83" s="72"/>
      <c r="U83" s="84">
        <f t="shared" si="57"/>
        <v>0</v>
      </c>
      <c r="V83" s="72"/>
      <c r="W83" s="72"/>
      <c r="X83" s="84">
        <f t="shared" si="43"/>
        <v>0</v>
      </c>
      <c r="Y83" s="86">
        <f t="shared" si="44"/>
        <v>0</v>
      </c>
      <c r="Z83" s="86">
        <f t="shared" si="45"/>
        <v>0</v>
      </c>
      <c r="AA83" s="84">
        <f t="shared" si="46"/>
        <v>0</v>
      </c>
      <c r="AB83" s="84">
        <f t="shared" si="47"/>
        <v>0</v>
      </c>
      <c r="AC83" s="84">
        <f t="shared" si="48"/>
        <v>0</v>
      </c>
      <c r="AD83" s="72"/>
      <c r="AE83" s="72"/>
      <c r="AF83" s="72"/>
      <c r="AG83" s="84">
        <f t="shared" si="49"/>
        <v>0</v>
      </c>
      <c r="AH83" s="84">
        <f t="shared" si="50"/>
        <v>0</v>
      </c>
      <c r="AI83" s="84">
        <f t="shared" si="51"/>
        <v>0</v>
      </c>
      <c r="AJ83" s="84">
        <f t="shared" si="52"/>
        <v>0</v>
      </c>
      <c r="AK83" s="84">
        <f t="shared" si="53"/>
        <v>0</v>
      </c>
      <c r="AL83" s="84">
        <f t="shared" si="54"/>
        <v>0</v>
      </c>
      <c r="AM83" s="84">
        <f t="shared" si="55"/>
        <v>0</v>
      </c>
      <c r="AN83" s="72"/>
      <c r="AR83" s="96"/>
      <c r="AS83" s="97"/>
      <c r="AT83" s="97"/>
      <c r="AU83" s="97"/>
      <c r="AV83" s="97"/>
      <c r="AW83" s="97"/>
      <c r="AX83" s="97"/>
      <c r="AY83" s="97"/>
      <c r="AZ83" s="97"/>
    </row>
    <row r="84" spans="1:52" ht="23.25" x14ac:dyDescent="0.35">
      <c r="A84" s="80">
        <f>'Liste déroulante et date'!J76</f>
        <v>43939</v>
      </c>
      <c r="B84" s="81"/>
      <c r="C84" s="82"/>
      <c r="D84" s="82"/>
      <c r="E84" s="82"/>
      <c r="F84" s="82"/>
      <c r="G84" s="83"/>
      <c r="H84" s="83">
        <f t="shared" si="42"/>
        <v>0</v>
      </c>
      <c r="I84" s="72"/>
      <c r="J84" s="72"/>
      <c r="K84" s="72"/>
      <c r="L84" s="72"/>
      <c r="M84" s="72"/>
      <c r="N84" s="72"/>
      <c r="O84" s="72"/>
      <c r="P84" s="84">
        <f t="shared" si="58"/>
        <v>0</v>
      </c>
      <c r="Q84" s="85"/>
      <c r="R84" s="84">
        <f t="shared" si="56"/>
        <v>0</v>
      </c>
      <c r="S84" s="72"/>
      <c r="T84" s="72"/>
      <c r="U84" s="84">
        <f t="shared" si="57"/>
        <v>0</v>
      </c>
      <c r="V84" s="72"/>
      <c r="W84" s="72"/>
      <c r="X84" s="84">
        <f t="shared" si="43"/>
        <v>0</v>
      </c>
      <c r="Y84" s="86">
        <f t="shared" si="44"/>
        <v>0</v>
      </c>
      <c r="Z84" s="86">
        <f t="shared" si="45"/>
        <v>0</v>
      </c>
      <c r="AA84" s="84">
        <f t="shared" si="46"/>
        <v>0</v>
      </c>
      <c r="AB84" s="84">
        <f t="shared" si="47"/>
        <v>0</v>
      </c>
      <c r="AC84" s="84">
        <f t="shared" si="48"/>
        <v>0</v>
      </c>
      <c r="AD84" s="72"/>
      <c r="AE84" s="72"/>
      <c r="AF84" s="72"/>
      <c r="AG84" s="84">
        <f t="shared" si="49"/>
        <v>0</v>
      </c>
      <c r="AH84" s="84">
        <f t="shared" si="50"/>
        <v>0</v>
      </c>
      <c r="AI84" s="84">
        <f t="shared" si="51"/>
        <v>0</v>
      </c>
      <c r="AJ84" s="84">
        <f t="shared" si="52"/>
        <v>0</v>
      </c>
      <c r="AK84" s="84">
        <f t="shared" si="53"/>
        <v>0</v>
      </c>
      <c r="AL84" s="84">
        <f t="shared" si="54"/>
        <v>0</v>
      </c>
      <c r="AM84" s="84">
        <f t="shared" si="55"/>
        <v>0</v>
      </c>
      <c r="AN84" s="72"/>
      <c r="AR84" s="96"/>
      <c r="AS84" s="97"/>
      <c r="AT84" s="97"/>
      <c r="AU84" s="97"/>
      <c r="AV84" s="97"/>
      <c r="AW84" s="97"/>
      <c r="AX84" s="97"/>
      <c r="AY84" s="97"/>
      <c r="AZ84" s="97"/>
    </row>
    <row r="85" spans="1:52" ht="23.25" x14ac:dyDescent="0.35">
      <c r="A85" s="80">
        <f>'Liste déroulante et date'!J77</f>
        <v>43946</v>
      </c>
      <c r="B85" s="81"/>
      <c r="C85" s="82"/>
      <c r="D85" s="82"/>
      <c r="E85" s="82"/>
      <c r="F85" s="82"/>
      <c r="G85" s="83"/>
      <c r="H85" s="83">
        <f t="shared" si="42"/>
        <v>0</v>
      </c>
      <c r="I85" s="72"/>
      <c r="J85" s="72"/>
      <c r="K85" s="72"/>
      <c r="L85" s="72"/>
      <c r="M85" s="72"/>
      <c r="N85" s="72"/>
      <c r="O85" s="72"/>
      <c r="P85" s="84">
        <f t="shared" si="58"/>
        <v>0</v>
      </c>
      <c r="Q85" s="85"/>
      <c r="R85" s="84">
        <f t="shared" si="56"/>
        <v>0</v>
      </c>
      <c r="S85" s="72"/>
      <c r="T85" s="72"/>
      <c r="U85" s="84">
        <f t="shared" si="57"/>
        <v>0</v>
      </c>
      <c r="V85" s="72"/>
      <c r="W85" s="72"/>
      <c r="X85" s="84">
        <f t="shared" si="43"/>
        <v>0</v>
      </c>
      <c r="Y85" s="86">
        <f t="shared" si="44"/>
        <v>0</v>
      </c>
      <c r="Z85" s="86">
        <f t="shared" si="45"/>
        <v>0</v>
      </c>
      <c r="AA85" s="84">
        <f t="shared" si="46"/>
        <v>0</v>
      </c>
      <c r="AB85" s="84">
        <f t="shared" si="47"/>
        <v>0</v>
      </c>
      <c r="AC85" s="84">
        <f t="shared" si="48"/>
        <v>0</v>
      </c>
      <c r="AD85" s="72"/>
      <c r="AE85" s="72"/>
      <c r="AF85" s="72"/>
      <c r="AG85" s="84">
        <f t="shared" si="49"/>
        <v>0</v>
      </c>
      <c r="AH85" s="84">
        <f t="shared" si="50"/>
        <v>0</v>
      </c>
      <c r="AI85" s="84">
        <f t="shared" si="51"/>
        <v>0</v>
      </c>
      <c r="AJ85" s="84">
        <f t="shared" si="52"/>
        <v>0</v>
      </c>
      <c r="AK85" s="84">
        <f t="shared" si="53"/>
        <v>0</v>
      </c>
      <c r="AL85" s="84">
        <f t="shared" si="54"/>
        <v>0</v>
      </c>
      <c r="AM85" s="84">
        <f t="shared" si="55"/>
        <v>0</v>
      </c>
      <c r="AN85" s="72"/>
      <c r="AR85" s="96"/>
      <c r="AS85" s="97"/>
      <c r="AT85" s="97"/>
      <c r="AU85" s="97"/>
      <c r="AV85" s="97"/>
      <c r="AW85" s="97"/>
      <c r="AX85" s="97"/>
      <c r="AY85" s="97"/>
      <c r="AZ85" s="97"/>
    </row>
    <row r="86" spans="1:52" ht="23.25" x14ac:dyDescent="0.35">
      <c r="A86" s="80">
        <f>'Liste déroulante et date'!J78</f>
        <v>43953</v>
      </c>
      <c r="B86" s="81"/>
      <c r="C86" s="82"/>
      <c r="D86" s="82"/>
      <c r="E86" s="82"/>
      <c r="F86" s="82"/>
      <c r="G86" s="83"/>
      <c r="H86" s="83">
        <f t="shared" si="42"/>
        <v>0</v>
      </c>
      <c r="I86" s="72"/>
      <c r="J86" s="72"/>
      <c r="K86" s="72"/>
      <c r="L86" s="72"/>
      <c r="M86" s="72"/>
      <c r="N86" s="72"/>
      <c r="O86" s="72"/>
      <c r="P86" s="84">
        <f t="shared" si="58"/>
        <v>0</v>
      </c>
      <c r="Q86" s="85"/>
      <c r="R86" s="84">
        <f t="shared" si="56"/>
        <v>0</v>
      </c>
      <c r="S86" s="72"/>
      <c r="T86" s="72"/>
      <c r="U86" s="84">
        <f t="shared" si="57"/>
        <v>0</v>
      </c>
      <c r="V86" s="72"/>
      <c r="W86" s="72"/>
      <c r="X86" s="84">
        <f t="shared" si="43"/>
        <v>0</v>
      </c>
      <c r="Y86" s="86">
        <f t="shared" si="44"/>
        <v>0</v>
      </c>
      <c r="Z86" s="86">
        <f t="shared" si="45"/>
        <v>0</v>
      </c>
      <c r="AA86" s="84">
        <f t="shared" si="46"/>
        <v>0</v>
      </c>
      <c r="AB86" s="84">
        <f t="shared" si="47"/>
        <v>0</v>
      </c>
      <c r="AC86" s="84">
        <f t="shared" si="48"/>
        <v>0</v>
      </c>
      <c r="AD86" s="72"/>
      <c r="AE86" s="72"/>
      <c r="AF86" s="72"/>
      <c r="AG86" s="84">
        <f t="shared" si="49"/>
        <v>0</v>
      </c>
      <c r="AH86" s="84">
        <f t="shared" si="50"/>
        <v>0</v>
      </c>
      <c r="AI86" s="84">
        <f t="shared" si="51"/>
        <v>0</v>
      </c>
      <c r="AJ86" s="84">
        <f t="shared" si="52"/>
        <v>0</v>
      </c>
      <c r="AK86" s="84">
        <f t="shared" si="53"/>
        <v>0</v>
      </c>
      <c r="AL86" s="84">
        <f t="shared" si="54"/>
        <v>0</v>
      </c>
      <c r="AM86" s="84">
        <f t="shared" si="55"/>
        <v>0</v>
      </c>
      <c r="AN86" s="72"/>
      <c r="AR86" s="96"/>
      <c r="AS86" s="97"/>
      <c r="AT86" s="97"/>
      <c r="AU86" s="97"/>
      <c r="AV86" s="97"/>
      <c r="AW86" s="97"/>
      <c r="AX86" s="97"/>
      <c r="AY86" s="97"/>
      <c r="AZ86" s="97"/>
    </row>
    <row r="87" spans="1:52" ht="23.25" x14ac:dyDescent="0.35">
      <c r="A87" s="80">
        <f>'Liste déroulante et date'!J79</f>
        <v>43960</v>
      </c>
      <c r="B87" s="81"/>
      <c r="C87" s="82"/>
      <c r="D87" s="82"/>
      <c r="E87" s="82"/>
      <c r="F87" s="82"/>
      <c r="G87" s="83"/>
      <c r="H87" s="83">
        <f t="shared" si="42"/>
        <v>0</v>
      </c>
      <c r="I87" s="72"/>
      <c r="J87" s="72"/>
      <c r="K87" s="72"/>
      <c r="L87" s="72"/>
      <c r="M87" s="72"/>
      <c r="N87" s="72"/>
      <c r="O87" s="72"/>
      <c r="P87" s="84">
        <f t="shared" si="58"/>
        <v>0</v>
      </c>
      <c r="Q87" s="85"/>
      <c r="R87" s="84">
        <f t="shared" si="56"/>
        <v>0</v>
      </c>
      <c r="S87" s="72"/>
      <c r="T87" s="72"/>
      <c r="U87" s="84">
        <f t="shared" si="57"/>
        <v>0</v>
      </c>
      <c r="V87" s="72"/>
      <c r="W87" s="72"/>
      <c r="X87" s="84">
        <f t="shared" si="43"/>
        <v>0</v>
      </c>
      <c r="Y87" s="86">
        <f t="shared" si="44"/>
        <v>0</v>
      </c>
      <c r="Z87" s="86">
        <f t="shared" si="45"/>
        <v>0</v>
      </c>
      <c r="AA87" s="84">
        <f t="shared" si="46"/>
        <v>0</v>
      </c>
      <c r="AB87" s="84">
        <f t="shared" si="47"/>
        <v>0</v>
      </c>
      <c r="AC87" s="84">
        <f t="shared" si="48"/>
        <v>0</v>
      </c>
      <c r="AD87" s="72"/>
      <c r="AE87" s="72"/>
      <c r="AF87" s="72"/>
      <c r="AG87" s="84">
        <f t="shared" si="49"/>
        <v>0</v>
      </c>
      <c r="AH87" s="84">
        <f t="shared" si="50"/>
        <v>0</v>
      </c>
      <c r="AI87" s="84">
        <f t="shared" si="51"/>
        <v>0</v>
      </c>
      <c r="AJ87" s="84">
        <f t="shared" si="52"/>
        <v>0</v>
      </c>
      <c r="AK87" s="84">
        <f t="shared" si="53"/>
        <v>0</v>
      </c>
      <c r="AL87" s="84">
        <f t="shared" si="54"/>
        <v>0</v>
      </c>
      <c r="AM87" s="84">
        <f t="shared" si="55"/>
        <v>0</v>
      </c>
      <c r="AN87" s="72"/>
      <c r="AR87" s="96"/>
      <c r="AS87" s="97"/>
      <c r="AT87" s="97"/>
      <c r="AU87" s="97"/>
      <c r="AV87" s="97"/>
      <c r="AW87" s="97"/>
      <c r="AX87" s="97"/>
      <c r="AY87" s="97"/>
      <c r="AZ87" s="97"/>
    </row>
    <row r="88" spans="1:52" ht="23.25" x14ac:dyDescent="0.35">
      <c r="A88" s="80">
        <f>'Liste déroulante et date'!J80</f>
        <v>43967</v>
      </c>
      <c r="B88" s="81"/>
      <c r="C88" s="82"/>
      <c r="D88" s="82"/>
      <c r="E88" s="82"/>
      <c r="F88" s="82"/>
      <c r="G88" s="83"/>
      <c r="H88" s="83">
        <f t="shared" si="42"/>
        <v>0</v>
      </c>
      <c r="I88" s="72"/>
      <c r="J88" s="72"/>
      <c r="K88" s="72"/>
      <c r="L88" s="72"/>
      <c r="M88" s="72"/>
      <c r="N88" s="72"/>
      <c r="O88" s="72"/>
      <c r="P88" s="84">
        <f t="shared" si="58"/>
        <v>0</v>
      </c>
      <c r="Q88" s="85"/>
      <c r="R88" s="84">
        <f t="shared" si="56"/>
        <v>0</v>
      </c>
      <c r="S88" s="72"/>
      <c r="T88" s="72"/>
      <c r="U88" s="84">
        <f t="shared" si="57"/>
        <v>0</v>
      </c>
      <c r="V88" s="72"/>
      <c r="W88" s="72"/>
      <c r="X88" s="84">
        <f t="shared" si="43"/>
        <v>0</v>
      </c>
      <c r="Y88" s="86">
        <f t="shared" si="44"/>
        <v>0</v>
      </c>
      <c r="Z88" s="86">
        <f t="shared" si="45"/>
        <v>0</v>
      </c>
      <c r="AA88" s="84">
        <f t="shared" si="46"/>
        <v>0</v>
      </c>
      <c r="AB88" s="84">
        <f t="shared" si="47"/>
        <v>0</v>
      </c>
      <c r="AC88" s="84">
        <f t="shared" si="48"/>
        <v>0</v>
      </c>
      <c r="AD88" s="72"/>
      <c r="AE88" s="72"/>
      <c r="AF88" s="72"/>
      <c r="AG88" s="84">
        <f t="shared" si="49"/>
        <v>0</v>
      </c>
      <c r="AH88" s="84">
        <f t="shared" si="50"/>
        <v>0</v>
      </c>
      <c r="AI88" s="84">
        <f t="shared" si="51"/>
        <v>0</v>
      </c>
      <c r="AJ88" s="84">
        <f t="shared" si="52"/>
        <v>0</v>
      </c>
      <c r="AK88" s="84">
        <f t="shared" si="53"/>
        <v>0</v>
      </c>
      <c r="AL88" s="84">
        <f t="shared" si="54"/>
        <v>0</v>
      </c>
      <c r="AM88" s="84">
        <f t="shared" si="55"/>
        <v>0</v>
      </c>
      <c r="AN88" s="72"/>
      <c r="AR88" s="96"/>
      <c r="AS88" s="97"/>
      <c r="AT88" s="97"/>
      <c r="AU88" s="97"/>
      <c r="AV88" s="97"/>
      <c r="AW88" s="97"/>
      <c r="AX88" s="97"/>
      <c r="AY88" s="97"/>
      <c r="AZ88" s="97"/>
    </row>
    <row r="89" spans="1:52" ht="23.25" x14ac:dyDescent="0.35">
      <c r="A89" s="80">
        <f>'Liste déroulante et date'!J81</f>
        <v>43974</v>
      </c>
      <c r="B89" s="81"/>
      <c r="C89" s="82"/>
      <c r="D89" s="82"/>
      <c r="E89" s="82"/>
      <c r="F89" s="82"/>
      <c r="G89" s="83"/>
      <c r="H89" s="83">
        <f t="shared" si="42"/>
        <v>0</v>
      </c>
      <c r="I89" s="72"/>
      <c r="J89" s="72"/>
      <c r="K89" s="72"/>
      <c r="L89" s="72"/>
      <c r="M89" s="72"/>
      <c r="N89" s="72"/>
      <c r="O89" s="72"/>
      <c r="P89" s="84">
        <f t="shared" si="58"/>
        <v>0</v>
      </c>
      <c r="Q89" s="85"/>
      <c r="R89" s="84">
        <f t="shared" si="56"/>
        <v>0</v>
      </c>
      <c r="S89" s="72"/>
      <c r="T89" s="72"/>
      <c r="U89" s="84">
        <f t="shared" si="57"/>
        <v>0</v>
      </c>
      <c r="V89" s="72"/>
      <c r="W89" s="72"/>
      <c r="X89" s="84">
        <f t="shared" si="43"/>
        <v>0</v>
      </c>
      <c r="Y89" s="86">
        <f t="shared" si="44"/>
        <v>0</v>
      </c>
      <c r="Z89" s="86">
        <f t="shared" si="45"/>
        <v>0</v>
      </c>
      <c r="AA89" s="84">
        <f t="shared" si="46"/>
        <v>0</v>
      </c>
      <c r="AB89" s="84">
        <f t="shared" si="47"/>
        <v>0</v>
      </c>
      <c r="AC89" s="84">
        <f t="shared" si="48"/>
        <v>0</v>
      </c>
      <c r="AD89" s="72"/>
      <c r="AE89" s="72"/>
      <c r="AF89" s="72"/>
      <c r="AG89" s="84">
        <f t="shared" si="49"/>
        <v>0</v>
      </c>
      <c r="AH89" s="84">
        <f t="shared" si="50"/>
        <v>0</v>
      </c>
      <c r="AI89" s="84">
        <f t="shared" si="51"/>
        <v>0</v>
      </c>
      <c r="AJ89" s="84">
        <f t="shared" si="52"/>
        <v>0</v>
      </c>
      <c r="AK89" s="84">
        <f t="shared" si="53"/>
        <v>0</v>
      </c>
      <c r="AL89" s="84">
        <f t="shared" si="54"/>
        <v>0</v>
      </c>
      <c r="AM89" s="84">
        <f t="shared" si="55"/>
        <v>0</v>
      </c>
      <c r="AN89" s="72"/>
      <c r="AR89" s="96"/>
      <c r="AS89" s="97"/>
      <c r="AT89" s="97"/>
      <c r="AU89" s="97"/>
      <c r="AV89" s="97"/>
      <c r="AW89" s="97"/>
      <c r="AX89" s="97"/>
      <c r="AY89" s="97"/>
      <c r="AZ89" s="97"/>
    </row>
    <row r="90" spans="1:52" ht="23.25" x14ac:dyDescent="0.35">
      <c r="A90" s="80">
        <f>'Liste déroulante et date'!J82</f>
        <v>43981</v>
      </c>
      <c r="B90" s="81"/>
      <c r="C90" s="82"/>
      <c r="D90" s="82"/>
      <c r="E90" s="82"/>
      <c r="F90" s="82"/>
      <c r="G90" s="83"/>
      <c r="H90" s="83">
        <f t="shared" si="42"/>
        <v>0</v>
      </c>
      <c r="I90" s="72"/>
      <c r="J90" s="72"/>
      <c r="K90" s="72"/>
      <c r="L90" s="72"/>
      <c r="M90" s="72"/>
      <c r="N90" s="72"/>
      <c r="O90" s="72"/>
      <c r="P90" s="84">
        <f t="shared" si="58"/>
        <v>0</v>
      </c>
      <c r="Q90" s="85"/>
      <c r="R90" s="84">
        <f t="shared" si="56"/>
        <v>0</v>
      </c>
      <c r="S90" s="72"/>
      <c r="T90" s="72"/>
      <c r="U90" s="84">
        <f t="shared" si="57"/>
        <v>0</v>
      </c>
      <c r="V90" s="72"/>
      <c r="W90" s="72"/>
      <c r="X90" s="84">
        <f t="shared" si="43"/>
        <v>0</v>
      </c>
      <c r="Y90" s="86">
        <f t="shared" si="44"/>
        <v>0</v>
      </c>
      <c r="Z90" s="86">
        <f t="shared" si="45"/>
        <v>0</v>
      </c>
      <c r="AA90" s="84">
        <f t="shared" si="46"/>
        <v>0</v>
      </c>
      <c r="AB90" s="84">
        <f t="shared" si="47"/>
        <v>0</v>
      </c>
      <c r="AC90" s="84">
        <f t="shared" si="48"/>
        <v>0</v>
      </c>
      <c r="AD90" s="72"/>
      <c r="AE90" s="72"/>
      <c r="AF90" s="72"/>
      <c r="AG90" s="84">
        <f t="shared" si="49"/>
        <v>0</v>
      </c>
      <c r="AH90" s="84">
        <f t="shared" si="50"/>
        <v>0</v>
      </c>
      <c r="AI90" s="84">
        <f t="shared" si="51"/>
        <v>0</v>
      </c>
      <c r="AJ90" s="84">
        <f t="shared" si="52"/>
        <v>0</v>
      </c>
      <c r="AK90" s="84">
        <f t="shared" si="53"/>
        <v>0</v>
      </c>
      <c r="AL90" s="84">
        <f t="shared" si="54"/>
        <v>0</v>
      </c>
      <c r="AM90" s="84">
        <f t="shared" si="55"/>
        <v>0</v>
      </c>
      <c r="AN90" s="72"/>
      <c r="AR90" s="96"/>
      <c r="AS90" s="97"/>
      <c r="AT90" s="97"/>
      <c r="AU90" s="97"/>
      <c r="AV90" s="97"/>
      <c r="AW90" s="97"/>
      <c r="AX90" s="97"/>
      <c r="AY90" s="97"/>
      <c r="AZ90" s="97"/>
    </row>
    <row r="91" spans="1:52" ht="23.25" x14ac:dyDescent="0.35">
      <c r="A91" s="80">
        <f>'Liste déroulante et date'!J83</f>
        <v>43988</v>
      </c>
      <c r="B91" s="81"/>
      <c r="C91" s="82"/>
      <c r="D91" s="82"/>
      <c r="E91" s="82"/>
      <c r="F91" s="82"/>
      <c r="G91" s="83"/>
      <c r="H91" s="83">
        <f t="shared" si="42"/>
        <v>0</v>
      </c>
      <c r="I91" s="72"/>
      <c r="J91" s="72"/>
      <c r="K91" s="72"/>
      <c r="L91" s="72"/>
      <c r="M91" s="72"/>
      <c r="N91" s="72"/>
      <c r="O91" s="72"/>
      <c r="P91" s="84">
        <f t="shared" si="58"/>
        <v>0</v>
      </c>
      <c r="Q91" s="85"/>
      <c r="R91" s="84">
        <f t="shared" si="56"/>
        <v>0</v>
      </c>
      <c r="S91" s="72"/>
      <c r="T91" s="72"/>
      <c r="U91" s="84">
        <f t="shared" si="57"/>
        <v>0</v>
      </c>
      <c r="V91" s="72"/>
      <c r="W91" s="72"/>
      <c r="X91" s="84">
        <f t="shared" si="43"/>
        <v>0</v>
      </c>
      <c r="Y91" s="86">
        <f t="shared" si="44"/>
        <v>0</v>
      </c>
      <c r="Z91" s="86">
        <f t="shared" si="45"/>
        <v>0</v>
      </c>
      <c r="AA91" s="84">
        <f t="shared" si="46"/>
        <v>0</v>
      </c>
      <c r="AB91" s="84">
        <f t="shared" si="47"/>
        <v>0</v>
      </c>
      <c r="AC91" s="84">
        <f t="shared" si="48"/>
        <v>0</v>
      </c>
      <c r="AD91" s="72"/>
      <c r="AE91" s="72"/>
      <c r="AF91" s="72"/>
      <c r="AG91" s="84">
        <f t="shared" si="49"/>
        <v>0</v>
      </c>
      <c r="AH91" s="84">
        <f t="shared" si="50"/>
        <v>0</v>
      </c>
      <c r="AI91" s="84">
        <f t="shared" si="51"/>
        <v>0</v>
      </c>
      <c r="AJ91" s="84">
        <f t="shared" si="52"/>
        <v>0</v>
      </c>
      <c r="AK91" s="84">
        <f t="shared" si="53"/>
        <v>0</v>
      </c>
      <c r="AL91" s="84">
        <f t="shared" si="54"/>
        <v>0</v>
      </c>
      <c r="AM91" s="84">
        <f t="shared" si="55"/>
        <v>0</v>
      </c>
      <c r="AN91" s="72"/>
      <c r="AR91" s="96"/>
      <c r="AS91" s="97"/>
      <c r="AT91" s="97"/>
      <c r="AU91" s="97"/>
      <c r="AV91" s="97"/>
      <c r="AW91" s="97"/>
      <c r="AX91" s="97"/>
      <c r="AY91" s="97"/>
      <c r="AZ91" s="97"/>
    </row>
    <row r="92" spans="1:52" ht="23.25" x14ac:dyDescent="0.35">
      <c r="A92" s="80">
        <f>'Liste déroulante et date'!J84</f>
        <v>43995</v>
      </c>
      <c r="B92" s="81"/>
      <c r="C92" s="82"/>
      <c r="D92" s="82"/>
      <c r="E92" s="82"/>
      <c r="F92" s="82"/>
      <c r="G92" s="83"/>
      <c r="H92" s="83">
        <f t="shared" si="42"/>
        <v>0</v>
      </c>
      <c r="I92" s="72"/>
      <c r="J92" s="72"/>
      <c r="K92" s="72"/>
      <c r="L92" s="72"/>
      <c r="M92" s="72"/>
      <c r="N92" s="72"/>
      <c r="O92" s="72"/>
      <c r="P92" s="84">
        <f t="shared" si="58"/>
        <v>0</v>
      </c>
      <c r="Q92" s="85"/>
      <c r="R92" s="84">
        <f t="shared" si="56"/>
        <v>0</v>
      </c>
      <c r="S92" s="72"/>
      <c r="T92" s="72"/>
      <c r="U92" s="84">
        <f t="shared" si="57"/>
        <v>0</v>
      </c>
      <c r="V92" s="72"/>
      <c r="W92" s="72"/>
      <c r="X92" s="84">
        <f t="shared" si="43"/>
        <v>0</v>
      </c>
      <c r="Y92" s="86">
        <f t="shared" si="44"/>
        <v>0</v>
      </c>
      <c r="Z92" s="86">
        <f t="shared" si="45"/>
        <v>0</v>
      </c>
      <c r="AA92" s="84">
        <f t="shared" si="46"/>
        <v>0</v>
      </c>
      <c r="AB92" s="84">
        <f t="shared" si="47"/>
        <v>0</v>
      </c>
      <c r="AC92" s="84">
        <f t="shared" si="48"/>
        <v>0</v>
      </c>
      <c r="AD92" s="72"/>
      <c r="AE92" s="72"/>
      <c r="AF92" s="72"/>
      <c r="AG92" s="84">
        <f t="shared" si="49"/>
        <v>0</v>
      </c>
      <c r="AH92" s="84">
        <f t="shared" si="50"/>
        <v>0</v>
      </c>
      <c r="AI92" s="84">
        <f t="shared" si="51"/>
        <v>0</v>
      </c>
      <c r="AJ92" s="84">
        <f t="shared" si="52"/>
        <v>0</v>
      </c>
      <c r="AK92" s="84">
        <f t="shared" si="53"/>
        <v>0</v>
      </c>
      <c r="AL92" s="84">
        <f t="shared" si="54"/>
        <v>0</v>
      </c>
      <c r="AM92" s="84">
        <f t="shared" si="55"/>
        <v>0</v>
      </c>
      <c r="AN92" s="72"/>
      <c r="AR92" s="96"/>
      <c r="AS92" s="97"/>
      <c r="AT92" s="97"/>
      <c r="AU92" s="97"/>
      <c r="AV92" s="97"/>
      <c r="AW92" s="97"/>
      <c r="AX92" s="97"/>
      <c r="AY92" s="97"/>
      <c r="AZ92" s="97"/>
    </row>
    <row r="93" spans="1:52" ht="23.25" x14ac:dyDescent="0.35">
      <c r="A93" s="80">
        <f>'Liste déroulante et date'!J85</f>
        <v>44002</v>
      </c>
      <c r="B93" s="81"/>
      <c r="C93" s="82"/>
      <c r="D93" s="82"/>
      <c r="E93" s="82"/>
      <c r="F93" s="82"/>
      <c r="G93" s="83"/>
      <c r="H93" s="83">
        <f t="shared" si="42"/>
        <v>0</v>
      </c>
      <c r="I93" s="72"/>
      <c r="J93" s="72"/>
      <c r="K93" s="72"/>
      <c r="L93" s="72"/>
      <c r="M93" s="72"/>
      <c r="N93" s="72"/>
      <c r="O93" s="72"/>
      <c r="P93" s="84">
        <f t="shared" si="58"/>
        <v>0</v>
      </c>
      <c r="Q93" s="85"/>
      <c r="R93" s="84">
        <f t="shared" si="56"/>
        <v>0</v>
      </c>
      <c r="S93" s="72"/>
      <c r="T93" s="72"/>
      <c r="U93" s="84">
        <f t="shared" si="57"/>
        <v>0</v>
      </c>
      <c r="V93" s="72"/>
      <c r="W93" s="72"/>
      <c r="X93" s="84">
        <f t="shared" si="43"/>
        <v>0</v>
      </c>
      <c r="Y93" s="86">
        <f t="shared" si="44"/>
        <v>0</v>
      </c>
      <c r="Z93" s="86">
        <f t="shared" si="45"/>
        <v>0</v>
      </c>
      <c r="AA93" s="84">
        <f t="shared" si="46"/>
        <v>0</v>
      </c>
      <c r="AB93" s="84">
        <f t="shared" si="47"/>
        <v>0</v>
      </c>
      <c r="AC93" s="84">
        <f t="shared" si="48"/>
        <v>0</v>
      </c>
      <c r="AD93" s="72"/>
      <c r="AE93" s="72"/>
      <c r="AF93" s="72"/>
      <c r="AG93" s="84">
        <f t="shared" si="49"/>
        <v>0</v>
      </c>
      <c r="AH93" s="84">
        <f t="shared" si="50"/>
        <v>0</v>
      </c>
      <c r="AI93" s="84">
        <f t="shared" si="51"/>
        <v>0</v>
      </c>
      <c r="AJ93" s="84">
        <f t="shared" si="52"/>
        <v>0</v>
      </c>
      <c r="AK93" s="84">
        <f t="shared" si="53"/>
        <v>0</v>
      </c>
      <c r="AL93" s="84">
        <f t="shared" si="54"/>
        <v>0</v>
      </c>
      <c r="AM93" s="84">
        <f t="shared" si="55"/>
        <v>0</v>
      </c>
      <c r="AN93" s="72"/>
      <c r="AR93" s="96"/>
      <c r="AS93" s="97"/>
      <c r="AT93" s="97"/>
      <c r="AU93" s="97"/>
      <c r="AV93" s="97"/>
      <c r="AW93" s="97"/>
      <c r="AX93" s="97"/>
      <c r="AY93" s="97"/>
      <c r="AZ93" s="97"/>
    </row>
    <row r="94" spans="1:52" ht="23.25" x14ac:dyDescent="0.35">
      <c r="A94" s="80">
        <f>'Liste déroulante et date'!J86</f>
        <v>44009</v>
      </c>
      <c r="B94" s="81"/>
      <c r="C94" s="82"/>
      <c r="D94" s="82"/>
      <c r="E94" s="82"/>
      <c r="F94" s="82"/>
      <c r="G94" s="83"/>
      <c r="H94" s="83">
        <f t="shared" si="42"/>
        <v>0</v>
      </c>
      <c r="I94" s="72"/>
      <c r="J94" s="72"/>
      <c r="K94" s="72"/>
      <c r="L94" s="72"/>
      <c r="M94" s="72"/>
      <c r="N94" s="72"/>
      <c r="O94" s="72"/>
      <c r="P94" s="84">
        <f t="shared" si="58"/>
        <v>0</v>
      </c>
      <c r="Q94" s="85"/>
      <c r="R94" s="84">
        <f t="shared" si="56"/>
        <v>0</v>
      </c>
      <c r="S94" s="72"/>
      <c r="T94" s="72"/>
      <c r="U94" s="84">
        <f t="shared" si="57"/>
        <v>0</v>
      </c>
      <c r="V94" s="72"/>
      <c r="W94" s="72"/>
      <c r="X94" s="84">
        <f t="shared" si="43"/>
        <v>0</v>
      </c>
      <c r="Y94" s="86">
        <f t="shared" si="44"/>
        <v>0</v>
      </c>
      <c r="Z94" s="86">
        <f t="shared" si="45"/>
        <v>0</v>
      </c>
      <c r="AA94" s="84">
        <f t="shared" si="46"/>
        <v>0</v>
      </c>
      <c r="AB94" s="84">
        <f t="shared" si="47"/>
        <v>0</v>
      </c>
      <c r="AC94" s="84">
        <f t="shared" si="48"/>
        <v>0</v>
      </c>
      <c r="AD94" s="72"/>
      <c r="AE94" s="72"/>
      <c r="AF94" s="72"/>
      <c r="AG94" s="84">
        <f t="shared" si="49"/>
        <v>0</v>
      </c>
      <c r="AH94" s="84">
        <f t="shared" si="50"/>
        <v>0</v>
      </c>
      <c r="AI94" s="84">
        <f t="shared" si="51"/>
        <v>0</v>
      </c>
      <c r="AJ94" s="84">
        <f t="shared" si="52"/>
        <v>0</v>
      </c>
      <c r="AK94" s="84">
        <f t="shared" si="53"/>
        <v>0</v>
      </c>
      <c r="AL94" s="84">
        <f t="shared" si="54"/>
        <v>0</v>
      </c>
      <c r="AM94" s="84">
        <f t="shared" si="55"/>
        <v>0</v>
      </c>
      <c r="AN94" s="72"/>
      <c r="AR94" s="96"/>
      <c r="AS94" s="97"/>
      <c r="AT94" s="97"/>
      <c r="AU94" s="97"/>
      <c r="AV94" s="97"/>
      <c r="AW94" s="97"/>
      <c r="AX94" s="97"/>
      <c r="AY94" s="97"/>
      <c r="AZ94" s="97"/>
    </row>
    <row r="95" spans="1:52" ht="23.25" x14ac:dyDescent="0.35">
      <c r="A95" s="80">
        <f>'Liste déroulante et date'!J87</f>
        <v>44016</v>
      </c>
      <c r="B95" s="81"/>
      <c r="C95" s="82"/>
      <c r="D95" s="82"/>
      <c r="E95" s="82"/>
      <c r="F95" s="82"/>
      <c r="G95" s="83"/>
      <c r="H95" s="83">
        <f t="shared" si="42"/>
        <v>0</v>
      </c>
      <c r="I95" s="72"/>
      <c r="J95" s="72"/>
      <c r="K95" s="72"/>
      <c r="L95" s="72"/>
      <c r="M95" s="72"/>
      <c r="N95" s="72"/>
      <c r="O95" s="72"/>
      <c r="P95" s="84">
        <f t="shared" si="58"/>
        <v>0</v>
      </c>
      <c r="Q95" s="85"/>
      <c r="R95" s="84">
        <f t="shared" si="56"/>
        <v>0</v>
      </c>
      <c r="S95" s="72"/>
      <c r="T95" s="72"/>
      <c r="U95" s="84">
        <f t="shared" si="57"/>
        <v>0</v>
      </c>
      <c r="V95" s="72"/>
      <c r="W95" s="72"/>
      <c r="X95" s="84">
        <f t="shared" si="43"/>
        <v>0</v>
      </c>
      <c r="Y95" s="86">
        <f t="shared" si="44"/>
        <v>0</v>
      </c>
      <c r="Z95" s="86">
        <f t="shared" si="45"/>
        <v>0</v>
      </c>
      <c r="AA95" s="84">
        <f t="shared" si="46"/>
        <v>0</v>
      </c>
      <c r="AB95" s="84">
        <f t="shared" si="47"/>
        <v>0</v>
      </c>
      <c r="AC95" s="84">
        <f t="shared" si="48"/>
        <v>0</v>
      </c>
      <c r="AD95" s="72"/>
      <c r="AE95" s="72"/>
      <c r="AF95" s="72"/>
      <c r="AG95" s="84">
        <f t="shared" si="49"/>
        <v>0</v>
      </c>
      <c r="AH95" s="84">
        <f t="shared" si="50"/>
        <v>0</v>
      </c>
      <c r="AI95" s="84">
        <f t="shared" si="51"/>
        <v>0</v>
      </c>
      <c r="AJ95" s="84">
        <f t="shared" si="52"/>
        <v>0</v>
      </c>
      <c r="AK95" s="84">
        <f t="shared" si="53"/>
        <v>0</v>
      </c>
      <c r="AL95" s="84">
        <f t="shared" si="54"/>
        <v>0</v>
      </c>
      <c r="AM95" s="84">
        <f t="shared" si="55"/>
        <v>0</v>
      </c>
      <c r="AN95" s="72"/>
      <c r="AR95" s="96"/>
      <c r="AS95" s="97"/>
      <c r="AT95" s="97"/>
      <c r="AU95" s="97"/>
      <c r="AV95" s="97"/>
      <c r="AW95" s="97"/>
      <c r="AX95" s="97"/>
      <c r="AY95" s="97"/>
      <c r="AZ95" s="97"/>
    </row>
    <row r="96" spans="1:52" ht="23.25" x14ac:dyDescent="0.35">
      <c r="A96" s="80">
        <f>'Liste déroulante et date'!J88</f>
        <v>44023</v>
      </c>
      <c r="B96" s="81"/>
      <c r="C96" s="82"/>
      <c r="D96" s="82"/>
      <c r="E96" s="82"/>
      <c r="F96" s="82"/>
      <c r="G96" s="83"/>
      <c r="H96" s="83">
        <f t="shared" si="42"/>
        <v>0</v>
      </c>
      <c r="I96" s="72"/>
      <c r="J96" s="72"/>
      <c r="K96" s="72"/>
      <c r="L96" s="72"/>
      <c r="M96" s="72"/>
      <c r="N96" s="72"/>
      <c r="O96" s="72"/>
      <c r="P96" s="84">
        <f t="shared" si="58"/>
        <v>0</v>
      </c>
      <c r="Q96" s="85"/>
      <c r="R96" s="84">
        <f t="shared" si="56"/>
        <v>0</v>
      </c>
      <c r="S96" s="72"/>
      <c r="T96" s="72"/>
      <c r="U96" s="84">
        <f t="shared" si="57"/>
        <v>0</v>
      </c>
      <c r="V96" s="72"/>
      <c r="W96" s="72"/>
      <c r="X96" s="84">
        <f t="shared" si="43"/>
        <v>0</v>
      </c>
      <c r="Y96" s="86">
        <f t="shared" si="44"/>
        <v>0</v>
      </c>
      <c r="Z96" s="86">
        <f t="shared" si="45"/>
        <v>0</v>
      </c>
      <c r="AA96" s="84">
        <f t="shared" si="46"/>
        <v>0</v>
      </c>
      <c r="AB96" s="84">
        <f t="shared" si="47"/>
        <v>0</v>
      </c>
      <c r="AC96" s="84">
        <f t="shared" si="48"/>
        <v>0</v>
      </c>
      <c r="AD96" s="72"/>
      <c r="AE96" s="72"/>
      <c r="AF96" s="72"/>
      <c r="AG96" s="84">
        <f t="shared" si="49"/>
        <v>0</v>
      </c>
      <c r="AH96" s="84">
        <f t="shared" si="50"/>
        <v>0</v>
      </c>
      <c r="AI96" s="84">
        <f t="shared" si="51"/>
        <v>0</v>
      </c>
      <c r="AJ96" s="84">
        <f t="shared" si="52"/>
        <v>0</v>
      </c>
      <c r="AK96" s="84">
        <f t="shared" si="53"/>
        <v>0</v>
      </c>
      <c r="AL96" s="84">
        <f t="shared" si="54"/>
        <v>0</v>
      </c>
      <c r="AM96" s="84">
        <f t="shared" si="55"/>
        <v>0</v>
      </c>
      <c r="AN96" s="72"/>
      <c r="AR96" s="96"/>
      <c r="AS96" s="97"/>
      <c r="AT96" s="97"/>
      <c r="AU96" s="97"/>
      <c r="AV96" s="97"/>
      <c r="AW96" s="97"/>
      <c r="AX96" s="97"/>
      <c r="AY96" s="97"/>
      <c r="AZ96" s="97"/>
    </row>
    <row r="97" spans="1:52" ht="23.25" x14ac:dyDescent="0.35">
      <c r="A97" s="80">
        <f>'Liste déroulante et date'!J89</f>
        <v>44030</v>
      </c>
      <c r="B97" s="81"/>
      <c r="C97" s="82"/>
      <c r="D97" s="82"/>
      <c r="E97" s="82"/>
      <c r="F97" s="82"/>
      <c r="G97" s="83"/>
      <c r="H97" s="83">
        <f t="shared" si="42"/>
        <v>0</v>
      </c>
      <c r="I97" s="72"/>
      <c r="J97" s="72"/>
      <c r="K97" s="72"/>
      <c r="L97" s="72"/>
      <c r="M97" s="72"/>
      <c r="N97" s="72"/>
      <c r="O97" s="72"/>
      <c r="P97" s="84">
        <f t="shared" si="58"/>
        <v>0</v>
      </c>
      <c r="Q97" s="85"/>
      <c r="R97" s="84">
        <f t="shared" si="56"/>
        <v>0</v>
      </c>
      <c r="S97" s="72"/>
      <c r="T97" s="72"/>
      <c r="U97" s="84">
        <f t="shared" si="57"/>
        <v>0</v>
      </c>
      <c r="V97" s="72"/>
      <c r="W97" s="72"/>
      <c r="X97" s="84">
        <f t="shared" si="43"/>
        <v>0</v>
      </c>
      <c r="Y97" s="86">
        <f t="shared" si="44"/>
        <v>0</v>
      </c>
      <c r="Z97" s="86">
        <f t="shared" si="45"/>
        <v>0</v>
      </c>
      <c r="AA97" s="84">
        <f t="shared" si="46"/>
        <v>0</v>
      </c>
      <c r="AB97" s="84">
        <f t="shared" si="47"/>
        <v>0</v>
      </c>
      <c r="AC97" s="84">
        <f t="shared" si="48"/>
        <v>0</v>
      </c>
      <c r="AD97" s="72"/>
      <c r="AE97" s="72"/>
      <c r="AF97" s="72"/>
      <c r="AG97" s="84">
        <f t="shared" si="49"/>
        <v>0</v>
      </c>
      <c r="AH97" s="84">
        <f t="shared" si="50"/>
        <v>0</v>
      </c>
      <c r="AI97" s="84">
        <f t="shared" si="51"/>
        <v>0</v>
      </c>
      <c r="AJ97" s="84">
        <f t="shared" si="52"/>
        <v>0</v>
      </c>
      <c r="AK97" s="84">
        <f t="shared" si="53"/>
        <v>0</v>
      </c>
      <c r="AL97" s="84">
        <f t="shared" si="54"/>
        <v>0</v>
      </c>
      <c r="AM97" s="84">
        <f t="shared" si="55"/>
        <v>0</v>
      </c>
      <c r="AN97" s="72"/>
      <c r="AR97" s="96"/>
      <c r="AS97" s="97"/>
      <c r="AT97" s="97"/>
      <c r="AU97" s="97"/>
      <c r="AV97" s="97"/>
      <c r="AW97" s="97"/>
      <c r="AX97" s="97"/>
      <c r="AY97" s="97"/>
      <c r="AZ97" s="97"/>
    </row>
    <row r="98" spans="1:52" ht="23.25" x14ac:dyDescent="0.35">
      <c r="A98" s="80">
        <f>'Liste déroulante et date'!J90</f>
        <v>44037</v>
      </c>
      <c r="B98" s="81"/>
      <c r="C98" s="82"/>
      <c r="D98" s="82"/>
      <c r="E98" s="82"/>
      <c r="F98" s="82"/>
      <c r="G98" s="83"/>
      <c r="H98" s="83">
        <f t="shared" si="42"/>
        <v>0</v>
      </c>
      <c r="I98" s="72"/>
      <c r="J98" s="72"/>
      <c r="K98" s="72"/>
      <c r="L98" s="72"/>
      <c r="M98" s="72"/>
      <c r="N98" s="72"/>
      <c r="O98" s="72"/>
      <c r="P98" s="84">
        <f t="shared" si="58"/>
        <v>0</v>
      </c>
      <c r="Q98" s="85"/>
      <c r="R98" s="84">
        <f t="shared" si="56"/>
        <v>0</v>
      </c>
      <c r="S98" s="72"/>
      <c r="T98" s="72"/>
      <c r="U98" s="84">
        <f t="shared" si="57"/>
        <v>0</v>
      </c>
      <c r="V98" s="72"/>
      <c r="W98" s="72"/>
      <c r="X98" s="84">
        <f t="shared" si="43"/>
        <v>0</v>
      </c>
      <c r="Y98" s="86">
        <f t="shared" si="44"/>
        <v>0</v>
      </c>
      <c r="Z98" s="86">
        <f t="shared" si="45"/>
        <v>0</v>
      </c>
      <c r="AA98" s="84">
        <f t="shared" si="46"/>
        <v>0</v>
      </c>
      <c r="AB98" s="84">
        <f t="shared" si="47"/>
        <v>0</v>
      </c>
      <c r="AC98" s="84">
        <f t="shared" si="48"/>
        <v>0</v>
      </c>
      <c r="AD98" s="72"/>
      <c r="AE98" s="72"/>
      <c r="AF98" s="72"/>
      <c r="AG98" s="84">
        <f t="shared" si="49"/>
        <v>0</v>
      </c>
      <c r="AH98" s="84">
        <f t="shared" si="50"/>
        <v>0</v>
      </c>
      <c r="AI98" s="84">
        <f t="shared" si="51"/>
        <v>0</v>
      </c>
      <c r="AJ98" s="84">
        <f t="shared" si="52"/>
        <v>0</v>
      </c>
      <c r="AK98" s="84">
        <f t="shared" si="53"/>
        <v>0</v>
      </c>
      <c r="AL98" s="84">
        <f t="shared" si="54"/>
        <v>0</v>
      </c>
      <c r="AM98" s="84">
        <f t="shared" si="55"/>
        <v>0</v>
      </c>
      <c r="AN98" s="72"/>
      <c r="AR98" s="96"/>
      <c r="AS98" s="97"/>
      <c r="AT98" s="97"/>
      <c r="AU98" s="97"/>
      <c r="AV98" s="97"/>
      <c r="AW98" s="97"/>
      <c r="AX98" s="97"/>
      <c r="AY98" s="97"/>
      <c r="AZ98" s="97"/>
    </row>
    <row r="99" spans="1:52" ht="23.25" x14ac:dyDescent="0.35">
      <c r="A99" s="80">
        <f>'Liste déroulante et date'!J91</f>
        <v>44044</v>
      </c>
      <c r="B99" s="81"/>
      <c r="C99" s="82"/>
      <c r="D99" s="82"/>
      <c r="E99" s="82"/>
      <c r="F99" s="82"/>
      <c r="G99" s="83"/>
      <c r="H99" s="83">
        <f t="shared" si="42"/>
        <v>0</v>
      </c>
      <c r="I99" s="72"/>
      <c r="J99" s="72"/>
      <c r="K99" s="72"/>
      <c r="L99" s="72"/>
      <c r="M99" s="72"/>
      <c r="N99" s="72"/>
      <c r="O99" s="72"/>
      <c r="P99" s="84">
        <f t="shared" si="58"/>
        <v>0</v>
      </c>
      <c r="Q99" s="85"/>
      <c r="R99" s="84">
        <f t="shared" si="56"/>
        <v>0</v>
      </c>
      <c r="S99" s="72"/>
      <c r="T99" s="72"/>
      <c r="U99" s="84">
        <f t="shared" si="57"/>
        <v>0</v>
      </c>
      <c r="V99" s="72"/>
      <c r="W99" s="72"/>
      <c r="X99" s="84">
        <f t="shared" si="43"/>
        <v>0</v>
      </c>
      <c r="Y99" s="86">
        <f t="shared" si="44"/>
        <v>0</v>
      </c>
      <c r="Z99" s="86">
        <f t="shared" si="45"/>
        <v>0</v>
      </c>
      <c r="AA99" s="84">
        <f t="shared" si="46"/>
        <v>0</v>
      </c>
      <c r="AB99" s="84">
        <f t="shared" si="47"/>
        <v>0</v>
      </c>
      <c r="AC99" s="84">
        <f t="shared" si="48"/>
        <v>0</v>
      </c>
      <c r="AD99" s="72"/>
      <c r="AE99" s="72"/>
      <c r="AF99" s="72"/>
      <c r="AG99" s="84">
        <f t="shared" si="49"/>
        <v>0</v>
      </c>
      <c r="AH99" s="84">
        <f t="shared" si="50"/>
        <v>0</v>
      </c>
      <c r="AI99" s="84">
        <f t="shared" si="51"/>
        <v>0</v>
      </c>
      <c r="AJ99" s="84">
        <f t="shared" si="52"/>
        <v>0</v>
      </c>
      <c r="AK99" s="84">
        <f t="shared" si="53"/>
        <v>0</v>
      </c>
      <c r="AL99" s="84">
        <f t="shared" si="54"/>
        <v>0</v>
      </c>
      <c r="AM99" s="84">
        <f t="shared" si="55"/>
        <v>0</v>
      </c>
      <c r="AN99" s="72"/>
      <c r="AR99" s="96"/>
      <c r="AS99" s="97"/>
      <c r="AT99" s="97"/>
      <c r="AU99" s="97"/>
      <c r="AV99" s="97"/>
      <c r="AW99" s="97"/>
      <c r="AX99" s="97"/>
      <c r="AY99" s="97"/>
      <c r="AZ99" s="97"/>
    </row>
    <row r="100" spans="1:52" ht="23.25" x14ac:dyDescent="0.35">
      <c r="A100" s="80">
        <f>'Liste déroulante et date'!J92</f>
        <v>44051</v>
      </c>
      <c r="B100" s="81"/>
      <c r="C100" s="82"/>
      <c r="D100" s="82"/>
      <c r="E100" s="82"/>
      <c r="F100" s="82"/>
      <c r="G100" s="83"/>
      <c r="H100" s="83">
        <f t="shared" si="42"/>
        <v>0</v>
      </c>
      <c r="I100" s="72"/>
      <c r="J100" s="72"/>
      <c r="K100" s="72"/>
      <c r="L100" s="72"/>
      <c r="M100" s="72"/>
      <c r="N100" s="72"/>
      <c r="O100" s="72"/>
      <c r="P100" s="84">
        <f t="shared" si="58"/>
        <v>0</v>
      </c>
      <c r="Q100" s="85"/>
      <c r="R100" s="84">
        <f t="shared" si="56"/>
        <v>0</v>
      </c>
      <c r="S100" s="72"/>
      <c r="T100" s="72"/>
      <c r="U100" s="84">
        <f t="shared" si="57"/>
        <v>0</v>
      </c>
      <c r="V100" s="72"/>
      <c r="W100" s="72"/>
      <c r="X100" s="84">
        <f t="shared" si="43"/>
        <v>0</v>
      </c>
      <c r="Y100" s="86">
        <f t="shared" ref="Y100:Y120" si="59">IF(S100&gt;=40,S100-40,0)</f>
        <v>0</v>
      </c>
      <c r="Z100" s="86">
        <f t="shared" ref="Z100:Z120" si="60">IF(D100=1,0,AM100)</f>
        <v>0</v>
      </c>
      <c r="AA100" s="84">
        <f t="shared" si="46"/>
        <v>0</v>
      </c>
      <c r="AB100" s="84">
        <f t="shared" si="47"/>
        <v>0</v>
      </c>
      <c r="AC100" s="84">
        <f t="shared" ref="AC100:AC120" si="61">AC99-R100</f>
        <v>0</v>
      </c>
      <c r="AD100" s="72"/>
      <c r="AE100" s="72"/>
      <c r="AF100" s="72"/>
      <c r="AG100" s="84">
        <f t="shared" si="49"/>
        <v>0</v>
      </c>
      <c r="AH100" s="84">
        <f t="shared" ref="AH100:AH120" si="62">IF(S100&gt;40,((3+Y100)*H100),IF(S100=0,0,(3*H100)))</f>
        <v>0</v>
      </c>
      <c r="AI100" s="84">
        <f t="shared" si="51"/>
        <v>0</v>
      </c>
      <c r="AJ100" s="84">
        <f t="shared" ref="AJ100:AJ120" si="63">ROUND(IF(AD100&gt;0,AD100/H100,"0"),0)</f>
        <v>0</v>
      </c>
      <c r="AK100" s="84">
        <f t="shared" ref="AK100:AK120" si="64">ROUND(IF(Q100="oui",(X96+X97+X98+X99)/20,0),0)</f>
        <v>0</v>
      </c>
      <c r="AL100" s="84">
        <f t="shared" ref="AL100:AL120" si="65">IF(S100&lt;=40,S100-Z100,S100-Y100-Z100)</f>
        <v>0</v>
      </c>
      <c r="AM100" s="84">
        <f t="shared" ref="AM100:AM120" si="66">ROUND(IF(C100=1,(X99+X98+X97+X96+Z99+T99+T98+T97+T96)/20,0),0)+(ROUND(IF(C100=2,(X99+X98+X97+X96+Z99+T99+T98+T97+T96)/20)*2,0))</f>
        <v>0</v>
      </c>
      <c r="AN100" s="72"/>
      <c r="AR100" s="96"/>
      <c r="AS100" s="97"/>
      <c r="AT100" s="97"/>
      <c r="AU100" s="97"/>
      <c r="AV100" s="97"/>
      <c r="AW100" s="97"/>
      <c r="AX100" s="97"/>
      <c r="AY100" s="97"/>
      <c r="AZ100" s="97"/>
    </row>
    <row r="101" spans="1:52" ht="23.25" x14ac:dyDescent="0.35">
      <c r="A101" s="80">
        <f>'Liste déroulante et date'!J93</f>
        <v>44058</v>
      </c>
      <c r="B101" s="81"/>
      <c r="C101" s="82"/>
      <c r="D101" s="82"/>
      <c r="E101" s="82"/>
      <c r="F101" s="82"/>
      <c r="G101" s="83"/>
      <c r="H101" s="83">
        <f t="shared" si="42"/>
        <v>0</v>
      </c>
      <c r="I101" s="72"/>
      <c r="J101" s="72"/>
      <c r="K101" s="72"/>
      <c r="L101" s="72"/>
      <c r="M101" s="72"/>
      <c r="N101" s="72"/>
      <c r="O101" s="72"/>
      <c r="P101" s="84">
        <f t="shared" si="58"/>
        <v>0</v>
      </c>
      <c r="Q101" s="85"/>
      <c r="R101" s="84">
        <f t="shared" si="56"/>
        <v>0</v>
      </c>
      <c r="S101" s="72"/>
      <c r="T101" s="72"/>
      <c r="U101" s="84">
        <f t="shared" si="57"/>
        <v>0</v>
      </c>
      <c r="V101" s="72"/>
      <c r="W101" s="72"/>
      <c r="X101" s="84">
        <f t="shared" si="43"/>
        <v>0</v>
      </c>
      <c r="Y101" s="86">
        <f t="shared" si="59"/>
        <v>0</v>
      </c>
      <c r="Z101" s="86">
        <f t="shared" si="60"/>
        <v>0</v>
      </c>
      <c r="AA101" s="84">
        <f t="shared" si="46"/>
        <v>0</v>
      </c>
      <c r="AB101" s="84">
        <f t="shared" si="47"/>
        <v>0</v>
      </c>
      <c r="AC101" s="84">
        <f t="shared" si="61"/>
        <v>0</v>
      </c>
      <c r="AD101" s="72"/>
      <c r="AE101" s="72"/>
      <c r="AF101" s="72"/>
      <c r="AG101" s="84">
        <f t="shared" si="49"/>
        <v>0</v>
      </c>
      <c r="AH101" s="84">
        <f t="shared" si="62"/>
        <v>0</v>
      </c>
      <c r="AI101" s="84">
        <f t="shared" si="51"/>
        <v>0</v>
      </c>
      <c r="AJ101" s="84">
        <f t="shared" si="63"/>
        <v>0</v>
      </c>
      <c r="AK101" s="84">
        <f t="shared" si="64"/>
        <v>0</v>
      </c>
      <c r="AL101" s="84">
        <f t="shared" si="65"/>
        <v>0</v>
      </c>
      <c r="AM101" s="84">
        <f t="shared" si="66"/>
        <v>0</v>
      </c>
      <c r="AN101" s="72"/>
      <c r="AR101" s="96"/>
      <c r="AS101" s="97"/>
      <c r="AT101" s="97"/>
      <c r="AU101" s="97"/>
      <c r="AV101" s="97"/>
      <c r="AW101" s="97"/>
      <c r="AX101" s="97"/>
      <c r="AY101" s="97"/>
      <c r="AZ101" s="97"/>
    </row>
    <row r="102" spans="1:52" ht="23.25" x14ac:dyDescent="0.35">
      <c r="A102" s="80">
        <f>'Liste déroulante et date'!J94</f>
        <v>44065</v>
      </c>
      <c r="B102" s="81"/>
      <c r="C102" s="82"/>
      <c r="D102" s="82"/>
      <c r="E102" s="82"/>
      <c r="F102" s="82"/>
      <c r="G102" s="83"/>
      <c r="H102" s="83">
        <f t="shared" si="42"/>
        <v>0</v>
      </c>
      <c r="I102" s="72"/>
      <c r="J102" s="72"/>
      <c r="K102" s="72"/>
      <c r="L102" s="72"/>
      <c r="M102" s="72"/>
      <c r="N102" s="72"/>
      <c r="O102" s="72"/>
      <c r="P102" s="84">
        <f t="shared" si="58"/>
        <v>0</v>
      </c>
      <c r="Q102" s="85"/>
      <c r="R102" s="84">
        <f t="shared" si="56"/>
        <v>0</v>
      </c>
      <c r="S102" s="72"/>
      <c r="T102" s="72"/>
      <c r="U102" s="84">
        <f t="shared" si="57"/>
        <v>0</v>
      </c>
      <c r="V102" s="72"/>
      <c r="W102" s="72"/>
      <c r="X102" s="84">
        <f t="shared" si="43"/>
        <v>0</v>
      </c>
      <c r="Y102" s="86">
        <f t="shared" si="59"/>
        <v>0</v>
      </c>
      <c r="Z102" s="86">
        <f t="shared" si="60"/>
        <v>0</v>
      </c>
      <c r="AA102" s="84">
        <f t="shared" si="46"/>
        <v>0</v>
      </c>
      <c r="AB102" s="84">
        <f t="shared" si="47"/>
        <v>0</v>
      </c>
      <c r="AC102" s="84">
        <f t="shared" si="61"/>
        <v>0</v>
      </c>
      <c r="AD102" s="72"/>
      <c r="AE102" s="72"/>
      <c r="AF102" s="72"/>
      <c r="AG102" s="84">
        <f t="shared" si="49"/>
        <v>0</v>
      </c>
      <c r="AH102" s="84">
        <f t="shared" si="62"/>
        <v>0</v>
      </c>
      <c r="AI102" s="84">
        <f t="shared" si="51"/>
        <v>0</v>
      </c>
      <c r="AJ102" s="84">
        <f t="shared" si="63"/>
        <v>0</v>
      </c>
      <c r="AK102" s="84">
        <f t="shared" si="64"/>
        <v>0</v>
      </c>
      <c r="AL102" s="84">
        <f t="shared" si="65"/>
        <v>0</v>
      </c>
      <c r="AM102" s="84">
        <f t="shared" si="66"/>
        <v>0</v>
      </c>
      <c r="AN102" s="72"/>
      <c r="AR102" s="96"/>
      <c r="AS102" s="97"/>
      <c r="AT102" s="97"/>
      <c r="AU102" s="97"/>
      <c r="AV102" s="97"/>
      <c r="AW102" s="97"/>
      <c r="AX102" s="97"/>
      <c r="AY102" s="97"/>
      <c r="AZ102" s="97"/>
    </row>
    <row r="103" spans="1:52" ht="23.25" x14ac:dyDescent="0.35">
      <c r="A103" s="80">
        <f>'Liste déroulante et date'!J95</f>
        <v>44072</v>
      </c>
      <c r="B103" s="81"/>
      <c r="C103" s="82"/>
      <c r="D103" s="82"/>
      <c r="E103" s="82"/>
      <c r="F103" s="82"/>
      <c r="G103" s="83"/>
      <c r="H103" s="83">
        <f t="shared" si="42"/>
        <v>0</v>
      </c>
      <c r="I103" s="72"/>
      <c r="J103" s="72"/>
      <c r="K103" s="72"/>
      <c r="L103" s="72"/>
      <c r="M103" s="72"/>
      <c r="N103" s="72"/>
      <c r="O103" s="72"/>
      <c r="P103" s="84">
        <f t="shared" si="58"/>
        <v>0</v>
      </c>
      <c r="Q103" s="85"/>
      <c r="R103" s="84">
        <f t="shared" si="56"/>
        <v>0</v>
      </c>
      <c r="S103" s="72"/>
      <c r="T103" s="72"/>
      <c r="U103" s="84">
        <f t="shared" si="57"/>
        <v>0</v>
      </c>
      <c r="V103" s="72"/>
      <c r="W103" s="72"/>
      <c r="X103" s="84">
        <f t="shared" si="43"/>
        <v>0</v>
      </c>
      <c r="Y103" s="86">
        <f t="shared" si="59"/>
        <v>0</v>
      </c>
      <c r="Z103" s="86">
        <f t="shared" si="60"/>
        <v>0</v>
      </c>
      <c r="AA103" s="84">
        <f t="shared" si="46"/>
        <v>0</v>
      </c>
      <c r="AB103" s="84">
        <f t="shared" si="47"/>
        <v>0</v>
      </c>
      <c r="AC103" s="84">
        <f t="shared" si="61"/>
        <v>0</v>
      </c>
      <c r="AD103" s="72"/>
      <c r="AE103" s="72"/>
      <c r="AF103" s="72"/>
      <c r="AG103" s="84">
        <f t="shared" si="49"/>
        <v>0</v>
      </c>
      <c r="AH103" s="84">
        <f t="shared" si="62"/>
        <v>0</v>
      </c>
      <c r="AI103" s="84">
        <f t="shared" si="51"/>
        <v>0</v>
      </c>
      <c r="AJ103" s="84">
        <f t="shared" si="63"/>
        <v>0</v>
      </c>
      <c r="AK103" s="84">
        <f t="shared" si="64"/>
        <v>0</v>
      </c>
      <c r="AL103" s="84">
        <f t="shared" si="65"/>
        <v>0</v>
      </c>
      <c r="AM103" s="84">
        <f t="shared" si="66"/>
        <v>0</v>
      </c>
      <c r="AN103" s="72"/>
      <c r="AR103" s="96"/>
      <c r="AS103" s="97"/>
      <c r="AT103" s="97"/>
      <c r="AU103" s="97"/>
      <c r="AV103" s="97"/>
      <c r="AW103" s="97"/>
      <c r="AX103" s="97"/>
      <c r="AY103" s="97"/>
      <c r="AZ103" s="97"/>
    </row>
    <row r="104" spans="1:52" ht="23.25" x14ac:dyDescent="0.35">
      <c r="A104" s="80">
        <f>'Liste déroulante et date'!J96</f>
        <v>44079</v>
      </c>
      <c r="B104" s="81"/>
      <c r="C104" s="82"/>
      <c r="D104" s="82"/>
      <c r="E104" s="82"/>
      <c r="F104" s="82"/>
      <c r="G104" s="83"/>
      <c r="H104" s="83">
        <f t="shared" si="42"/>
        <v>0</v>
      </c>
      <c r="I104" s="72"/>
      <c r="J104" s="72"/>
      <c r="K104" s="72"/>
      <c r="L104" s="72"/>
      <c r="M104" s="72"/>
      <c r="N104" s="72"/>
      <c r="O104" s="72"/>
      <c r="P104" s="84">
        <f t="shared" si="58"/>
        <v>0</v>
      </c>
      <c r="Q104" s="85"/>
      <c r="R104" s="84">
        <f t="shared" si="56"/>
        <v>0</v>
      </c>
      <c r="S104" s="72"/>
      <c r="T104" s="72"/>
      <c r="U104" s="84">
        <f t="shared" si="57"/>
        <v>0</v>
      </c>
      <c r="V104" s="72"/>
      <c r="W104" s="72"/>
      <c r="X104" s="84">
        <f t="shared" si="43"/>
        <v>0</v>
      </c>
      <c r="Y104" s="86">
        <f t="shared" si="59"/>
        <v>0</v>
      </c>
      <c r="Z104" s="86">
        <f t="shared" si="60"/>
        <v>0</v>
      </c>
      <c r="AA104" s="84">
        <f t="shared" si="46"/>
        <v>0</v>
      </c>
      <c r="AB104" s="84">
        <f t="shared" si="47"/>
        <v>0</v>
      </c>
      <c r="AC104" s="84">
        <f t="shared" si="61"/>
        <v>0</v>
      </c>
      <c r="AD104" s="72"/>
      <c r="AE104" s="72"/>
      <c r="AF104" s="72"/>
      <c r="AG104" s="84">
        <f t="shared" si="49"/>
        <v>0</v>
      </c>
      <c r="AH104" s="84">
        <f t="shared" si="62"/>
        <v>0</v>
      </c>
      <c r="AI104" s="84">
        <f t="shared" si="51"/>
        <v>0</v>
      </c>
      <c r="AJ104" s="84">
        <f t="shared" si="63"/>
        <v>0</v>
      </c>
      <c r="AK104" s="84">
        <f t="shared" si="64"/>
        <v>0</v>
      </c>
      <c r="AL104" s="84">
        <f t="shared" si="65"/>
        <v>0</v>
      </c>
      <c r="AM104" s="84">
        <f t="shared" si="66"/>
        <v>0</v>
      </c>
      <c r="AN104" s="72"/>
      <c r="AR104" s="96"/>
      <c r="AS104" s="97"/>
      <c r="AT104" s="97"/>
      <c r="AU104" s="97"/>
      <c r="AV104" s="97"/>
      <c r="AW104" s="97"/>
      <c r="AX104" s="97"/>
      <c r="AY104" s="97"/>
      <c r="AZ104" s="97"/>
    </row>
    <row r="105" spans="1:52" ht="23.25" x14ac:dyDescent="0.35">
      <c r="A105" s="80">
        <f>'Liste déroulante et date'!J97</f>
        <v>44086</v>
      </c>
      <c r="B105" s="81"/>
      <c r="C105" s="82"/>
      <c r="D105" s="82"/>
      <c r="E105" s="82"/>
      <c r="F105" s="82"/>
      <c r="G105" s="83"/>
      <c r="H105" s="83">
        <f t="shared" si="42"/>
        <v>0</v>
      </c>
      <c r="I105" s="72"/>
      <c r="J105" s="72"/>
      <c r="K105" s="72"/>
      <c r="L105" s="72"/>
      <c r="M105" s="72"/>
      <c r="N105" s="72"/>
      <c r="O105" s="72"/>
      <c r="P105" s="84">
        <f t="shared" si="58"/>
        <v>0</v>
      </c>
      <c r="Q105" s="85"/>
      <c r="R105" s="84">
        <f t="shared" si="56"/>
        <v>0</v>
      </c>
      <c r="S105" s="72"/>
      <c r="T105" s="72"/>
      <c r="U105" s="84">
        <f t="shared" si="57"/>
        <v>0</v>
      </c>
      <c r="V105" s="72"/>
      <c r="W105" s="72"/>
      <c r="X105" s="84">
        <f t="shared" si="43"/>
        <v>0</v>
      </c>
      <c r="Y105" s="86">
        <f t="shared" si="59"/>
        <v>0</v>
      </c>
      <c r="Z105" s="86">
        <f t="shared" si="60"/>
        <v>0</v>
      </c>
      <c r="AA105" s="84">
        <f t="shared" si="46"/>
        <v>0</v>
      </c>
      <c r="AB105" s="84">
        <f t="shared" si="47"/>
        <v>0</v>
      </c>
      <c r="AC105" s="84">
        <f t="shared" si="61"/>
        <v>0</v>
      </c>
      <c r="AD105" s="72"/>
      <c r="AE105" s="72"/>
      <c r="AF105" s="72"/>
      <c r="AG105" s="84">
        <f t="shared" si="49"/>
        <v>0</v>
      </c>
      <c r="AH105" s="84">
        <f t="shared" si="62"/>
        <v>0</v>
      </c>
      <c r="AI105" s="84">
        <f t="shared" si="51"/>
        <v>0</v>
      </c>
      <c r="AJ105" s="84">
        <f t="shared" si="63"/>
        <v>0</v>
      </c>
      <c r="AK105" s="84">
        <f t="shared" si="64"/>
        <v>0</v>
      </c>
      <c r="AL105" s="84">
        <f t="shared" si="65"/>
        <v>0</v>
      </c>
      <c r="AM105" s="84">
        <f t="shared" si="66"/>
        <v>0</v>
      </c>
      <c r="AN105" s="72"/>
      <c r="AR105" s="96"/>
      <c r="AS105" s="97"/>
      <c r="AT105" s="97"/>
      <c r="AU105" s="97"/>
      <c r="AV105" s="97"/>
      <c r="AW105" s="97"/>
      <c r="AX105" s="97"/>
      <c r="AY105" s="97"/>
      <c r="AZ105" s="97"/>
    </row>
    <row r="106" spans="1:52" ht="23.25" x14ac:dyDescent="0.35">
      <c r="A106" s="80">
        <f>'Liste déroulante et date'!J98</f>
        <v>44093</v>
      </c>
      <c r="B106" s="81"/>
      <c r="C106" s="82"/>
      <c r="D106" s="82"/>
      <c r="E106" s="82"/>
      <c r="F106" s="82"/>
      <c r="G106" s="83"/>
      <c r="H106" s="83">
        <f t="shared" si="42"/>
        <v>0</v>
      </c>
      <c r="I106" s="72"/>
      <c r="J106" s="72"/>
      <c r="K106" s="72"/>
      <c r="L106" s="72"/>
      <c r="M106" s="72"/>
      <c r="N106" s="72"/>
      <c r="O106" s="72"/>
      <c r="P106" s="84">
        <f t="shared" si="58"/>
        <v>0</v>
      </c>
      <c r="Q106" s="85"/>
      <c r="R106" s="84">
        <f t="shared" si="56"/>
        <v>0</v>
      </c>
      <c r="S106" s="72"/>
      <c r="T106" s="72"/>
      <c r="U106" s="84">
        <f t="shared" si="57"/>
        <v>0</v>
      </c>
      <c r="V106" s="72"/>
      <c r="W106" s="72"/>
      <c r="X106" s="84">
        <f t="shared" si="43"/>
        <v>0</v>
      </c>
      <c r="Y106" s="86">
        <f t="shared" si="59"/>
        <v>0</v>
      </c>
      <c r="Z106" s="86">
        <f t="shared" si="60"/>
        <v>0</v>
      </c>
      <c r="AA106" s="84">
        <f t="shared" si="46"/>
        <v>0</v>
      </c>
      <c r="AB106" s="84">
        <f t="shared" si="47"/>
        <v>0</v>
      </c>
      <c r="AC106" s="84">
        <f t="shared" si="61"/>
        <v>0</v>
      </c>
      <c r="AD106" s="72"/>
      <c r="AE106" s="72"/>
      <c r="AF106" s="72"/>
      <c r="AG106" s="84">
        <f t="shared" si="49"/>
        <v>0</v>
      </c>
      <c r="AH106" s="84">
        <f t="shared" si="62"/>
        <v>0</v>
      </c>
      <c r="AI106" s="84">
        <f t="shared" si="51"/>
        <v>0</v>
      </c>
      <c r="AJ106" s="84">
        <f t="shared" si="63"/>
        <v>0</v>
      </c>
      <c r="AK106" s="84">
        <f t="shared" si="64"/>
        <v>0</v>
      </c>
      <c r="AL106" s="84">
        <f t="shared" si="65"/>
        <v>0</v>
      </c>
      <c r="AM106" s="84">
        <f t="shared" si="66"/>
        <v>0</v>
      </c>
      <c r="AN106" s="72"/>
      <c r="AR106" s="96"/>
      <c r="AS106" s="97"/>
      <c r="AT106" s="97"/>
      <c r="AU106" s="97"/>
      <c r="AV106" s="97"/>
      <c r="AW106" s="97"/>
      <c r="AX106" s="97"/>
      <c r="AY106" s="97"/>
      <c r="AZ106" s="97"/>
    </row>
    <row r="107" spans="1:52" ht="23.25" x14ac:dyDescent="0.35">
      <c r="A107" s="80">
        <f>'Liste déroulante et date'!J99</f>
        <v>44100</v>
      </c>
      <c r="B107" s="81"/>
      <c r="C107" s="82"/>
      <c r="D107" s="82"/>
      <c r="E107" s="82"/>
      <c r="F107" s="82"/>
      <c r="G107" s="83"/>
      <c r="H107" s="83">
        <f t="shared" si="42"/>
        <v>0</v>
      </c>
      <c r="I107" s="72"/>
      <c r="J107" s="72"/>
      <c r="K107" s="72"/>
      <c r="L107" s="72"/>
      <c r="M107" s="72"/>
      <c r="N107" s="72"/>
      <c r="O107" s="72"/>
      <c r="P107" s="84">
        <f t="shared" si="58"/>
        <v>0</v>
      </c>
      <c r="Q107" s="85"/>
      <c r="R107" s="84">
        <f t="shared" si="56"/>
        <v>0</v>
      </c>
      <c r="S107" s="72"/>
      <c r="T107" s="72"/>
      <c r="U107" s="84">
        <f t="shared" si="57"/>
        <v>0</v>
      </c>
      <c r="V107" s="72"/>
      <c r="W107" s="72"/>
      <c r="X107" s="84">
        <f t="shared" si="43"/>
        <v>0</v>
      </c>
      <c r="Y107" s="86">
        <f t="shared" si="59"/>
        <v>0</v>
      </c>
      <c r="Z107" s="86">
        <f t="shared" si="60"/>
        <v>0</v>
      </c>
      <c r="AA107" s="84">
        <f t="shared" si="46"/>
        <v>0</v>
      </c>
      <c r="AB107" s="84">
        <f t="shared" si="47"/>
        <v>0</v>
      </c>
      <c r="AC107" s="84">
        <f t="shared" si="61"/>
        <v>0</v>
      </c>
      <c r="AD107" s="72"/>
      <c r="AE107" s="72"/>
      <c r="AF107" s="72"/>
      <c r="AG107" s="84">
        <f t="shared" si="49"/>
        <v>0</v>
      </c>
      <c r="AH107" s="84">
        <f t="shared" si="62"/>
        <v>0</v>
      </c>
      <c r="AI107" s="84">
        <f t="shared" si="51"/>
        <v>0</v>
      </c>
      <c r="AJ107" s="84">
        <f t="shared" si="63"/>
        <v>0</v>
      </c>
      <c r="AK107" s="84">
        <f t="shared" si="64"/>
        <v>0</v>
      </c>
      <c r="AL107" s="84">
        <f t="shared" si="65"/>
        <v>0</v>
      </c>
      <c r="AM107" s="84">
        <f t="shared" si="66"/>
        <v>0</v>
      </c>
      <c r="AN107" s="72"/>
      <c r="AR107" s="96"/>
      <c r="AS107" s="97"/>
      <c r="AT107" s="97"/>
      <c r="AU107" s="97"/>
      <c r="AV107" s="97"/>
      <c r="AW107" s="97"/>
      <c r="AX107" s="97"/>
      <c r="AY107" s="97"/>
      <c r="AZ107" s="97"/>
    </row>
    <row r="108" spans="1:52" ht="23.25" x14ac:dyDescent="0.35">
      <c r="A108" s="80">
        <f>'Liste déroulante et date'!J100</f>
        <v>44107</v>
      </c>
      <c r="B108" s="81"/>
      <c r="C108" s="82"/>
      <c r="D108" s="82"/>
      <c r="E108" s="82"/>
      <c r="F108" s="82"/>
      <c r="G108" s="83"/>
      <c r="H108" s="83">
        <f t="shared" si="42"/>
        <v>0</v>
      </c>
      <c r="I108" s="72"/>
      <c r="J108" s="72"/>
      <c r="K108" s="72"/>
      <c r="L108" s="72"/>
      <c r="M108" s="72"/>
      <c r="N108" s="72"/>
      <c r="O108" s="72"/>
      <c r="P108" s="84">
        <f t="shared" si="58"/>
        <v>0</v>
      </c>
      <c r="Q108" s="85"/>
      <c r="R108" s="84">
        <f t="shared" si="56"/>
        <v>0</v>
      </c>
      <c r="S108" s="72"/>
      <c r="T108" s="72"/>
      <c r="U108" s="84">
        <f t="shared" si="57"/>
        <v>0</v>
      </c>
      <c r="V108" s="72"/>
      <c r="W108" s="72"/>
      <c r="X108" s="84">
        <f t="shared" si="43"/>
        <v>0</v>
      </c>
      <c r="Y108" s="86">
        <f t="shared" si="59"/>
        <v>0</v>
      </c>
      <c r="Z108" s="86">
        <f t="shared" si="60"/>
        <v>0</v>
      </c>
      <c r="AA108" s="84">
        <f t="shared" si="46"/>
        <v>0</v>
      </c>
      <c r="AB108" s="84">
        <f t="shared" si="47"/>
        <v>0</v>
      </c>
      <c r="AC108" s="84">
        <f t="shared" si="61"/>
        <v>0</v>
      </c>
      <c r="AD108" s="72"/>
      <c r="AE108" s="72"/>
      <c r="AF108" s="72"/>
      <c r="AG108" s="84">
        <f t="shared" si="49"/>
        <v>0</v>
      </c>
      <c r="AH108" s="84">
        <f t="shared" si="62"/>
        <v>0</v>
      </c>
      <c r="AI108" s="84">
        <f t="shared" si="51"/>
        <v>0</v>
      </c>
      <c r="AJ108" s="84">
        <f t="shared" si="63"/>
        <v>0</v>
      </c>
      <c r="AK108" s="84">
        <f t="shared" si="64"/>
        <v>0</v>
      </c>
      <c r="AL108" s="84">
        <f t="shared" si="65"/>
        <v>0</v>
      </c>
      <c r="AM108" s="84">
        <f t="shared" si="66"/>
        <v>0</v>
      </c>
      <c r="AN108" s="72"/>
      <c r="AR108" s="96"/>
      <c r="AS108" s="97"/>
      <c r="AT108" s="97"/>
      <c r="AU108" s="97"/>
      <c r="AV108" s="97"/>
      <c r="AW108" s="97"/>
      <c r="AX108" s="97"/>
      <c r="AY108" s="97"/>
      <c r="AZ108" s="97"/>
    </row>
    <row r="109" spans="1:52" ht="23.25" x14ac:dyDescent="0.35">
      <c r="A109" s="80">
        <f>'Liste déroulante et date'!J101</f>
        <v>44114</v>
      </c>
      <c r="B109" s="81"/>
      <c r="C109" s="82"/>
      <c r="D109" s="82"/>
      <c r="E109" s="82"/>
      <c r="F109" s="82"/>
      <c r="G109" s="83"/>
      <c r="H109" s="83">
        <f t="shared" si="42"/>
        <v>0</v>
      </c>
      <c r="I109" s="72"/>
      <c r="J109" s="72"/>
      <c r="K109" s="72"/>
      <c r="L109" s="72"/>
      <c r="M109" s="72"/>
      <c r="N109" s="72"/>
      <c r="O109" s="72"/>
      <c r="P109" s="84">
        <f t="shared" si="58"/>
        <v>0</v>
      </c>
      <c r="Q109" s="85"/>
      <c r="R109" s="84">
        <f t="shared" si="56"/>
        <v>0</v>
      </c>
      <c r="S109" s="72"/>
      <c r="T109" s="72"/>
      <c r="U109" s="84">
        <f t="shared" si="57"/>
        <v>0</v>
      </c>
      <c r="V109" s="72"/>
      <c r="W109" s="72"/>
      <c r="X109" s="84">
        <f t="shared" si="43"/>
        <v>0</v>
      </c>
      <c r="Y109" s="86">
        <f t="shared" si="59"/>
        <v>0</v>
      </c>
      <c r="Z109" s="86">
        <f t="shared" si="60"/>
        <v>0</v>
      </c>
      <c r="AA109" s="84">
        <f t="shared" si="46"/>
        <v>0</v>
      </c>
      <c r="AB109" s="84">
        <f t="shared" si="47"/>
        <v>0</v>
      </c>
      <c r="AC109" s="84">
        <f t="shared" si="61"/>
        <v>0</v>
      </c>
      <c r="AD109" s="72"/>
      <c r="AE109" s="72"/>
      <c r="AF109" s="72"/>
      <c r="AG109" s="84">
        <f t="shared" si="49"/>
        <v>0</v>
      </c>
      <c r="AH109" s="84">
        <f t="shared" si="62"/>
        <v>0</v>
      </c>
      <c r="AI109" s="84">
        <f t="shared" si="51"/>
        <v>0</v>
      </c>
      <c r="AJ109" s="84">
        <f t="shared" si="63"/>
        <v>0</v>
      </c>
      <c r="AK109" s="84">
        <f t="shared" si="64"/>
        <v>0</v>
      </c>
      <c r="AL109" s="84">
        <f t="shared" si="65"/>
        <v>0</v>
      </c>
      <c r="AM109" s="84">
        <f t="shared" si="66"/>
        <v>0</v>
      </c>
      <c r="AN109" s="72"/>
      <c r="AR109" s="96"/>
      <c r="AS109" s="97"/>
      <c r="AT109" s="97"/>
      <c r="AU109" s="97"/>
      <c r="AV109" s="97"/>
      <c r="AW109" s="97"/>
      <c r="AX109" s="97"/>
      <c r="AY109" s="97"/>
      <c r="AZ109" s="97"/>
    </row>
    <row r="110" spans="1:52" ht="23.25" x14ac:dyDescent="0.35">
      <c r="A110" s="80">
        <f>'Liste déroulante et date'!J102</f>
        <v>44121</v>
      </c>
      <c r="B110" s="81"/>
      <c r="C110" s="82"/>
      <c r="D110" s="82"/>
      <c r="E110" s="82"/>
      <c r="F110" s="82"/>
      <c r="G110" s="83"/>
      <c r="H110" s="83">
        <f t="shared" si="42"/>
        <v>0</v>
      </c>
      <c r="I110" s="72"/>
      <c r="J110" s="72"/>
      <c r="K110" s="72"/>
      <c r="L110" s="72"/>
      <c r="M110" s="72"/>
      <c r="N110" s="72"/>
      <c r="O110" s="72"/>
      <c r="P110" s="84">
        <f t="shared" si="58"/>
        <v>0</v>
      </c>
      <c r="Q110" s="85"/>
      <c r="R110" s="84">
        <f t="shared" si="56"/>
        <v>0</v>
      </c>
      <c r="S110" s="72"/>
      <c r="T110" s="72"/>
      <c r="U110" s="84">
        <f t="shared" si="57"/>
        <v>0</v>
      </c>
      <c r="V110" s="72"/>
      <c r="W110" s="72"/>
      <c r="X110" s="84">
        <f t="shared" si="43"/>
        <v>0</v>
      </c>
      <c r="Y110" s="86">
        <f t="shared" si="59"/>
        <v>0</v>
      </c>
      <c r="Z110" s="86">
        <f t="shared" si="60"/>
        <v>0</v>
      </c>
      <c r="AA110" s="84">
        <f t="shared" si="46"/>
        <v>0</v>
      </c>
      <c r="AB110" s="84">
        <f t="shared" si="47"/>
        <v>0</v>
      </c>
      <c r="AC110" s="84">
        <f t="shared" si="61"/>
        <v>0</v>
      </c>
      <c r="AD110" s="72"/>
      <c r="AE110" s="72"/>
      <c r="AF110" s="72"/>
      <c r="AG110" s="84">
        <f t="shared" si="49"/>
        <v>0</v>
      </c>
      <c r="AH110" s="84">
        <f t="shared" si="62"/>
        <v>0</v>
      </c>
      <c r="AI110" s="84">
        <f t="shared" si="51"/>
        <v>0</v>
      </c>
      <c r="AJ110" s="84">
        <f t="shared" si="63"/>
        <v>0</v>
      </c>
      <c r="AK110" s="84">
        <f t="shared" si="64"/>
        <v>0</v>
      </c>
      <c r="AL110" s="84">
        <f t="shared" si="65"/>
        <v>0</v>
      </c>
      <c r="AM110" s="84">
        <f t="shared" si="66"/>
        <v>0</v>
      </c>
      <c r="AN110" s="72"/>
      <c r="AR110" s="96"/>
      <c r="AS110" s="97"/>
      <c r="AT110" s="97"/>
      <c r="AU110" s="97"/>
      <c r="AV110" s="97"/>
      <c r="AW110" s="97"/>
      <c r="AX110" s="97"/>
      <c r="AY110" s="97"/>
      <c r="AZ110" s="97"/>
    </row>
    <row r="111" spans="1:52" ht="23.25" x14ac:dyDescent="0.35">
      <c r="A111" s="80">
        <f>'Liste déroulante et date'!J103</f>
        <v>44128</v>
      </c>
      <c r="B111" s="81"/>
      <c r="C111" s="82"/>
      <c r="D111" s="82"/>
      <c r="E111" s="82"/>
      <c r="F111" s="82"/>
      <c r="G111" s="83"/>
      <c r="H111" s="83">
        <f t="shared" si="42"/>
        <v>0</v>
      </c>
      <c r="I111" s="72"/>
      <c r="J111" s="72"/>
      <c r="K111" s="72"/>
      <c r="L111" s="72"/>
      <c r="M111" s="72"/>
      <c r="N111" s="72"/>
      <c r="O111" s="72"/>
      <c r="P111" s="84">
        <f t="shared" si="58"/>
        <v>0</v>
      </c>
      <c r="Q111" s="85"/>
      <c r="R111" s="84">
        <f t="shared" si="56"/>
        <v>0</v>
      </c>
      <c r="S111" s="72"/>
      <c r="T111" s="72"/>
      <c r="U111" s="84">
        <f t="shared" si="57"/>
        <v>0</v>
      </c>
      <c r="V111" s="72"/>
      <c r="W111" s="72"/>
      <c r="X111" s="84">
        <f t="shared" si="43"/>
        <v>0</v>
      </c>
      <c r="Y111" s="86">
        <f t="shared" si="59"/>
        <v>0</v>
      </c>
      <c r="Z111" s="86">
        <f t="shared" si="60"/>
        <v>0</v>
      </c>
      <c r="AA111" s="84">
        <f t="shared" si="46"/>
        <v>0</v>
      </c>
      <c r="AB111" s="84">
        <f t="shared" si="47"/>
        <v>0</v>
      </c>
      <c r="AC111" s="84">
        <f t="shared" si="61"/>
        <v>0</v>
      </c>
      <c r="AD111" s="72"/>
      <c r="AE111" s="72"/>
      <c r="AF111" s="72"/>
      <c r="AG111" s="84">
        <f t="shared" si="49"/>
        <v>0</v>
      </c>
      <c r="AH111" s="84">
        <f t="shared" si="62"/>
        <v>0</v>
      </c>
      <c r="AI111" s="84">
        <f t="shared" si="51"/>
        <v>0</v>
      </c>
      <c r="AJ111" s="84">
        <f t="shared" si="63"/>
        <v>0</v>
      </c>
      <c r="AK111" s="84">
        <f t="shared" si="64"/>
        <v>0</v>
      </c>
      <c r="AL111" s="84">
        <f t="shared" si="65"/>
        <v>0</v>
      </c>
      <c r="AM111" s="84">
        <f t="shared" si="66"/>
        <v>0</v>
      </c>
      <c r="AN111" s="72"/>
      <c r="AR111" s="96"/>
      <c r="AS111" s="97"/>
      <c r="AT111" s="97"/>
      <c r="AU111" s="97"/>
      <c r="AV111" s="97"/>
      <c r="AW111" s="97"/>
      <c r="AX111" s="97"/>
      <c r="AY111" s="97"/>
      <c r="AZ111" s="97"/>
    </row>
    <row r="112" spans="1:52" ht="23.25" x14ac:dyDescent="0.35">
      <c r="A112" s="80">
        <f>'Liste déroulante et date'!J104</f>
        <v>44135</v>
      </c>
      <c r="B112" s="81"/>
      <c r="C112" s="82"/>
      <c r="D112" s="82"/>
      <c r="E112" s="82"/>
      <c r="F112" s="82"/>
      <c r="G112" s="83"/>
      <c r="H112" s="83">
        <f t="shared" si="42"/>
        <v>0</v>
      </c>
      <c r="I112" s="72"/>
      <c r="J112" s="72"/>
      <c r="K112" s="72"/>
      <c r="L112" s="72"/>
      <c r="M112" s="72"/>
      <c r="N112" s="72"/>
      <c r="O112" s="72"/>
      <c r="P112" s="84">
        <f t="shared" si="58"/>
        <v>0</v>
      </c>
      <c r="Q112" s="85"/>
      <c r="R112" s="84">
        <f t="shared" si="56"/>
        <v>0</v>
      </c>
      <c r="S112" s="72"/>
      <c r="T112" s="72"/>
      <c r="U112" s="84">
        <f t="shared" si="57"/>
        <v>0</v>
      </c>
      <c r="V112" s="72"/>
      <c r="W112" s="72"/>
      <c r="X112" s="84">
        <f t="shared" si="43"/>
        <v>0</v>
      </c>
      <c r="Y112" s="86">
        <f t="shared" si="59"/>
        <v>0</v>
      </c>
      <c r="Z112" s="86">
        <f t="shared" si="60"/>
        <v>0</v>
      </c>
      <c r="AA112" s="84">
        <f t="shared" si="46"/>
        <v>0</v>
      </c>
      <c r="AB112" s="84">
        <f t="shared" si="47"/>
        <v>0</v>
      </c>
      <c r="AC112" s="84">
        <f t="shared" si="61"/>
        <v>0</v>
      </c>
      <c r="AD112" s="72"/>
      <c r="AE112" s="72"/>
      <c r="AF112" s="72"/>
      <c r="AG112" s="84">
        <f t="shared" si="49"/>
        <v>0</v>
      </c>
      <c r="AH112" s="84">
        <f t="shared" si="62"/>
        <v>0</v>
      </c>
      <c r="AI112" s="84">
        <f t="shared" si="51"/>
        <v>0</v>
      </c>
      <c r="AJ112" s="84">
        <f t="shared" si="63"/>
        <v>0</v>
      </c>
      <c r="AK112" s="84">
        <f t="shared" si="64"/>
        <v>0</v>
      </c>
      <c r="AL112" s="84">
        <f t="shared" si="65"/>
        <v>0</v>
      </c>
      <c r="AM112" s="84">
        <f t="shared" si="66"/>
        <v>0</v>
      </c>
      <c r="AN112" s="72"/>
      <c r="AR112" s="96"/>
      <c r="AS112" s="97"/>
      <c r="AT112" s="97"/>
      <c r="AU112" s="97"/>
      <c r="AV112" s="97"/>
      <c r="AW112" s="97"/>
      <c r="AX112" s="97"/>
      <c r="AY112" s="97"/>
      <c r="AZ112" s="97"/>
    </row>
    <row r="113" spans="1:52" ht="23.25" x14ac:dyDescent="0.35">
      <c r="A113" s="80">
        <f>'Liste déroulante et date'!J105</f>
        <v>44142</v>
      </c>
      <c r="B113" s="81"/>
      <c r="C113" s="82"/>
      <c r="D113" s="82"/>
      <c r="E113" s="82"/>
      <c r="F113" s="82"/>
      <c r="G113" s="83"/>
      <c r="H113" s="83">
        <f t="shared" si="42"/>
        <v>0</v>
      </c>
      <c r="I113" s="72"/>
      <c r="J113" s="72"/>
      <c r="K113" s="72"/>
      <c r="L113" s="72"/>
      <c r="M113" s="72"/>
      <c r="N113" s="72"/>
      <c r="O113" s="72"/>
      <c r="P113" s="84">
        <f t="shared" si="58"/>
        <v>0</v>
      </c>
      <c r="Q113" s="85"/>
      <c r="R113" s="84">
        <f t="shared" si="56"/>
        <v>0</v>
      </c>
      <c r="S113" s="72"/>
      <c r="T113" s="72"/>
      <c r="U113" s="84">
        <f t="shared" si="57"/>
        <v>0</v>
      </c>
      <c r="V113" s="72"/>
      <c r="W113" s="72"/>
      <c r="X113" s="84">
        <f t="shared" si="43"/>
        <v>0</v>
      </c>
      <c r="Y113" s="86">
        <f t="shared" si="59"/>
        <v>0</v>
      </c>
      <c r="Z113" s="86">
        <f t="shared" si="60"/>
        <v>0</v>
      </c>
      <c r="AA113" s="84">
        <f t="shared" si="46"/>
        <v>0</v>
      </c>
      <c r="AB113" s="84">
        <f t="shared" si="47"/>
        <v>0</v>
      </c>
      <c r="AC113" s="84">
        <f t="shared" si="61"/>
        <v>0</v>
      </c>
      <c r="AD113" s="72"/>
      <c r="AE113" s="72"/>
      <c r="AF113" s="72"/>
      <c r="AG113" s="84">
        <f t="shared" si="49"/>
        <v>0</v>
      </c>
      <c r="AH113" s="84">
        <f t="shared" si="62"/>
        <v>0</v>
      </c>
      <c r="AI113" s="84">
        <f t="shared" si="51"/>
        <v>0</v>
      </c>
      <c r="AJ113" s="84">
        <f t="shared" si="63"/>
        <v>0</v>
      </c>
      <c r="AK113" s="84">
        <f t="shared" si="64"/>
        <v>0</v>
      </c>
      <c r="AL113" s="84">
        <f t="shared" si="65"/>
        <v>0</v>
      </c>
      <c r="AM113" s="84">
        <f t="shared" si="66"/>
        <v>0</v>
      </c>
      <c r="AN113" s="72"/>
      <c r="AR113" s="96"/>
      <c r="AS113" s="97"/>
      <c r="AT113" s="97"/>
      <c r="AU113" s="97"/>
      <c r="AV113" s="97"/>
      <c r="AW113" s="97"/>
      <c r="AX113" s="97"/>
      <c r="AY113" s="97"/>
      <c r="AZ113" s="97"/>
    </row>
    <row r="114" spans="1:52" ht="23.25" x14ac:dyDescent="0.35">
      <c r="A114" s="80">
        <f>'Liste déroulante et date'!J106</f>
        <v>44149</v>
      </c>
      <c r="B114" s="81"/>
      <c r="C114" s="82"/>
      <c r="D114" s="82"/>
      <c r="E114" s="82"/>
      <c r="F114" s="82"/>
      <c r="G114" s="83"/>
      <c r="H114" s="83">
        <f t="shared" si="42"/>
        <v>0</v>
      </c>
      <c r="I114" s="72"/>
      <c r="J114" s="72"/>
      <c r="K114" s="72"/>
      <c r="L114" s="72"/>
      <c r="M114" s="72"/>
      <c r="N114" s="72"/>
      <c r="O114" s="72"/>
      <c r="P114" s="84">
        <f t="shared" si="58"/>
        <v>0</v>
      </c>
      <c r="Q114" s="85"/>
      <c r="R114" s="84">
        <f t="shared" si="56"/>
        <v>0</v>
      </c>
      <c r="S114" s="72"/>
      <c r="T114" s="72"/>
      <c r="U114" s="84">
        <f t="shared" si="57"/>
        <v>0</v>
      </c>
      <c r="V114" s="72"/>
      <c r="W114" s="72"/>
      <c r="X114" s="84">
        <f t="shared" si="43"/>
        <v>0</v>
      </c>
      <c r="Y114" s="86">
        <f t="shared" si="59"/>
        <v>0</v>
      </c>
      <c r="Z114" s="86">
        <f t="shared" si="60"/>
        <v>0</v>
      </c>
      <c r="AA114" s="84">
        <f t="shared" si="46"/>
        <v>0</v>
      </c>
      <c r="AB114" s="84">
        <f t="shared" si="47"/>
        <v>0</v>
      </c>
      <c r="AC114" s="84">
        <f t="shared" si="61"/>
        <v>0</v>
      </c>
      <c r="AD114" s="72"/>
      <c r="AE114" s="72"/>
      <c r="AF114" s="72"/>
      <c r="AG114" s="84">
        <f t="shared" si="49"/>
        <v>0</v>
      </c>
      <c r="AH114" s="84">
        <f t="shared" si="62"/>
        <v>0</v>
      </c>
      <c r="AI114" s="84">
        <f t="shared" si="51"/>
        <v>0</v>
      </c>
      <c r="AJ114" s="84">
        <f t="shared" si="63"/>
        <v>0</v>
      </c>
      <c r="AK114" s="84">
        <f t="shared" si="64"/>
        <v>0</v>
      </c>
      <c r="AL114" s="84">
        <f t="shared" si="65"/>
        <v>0</v>
      </c>
      <c r="AM114" s="84">
        <f t="shared" si="66"/>
        <v>0</v>
      </c>
      <c r="AN114" s="72"/>
      <c r="AR114" s="96"/>
      <c r="AS114" s="97"/>
      <c r="AT114" s="97"/>
      <c r="AU114" s="97"/>
      <c r="AV114" s="97"/>
      <c r="AW114" s="97"/>
      <c r="AX114" s="97"/>
      <c r="AY114" s="97"/>
      <c r="AZ114" s="97"/>
    </row>
    <row r="115" spans="1:52" ht="23.25" x14ac:dyDescent="0.35">
      <c r="A115" s="80">
        <f>'Liste déroulante et date'!J107</f>
        <v>44156</v>
      </c>
      <c r="B115" s="81"/>
      <c r="C115" s="82"/>
      <c r="D115" s="82"/>
      <c r="E115" s="82"/>
      <c r="F115" s="82"/>
      <c r="G115" s="83"/>
      <c r="H115" s="83">
        <f t="shared" si="42"/>
        <v>0</v>
      </c>
      <c r="I115" s="72"/>
      <c r="J115" s="72"/>
      <c r="K115" s="72"/>
      <c r="L115" s="72"/>
      <c r="M115" s="72"/>
      <c r="N115" s="72"/>
      <c r="O115" s="72"/>
      <c r="P115" s="84">
        <f t="shared" si="58"/>
        <v>0</v>
      </c>
      <c r="Q115" s="85"/>
      <c r="R115" s="84">
        <f t="shared" si="56"/>
        <v>0</v>
      </c>
      <c r="S115" s="72"/>
      <c r="T115" s="72"/>
      <c r="U115" s="84">
        <f t="shared" si="57"/>
        <v>0</v>
      </c>
      <c r="V115" s="72"/>
      <c r="W115" s="72"/>
      <c r="X115" s="84">
        <f t="shared" si="43"/>
        <v>0</v>
      </c>
      <c r="Y115" s="86">
        <f t="shared" si="59"/>
        <v>0</v>
      </c>
      <c r="Z115" s="86">
        <f t="shared" si="60"/>
        <v>0</v>
      </c>
      <c r="AA115" s="84">
        <f t="shared" si="46"/>
        <v>0</v>
      </c>
      <c r="AB115" s="84">
        <f t="shared" si="47"/>
        <v>0</v>
      </c>
      <c r="AC115" s="84">
        <f t="shared" si="61"/>
        <v>0</v>
      </c>
      <c r="AD115" s="72"/>
      <c r="AE115" s="72"/>
      <c r="AF115" s="72"/>
      <c r="AG115" s="84">
        <f t="shared" si="49"/>
        <v>0</v>
      </c>
      <c r="AH115" s="84">
        <f t="shared" si="62"/>
        <v>0</v>
      </c>
      <c r="AI115" s="84">
        <f t="shared" si="51"/>
        <v>0</v>
      </c>
      <c r="AJ115" s="84">
        <f t="shared" si="63"/>
        <v>0</v>
      </c>
      <c r="AK115" s="84">
        <f t="shared" si="64"/>
        <v>0</v>
      </c>
      <c r="AL115" s="84">
        <f t="shared" si="65"/>
        <v>0</v>
      </c>
      <c r="AM115" s="84">
        <f t="shared" si="66"/>
        <v>0</v>
      </c>
      <c r="AN115" s="72"/>
      <c r="AR115" s="96"/>
      <c r="AS115" s="97"/>
      <c r="AT115" s="97"/>
      <c r="AU115" s="97"/>
      <c r="AV115" s="97"/>
      <c r="AW115" s="97"/>
      <c r="AX115" s="97"/>
      <c r="AY115" s="97"/>
      <c r="AZ115" s="97"/>
    </row>
    <row r="116" spans="1:52" ht="23.25" x14ac:dyDescent="0.35">
      <c r="A116" s="80">
        <f>'Liste déroulante et date'!J108</f>
        <v>44163</v>
      </c>
      <c r="B116" s="81"/>
      <c r="C116" s="82"/>
      <c r="D116" s="82"/>
      <c r="E116" s="82"/>
      <c r="F116" s="82"/>
      <c r="G116" s="83"/>
      <c r="H116" s="83">
        <f t="shared" si="42"/>
        <v>0</v>
      </c>
      <c r="I116" s="72"/>
      <c r="J116" s="72"/>
      <c r="K116" s="72"/>
      <c r="L116" s="72"/>
      <c r="M116" s="72"/>
      <c r="N116" s="72"/>
      <c r="O116" s="72"/>
      <c r="P116" s="84">
        <f t="shared" si="58"/>
        <v>0</v>
      </c>
      <c r="Q116" s="85"/>
      <c r="R116" s="84">
        <f t="shared" si="56"/>
        <v>0</v>
      </c>
      <c r="S116" s="72"/>
      <c r="T116" s="72"/>
      <c r="U116" s="84">
        <f t="shared" si="57"/>
        <v>0</v>
      </c>
      <c r="V116" s="72"/>
      <c r="W116" s="72"/>
      <c r="X116" s="84">
        <f t="shared" si="43"/>
        <v>0</v>
      </c>
      <c r="Y116" s="86">
        <f t="shared" si="59"/>
        <v>0</v>
      </c>
      <c r="Z116" s="86">
        <f t="shared" si="60"/>
        <v>0</v>
      </c>
      <c r="AA116" s="84">
        <f t="shared" si="46"/>
        <v>0</v>
      </c>
      <c r="AB116" s="84">
        <f t="shared" si="47"/>
        <v>0</v>
      </c>
      <c r="AC116" s="84">
        <f t="shared" si="61"/>
        <v>0</v>
      </c>
      <c r="AD116" s="72"/>
      <c r="AE116" s="72"/>
      <c r="AF116" s="72"/>
      <c r="AG116" s="84">
        <f t="shared" si="49"/>
        <v>0</v>
      </c>
      <c r="AH116" s="84">
        <f t="shared" si="62"/>
        <v>0</v>
      </c>
      <c r="AI116" s="84">
        <f t="shared" si="51"/>
        <v>0</v>
      </c>
      <c r="AJ116" s="84">
        <f t="shared" si="63"/>
        <v>0</v>
      </c>
      <c r="AK116" s="84">
        <f t="shared" si="64"/>
        <v>0</v>
      </c>
      <c r="AL116" s="84">
        <f t="shared" si="65"/>
        <v>0</v>
      </c>
      <c r="AM116" s="84">
        <f t="shared" si="66"/>
        <v>0</v>
      </c>
      <c r="AN116" s="72"/>
      <c r="AR116" s="96"/>
      <c r="AS116" s="97"/>
      <c r="AT116" s="97"/>
      <c r="AU116" s="97"/>
      <c r="AV116" s="97"/>
      <c r="AW116" s="97"/>
      <c r="AX116" s="97"/>
      <c r="AY116" s="97"/>
      <c r="AZ116" s="97"/>
    </row>
    <row r="117" spans="1:52" ht="23.25" x14ac:dyDescent="0.35">
      <c r="A117" s="80">
        <f>'Liste déroulante et date'!J109</f>
        <v>44170</v>
      </c>
      <c r="B117" s="81"/>
      <c r="C117" s="82"/>
      <c r="D117" s="82"/>
      <c r="E117" s="82"/>
      <c r="F117" s="82"/>
      <c r="G117" s="83"/>
      <c r="H117" s="83">
        <f t="shared" si="42"/>
        <v>0</v>
      </c>
      <c r="I117" s="72"/>
      <c r="J117" s="72"/>
      <c r="K117" s="72"/>
      <c r="L117" s="72"/>
      <c r="M117" s="72"/>
      <c r="N117" s="72"/>
      <c r="O117" s="72"/>
      <c r="P117" s="84">
        <f t="shared" si="58"/>
        <v>0</v>
      </c>
      <c r="Q117" s="85"/>
      <c r="R117" s="84">
        <f t="shared" si="56"/>
        <v>0</v>
      </c>
      <c r="S117" s="72"/>
      <c r="T117" s="72"/>
      <c r="U117" s="84">
        <f t="shared" si="57"/>
        <v>0</v>
      </c>
      <c r="V117" s="72"/>
      <c r="W117" s="72"/>
      <c r="X117" s="84">
        <f t="shared" si="43"/>
        <v>0</v>
      </c>
      <c r="Y117" s="86">
        <f t="shared" si="59"/>
        <v>0</v>
      </c>
      <c r="Z117" s="86">
        <f t="shared" si="60"/>
        <v>0</v>
      </c>
      <c r="AA117" s="84">
        <f t="shared" si="46"/>
        <v>0</v>
      </c>
      <c r="AB117" s="84">
        <f t="shared" si="47"/>
        <v>0</v>
      </c>
      <c r="AC117" s="84">
        <f t="shared" si="61"/>
        <v>0</v>
      </c>
      <c r="AD117" s="72"/>
      <c r="AE117" s="72"/>
      <c r="AF117" s="72"/>
      <c r="AG117" s="84">
        <f t="shared" si="49"/>
        <v>0</v>
      </c>
      <c r="AH117" s="84">
        <f t="shared" si="62"/>
        <v>0</v>
      </c>
      <c r="AI117" s="84">
        <f t="shared" si="51"/>
        <v>0</v>
      </c>
      <c r="AJ117" s="84">
        <f t="shared" si="63"/>
        <v>0</v>
      </c>
      <c r="AK117" s="84">
        <f t="shared" si="64"/>
        <v>0</v>
      </c>
      <c r="AL117" s="84">
        <f t="shared" si="65"/>
        <v>0</v>
      </c>
      <c r="AM117" s="84">
        <f t="shared" si="66"/>
        <v>0</v>
      </c>
      <c r="AN117" s="72"/>
      <c r="AR117" s="96"/>
      <c r="AS117" s="97"/>
      <c r="AT117" s="97"/>
      <c r="AU117" s="97"/>
      <c r="AV117" s="97"/>
      <c r="AW117" s="97"/>
      <c r="AX117" s="97"/>
      <c r="AY117" s="97"/>
      <c r="AZ117" s="97"/>
    </row>
    <row r="118" spans="1:52" ht="23.25" x14ac:dyDescent="0.35">
      <c r="A118" s="80">
        <f>'Liste déroulante et date'!J110</f>
        <v>44177</v>
      </c>
      <c r="B118" s="81"/>
      <c r="C118" s="82"/>
      <c r="D118" s="82"/>
      <c r="E118" s="82"/>
      <c r="F118" s="82"/>
      <c r="G118" s="83"/>
      <c r="H118" s="83">
        <f t="shared" si="42"/>
        <v>0</v>
      </c>
      <c r="I118" s="72"/>
      <c r="J118" s="72"/>
      <c r="K118" s="72"/>
      <c r="L118" s="72"/>
      <c r="M118" s="72"/>
      <c r="N118" s="72"/>
      <c r="O118" s="72"/>
      <c r="P118" s="84">
        <f t="shared" si="58"/>
        <v>0</v>
      </c>
      <c r="Q118" s="85"/>
      <c r="R118" s="84">
        <f t="shared" si="56"/>
        <v>0</v>
      </c>
      <c r="S118" s="72"/>
      <c r="T118" s="72"/>
      <c r="U118" s="84">
        <f t="shared" si="57"/>
        <v>0</v>
      </c>
      <c r="V118" s="72"/>
      <c r="W118" s="72"/>
      <c r="X118" s="84">
        <f t="shared" si="43"/>
        <v>0</v>
      </c>
      <c r="Y118" s="86">
        <f t="shared" si="59"/>
        <v>0</v>
      </c>
      <c r="Z118" s="86">
        <f t="shared" si="60"/>
        <v>0</v>
      </c>
      <c r="AA118" s="84">
        <f t="shared" si="46"/>
        <v>0</v>
      </c>
      <c r="AB118" s="84">
        <f t="shared" si="47"/>
        <v>0</v>
      </c>
      <c r="AC118" s="84">
        <f t="shared" si="61"/>
        <v>0</v>
      </c>
      <c r="AD118" s="72"/>
      <c r="AE118" s="72"/>
      <c r="AF118" s="72"/>
      <c r="AG118" s="84">
        <f t="shared" si="49"/>
        <v>0</v>
      </c>
      <c r="AH118" s="84">
        <f t="shared" si="62"/>
        <v>0</v>
      </c>
      <c r="AI118" s="84">
        <f t="shared" si="51"/>
        <v>0</v>
      </c>
      <c r="AJ118" s="84">
        <f t="shared" si="63"/>
        <v>0</v>
      </c>
      <c r="AK118" s="84">
        <f t="shared" si="64"/>
        <v>0</v>
      </c>
      <c r="AL118" s="84">
        <f t="shared" si="65"/>
        <v>0</v>
      </c>
      <c r="AM118" s="84">
        <f t="shared" si="66"/>
        <v>0</v>
      </c>
      <c r="AN118" s="72"/>
      <c r="AR118" s="96"/>
      <c r="AS118" s="97"/>
      <c r="AT118" s="97"/>
      <c r="AU118" s="97"/>
      <c r="AV118" s="97"/>
      <c r="AW118" s="97"/>
      <c r="AX118" s="97"/>
      <c r="AY118" s="97"/>
      <c r="AZ118" s="97"/>
    </row>
    <row r="119" spans="1:52" ht="23.25" x14ac:dyDescent="0.35">
      <c r="A119" s="80">
        <f>'Liste déroulante et date'!J111</f>
        <v>44184</v>
      </c>
      <c r="B119" s="81"/>
      <c r="C119" s="82"/>
      <c r="D119" s="82"/>
      <c r="E119" s="82"/>
      <c r="F119" s="82"/>
      <c r="G119" s="83"/>
      <c r="H119" s="83">
        <f t="shared" si="42"/>
        <v>0</v>
      </c>
      <c r="I119" s="72"/>
      <c r="J119" s="72"/>
      <c r="K119" s="72"/>
      <c r="L119" s="72"/>
      <c r="M119" s="72"/>
      <c r="N119" s="72"/>
      <c r="O119" s="72"/>
      <c r="P119" s="84">
        <f t="shared" si="58"/>
        <v>0</v>
      </c>
      <c r="Q119" s="85"/>
      <c r="R119" s="84">
        <f t="shared" si="56"/>
        <v>0</v>
      </c>
      <c r="S119" s="72"/>
      <c r="T119" s="72"/>
      <c r="U119" s="84">
        <f t="shared" si="57"/>
        <v>0</v>
      </c>
      <c r="V119" s="72"/>
      <c r="W119" s="72"/>
      <c r="X119" s="84">
        <f t="shared" si="43"/>
        <v>0</v>
      </c>
      <c r="Y119" s="86">
        <f t="shared" si="59"/>
        <v>0</v>
      </c>
      <c r="Z119" s="86">
        <f t="shared" si="60"/>
        <v>0</v>
      </c>
      <c r="AA119" s="84">
        <f t="shared" si="46"/>
        <v>0</v>
      </c>
      <c r="AB119" s="84">
        <f t="shared" si="47"/>
        <v>0</v>
      </c>
      <c r="AC119" s="84">
        <f t="shared" si="61"/>
        <v>0</v>
      </c>
      <c r="AD119" s="72"/>
      <c r="AE119" s="72"/>
      <c r="AF119" s="72"/>
      <c r="AG119" s="84">
        <f t="shared" si="49"/>
        <v>0</v>
      </c>
      <c r="AH119" s="84">
        <f t="shared" si="62"/>
        <v>0</v>
      </c>
      <c r="AI119" s="84">
        <f t="shared" si="51"/>
        <v>0</v>
      </c>
      <c r="AJ119" s="84">
        <f t="shared" si="63"/>
        <v>0</v>
      </c>
      <c r="AK119" s="84">
        <f t="shared" si="64"/>
        <v>0</v>
      </c>
      <c r="AL119" s="84">
        <f t="shared" si="65"/>
        <v>0</v>
      </c>
      <c r="AM119" s="84">
        <f t="shared" si="66"/>
        <v>0</v>
      </c>
      <c r="AN119" s="72"/>
      <c r="AR119" s="96"/>
      <c r="AS119" s="97"/>
      <c r="AT119" s="97"/>
      <c r="AU119" s="97"/>
      <c r="AV119" s="97"/>
      <c r="AW119" s="97"/>
      <c r="AX119" s="97"/>
      <c r="AY119" s="97"/>
      <c r="AZ119" s="97"/>
    </row>
    <row r="120" spans="1:52" ht="23.25" x14ac:dyDescent="0.35">
      <c r="A120" s="80">
        <f>'Liste déroulante et date'!J112</f>
        <v>44191</v>
      </c>
      <c r="B120" s="81"/>
      <c r="C120" s="82"/>
      <c r="D120" s="82"/>
      <c r="E120" s="82"/>
      <c r="F120" s="82"/>
      <c r="G120" s="83"/>
      <c r="H120" s="83">
        <f t="shared" si="42"/>
        <v>0</v>
      </c>
      <c r="I120" s="72"/>
      <c r="J120" s="72"/>
      <c r="K120" s="72"/>
      <c r="L120" s="72"/>
      <c r="M120" s="72"/>
      <c r="N120" s="72"/>
      <c r="O120" s="72"/>
      <c r="P120" s="84">
        <f t="shared" si="58"/>
        <v>0</v>
      </c>
      <c r="Q120" s="85"/>
      <c r="R120" s="84">
        <f t="shared" si="56"/>
        <v>0</v>
      </c>
      <c r="S120" s="72"/>
      <c r="T120" s="72"/>
      <c r="U120" s="84">
        <f t="shared" si="57"/>
        <v>0</v>
      </c>
      <c r="V120" s="72"/>
      <c r="W120" s="72"/>
      <c r="X120" s="84">
        <f t="shared" si="43"/>
        <v>0</v>
      </c>
      <c r="Y120" s="86">
        <f t="shared" si="59"/>
        <v>0</v>
      </c>
      <c r="Z120" s="86">
        <f t="shared" si="60"/>
        <v>0</v>
      </c>
      <c r="AA120" s="84">
        <f t="shared" si="46"/>
        <v>0</v>
      </c>
      <c r="AB120" s="84">
        <f t="shared" si="47"/>
        <v>0</v>
      </c>
      <c r="AC120" s="84">
        <f t="shared" si="61"/>
        <v>0</v>
      </c>
      <c r="AD120" s="72"/>
      <c r="AE120" s="72"/>
      <c r="AF120" s="72"/>
      <c r="AG120" s="84">
        <f t="shared" si="49"/>
        <v>0</v>
      </c>
      <c r="AH120" s="84">
        <f t="shared" si="62"/>
        <v>0</v>
      </c>
      <c r="AI120" s="84">
        <f t="shared" si="51"/>
        <v>0</v>
      </c>
      <c r="AJ120" s="84">
        <f t="shared" si="63"/>
        <v>0</v>
      </c>
      <c r="AK120" s="84">
        <f t="shared" si="64"/>
        <v>0</v>
      </c>
      <c r="AL120" s="84">
        <f t="shared" si="65"/>
        <v>0</v>
      </c>
      <c r="AM120" s="84">
        <f t="shared" si="66"/>
        <v>0</v>
      </c>
      <c r="AN120" s="72"/>
      <c r="AR120" s="96"/>
      <c r="AS120" s="97"/>
      <c r="AT120" s="97"/>
      <c r="AU120" s="97"/>
      <c r="AV120" s="97"/>
      <c r="AW120" s="97"/>
      <c r="AX120" s="97"/>
      <c r="AY120" s="97"/>
      <c r="AZ120" s="97"/>
    </row>
    <row r="121" spans="1:52" ht="23.25" x14ac:dyDescent="0.35">
      <c r="A121" s="98"/>
      <c r="AR121" s="96"/>
      <c r="AS121" s="97"/>
      <c r="AT121" s="97"/>
      <c r="AU121" s="97"/>
      <c r="AV121" s="97"/>
      <c r="AW121" s="97"/>
      <c r="AX121" s="97"/>
      <c r="AY121" s="97"/>
      <c r="AZ121" s="97"/>
    </row>
    <row r="122" spans="1:52" ht="23.25" x14ac:dyDescent="0.35">
      <c r="A122" s="98"/>
      <c r="AR122" s="96"/>
      <c r="AS122" s="97"/>
      <c r="AT122" s="97"/>
      <c r="AU122" s="97"/>
      <c r="AV122" s="97"/>
      <c r="AW122" s="97"/>
      <c r="AX122" s="97"/>
      <c r="AY122" s="97"/>
      <c r="AZ122" s="97"/>
    </row>
    <row r="123" spans="1:52" ht="23.25" x14ac:dyDescent="0.35">
      <c r="A123" s="98"/>
      <c r="AR123" s="96"/>
      <c r="AS123" s="97"/>
      <c r="AT123" s="97"/>
      <c r="AU123" s="97"/>
      <c r="AV123" s="97"/>
      <c r="AW123" s="97"/>
      <c r="AX123" s="97"/>
      <c r="AY123" s="97"/>
      <c r="AZ123" s="97"/>
    </row>
    <row r="124" spans="1:52" ht="23.25" x14ac:dyDescent="0.35">
      <c r="A124" s="98"/>
      <c r="AR124" s="96"/>
      <c r="AS124" s="97"/>
      <c r="AT124" s="97"/>
      <c r="AU124" s="97"/>
      <c r="AV124" s="97"/>
      <c r="AW124" s="97"/>
      <c r="AX124" s="97"/>
      <c r="AY124" s="97"/>
      <c r="AZ124" s="97"/>
    </row>
    <row r="125" spans="1:52" ht="23.25" x14ac:dyDescent="0.35">
      <c r="A125" s="98"/>
      <c r="AR125" s="96"/>
      <c r="AS125" s="97"/>
      <c r="AT125" s="97"/>
      <c r="AU125" s="97"/>
      <c r="AV125" s="97"/>
      <c r="AW125" s="97"/>
      <c r="AX125" s="97"/>
      <c r="AY125" s="97"/>
      <c r="AZ125" s="97"/>
    </row>
    <row r="126" spans="1:52" ht="23.25" x14ac:dyDescent="0.35">
      <c r="A126" s="98"/>
      <c r="AR126" s="96"/>
      <c r="AS126" s="97"/>
      <c r="AT126" s="97"/>
      <c r="AU126" s="97"/>
      <c r="AV126" s="97"/>
      <c r="AW126" s="97"/>
      <c r="AX126" s="97"/>
      <c r="AY126" s="97"/>
      <c r="AZ126" s="97"/>
    </row>
    <row r="127" spans="1:52" ht="23.25" x14ac:dyDescent="0.35">
      <c r="A127" s="98"/>
      <c r="AR127" s="96"/>
      <c r="AS127" s="97"/>
      <c r="AT127" s="97"/>
      <c r="AU127" s="97"/>
      <c r="AV127" s="97"/>
      <c r="AW127" s="97"/>
      <c r="AX127" s="97"/>
      <c r="AY127" s="97"/>
      <c r="AZ127" s="97"/>
    </row>
    <row r="128" spans="1:52" ht="23.25" x14ac:dyDescent="0.35">
      <c r="AR128" s="96"/>
      <c r="AS128" s="97"/>
      <c r="AT128" s="97"/>
      <c r="AU128" s="97"/>
      <c r="AV128" s="97"/>
      <c r="AW128" s="97"/>
      <c r="AX128" s="97"/>
      <c r="AY128" s="97"/>
      <c r="AZ128" s="97"/>
    </row>
    <row r="129" spans="44:52" ht="23.25" x14ac:dyDescent="0.35">
      <c r="AR129" s="96"/>
      <c r="AS129" s="97"/>
      <c r="AT129" s="97"/>
      <c r="AU129" s="97"/>
      <c r="AV129" s="97"/>
      <c r="AW129" s="97"/>
      <c r="AX129" s="97"/>
      <c r="AY129" s="97"/>
      <c r="AZ129" s="97"/>
    </row>
  </sheetData>
  <sheetProtection sheet="1" objects="1" scenarios="1" selectLockedCells="1"/>
  <mergeCells count="2">
    <mergeCell ref="X6:Z6"/>
    <mergeCell ref="AA6:AB6"/>
  </mergeCells>
  <conditionalFormatting sqref="AR11:AZ62">
    <cfRule type="expression" dxfId="3" priority="2">
      <formula>MOD(ROW(),2)</formula>
    </cfRule>
  </conditionalFormatting>
  <conditionalFormatting sqref="AJ11:AJ66">
    <cfRule type="expression" dxfId="2" priority="1">
      <formula>MOD(ROW(),2)</formula>
    </cfRule>
  </conditionalFormatting>
  <dataValidations count="3">
    <dataValidation type="list" allowBlank="1" showInputMessage="1" showErrorMessage="1" sqref="Q11:Q120">
      <formula1>Choix</formula1>
    </dataValidation>
    <dataValidation type="list" allowBlank="1" showInputMessage="1" showErrorMessage="1" sqref="E11:E120">
      <formula1>Cessation</formula1>
    </dataValidation>
    <dataValidation type="list" allowBlank="1" showInputMessage="1" showErrorMessage="1" sqref="B11:B120">
      <formula1>Sortecongé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Z129"/>
  <sheetViews>
    <sheetView zoomScaleNormal="100" workbookViewId="0">
      <pane ySplit="6" topLeftCell="A7" activePane="bottomLeft" state="frozen"/>
      <selection activeCell="B1" sqref="B1"/>
      <selection pane="bottomLeft" activeCell="M13" sqref="M13"/>
    </sheetView>
  </sheetViews>
  <sheetFormatPr baseColWidth="10" defaultRowHeight="15" x14ac:dyDescent="0.25"/>
  <cols>
    <col min="1" max="1" width="10.7109375" customWidth="1"/>
    <col min="2" max="2" width="8.7109375" customWidth="1"/>
    <col min="3" max="4" width="3.7109375" customWidth="1"/>
    <col min="5" max="5" width="16.85546875" customWidth="1"/>
    <col min="6" max="6" width="32" customWidth="1"/>
    <col min="7" max="7" width="6.7109375" customWidth="1"/>
    <col min="8" max="8" width="6.7109375" style="9" hidden="1" customWidth="1"/>
    <col min="9" max="16" width="6.7109375" customWidth="1"/>
    <col min="17" max="18" width="5.7109375" customWidth="1"/>
    <col min="19" max="20" width="6.7109375" customWidth="1"/>
    <col min="21" max="21" width="10" customWidth="1"/>
    <col min="22" max="22" width="8.7109375" customWidth="1"/>
    <col min="24" max="26" width="6.7109375" customWidth="1"/>
    <col min="27" max="28" width="8.28515625" customWidth="1"/>
    <col min="29" max="29" width="6.7109375" customWidth="1"/>
    <col min="30" max="31" width="10.7109375" customWidth="1"/>
    <col min="32" max="33" width="9.7109375" customWidth="1"/>
    <col min="34" max="34" width="9.140625" style="9" hidden="1" customWidth="1"/>
    <col min="35" max="35" width="9.140625" customWidth="1"/>
    <col min="36" max="36" width="8" style="9" hidden="1" customWidth="1"/>
    <col min="37" max="37" width="5.7109375" style="9" hidden="1" customWidth="1"/>
    <col min="38" max="38" width="6.7109375" style="9" hidden="1" customWidth="1"/>
    <col min="39" max="39" width="5.7109375" style="9" hidden="1" customWidth="1"/>
    <col min="40" max="40" width="6.7109375" style="4" customWidth="1"/>
    <col min="44" max="44" width="22.42578125" customWidth="1"/>
    <col min="45" max="45" width="18.85546875" customWidth="1"/>
    <col min="46" max="46" width="17.85546875" customWidth="1"/>
    <col min="47" max="47" width="20.28515625" customWidth="1"/>
    <col min="48" max="52" width="17.85546875" customWidth="1"/>
  </cols>
  <sheetData>
    <row r="1" spans="1:52" thickBot="1" x14ac:dyDescent="0.35">
      <c r="A1" s="10"/>
      <c r="B1" s="10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1"/>
      <c r="AI1" s="10"/>
      <c r="AJ1" s="11"/>
      <c r="AK1" s="11"/>
      <c r="AL1" s="11"/>
      <c r="AM1" s="11"/>
      <c r="AN1" s="3"/>
    </row>
    <row r="2" spans="1:52" ht="24" thickBot="1" x14ac:dyDescent="0.4">
      <c r="A2" s="10"/>
      <c r="B2" s="10"/>
      <c r="C2" s="10"/>
      <c r="D2" s="10"/>
      <c r="E2" s="77" t="s">
        <v>89</v>
      </c>
      <c r="F2" s="54" t="s">
        <v>90</v>
      </c>
      <c r="G2" s="73"/>
      <c r="H2" s="74"/>
      <c r="I2" s="74"/>
      <c r="J2" s="74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1"/>
      <c r="AI2" s="10"/>
      <c r="AJ2" s="11"/>
      <c r="AK2" s="11"/>
      <c r="AL2" s="11"/>
      <c r="AM2" s="11"/>
      <c r="AN2" s="3"/>
      <c r="AR2" s="23"/>
      <c r="AS2" s="23"/>
      <c r="AT2" s="51" t="str">
        <f>E2</f>
        <v># employé</v>
      </c>
      <c r="AU2" s="52" t="str">
        <f>F2</f>
        <v>Prénom</v>
      </c>
      <c r="AV2" s="53"/>
      <c r="AW2" s="23"/>
      <c r="AX2" s="23"/>
      <c r="AY2" s="23"/>
      <c r="AZ2" s="23"/>
    </row>
    <row r="3" spans="1:52" ht="24" thickBot="1" x14ac:dyDescent="0.5">
      <c r="A3" s="10"/>
      <c r="B3" s="10"/>
      <c r="C3" s="10"/>
      <c r="D3" s="10"/>
      <c r="E3" s="78"/>
      <c r="F3" s="10"/>
      <c r="G3" s="10"/>
      <c r="H3" s="11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1"/>
      <c r="AI3" s="10"/>
      <c r="AJ3" s="11"/>
      <c r="AK3" s="11"/>
      <c r="AL3" s="11"/>
      <c r="AM3" s="11"/>
      <c r="AN3" s="3"/>
      <c r="AR3" s="23"/>
      <c r="AS3" s="23"/>
      <c r="AT3" s="23">
        <f>E3</f>
        <v>0</v>
      </c>
      <c r="AU3" s="23"/>
      <c r="AV3" s="23"/>
      <c r="AW3" s="23"/>
      <c r="AX3" s="23"/>
      <c r="AY3" s="23"/>
      <c r="AZ3" s="23"/>
    </row>
    <row r="4" spans="1:52" ht="19.5" customHeight="1" thickBot="1" x14ac:dyDescent="0.5">
      <c r="A4" s="10"/>
      <c r="B4" s="10"/>
      <c r="C4" s="10"/>
      <c r="D4" s="10"/>
      <c r="E4" s="10"/>
      <c r="F4" s="10"/>
      <c r="G4" s="10"/>
      <c r="H4" s="11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1"/>
      <c r="AI4" s="10"/>
      <c r="AJ4" s="11"/>
      <c r="AK4" s="11"/>
      <c r="AL4" s="11"/>
      <c r="AM4" s="11"/>
      <c r="AN4" s="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20" customHeight="1" thickBot="1" x14ac:dyDescent="0.3">
      <c r="A5" s="59" t="s">
        <v>56</v>
      </c>
      <c r="B5" s="59" t="s">
        <v>57</v>
      </c>
      <c r="C5" s="59" t="s">
        <v>58</v>
      </c>
      <c r="D5" s="59" t="s">
        <v>59</v>
      </c>
      <c r="E5" s="59" t="s">
        <v>60</v>
      </c>
      <c r="F5" s="59" t="s">
        <v>3</v>
      </c>
      <c r="G5" s="59" t="s">
        <v>70</v>
      </c>
      <c r="H5" s="60"/>
      <c r="I5" s="61" t="s">
        <v>4</v>
      </c>
      <c r="J5" s="61" t="s">
        <v>5</v>
      </c>
      <c r="K5" s="61" t="s">
        <v>6</v>
      </c>
      <c r="L5" s="61" t="s">
        <v>6</v>
      </c>
      <c r="M5" s="61" t="s">
        <v>7</v>
      </c>
      <c r="N5" s="61" t="s">
        <v>8</v>
      </c>
      <c r="O5" s="61" t="s">
        <v>9</v>
      </c>
      <c r="P5" s="59" t="s">
        <v>94</v>
      </c>
      <c r="Q5" s="59" t="s">
        <v>65</v>
      </c>
      <c r="R5" s="59" t="s">
        <v>76</v>
      </c>
      <c r="S5" s="59" t="s">
        <v>61</v>
      </c>
      <c r="T5" s="59" t="s">
        <v>73</v>
      </c>
      <c r="U5" s="59" t="s">
        <v>62</v>
      </c>
      <c r="V5" s="59" t="s">
        <v>10</v>
      </c>
      <c r="W5" s="59" t="s">
        <v>11</v>
      </c>
      <c r="X5" s="59" t="s">
        <v>87</v>
      </c>
      <c r="Y5" s="59" t="s">
        <v>88</v>
      </c>
      <c r="Z5" s="59" t="s">
        <v>14</v>
      </c>
      <c r="AA5" s="59" t="s">
        <v>85</v>
      </c>
      <c r="AB5" s="59" t="s">
        <v>86</v>
      </c>
      <c r="AC5" s="59" t="s">
        <v>74</v>
      </c>
      <c r="AD5" s="59" t="s">
        <v>71</v>
      </c>
      <c r="AE5" s="59" t="s">
        <v>75</v>
      </c>
      <c r="AF5" s="59" t="s">
        <v>69</v>
      </c>
      <c r="AG5" s="59" t="s">
        <v>79</v>
      </c>
      <c r="AH5" s="62" t="s">
        <v>78</v>
      </c>
      <c r="AI5" s="59" t="s">
        <v>77</v>
      </c>
      <c r="AJ5" s="62" t="s">
        <v>72</v>
      </c>
      <c r="AK5" s="62" t="s">
        <v>66</v>
      </c>
      <c r="AL5" s="62" t="s">
        <v>67</v>
      </c>
      <c r="AM5" s="62" t="s">
        <v>68</v>
      </c>
      <c r="AN5" s="59" t="s">
        <v>80</v>
      </c>
      <c r="AR5" s="49" t="str">
        <f>A5</f>
        <v>Semaine finissant le</v>
      </c>
      <c r="AS5" s="49" t="str">
        <f>P5</f>
        <v>Hres cartes punch</v>
      </c>
      <c r="AT5" s="50" t="str">
        <f>S5</f>
        <v>Heures à payer</v>
      </c>
      <c r="AU5" s="49" t="str">
        <f>X5</f>
        <v xml:space="preserve">Heures payées simple </v>
      </c>
      <c r="AV5" s="49" t="str">
        <f>Y5</f>
        <v>Hres payées t. demi</v>
      </c>
      <c r="AW5" s="49" t="str">
        <f>Z5</f>
        <v>Congé payé</v>
      </c>
      <c r="AX5" s="49" t="str">
        <f>AA5</f>
        <v>Mémo débit</v>
      </c>
      <c r="AY5" s="49" t="str">
        <f>AB5</f>
        <v>Mémo crédit</v>
      </c>
      <c r="AZ5" s="49" t="str">
        <f>U5</f>
        <v>Banques d'heures</v>
      </c>
    </row>
    <row r="6" spans="1:52" ht="2.1" customHeight="1" x14ac:dyDescent="0.45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4"/>
      <c r="Y6" s="124"/>
      <c r="Z6" s="124"/>
      <c r="AA6" s="124"/>
      <c r="AB6" s="124"/>
      <c r="AC6" s="10"/>
      <c r="AD6" s="10"/>
      <c r="AE6" s="10"/>
      <c r="AF6" s="10"/>
      <c r="AG6" s="10"/>
      <c r="AH6" s="11"/>
      <c r="AI6" s="10"/>
      <c r="AJ6" s="11"/>
      <c r="AK6" s="11"/>
      <c r="AL6" s="11"/>
      <c r="AM6" s="11"/>
      <c r="AN6" s="3"/>
      <c r="AR6" s="47"/>
      <c r="AS6" s="47"/>
      <c r="AT6" s="47"/>
      <c r="AU6" s="47"/>
      <c r="AV6" s="47"/>
      <c r="AW6" s="47"/>
      <c r="AX6" s="47"/>
      <c r="AY6" s="48"/>
      <c r="AZ6" s="47"/>
    </row>
    <row r="7" spans="1:52" ht="20.100000000000001" hidden="1" customHeight="1" x14ac:dyDescent="0.45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2">
        <v>40</v>
      </c>
      <c r="Y7" s="13"/>
      <c r="Z7" s="13"/>
      <c r="AA7" s="13"/>
      <c r="AB7" s="13"/>
      <c r="AC7" s="14"/>
      <c r="AD7" s="14"/>
      <c r="AE7" s="14"/>
      <c r="AF7" s="14"/>
      <c r="AG7" s="14"/>
      <c r="AH7" s="15"/>
      <c r="AI7" s="14"/>
      <c r="AJ7" s="15"/>
      <c r="AK7" s="15"/>
      <c r="AL7" s="15"/>
      <c r="AM7" s="15"/>
      <c r="AN7" s="3"/>
      <c r="AR7" s="63">
        <f t="shared" ref="AR7:AR38" si="0">A11</f>
        <v>43435</v>
      </c>
      <c r="AS7" s="64">
        <f t="shared" ref="AS7:AS38" si="1">P11</f>
        <v>0</v>
      </c>
      <c r="AT7" s="64">
        <f t="shared" ref="AT7:AT38" si="2">S11</f>
        <v>0</v>
      </c>
      <c r="AU7" s="64">
        <f t="shared" ref="AU7:AU38" si="3">X11</f>
        <v>0</v>
      </c>
      <c r="AV7" s="64">
        <f t="shared" ref="AV7:AV38" si="4">Y11</f>
        <v>0</v>
      </c>
      <c r="AW7" s="64">
        <f t="shared" ref="AW7:AW38" si="5">Z11</f>
        <v>0</v>
      </c>
      <c r="AX7" s="64">
        <f t="shared" ref="AX7:AX38" si="6">AA11</f>
        <v>0</v>
      </c>
      <c r="AY7" s="65">
        <f t="shared" ref="AY7:AY38" si="7">AB11</f>
        <v>0</v>
      </c>
      <c r="AZ7" s="64">
        <f>U11</f>
        <v>0</v>
      </c>
    </row>
    <row r="8" spans="1:52" ht="20.100000000000001" hidden="1" customHeight="1" x14ac:dyDescent="0.45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2">
        <v>40</v>
      </c>
      <c r="Y8" s="13"/>
      <c r="Z8" s="13"/>
      <c r="AA8" s="13"/>
      <c r="AB8" s="13"/>
      <c r="AC8" s="14"/>
      <c r="AD8" s="14"/>
      <c r="AE8" s="14"/>
      <c r="AF8" s="14"/>
      <c r="AG8" s="14"/>
      <c r="AH8" s="15"/>
      <c r="AI8" s="14"/>
      <c r="AJ8" s="15"/>
      <c r="AK8" s="15"/>
      <c r="AL8" s="15"/>
      <c r="AM8" s="15"/>
      <c r="AN8" s="3"/>
      <c r="AR8" s="63">
        <f t="shared" si="0"/>
        <v>43442</v>
      </c>
      <c r="AS8" s="64">
        <f t="shared" si="1"/>
        <v>0</v>
      </c>
      <c r="AT8" s="64">
        <f t="shared" si="2"/>
        <v>0</v>
      </c>
      <c r="AU8" s="64">
        <f t="shared" si="3"/>
        <v>0</v>
      </c>
      <c r="AV8" s="64">
        <f t="shared" si="4"/>
        <v>0</v>
      </c>
      <c r="AW8" s="64">
        <f t="shared" si="5"/>
        <v>0</v>
      </c>
      <c r="AX8" s="64">
        <f t="shared" si="6"/>
        <v>0</v>
      </c>
      <c r="AY8" s="65">
        <f t="shared" si="7"/>
        <v>0</v>
      </c>
      <c r="AZ8" s="64">
        <f t="shared" ref="AZ8:AZ62" si="8">U12</f>
        <v>0</v>
      </c>
    </row>
    <row r="9" spans="1:52" ht="20.100000000000001" hidden="1" customHeight="1" x14ac:dyDescent="0.45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6">
        <v>40</v>
      </c>
      <c r="Y9" s="10"/>
      <c r="Z9" s="10"/>
      <c r="AA9" s="10"/>
      <c r="AB9" s="10"/>
      <c r="AC9" s="14"/>
      <c r="AD9" s="14"/>
      <c r="AE9" s="14"/>
      <c r="AF9" s="14"/>
      <c r="AG9" s="14"/>
      <c r="AH9" s="15"/>
      <c r="AI9" s="14"/>
      <c r="AJ9" s="15"/>
      <c r="AK9" s="15"/>
      <c r="AL9" s="15"/>
      <c r="AM9" s="15"/>
      <c r="AN9" s="3"/>
      <c r="AR9" s="63">
        <f t="shared" si="0"/>
        <v>43449</v>
      </c>
      <c r="AS9" s="64">
        <f t="shared" si="1"/>
        <v>0</v>
      </c>
      <c r="AT9" s="64">
        <f t="shared" si="2"/>
        <v>0</v>
      </c>
      <c r="AU9" s="64">
        <f t="shared" si="3"/>
        <v>0</v>
      </c>
      <c r="AV9" s="64">
        <f t="shared" si="4"/>
        <v>0</v>
      </c>
      <c r="AW9" s="64">
        <f t="shared" si="5"/>
        <v>0</v>
      </c>
      <c r="AX9" s="64">
        <f t="shared" si="6"/>
        <v>0</v>
      </c>
      <c r="AY9" s="65">
        <f t="shared" si="7"/>
        <v>0</v>
      </c>
      <c r="AZ9" s="64">
        <f t="shared" si="8"/>
        <v>0</v>
      </c>
    </row>
    <row r="10" spans="1:52" ht="23.25" hidden="1" customHeight="1" x14ac:dyDescent="0.45">
      <c r="A10" s="10"/>
      <c r="B10" s="10"/>
      <c r="C10" s="10"/>
      <c r="D10" s="10"/>
      <c r="E10" s="10"/>
      <c r="F10" s="10"/>
      <c r="G10" s="14">
        <v>40</v>
      </c>
      <c r="H10" s="15">
        <f>G10</f>
        <v>40</v>
      </c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4">
        <v>0</v>
      </c>
      <c r="V10" s="10"/>
      <c r="W10" s="10"/>
      <c r="X10" s="16">
        <v>40</v>
      </c>
      <c r="Y10" s="10"/>
      <c r="Z10" s="10"/>
      <c r="AA10" s="10"/>
      <c r="AB10" s="10"/>
      <c r="AC10" s="14">
        <v>16</v>
      </c>
      <c r="AD10" s="14"/>
      <c r="AE10" s="14"/>
      <c r="AF10" s="14"/>
      <c r="AG10" s="14"/>
      <c r="AH10" s="15"/>
      <c r="AI10" s="14">
        <v>0</v>
      </c>
      <c r="AJ10" s="15"/>
      <c r="AK10" s="15"/>
      <c r="AL10" s="15"/>
      <c r="AM10" s="15"/>
      <c r="AN10" s="3"/>
      <c r="AR10" s="63">
        <f t="shared" si="0"/>
        <v>43456</v>
      </c>
      <c r="AS10" s="64">
        <f t="shared" si="1"/>
        <v>0</v>
      </c>
      <c r="AT10" s="64">
        <f t="shared" si="2"/>
        <v>0</v>
      </c>
      <c r="AU10" s="64">
        <f t="shared" si="3"/>
        <v>0</v>
      </c>
      <c r="AV10" s="64">
        <f t="shared" si="4"/>
        <v>0</v>
      </c>
      <c r="AW10" s="64">
        <f t="shared" si="5"/>
        <v>0</v>
      </c>
      <c r="AX10" s="64">
        <f t="shared" si="6"/>
        <v>0</v>
      </c>
      <c r="AY10" s="65">
        <f t="shared" si="7"/>
        <v>0</v>
      </c>
      <c r="AZ10" s="64">
        <f t="shared" si="8"/>
        <v>0</v>
      </c>
    </row>
    <row r="11" spans="1:52" ht="23.25" customHeight="1" x14ac:dyDescent="0.45">
      <c r="A11" s="55">
        <f>'Liste déroulante et date'!J4</f>
        <v>43435</v>
      </c>
      <c r="B11" s="66"/>
      <c r="C11" s="67"/>
      <c r="D11" s="67"/>
      <c r="E11" s="67"/>
      <c r="F11" s="67"/>
      <c r="G11" s="68"/>
      <c r="H11" s="69">
        <f>IF(G11=0,H10,G11)</f>
        <v>40</v>
      </c>
      <c r="I11" s="70"/>
      <c r="J11" s="70"/>
      <c r="K11" s="70"/>
      <c r="L11" s="70"/>
      <c r="M11" s="70"/>
      <c r="N11" s="70"/>
      <c r="O11" s="70">
        <v>0</v>
      </c>
      <c r="P11" s="56">
        <f>SUM(I11:O11)</f>
        <v>0</v>
      </c>
      <c r="Q11" s="71"/>
      <c r="R11" s="56">
        <f>IF(AC10&lt;=0,0,AK11)</f>
        <v>0</v>
      </c>
      <c r="S11" s="70"/>
      <c r="T11" s="70"/>
      <c r="U11" s="56">
        <f>U10+P11-X11-Y11+AA11-AB11</f>
        <v>0</v>
      </c>
      <c r="V11" s="70"/>
      <c r="W11" s="70"/>
      <c r="X11" s="56">
        <f>IF(AL11&gt;=0,AL11,0)</f>
        <v>0</v>
      </c>
      <c r="Y11" s="57">
        <f t="shared" ref="Y11:Y42" si="9">IF(S11&gt;=40,S11-40,0)</f>
        <v>0</v>
      </c>
      <c r="Z11" s="57">
        <f t="shared" ref="Z11:Z42" si="10">IF(D11=1,0,AM11)</f>
        <v>0</v>
      </c>
      <c r="AA11" s="56">
        <f>IF(AE11&gt;0,AE11,0)</f>
        <v>0</v>
      </c>
      <c r="AB11" s="56">
        <f>IF(AE11&lt;0,-(AE11+AJ11),-AJ11)</f>
        <v>0</v>
      </c>
      <c r="AC11" s="56">
        <f t="shared" ref="AC11:AC42" si="11">AC10-R11</f>
        <v>16</v>
      </c>
      <c r="AD11" s="70"/>
      <c r="AE11" s="70"/>
      <c r="AF11" s="70"/>
      <c r="AG11" s="56">
        <f>IF((AI10-AH11)&gt;0,AH11,AI10)</f>
        <v>0</v>
      </c>
      <c r="AH11" s="58">
        <f t="shared" ref="AH11:AH42" si="12">IF(S11&gt;40,((3+Y11)*H11),IF(S11=0,0,(3*H11)))</f>
        <v>0</v>
      </c>
      <c r="AI11" s="56">
        <f>AI10+AF11-AG11</f>
        <v>0</v>
      </c>
      <c r="AJ11" s="58">
        <f t="shared" ref="AJ11:AJ42" si="13">ROUND(IF(AD11&gt;0,(-AD11/H11),"0"),0)</f>
        <v>0</v>
      </c>
      <c r="AK11" s="58">
        <f t="shared" ref="AK11:AK42" si="14">ROUND(IF(Q11="oui",(X7+X8+X9+X10)/20,0),0)</f>
        <v>0</v>
      </c>
      <c r="AL11" s="58">
        <f t="shared" ref="AL11:AL42" si="15">IF(S11&lt;=40,S11-Z11,S11-Y11-Z11)</f>
        <v>0</v>
      </c>
      <c r="AM11" s="58">
        <f t="shared" ref="AM11:AM42" si="16">ROUND(IF(C11=1,(X10+X9+X8+X7+Z10+T10+T9+T8+T7)/20,0),0)+(ROUND(IF(C11=2,(X10+X9+X8+X7+Z10+T10+T9+T8+T7)/20)*2,0))</f>
        <v>0</v>
      </c>
      <c r="AN11" s="72"/>
      <c r="AR11" s="63">
        <f t="shared" si="0"/>
        <v>43463</v>
      </c>
      <c r="AS11" s="64">
        <f t="shared" si="1"/>
        <v>0</v>
      </c>
      <c r="AT11" s="64">
        <f t="shared" si="2"/>
        <v>0</v>
      </c>
      <c r="AU11" s="64">
        <f t="shared" si="3"/>
        <v>0</v>
      </c>
      <c r="AV11" s="64">
        <f t="shared" si="4"/>
        <v>0</v>
      </c>
      <c r="AW11" s="64">
        <f t="shared" si="5"/>
        <v>0</v>
      </c>
      <c r="AX11" s="64">
        <f t="shared" si="6"/>
        <v>0</v>
      </c>
      <c r="AY11" s="65">
        <f t="shared" si="7"/>
        <v>0</v>
      </c>
      <c r="AZ11" s="64">
        <f t="shared" si="8"/>
        <v>0</v>
      </c>
    </row>
    <row r="12" spans="1:52" ht="23.45" x14ac:dyDescent="0.45">
      <c r="A12" s="55">
        <f>'Liste déroulante et date'!J5</f>
        <v>43442</v>
      </c>
      <c r="B12" s="66"/>
      <c r="C12" s="67"/>
      <c r="D12" s="67"/>
      <c r="E12" s="67"/>
      <c r="F12" s="67"/>
      <c r="G12" s="68"/>
      <c r="H12" s="69">
        <f t="shared" ref="H12:H66" si="17">IF(G12=0,H11,G12)</f>
        <v>40</v>
      </c>
      <c r="I12" s="70"/>
      <c r="J12" s="70"/>
      <c r="K12" s="70"/>
      <c r="L12" s="70"/>
      <c r="M12" s="70"/>
      <c r="N12" s="70"/>
      <c r="O12" s="70"/>
      <c r="P12" s="56">
        <f t="shared" ref="P12:P76" si="18">SUM(I12:O12)</f>
        <v>0</v>
      </c>
      <c r="Q12" s="71"/>
      <c r="R12" s="56">
        <f t="shared" ref="R12:R75" si="19">IF(AC11&lt;=0,0,AK12)</f>
        <v>0</v>
      </c>
      <c r="S12" s="70"/>
      <c r="T12" s="70"/>
      <c r="U12" s="56">
        <f t="shared" ref="U12:U75" si="20">U11+P12-X12-Y12+AA12-AB12</f>
        <v>0</v>
      </c>
      <c r="V12" s="70"/>
      <c r="W12" s="70"/>
      <c r="X12" s="56">
        <f t="shared" ref="X12:X66" si="21">IF(AL12&gt;=0,AL12,0)</f>
        <v>0</v>
      </c>
      <c r="Y12" s="57">
        <f t="shared" si="9"/>
        <v>0</v>
      </c>
      <c r="Z12" s="57">
        <f t="shared" si="10"/>
        <v>0</v>
      </c>
      <c r="AA12" s="56">
        <f t="shared" ref="AA12:AA66" si="22">IF(AE12&gt;0,AE12,0)</f>
        <v>0</v>
      </c>
      <c r="AB12" s="56">
        <f t="shared" ref="AB12:AB66" si="23">IF(AE12&lt;0,-(AE12+AJ12),-AJ12)</f>
        <v>0</v>
      </c>
      <c r="AC12" s="56">
        <f t="shared" si="11"/>
        <v>16</v>
      </c>
      <c r="AD12" s="70"/>
      <c r="AE12" s="70"/>
      <c r="AF12" s="70"/>
      <c r="AG12" s="56">
        <f t="shared" ref="AG12:AG66" si="24">IF((AI11-AH12)&gt;0,AH12,AI11)</f>
        <v>0</v>
      </c>
      <c r="AH12" s="58">
        <f t="shared" si="12"/>
        <v>0</v>
      </c>
      <c r="AI12" s="56">
        <f t="shared" ref="AI12:AI66" si="25">AI11+AF12-AG12</f>
        <v>0</v>
      </c>
      <c r="AJ12" s="58">
        <f t="shared" si="13"/>
        <v>0</v>
      </c>
      <c r="AK12" s="58">
        <f t="shared" si="14"/>
        <v>0</v>
      </c>
      <c r="AL12" s="58">
        <f t="shared" si="15"/>
        <v>0</v>
      </c>
      <c r="AM12" s="58">
        <f t="shared" si="16"/>
        <v>0</v>
      </c>
      <c r="AN12" s="72"/>
      <c r="AR12" s="63">
        <f t="shared" si="0"/>
        <v>43470</v>
      </c>
      <c r="AS12" s="64">
        <f t="shared" si="1"/>
        <v>0</v>
      </c>
      <c r="AT12" s="64">
        <f t="shared" si="2"/>
        <v>0</v>
      </c>
      <c r="AU12" s="64">
        <f t="shared" si="3"/>
        <v>0</v>
      </c>
      <c r="AV12" s="64">
        <f t="shared" si="4"/>
        <v>0</v>
      </c>
      <c r="AW12" s="64">
        <f t="shared" si="5"/>
        <v>0</v>
      </c>
      <c r="AX12" s="64">
        <f t="shared" si="6"/>
        <v>0</v>
      </c>
      <c r="AY12" s="65">
        <f t="shared" si="7"/>
        <v>0</v>
      </c>
      <c r="AZ12" s="64">
        <f t="shared" si="8"/>
        <v>0</v>
      </c>
    </row>
    <row r="13" spans="1:52" ht="23.45" x14ac:dyDescent="0.45">
      <c r="A13" s="55">
        <f>'Liste déroulante et date'!J6</f>
        <v>43449</v>
      </c>
      <c r="B13" s="66"/>
      <c r="C13" s="67"/>
      <c r="D13" s="67"/>
      <c r="E13" s="67"/>
      <c r="F13" s="67"/>
      <c r="G13" s="68"/>
      <c r="H13" s="69">
        <f t="shared" si="17"/>
        <v>40</v>
      </c>
      <c r="I13" s="70"/>
      <c r="J13" s="70"/>
      <c r="K13" s="70"/>
      <c r="L13" s="70"/>
      <c r="M13" s="70"/>
      <c r="N13" s="70"/>
      <c r="O13" s="70"/>
      <c r="P13" s="56">
        <f t="shared" si="18"/>
        <v>0</v>
      </c>
      <c r="Q13" s="71"/>
      <c r="R13" s="56">
        <f t="shared" si="19"/>
        <v>0</v>
      </c>
      <c r="S13" s="70"/>
      <c r="T13" s="70"/>
      <c r="U13" s="56">
        <f t="shared" si="20"/>
        <v>0</v>
      </c>
      <c r="V13" s="70"/>
      <c r="W13" s="70"/>
      <c r="X13" s="56">
        <f t="shared" si="21"/>
        <v>0</v>
      </c>
      <c r="Y13" s="57">
        <f t="shared" si="9"/>
        <v>0</v>
      </c>
      <c r="Z13" s="57">
        <f t="shared" si="10"/>
        <v>0</v>
      </c>
      <c r="AA13" s="56">
        <f t="shared" si="22"/>
        <v>0</v>
      </c>
      <c r="AB13" s="56">
        <f t="shared" si="23"/>
        <v>0</v>
      </c>
      <c r="AC13" s="56">
        <f t="shared" si="11"/>
        <v>16</v>
      </c>
      <c r="AD13" s="70"/>
      <c r="AE13" s="70"/>
      <c r="AF13" s="70"/>
      <c r="AG13" s="56">
        <f t="shared" si="24"/>
        <v>0</v>
      </c>
      <c r="AH13" s="58">
        <f t="shared" si="12"/>
        <v>0</v>
      </c>
      <c r="AI13" s="56">
        <f t="shared" si="25"/>
        <v>0</v>
      </c>
      <c r="AJ13" s="58">
        <f t="shared" si="13"/>
        <v>0</v>
      </c>
      <c r="AK13" s="58">
        <f t="shared" si="14"/>
        <v>0</v>
      </c>
      <c r="AL13" s="58">
        <f t="shared" si="15"/>
        <v>0</v>
      </c>
      <c r="AM13" s="58">
        <f t="shared" si="16"/>
        <v>0</v>
      </c>
      <c r="AN13" s="72"/>
      <c r="AR13" s="63">
        <f t="shared" si="0"/>
        <v>43477</v>
      </c>
      <c r="AS13" s="64">
        <f t="shared" si="1"/>
        <v>0</v>
      </c>
      <c r="AT13" s="64">
        <f t="shared" si="2"/>
        <v>0</v>
      </c>
      <c r="AU13" s="64">
        <f t="shared" si="3"/>
        <v>0</v>
      </c>
      <c r="AV13" s="64">
        <f t="shared" si="4"/>
        <v>0</v>
      </c>
      <c r="AW13" s="64">
        <f t="shared" si="5"/>
        <v>0</v>
      </c>
      <c r="AX13" s="64">
        <f t="shared" si="6"/>
        <v>0</v>
      </c>
      <c r="AY13" s="65">
        <f t="shared" si="7"/>
        <v>0</v>
      </c>
      <c r="AZ13" s="64">
        <f t="shared" si="8"/>
        <v>0</v>
      </c>
    </row>
    <row r="14" spans="1:52" ht="23.45" x14ac:dyDescent="0.45">
      <c r="A14" s="55">
        <f>'Liste déroulante et date'!J7</f>
        <v>43456</v>
      </c>
      <c r="B14" s="66"/>
      <c r="C14" s="67"/>
      <c r="D14" s="67"/>
      <c r="E14" s="67"/>
      <c r="F14" s="67"/>
      <c r="G14" s="68"/>
      <c r="H14" s="69">
        <f t="shared" si="17"/>
        <v>40</v>
      </c>
      <c r="I14" s="70"/>
      <c r="J14" s="70"/>
      <c r="K14" s="70"/>
      <c r="L14" s="70"/>
      <c r="M14" s="70"/>
      <c r="N14" s="70"/>
      <c r="O14" s="70"/>
      <c r="P14" s="56">
        <f t="shared" si="18"/>
        <v>0</v>
      </c>
      <c r="Q14" s="71"/>
      <c r="R14" s="56">
        <f t="shared" si="19"/>
        <v>0</v>
      </c>
      <c r="S14" s="70"/>
      <c r="T14" s="70"/>
      <c r="U14" s="56">
        <f t="shared" si="20"/>
        <v>0</v>
      </c>
      <c r="V14" s="70"/>
      <c r="W14" s="70"/>
      <c r="X14" s="56">
        <f t="shared" si="21"/>
        <v>0</v>
      </c>
      <c r="Y14" s="57">
        <f t="shared" si="9"/>
        <v>0</v>
      </c>
      <c r="Z14" s="57">
        <f t="shared" si="10"/>
        <v>0</v>
      </c>
      <c r="AA14" s="56">
        <f t="shared" si="22"/>
        <v>0</v>
      </c>
      <c r="AB14" s="56">
        <f t="shared" si="23"/>
        <v>0</v>
      </c>
      <c r="AC14" s="56">
        <f t="shared" si="11"/>
        <v>16</v>
      </c>
      <c r="AD14" s="70"/>
      <c r="AE14" s="70"/>
      <c r="AF14" s="70"/>
      <c r="AG14" s="56">
        <f t="shared" si="24"/>
        <v>0</v>
      </c>
      <c r="AH14" s="58">
        <f t="shared" si="12"/>
        <v>0</v>
      </c>
      <c r="AI14" s="56">
        <f t="shared" si="25"/>
        <v>0</v>
      </c>
      <c r="AJ14" s="58">
        <f t="shared" si="13"/>
        <v>0</v>
      </c>
      <c r="AK14" s="58">
        <f t="shared" si="14"/>
        <v>0</v>
      </c>
      <c r="AL14" s="58">
        <f t="shared" si="15"/>
        <v>0</v>
      </c>
      <c r="AM14" s="58">
        <f t="shared" si="16"/>
        <v>0</v>
      </c>
      <c r="AN14" s="72"/>
      <c r="AR14" s="63">
        <f t="shared" si="0"/>
        <v>43484</v>
      </c>
      <c r="AS14" s="64">
        <f t="shared" si="1"/>
        <v>0</v>
      </c>
      <c r="AT14" s="64">
        <f t="shared" si="2"/>
        <v>0</v>
      </c>
      <c r="AU14" s="64">
        <f t="shared" si="3"/>
        <v>0</v>
      </c>
      <c r="AV14" s="64">
        <f t="shared" si="4"/>
        <v>0</v>
      </c>
      <c r="AW14" s="64">
        <f t="shared" si="5"/>
        <v>0</v>
      </c>
      <c r="AX14" s="64">
        <f t="shared" si="6"/>
        <v>0</v>
      </c>
      <c r="AY14" s="65">
        <f t="shared" si="7"/>
        <v>0</v>
      </c>
      <c r="AZ14" s="64">
        <f t="shared" si="8"/>
        <v>0</v>
      </c>
    </row>
    <row r="15" spans="1:52" ht="23.45" x14ac:dyDescent="0.45">
      <c r="A15" s="55">
        <f>'Liste déroulante et date'!J8</f>
        <v>43463</v>
      </c>
      <c r="B15" s="66"/>
      <c r="C15" s="67"/>
      <c r="D15" s="67"/>
      <c r="E15" s="67"/>
      <c r="F15" s="67"/>
      <c r="G15" s="68"/>
      <c r="H15" s="69">
        <f t="shared" si="17"/>
        <v>40</v>
      </c>
      <c r="I15" s="70"/>
      <c r="J15" s="70"/>
      <c r="K15" s="70"/>
      <c r="L15" s="70"/>
      <c r="M15" s="70"/>
      <c r="N15" s="70"/>
      <c r="O15" s="70"/>
      <c r="P15" s="56">
        <f t="shared" si="18"/>
        <v>0</v>
      </c>
      <c r="Q15" s="71"/>
      <c r="R15" s="56">
        <f t="shared" si="19"/>
        <v>0</v>
      </c>
      <c r="S15" s="70"/>
      <c r="T15" s="70"/>
      <c r="U15" s="56">
        <f t="shared" si="20"/>
        <v>0</v>
      </c>
      <c r="V15" s="70"/>
      <c r="W15" s="70"/>
      <c r="X15" s="56">
        <f t="shared" si="21"/>
        <v>0</v>
      </c>
      <c r="Y15" s="57">
        <f t="shared" si="9"/>
        <v>0</v>
      </c>
      <c r="Z15" s="57">
        <f t="shared" si="10"/>
        <v>0</v>
      </c>
      <c r="AA15" s="56">
        <f t="shared" si="22"/>
        <v>0</v>
      </c>
      <c r="AB15" s="56">
        <f t="shared" si="23"/>
        <v>0</v>
      </c>
      <c r="AC15" s="56">
        <f t="shared" si="11"/>
        <v>16</v>
      </c>
      <c r="AD15" s="70"/>
      <c r="AE15" s="70"/>
      <c r="AF15" s="70"/>
      <c r="AG15" s="56">
        <f t="shared" si="24"/>
        <v>0</v>
      </c>
      <c r="AH15" s="58">
        <f t="shared" si="12"/>
        <v>0</v>
      </c>
      <c r="AI15" s="56">
        <f t="shared" si="25"/>
        <v>0</v>
      </c>
      <c r="AJ15" s="58">
        <f t="shared" si="13"/>
        <v>0</v>
      </c>
      <c r="AK15" s="58">
        <f t="shared" si="14"/>
        <v>0</v>
      </c>
      <c r="AL15" s="58">
        <f t="shared" si="15"/>
        <v>0</v>
      </c>
      <c r="AM15" s="58">
        <f t="shared" si="16"/>
        <v>0</v>
      </c>
      <c r="AN15" s="72"/>
      <c r="AR15" s="63">
        <f t="shared" si="0"/>
        <v>43491</v>
      </c>
      <c r="AS15" s="64">
        <f t="shared" si="1"/>
        <v>0</v>
      </c>
      <c r="AT15" s="64">
        <f t="shared" si="2"/>
        <v>0</v>
      </c>
      <c r="AU15" s="64">
        <f t="shared" si="3"/>
        <v>0</v>
      </c>
      <c r="AV15" s="64">
        <f t="shared" si="4"/>
        <v>0</v>
      </c>
      <c r="AW15" s="64">
        <f t="shared" si="5"/>
        <v>0</v>
      </c>
      <c r="AX15" s="64">
        <f t="shared" si="6"/>
        <v>0</v>
      </c>
      <c r="AY15" s="65">
        <f t="shared" si="7"/>
        <v>0</v>
      </c>
      <c r="AZ15" s="64">
        <f t="shared" si="8"/>
        <v>0</v>
      </c>
    </row>
    <row r="16" spans="1:52" ht="23.45" x14ac:dyDescent="0.45">
      <c r="A16" s="55">
        <f>'Liste déroulante et date'!J9</f>
        <v>43470</v>
      </c>
      <c r="B16" s="66"/>
      <c r="C16" s="67"/>
      <c r="D16" s="67"/>
      <c r="E16" s="67"/>
      <c r="F16" s="67"/>
      <c r="G16" s="68"/>
      <c r="H16" s="69">
        <f t="shared" si="17"/>
        <v>40</v>
      </c>
      <c r="I16" s="70"/>
      <c r="J16" s="70"/>
      <c r="K16" s="70"/>
      <c r="L16" s="70"/>
      <c r="M16" s="70"/>
      <c r="N16" s="70"/>
      <c r="O16" s="70"/>
      <c r="P16" s="56">
        <f t="shared" si="18"/>
        <v>0</v>
      </c>
      <c r="Q16" s="71"/>
      <c r="R16" s="56">
        <f t="shared" si="19"/>
        <v>0</v>
      </c>
      <c r="S16" s="70"/>
      <c r="T16" s="70"/>
      <c r="U16" s="56">
        <f t="shared" si="20"/>
        <v>0</v>
      </c>
      <c r="V16" s="70"/>
      <c r="W16" s="70"/>
      <c r="X16" s="56">
        <f t="shared" si="21"/>
        <v>0</v>
      </c>
      <c r="Y16" s="57">
        <f t="shared" si="9"/>
        <v>0</v>
      </c>
      <c r="Z16" s="57">
        <f t="shared" si="10"/>
        <v>0</v>
      </c>
      <c r="AA16" s="56">
        <f t="shared" si="22"/>
        <v>0</v>
      </c>
      <c r="AB16" s="56">
        <f t="shared" si="23"/>
        <v>0</v>
      </c>
      <c r="AC16" s="56">
        <f t="shared" si="11"/>
        <v>16</v>
      </c>
      <c r="AD16" s="70"/>
      <c r="AE16" s="70"/>
      <c r="AF16" s="70"/>
      <c r="AG16" s="56">
        <f t="shared" si="24"/>
        <v>0</v>
      </c>
      <c r="AH16" s="58">
        <f t="shared" si="12"/>
        <v>0</v>
      </c>
      <c r="AI16" s="56">
        <f t="shared" si="25"/>
        <v>0</v>
      </c>
      <c r="AJ16" s="58">
        <f t="shared" si="13"/>
        <v>0</v>
      </c>
      <c r="AK16" s="58">
        <f t="shared" si="14"/>
        <v>0</v>
      </c>
      <c r="AL16" s="58">
        <f t="shared" si="15"/>
        <v>0</v>
      </c>
      <c r="AM16" s="58">
        <f t="shared" si="16"/>
        <v>0</v>
      </c>
      <c r="AN16" s="72"/>
      <c r="AR16" s="63">
        <f t="shared" si="0"/>
        <v>43498</v>
      </c>
      <c r="AS16" s="64">
        <f t="shared" si="1"/>
        <v>0</v>
      </c>
      <c r="AT16" s="64">
        <f t="shared" si="2"/>
        <v>0</v>
      </c>
      <c r="AU16" s="64">
        <f t="shared" si="3"/>
        <v>0</v>
      </c>
      <c r="AV16" s="64">
        <f t="shared" si="4"/>
        <v>0</v>
      </c>
      <c r="AW16" s="64">
        <f t="shared" si="5"/>
        <v>0</v>
      </c>
      <c r="AX16" s="64">
        <f t="shared" si="6"/>
        <v>0</v>
      </c>
      <c r="AY16" s="65">
        <f t="shared" si="7"/>
        <v>0</v>
      </c>
      <c r="AZ16" s="64">
        <f t="shared" si="8"/>
        <v>0</v>
      </c>
    </row>
    <row r="17" spans="1:52" ht="23.45" x14ac:dyDescent="0.45">
      <c r="A17" s="55">
        <f>'Liste déroulante et date'!J10</f>
        <v>43477</v>
      </c>
      <c r="B17" s="66"/>
      <c r="C17" s="67"/>
      <c r="D17" s="67"/>
      <c r="E17" s="67"/>
      <c r="F17" s="67"/>
      <c r="G17" s="68"/>
      <c r="H17" s="69">
        <f t="shared" si="17"/>
        <v>40</v>
      </c>
      <c r="I17" s="70"/>
      <c r="J17" s="70"/>
      <c r="K17" s="70"/>
      <c r="L17" s="70"/>
      <c r="M17" s="70"/>
      <c r="N17" s="70"/>
      <c r="O17" s="70"/>
      <c r="P17" s="56">
        <f t="shared" si="18"/>
        <v>0</v>
      </c>
      <c r="Q17" s="71"/>
      <c r="R17" s="56">
        <f t="shared" si="19"/>
        <v>0</v>
      </c>
      <c r="S17" s="70"/>
      <c r="T17" s="70"/>
      <c r="U17" s="56">
        <f t="shared" si="20"/>
        <v>0</v>
      </c>
      <c r="V17" s="70"/>
      <c r="W17" s="70"/>
      <c r="X17" s="56">
        <f t="shared" si="21"/>
        <v>0</v>
      </c>
      <c r="Y17" s="57">
        <f t="shared" si="9"/>
        <v>0</v>
      </c>
      <c r="Z17" s="57">
        <f t="shared" si="10"/>
        <v>0</v>
      </c>
      <c r="AA17" s="56">
        <f t="shared" si="22"/>
        <v>0</v>
      </c>
      <c r="AB17" s="56">
        <f t="shared" si="23"/>
        <v>0</v>
      </c>
      <c r="AC17" s="56">
        <f t="shared" si="11"/>
        <v>16</v>
      </c>
      <c r="AD17" s="70"/>
      <c r="AE17" s="70"/>
      <c r="AF17" s="70"/>
      <c r="AG17" s="56">
        <f t="shared" si="24"/>
        <v>0</v>
      </c>
      <c r="AH17" s="58">
        <f t="shared" si="12"/>
        <v>0</v>
      </c>
      <c r="AI17" s="56">
        <f t="shared" si="25"/>
        <v>0</v>
      </c>
      <c r="AJ17" s="58">
        <f t="shared" si="13"/>
        <v>0</v>
      </c>
      <c r="AK17" s="58">
        <f t="shared" si="14"/>
        <v>0</v>
      </c>
      <c r="AL17" s="58">
        <f t="shared" si="15"/>
        <v>0</v>
      </c>
      <c r="AM17" s="58">
        <f t="shared" si="16"/>
        <v>0</v>
      </c>
      <c r="AN17" s="72"/>
      <c r="AR17" s="63">
        <f t="shared" si="0"/>
        <v>43505</v>
      </c>
      <c r="AS17" s="64">
        <f t="shared" si="1"/>
        <v>0</v>
      </c>
      <c r="AT17" s="64">
        <f t="shared" si="2"/>
        <v>0</v>
      </c>
      <c r="AU17" s="64">
        <f t="shared" si="3"/>
        <v>0</v>
      </c>
      <c r="AV17" s="64">
        <f t="shared" si="4"/>
        <v>0</v>
      </c>
      <c r="AW17" s="64">
        <f t="shared" si="5"/>
        <v>0</v>
      </c>
      <c r="AX17" s="64">
        <f t="shared" si="6"/>
        <v>0</v>
      </c>
      <c r="AY17" s="65">
        <f t="shared" si="7"/>
        <v>0</v>
      </c>
      <c r="AZ17" s="64">
        <f t="shared" si="8"/>
        <v>0</v>
      </c>
    </row>
    <row r="18" spans="1:52" ht="23.45" x14ac:dyDescent="0.45">
      <c r="A18" s="55">
        <f>'Liste déroulante et date'!J11</f>
        <v>43484</v>
      </c>
      <c r="B18" s="66"/>
      <c r="C18" s="67"/>
      <c r="D18" s="67"/>
      <c r="E18" s="67"/>
      <c r="F18" s="67"/>
      <c r="G18" s="68"/>
      <c r="H18" s="69">
        <f t="shared" si="17"/>
        <v>40</v>
      </c>
      <c r="I18" s="70"/>
      <c r="J18" s="70"/>
      <c r="K18" s="70"/>
      <c r="L18" s="70"/>
      <c r="M18" s="70"/>
      <c r="N18" s="70"/>
      <c r="O18" s="70"/>
      <c r="P18" s="56">
        <f t="shared" si="18"/>
        <v>0</v>
      </c>
      <c r="Q18" s="71"/>
      <c r="R18" s="56">
        <f t="shared" si="19"/>
        <v>0</v>
      </c>
      <c r="S18" s="70"/>
      <c r="T18" s="70"/>
      <c r="U18" s="56">
        <f t="shared" si="20"/>
        <v>0</v>
      </c>
      <c r="V18" s="70"/>
      <c r="W18" s="70"/>
      <c r="X18" s="56">
        <f t="shared" si="21"/>
        <v>0</v>
      </c>
      <c r="Y18" s="57">
        <f t="shared" si="9"/>
        <v>0</v>
      </c>
      <c r="Z18" s="57">
        <f t="shared" si="10"/>
        <v>0</v>
      </c>
      <c r="AA18" s="56">
        <f t="shared" si="22"/>
        <v>0</v>
      </c>
      <c r="AB18" s="56">
        <f t="shared" si="23"/>
        <v>0</v>
      </c>
      <c r="AC18" s="56">
        <f t="shared" si="11"/>
        <v>16</v>
      </c>
      <c r="AD18" s="70"/>
      <c r="AE18" s="70"/>
      <c r="AF18" s="70"/>
      <c r="AG18" s="56">
        <f t="shared" si="24"/>
        <v>0</v>
      </c>
      <c r="AH18" s="58">
        <f t="shared" si="12"/>
        <v>0</v>
      </c>
      <c r="AI18" s="56">
        <f t="shared" si="25"/>
        <v>0</v>
      </c>
      <c r="AJ18" s="58">
        <f t="shared" si="13"/>
        <v>0</v>
      </c>
      <c r="AK18" s="58">
        <f t="shared" si="14"/>
        <v>0</v>
      </c>
      <c r="AL18" s="58">
        <f t="shared" si="15"/>
        <v>0</v>
      </c>
      <c r="AM18" s="58">
        <f t="shared" si="16"/>
        <v>0</v>
      </c>
      <c r="AN18" s="72"/>
      <c r="AR18" s="63">
        <f t="shared" si="0"/>
        <v>43512</v>
      </c>
      <c r="AS18" s="64">
        <f t="shared" si="1"/>
        <v>0</v>
      </c>
      <c r="AT18" s="64">
        <f t="shared" si="2"/>
        <v>0</v>
      </c>
      <c r="AU18" s="64">
        <f t="shared" si="3"/>
        <v>0</v>
      </c>
      <c r="AV18" s="64">
        <f t="shared" si="4"/>
        <v>0</v>
      </c>
      <c r="AW18" s="64">
        <f t="shared" si="5"/>
        <v>0</v>
      </c>
      <c r="AX18" s="64">
        <f t="shared" si="6"/>
        <v>0</v>
      </c>
      <c r="AY18" s="65">
        <f t="shared" si="7"/>
        <v>0</v>
      </c>
      <c r="AZ18" s="64">
        <f t="shared" si="8"/>
        <v>0</v>
      </c>
    </row>
    <row r="19" spans="1:52" ht="23.45" x14ac:dyDescent="0.45">
      <c r="A19" s="55">
        <f>'Liste déroulante et date'!J12</f>
        <v>43491</v>
      </c>
      <c r="B19" s="66"/>
      <c r="C19" s="67"/>
      <c r="D19" s="67"/>
      <c r="E19" s="67"/>
      <c r="F19" s="67"/>
      <c r="G19" s="68"/>
      <c r="H19" s="69">
        <f t="shared" si="17"/>
        <v>40</v>
      </c>
      <c r="I19" s="70"/>
      <c r="J19" s="70"/>
      <c r="K19" s="70"/>
      <c r="L19" s="70"/>
      <c r="M19" s="70"/>
      <c r="N19" s="70"/>
      <c r="O19" s="70"/>
      <c r="P19" s="56">
        <f t="shared" si="18"/>
        <v>0</v>
      </c>
      <c r="Q19" s="71"/>
      <c r="R19" s="56">
        <f t="shared" si="19"/>
        <v>0</v>
      </c>
      <c r="S19" s="70"/>
      <c r="T19" s="70"/>
      <c r="U19" s="56">
        <f t="shared" si="20"/>
        <v>0</v>
      </c>
      <c r="V19" s="70"/>
      <c r="W19" s="70"/>
      <c r="X19" s="56">
        <f t="shared" si="21"/>
        <v>0</v>
      </c>
      <c r="Y19" s="57">
        <f t="shared" si="9"/>
        <v>0</v>
      </c>
      <c r="Z19" s="57">
        <f t="shared" si="10"/>
        <v>0</v>
      </c>
      <c r="AA19" s="56">
        <f t="shared" si="22"/>
        <v>0</v>
      </c>
      <c r="AB19" s="56">
        <f t="shared" si="23"/>
        <v>0</v>
      </c>
      <c r="AC19" s="56">
        <f t="shared" si="11"/>
        <v>16</v>
      </c>
      <c r="AD19" s="70"/>
      <c r="AE19" s="70"/>
      <c r="AF19" s="70"/>
      <c r="AG19" s="56">
        <f t="shared" si="24"/>
        <v>0</v>
      </c>
      <c r="AH19" s="58">
        <f t="shared" si="12"/>
        <v>0</v>
      </c>
      <c r="AI19" s="56">
        <f t="shared" si="25"/>
        <v>0</v>
      </c>
      <c r="AJ19" s="58">
        <f t="shared" si="13"/>
        <v>0</v>
      </c>
      <c r="AK19" s="58">
        <f t="shared" si="14"/>
        <v>0</v>
      </c>
      <c r="AL19" s="58">
        <f t="shared" si="15"/>
        <v>0</v>
      </c>
      <c r="AM19" s="58">
        <f t="shared" si="16"/>
        <v>0</v>
      </c>
      <c r="AN19" s="72"/>
      <c r="AR19" s="63">
        <f t="shared" si="0"/>
        <v>43519</v>
      </c>
      <c r="AS19" s="64">
        <f t="shared" si="1"/>
        <v>0</v>
      </c>
      <c r="AT19" s="64">
        <f t="shared" si="2"/>
        <v>0</v>
      </c>
      <c r="AU19" s="64">
        <f t="shared" si="3"/>
        <v>0</v>
      </c>
      <c r="AV19" s="64">
        <f t="shared" si="4"/>
        <v>0</v>
      </c>
      <c r="AW19" s="64">
        <f t="shared" si="5"/>
        <v>0</v>
      </c>
      <c r="AX19" s="64">
        <f t="shared" si="6"/>
        <v>0</v>
      </c>
      <c r="AY19" s="65">
        <f t="shared" si="7"/>
        <v>0</v>
      </c>
      <c r="AZ19" s="64">
        <f t="shared" si="8"/>
        <v>0</v>
      </c>
    </row>
    <row r="20" spans="1:52" ht="23.45" x14ac:dyDescent="0.45">
      <c r="A20" s="55">
        <f>'Liste déroulante et date'!J13</f>
        <v>43498</v>
      </c>
      <c r="B20" s="66"/>
      <c r="C20" s="67"/>
      <c r="D20" s="67"/>
      <c r="E20" s="67"/>
      <c r="F20" s="67"/>
      <c r="G20" s="68"/>
      <c r="H20" s="69">
        <f t="shared" si="17"/>
        <v>40</v>
      </c>
      <c r="I20" s="70"/>
      <c r="J20" s="70"/>
      <c r="K20" s="70"/>
      <c r="L20" s="70"/>
      <c r="M20" s="70"/>
      <c r="N20" s="70"/>
      <c r="O20" s="70"/>
      <c r="P20" s="56">
        <f t="shared" si="18"/>
        <v>0</v>
      </c>
      <c r="Q20" s="71"/>
      <c r="R20" s="56">
        <f t="shared" si="19"/>
        <v>0</v>
      </c>
      <c r="S20" s="70"/>
      <c r="T20" s="70"/>
      <c r="U20" s="56">
        <f t="shared" si="20"/>
        <v>0</v>
      </c>
      <c r="V20" s="70"/>
      <c r="W20" s="70"/>
      <c r="X20" s="56">
        <f t="shared" si="21"/>
        <v>0</v>
      </c>
      <c r="Y20" s="57">
        <f t="shared" si="9"/>
        <v>0</v>
      </c>
      <c r="Z20" s="57">
        <f t="shared" si="10"/>
        <v>0</v>
      </c>
      <c r="AA20" s="56">
        <f t="shared" si="22"/>
        <v>0</v>
      </c>
      <c r="AB20" s="56">
        <f t="shared" si="23"/>
        <v>0</v>
      </c>
      <c r="AC20" s="56">
        <f t="shared" si="11"/>
        <v>16</v>
      </c>
      <c r="AD20" s="70"/>
      <c r="AE20" s="70"/>
      <c r="AF20" s="70"/>
      <c r="AG20" s="56">
        <f t="shared" si="24"/>
        <v>0</v>
      </c>
      <c r="AH20" s="58">
        <f t="shared" si="12"/>
        <v>0</v>
      </c>
      <c r="AI20" s="56">
        <f t="shared" si="25"/>
        <v>0</v>
      </c>
      <c r="AJ20" s="58">
        <f t="shared" si="13"/>
        <v>0</v>
      </c>
      <c r="AK20" s="58">
        <f t="shared" si="14"/>
        <v>0</v>
      </c>
      <c r="AL20" s="58">
        <f t="shared" si="15"/>
        <v>0</v>
      </c>
      <c r="AM20" s="58">
        <f t="shared" si="16"/>
        <v>0</v>
      </c>
      <c r="AN20" s="72"/>
      <c r="AR20" s="63">
        <f t="shared" si="0"/>
        <v>43526</v>
      </c>
      <c r="AS20" s="64">
        <f t="shared" si="1"/>
        <v>0</v>
      </c>
      <c r="AT20" s="64">
        <f t="shared" si="2"/>
        <v>0</v>
      </c>
      <c r="AU20" s="64">
        <f t="shared" si="3"/>
        <v>0</v>
      </c>
      <c r="AV20" s="64">
        <f t="shared" si="4"/>
        <v>0</v>
      </c>
      <c r="AW20" s="64">
        <f t="shared" si="5"/>
        <v>0</v>
      </c>
      <c r="AX20" s="64">
        <f t="shared" si="6"/>
        <v>0</v>
      </c>
      <c r="AY20" s="65">
        <f t="shared" si="7"/>
        <v>0</v>
      </c>
      <c r="AZ20" s="64">
        <f t="shared" si="8"/>
        <v>0</v>
      </c>
    </row>
    <row r="21" spans="1:52" ht="23.45" x14ac:dyDescent="0.45">
      <c r="A21" s="55">
        <f>'Liste déroulante et date'!J14</f>
        <v>43505</v>
      </c>
      <c r="B21" s="66"/>
      <c r="C21" s="67"/>
      <c r="D21" s="67"/>
      <c r="E21" s="67"/>
      <c r="F21" s="67"/>
      <c r="G21" s="68"/>
      <c r="H21" s="69">
        <f t="shared" si="17"/>
        <v>40</v>
      </c>
      <c r="I21" s="70"/>
      <c r="J21" s="70"/>
      <c r="K21" s="70"/>
      <c r="L21" s="70"/>
      <c r="M21" s="70"/>
      <c r="N21" s="70"/>
      <c r="O21" s="70"/>
      <c r="P21" s="56">
        <f t="shared" si="18"/>
        <v>0</v>
      </c>
      <c r="Q21" s="71"/>
      <c r="R21" s="56">
        <f t="shared" si="19"/>
        <v>0</v>
      </c>
      <c r="S21" s="70"/>
      <c r="T21" s="70"/>
      <c r="U21" s="56">
        <f t="shared" si="20"/>
        <v>0</v>
      </c>
      <c r="V21" s="70"/>
      <c r="W21" s="70"/>
      <c r="X21" s="56">
        <f t="shared" si="21"/>
        <v>0</v>
      </c>
      <c r="Y21" s="57">
        <f t="shared" si="9"/>
        <v>0</v>
      </c>
      <c r="Z21" s="57">
        <f t="shared" si="10"/>
        <v>0</v>
      </c>
      <c r="AA21" s="56">
        <f t="shared" si="22"/>
        <v>0</v>
      </c>
      <c r="AB21" s="56">
        <f t="shared" si="23"/>
        <v>0</v>
      </c>
      <c r="AC21" s="56">
        <f t="shared" si="11"/>
        <v>16</v>
      </c>
      <c r="AD21" s="70"/>
      <c r="AE21" s="70"/>
      <c r="AF21" s="70"/>
      <c r="AG21" s="56">
        <f t="shared" si="24"/>
        <v>0</v>
      </c>
      <c r="AH21" s="58">
        <f t="shared" si="12"/>
        <v>0</v>
      </c>
      <c r="AI21" s="56">
        <f t="shared" si="25"/>
        <v>0</v>
      </c>
      <c r="AJ21" s="58">
        <f t="shared" si="13"/>
        <v>0</v>
      </c>
      <c r="AK21" s="58">
        <f t="shared" si="14"/>
        <v>0</v>
      </c>
      <c r="AL21" s="58">
        <f t="shared" si="15"/>
        <v>0</v>
      </c>
      <c r="AM21" s="58">
        <f t="shared" si="16"/>
        <v>0</v>
      </c>
      <c r="AN21" s="72"/>
      <c r="AR21" s="63">
        <f t="shared" si="0"/>
        <v>43533</v>
      </c>
      <c r="AS21" s="64">
        <f t="shared" si="1"/>
        <v>0</v>
      </c>
      <c r="AT21" s="64">
        <f t="shared" si="2"/>
        <v>0</v>
      </c>
      <c r="AU21" s="64">
        <f t="shared" si="3"/>
        <v>0</v>
      </c>
      <c r="AV21" s="64">
        <f t="shared" si="4"/>
        <v>0</v>
      </c>
      <c r="AW21" s="64">
        <f t="shared" si="5"/>
        <v>0</v>
      </c>
      <c r="AX21" s="64">
        <f t="shared" si="6"/>
        <v>0</v>
      </c>
      <c r="AY21" s="65">
        <f t="shared" si="7"/>
        <v>0</v>
      </c>
      <c r="AZ21" s="64">
        <f t="shared" si="8"/>
        <v>0</v>
      </c>
    </row>
    <row r="22" spans="1:52" ht="23.45" x14ac:dyDescent="0.45">
      <c r="A22" s="55">
        <f>'Liste déroulante et date'!J15</f>
        <v>43512</v>
      </c>
      <c r="B22" s="66"/>
      <c r="C22" s="67"/>
      <c r="D22" s="67"/>
      <c r="E22" s="67"/>
      <c r="F22" s="67"/>
      <c r="G22" s="68"/>
      <c r="H22" s="69">
        <f t="shared" si="17"/>
        <v>40</v>
      </c>
      <c r="I22" s="70"/>
      <c r="J22" s="70"/>
      <c r="K22" s="70"/>
      <c r="L22" s="70"/>
      <c r="M22" s="70"/>
      <c r="N22" s="70"/>
      <c r="O22" s="70"/>
      <c r="P22" s="56">
        <f t="shared" si="18"/>
        <v>0</v>
      </c>
      <c r="Q22" s="71"/>
      <c r="R22" s="56">
        <f t="shared" si="19"/>
        <v>0</v>
      </c>
      <c r="S22" s="70"/>
      <c r="T22" s="70"/>
      <c r="U22" s="56">
        <f t="shared" si="20"/>
        <v>0</v>
      </c>
      <c r="V22" s="70"/>
      <c r="W22" s="70"/>
      <c r="X22" s="56">
        <f t="shared" si="21"/>
        <v>0</v>
      </c>
      <c r="Y22" s="57">
        <f t="shared" si="9"/>
        <v>0</v>
      </c>
      <c r="Z22" s="57">
        <f t="shared" si="10"/>
        <v>0</v>
      </c>
      <c r="AA22" s="56">
        <f t="shared" si="22"/>
        <v>0</v>
      </c>
      <c r="AB22" s="56">
        <f t="shared" si="23"/>
        <v>0</v>
      </c>
      <c r="AC22" s="56">
        <f t="shared" si="11"/>
        <v>16</v>
      </c>
      <c r="AD22" s="70"/>
      <c r="AE22" s="70"/>
      <c r="AF22" s="70"/>
      <c r="AG22" s="56">
        <f t="shared" si="24"/>
        <v>0</v>
      </c>
      <c r="AH22" s="58">
        <f t="shared" si="12"/>
        <v>0</v>
      </c>
      <c r="AI22" s="56">
        <f t="shared" si="25"/>
        <v>0</v>
      </c>
      <c r="AJ22" s="58">
        <f t="shared" si="13"/>
        <v>0</v>
      </c>
      <c r="AK22" s="58">
        <f t="shared" si="14"/>
        <v>0</v>
      </c>
      <c r="AL22" s="58">
        <f t="shared" si="15"/>
        <v>0</v>
      </c>
      <c r="AM22" s="58">
        <f t="shared" si="16"/>
        <v>0</v>
      </c>
      <c r="AN22" s="72"/>
      <c r="AR22" s="63">
        <f t="shared" si="0"/>
        <v>43540</v>
      </c>
      <c r="AS22" s="64">
        <f t="shared" si="1"/>
        <v>0</v>
      </c>
      <c r="AT22" s="64">
        <f t="shared" si="2"/>
        <v>0</v>
      </c>
      <c r="AU22" s="64">
        <f t="shared" si="3"/>
        <v>0</v>
      </c>
      <c r="AV22" s="64">
        <f t="shared" si="4"/>
        <v>0</v>
      </c>
      <c r="AW22" s="64">
        <f t="shared" si="5"/>
        <v>0</v>
      </c>
      <c r="AX22" s="64">
        <f t="shared" si="6"/>
        <v>0</v>
      </c>
      <c r="AY22" s="65">
        <f t="shared" si="7"/>
        <v>0</v>
      </c>
      <c r="AZ22" s="64">
        <f t="shared" si="8"/>
        <v>0</v>
      </c>
    </row>
    <row r="23" spans="1:52" ht="23.45" x14ac:dyDescent="0.45">
      <c r="A23" s="55">
        <f>'Liste déroulante et date'!J16</f>
        <v>43519</v>
      </c>
      <c r="B23" s="66"/>
      <c r="C23" s="67"/>
      <c r="D23" s="67"/>
      <c r="E23" s="67"/>
      <c r="F23" s="67"/>
      <c r="G23" s="68"/>
      <c r="H23" s="69">
        <f t="shared" si="17"/>
        <v>40</v>
      </c>
      <c r="I23" s="70"/>
      <c r="J23" s="70"/>
      <c r="K23" s="70"/>
      <c r="L23" s="70"/>
      <c r="M23" s="70"/>
      <c r="N23" s="70"/>
      <c r="O23" s="70"/>
      <c r="P23" s="56">
        <f t="shared" si="18"/>
        <v>0</v>
      </c>
      <c r="Q23" s="71"/>
      <c r="R23" s="56">
        <f t="shared" si="19"/>
        <v>0</v>
      </c>
      <c r="S23" s="70"/>
      <c r="T23" s="70"/>
      <c r="U23" s="56">
        <f t="shared" si="20"/>
        <v>0</v>
      </c>
      <c r="V23" s="70"/>
      <c r="W23" s="70"/>
      <c r="X23" s="56">
        <f t="shared" si="21"/>
        <v>0</v>
      </c>
      <c r="Y23" s="57">
        <f t="shared" si="9"/>
        <v>0</v>
      </c>
      <c r="Z23" s="57">
        <f t="shared" si="10"/>
        <v>0</v>
      </c>
      <c r="AA23" s="56">
        <f t="shared" si="22"/>
        <v>0</v>
      </c>
      <c r="AB23" s="56">
        <f t="shared" si="23"/>
        <v>0</v>
      </c>
      <c r="AC23" s="56">
        <f t="shared" si="11"/>
        <v>16</v>
      </c>
      <c r="AD23" s="70"/>
      <c r="AE23" s="70"/>
      <c r="AF23" s="70"/>
      <c r="AG23" s="56">
        <f t="shared" si="24"/>
        <v>0</v>
      </c>
      <c r="AH23" s="58">
        <f t="shared" si="12"/>
        <v>0</v>
      </c>
      <c r="AI23" s="56">
        <f t="shared" si="25"/>
        <v>0</v>
      </c>
      <c r="AJ23" s="58">
        <f t="shared" si="13"/>
        <v>0</v>
      </c>
      <c r="AK23" s="58">
        <f t="shared" si="14"/>
        <v>0</v>
      </c>
      <c r="AL23" s="58">
        <f t="shared" si="15"/>
        <v>0</v>
      </c>
      <c r="AM23" s="58">
        <f t="shared" si="16"/>
        <v>0</v>
      </c>
      <c r="AN23" s="72"/>
      <c r="AR23" s="63">
        <f t="shared" si="0"/>
        <v>43547</v>
      </c>
      <c r="AS23" s="64">
        <f t="shared" si="1"/>
        <v>0</v>
      </c>
      <c r="AT23" s="64">
        <f t="shared" si="2"/>
        <v>0</v>
      </c>
      <c r="AU23" s="64">
        <f t="shared" si="3"/>
        <v>0</v>
      </c>
      <c r="AV23" s="64">
        <f t="shared" si="4"/>
        <v>0</v>
      </c>
      <c r="AW23" s="64">
        <f t="shared" si="5"/>
        <v>0</v>
      </c>
      <c r="AX23" s="64">
        <f t="shared" si="6"/>
        <v>0</v>
      </c>
      <c r="AY23" s="65">
        <f t="shared" si="7"/>
        <v>0</v>
      </c>
      <c r="AZ23" s="64">
        <f t="shared" si="8"/>
        <v>0</v>
      </c>
    </row>
    <row r="24" spans="1:52" ht="23.45" x14ac:dyDescent="0.45">
      <c r="A24" s="55">
        <f>'Liste déroulante et date'!J17</f>
        <v>43526</v>
      </c>
      <c r="B24" s="66"/>
      <c r="C24" s="67"/>
      <c r="D24" s="67"/>
      <c r="E24" s="67"/>
      <c r="F24" s="67"/>
      <c r="G24" s="68"/>
      <c r="H24" s="69">
        <f t="shared" si="17"/>
        <v>40</v>
      </c>
      <c r="I24" s="70"/>
      <c r="J24" s="70"/>
      <c r="K24" s="70"/>
      <c r="L24" s="70"/>
      <c r="M24" s="70"/>
      <c r="N24" s="70"/>
      <c r="O24" s="70"/>
      <c r="P24" s="56">
        <f t="shared" si="18"/>
        <v>0</v>
      </c>
      <c r="Q24" s="71"/>
      <c r="R24" s="56">
        <f t="shared" si="19"/>
        <v>0</v>
      </c>
      <c r="S24" s="70"/>
      <c r="T24" s="70"/>
      <c r="U24" s="56">
        <f t="shared" si="20"/>
        <v>0</v>
      </c>
      <c r="V24" s="70"/>
      <c r="W24" s="70"/>
      <c r="X24" s="56">
        <f t="shared" si="21"/>
        <v>0</v>
      </c>
      <c r="Y24" s="57">
        <f t="shared" si="9"/>
        <v>0</v>
      </c>
      <c r="Z24" s="57">
        <f t="shared" si="10"/>
        <v>0</v>
      </c>
      <c r="AA24" s="56">
        <f t="shared" si="22"/>
        <v>0</v>
      </c>
      <c r="AB24" s="56">
        <f t="shared" si="23"/>
        <v>0</v>
      </c>
      <c r="AC24" s="56">
        <f t="shared" si="11"/>
        <v>16</v>
      </c>
      <c r="AD24" s="70"/>
      <c r="AE24" s="70"/>
      <c r="AF24" s="70"/>
      <c r="AG24" s="56">
        <f t="shared" si="24"/>
        <v>0</v>
      </c>
      <c r="AH24" s="58">
        <f t="shared" si="12"/>
        <v>0</v>
      </c>
      <c r="AI24" s="56">
        <f t="shared" si="25"/>
        <v>0</v>
      </c>
      <c r="AJ24" s="58">
        <f t="shared" si="13"/>
        <v>0</v>
      </c>
      <c r="AK24" s="58">
        <f t="shared" si="14"/>
        <v>0</v>
      </c>
      <c r="AL24" s="58">
        <f t="shared" si="15"/>
        <v>0</v>
      </c>
      <c r="AM24" s="58">
        <f t="shared" si="16"/>
        <v>0</v>
      </c>
      <c r="AN24" s="72"/>
      <c r="AR24" s="63">
        <f t="shared" si="0"/>
        <v>43554</v>
      </c>
      <c r="AS24" s="64">
        <f t="shared" si="1"/>
        <v>0</v>
      </c>
      <c r="AT24" s="64">
        <f t="shared" si="2"/>
        <v>0</v>
      </c>
      <c r="AU24" s="64">
        <f t="shared" si="3"/>
        <v>0</v>
      </c>
      <c r="AV24" s="64">
        <f t="shared" si="4"/>
        <v>0</v>
      </c>
      <c r="AW24" s="64">
        <f t="shared" si="5"/>
        <v>0</v>
      </c>
      <c r="AX24" s="64">
        <f t="shared" si="6"/>
        <v>0</v>
      </c>
      <c r="AY24" s="65">
        <f t="shared" si="7"/>
        <v>0</v>
      </c>
      <c r="AZ24" s="64">
        <f t="shared" si="8"/>
        <v>0</v>
      </c>
    </row>
    <row r="25" spans="1:52" ht="23.25" x14ac:dyDescent="0.35">
      <c r="A25" s="55">
        <f>'Liste déroulante et date'!J18</f>
        <v>43533</v>
      </c>
      <c r="B25" s="66"/>
      <c r="C25" s="67"/>
      <c r="D25" s="67"/>
      <c r="E25" s="67"/>
      <c r="F25" s="67"/>
      <c r="G25" s="68"/>
      <c r="H25" s="69">
        <f t="shared" si="17"/>
        <v>40</v>
      </c>
      <c r="I25" s="70"/>
      <c r="J25" s="70"/>
      <c r="K25" s="70"/>
      <c r="L25" s="70"/>
      <c r="M25" s="70"/>
      <c r="N25" s="70"/>
      <c r="O25" s="70"/>
      <c r="P25" s="56">
        <f t="shared" si="18"/>
        <v>0</v>
      </c>
      <c r="Q25" s="71"/>
      <c r="R25" s="56">
        <f t="shared" si="19"/>
        <v>0</v>
      </c>
      <c r="S25" s="70"/>
      <c r="T25" s="70"/>
      <c r="U25" s="56">
        <f t="shared" si="20"/>
        <v>0</v>
      </c>
      <c r="V25" s="70"/>
      <c r="W25" s="70"/>
      <c r="X25" s="56">
        <f t="shared" si="21"/>
        <v>0</v>
      </c>
      <c r="Y25" s="57">
        <f t="shared" si="9"/>
        <v>0</v>
      </c>
      <c r="Z25" s="57">
        <f t="shared" si="10"/>
        <v>0</v>
      </c>
      <c r="AA25" s="56">
        <f t="shared" si="22"/>
        <v>0</v>
      </c>
      <c r="AB25" s="56">
        <f t="shared" si="23"/>
        <v>0</v>
      </c>
      <c r="AC25" s="56">
        <f t="shared" si="11"/>
        <v>16</v>
      </c>
      <c r="AD25" s="70"/>
      <c r="AE25" s="70"/>
      <c r="AF25" s="70"/>
      <c r="AG25" s="56">
        <f t="shared" si="24"/>
        <v>0</v>
      </c>
      <c r="AH25" s="58">
        <f t="shared" si="12"/>
        <v>0</v>
      </c>
      <c r="AI25" s="56">
        <f t="shared" si="25"/>
        <v>0</v>
      </c>
      <c r="AJ25" s="58">
        <f t="shared" si="13"/>
        <v>0</v>
      </c>
      <c r="AK25" s="58">
        <f t="shared" si="14"/>
        <v>0</v>
      </c>
      <c r="AL25" s="58">
        <f t="shared" si="15"/>
        <v>0</v>
      </c>
      <c r="AM25" s="58">
        <f t="shared" si="16"/>
        <v>0</v>
      </c>
      <c r="AN25" s="72"/>
      <c r="AR25" s="63">
        <f t="shared" si="0"/>
        <v>43561</v>
      </c>
      <c r="AS25" s="64">
        <f t="shared" si="1"/>
        <v>0</v>
      </c>
      <c r="AT25" s="64">
        <f t="shared" si="2"/>
        <v>0</v>
      </c>
      <c r="AU25" s="64">
        <f t="shared" si="3"/>
        <v>0</v>
      </c>
      <c r="AV25" s="64">
        <f t="shared" si="4"/>
        <v>0</v>
      </c>
      <c r="AW25" s="64">
        <f t="shared" si="5"/>
        <v>0</v>
      </c>
      <c r="AX25" s="64">
        <f t="shared" si="6"/>
        <v>0</v>
      </c>
      <c r="AY25" s="65">
        <f t="shared" si="7"/>
        <v>0</v>
      </c>
      <c r="AZ25" s="64">
        <f t="shared" si="8"/>
        <v>0</v>
      </c>
    </row>
    <row r="26" spans="1:52" ht="23.25" x14ac:dyDescent="0.35">
      <c r="A26" s="55">
        <f>'Liste déroulante et date'!J19</f>
        <v>43540</v>
      </c>
      <c r="B26" s="66"/>
      <c r="C26" s="67"/>
      <c r="D26" s="67"/>
      <c r="E26" s="67"/>
      <c r="F26" s="67"/>
      <c r="G26" s="68"/>
      <c r="H26" s="69">
        <f t="shared" si="17"/>
        <v>40</v>
      </c>
      <c r="I26" s="70"/>
      <c r="J26" s="70"/>
      <c r="K26" s="70"/>
      <c r="L26" s="70"/>
      <c r="M26" s="70"/>
      <c r="N26" s="70"/>
      <c r="O26" s="70"/>
      <c r="P26" s="56">
        <f t="shared" si="18"/>
        <v>0</v>
      </c>
      <c r="Q26" s="71"/>
      <c r="R26" s="56">
        <f t="shared" si="19"/>
        <v>0</v>
      </c>
      <c r="S26" s="70"/>
      <c r="T26" s="70"/>
      <c r="U26" s="56">
        <f t="shared" si="20"/>
        <v>0</v>
      </c>
      <c r="V26" s="70"/>
      <c r="W26" s="70"/>
      <c r="X26" s="56">
        <f t="shared" si="21"/>
        <v>0</v>
      </c>
      <c r="Y26" s="57">
        <f t="shared" si="9"/>
        <v>0</v>
      </c>
      <c r="Z26" s="57">
        <f t="shared" si="10"/>
        <v>0</v>
      </c>
      <c r="AA26" s="56">
        <f t="shared" si="22"/>
        <v>0</v>
      </c>
      <c r="AB26" s="56">
        <f t="shared" si="23"/>
        <v>0</v>
      </c>
      <c r="AC26" s="56">
        <f t="shared" si="11"/>
        <v>16</v>
      </c>
      <c r="AD26" s="70"/>
      <c r="AE26" s="70"/>
      <c r="AF26" s="70"/>
      <c r="AG26" s="56">
        <f t="shared" si="24"/>
        <v>0</v>
      </c>
      <c r="AH26" s="58">
        <f t="shared" si="12"/>
        <v>0</v>
      </c>
      <c r="AI26" s="56">
        <f t="shared" si="25"/>
        <v>0</v>
      </c>
      <c r="AJ26" s="58">
        <f t="shared" si="13"/>
        <v>0</v>
      </c>
      <c r="AK26" s="58">
        <f t="shared" si="14"/>
        <v>0</v>
      </c>
      <c r="AL26" s="58">
        <f t="shared" si="15"/>
        <v>0</v>
      </c>
      <c r="AM26" s="58">
        <f t="shared" si="16"/>
        <v>0</v>
      </c>
      <c r="AN26" s="72"/>
      <c r="AR26" s="63">
        <f t="shared" si="0"/>
        <v>43568</v>
      </c>
      <c r="AS26" s="64">
        <f t="shared" si="1"/>
        <v>0</v>
      </c>
      <c r="AT26" s="64">
        <f t="shared" si="2"/>
        <v>0</v>
      </c>
      <c r="AU26" s="64">
        <f t="shared" si="3"/>
        <v>0</v>
      </c>
      <c r="AV26" s="64">
        <f t="shared" si="4"/>
        <v>0</v>
      </c>
      <c r="AW26" s="64">
        <f t="shared" si="5"/>
        <v>0</v>
      </c>
      <c r="AX26" s="64">
        <f t="shared" si="6"/>
        <v>0</v>
      </c>
      <c r="AY26" s="65">
        <f t="shared" si="7"/>
        <v>0</v>
      </c>
      <c r="AZ26" s="64">
        <f t="shared" si="8"/>
        <v>0</v>
      </c>
    </row>
    <row r="27" spans="1:52" ht="23.25" x14ac:dyDescent="0.35">
      <c r="A27" s="55">
        <f>'Liste déroulante et date'!J20</f>
        <v>43547</v>
      </c>
      <c r="B27" s="66"/>
      <c r="C27" s="67"/>
      <c r="D27" s="67"/>
      <c r="E27" s="67"/>
      <c r="F27" s="67"/>
      <c r="G27" s="68"/>
      <c r="H27" s="69">
        <f t="shared" si="17"/>
        <v>40</v>
      </c>
      <c r="I27" s="70"/>
      <c r="J27" s="70"/>
      <c r="K27" s="70"/>
      <c r="L27" s="70"/>
      <c r="M27" s="70"/>
      <c r="N27" s="70"/>
      <c r="O27" s="70"/>
      <c r="P27" s="56">
        <f t="shared" si="18"/>
        <v>0</v>
      </c>
      <c r="Q27" s="71"/>
      <c r="R27" s="56">
        <f t="shared" si="19"/>
        <v>0</v>
      </c>
      <c r="S27" s="70"/>
      <c r="T27" s="70"/>
      <c r="U27" s="56">
        <f t="shared" si="20"/>
        <v>0</v>
      </c>
      <c r="V27" s="70"/>
      <c r="W27" s="70"/>
      <c r="X27" s="56">
        <f t="shared" si="21"/>
        <v>0</v>
      </c>
      <c r="Y27" s="57">
        <f t="shared" si="9"/>
        <v>0</v>
      </c>
      <c r="Z27" s="57">
        <f t="shared" si="10"/>
        <v>0</v>
      </c>
      <c r="AA27" s="56">
        <f t="shared" si="22"/>
        <v>0</v>
      </c>
      <c r="AB27" s="56">
        <f t="shared" si="23"/>
        <v>0</v>
      </c>
      <c r="AC27" s="56">
        <f t="shared" si="11"/>
        <v>16</v>
      </c>
      <c r="AD27" s="70"/>
      <c r="AE27" s="70"/>
      <c r="AF27" s="70"/>
      <c r="AG27" s="56">
        <f t="shared" si="24"/>
        <v>0</v>
      </c>
      <c r="AH27" s="58">
        <f t="shared" si="12"/>
        <v>0</v>
      </c>
      <c r="AI27" s="56">
        <f t="shared" si="25"/>
        <v>0</v>
      </c>
      <c r="AJ27" s="58">
        <f t="shared" si="13"/>
        <v>0</v>
      </c>
      <c r="AK27" s="58">
        <f t="shared" si="14"/>
        <v>0</v>
      </c>
      <c r="AL27" s="58">
        <f t="shared" si="15"/>
        <v>0</v>
      </c>
      <c r="AM27" s="58">
        <f t="shared" si="16"/>
        <v>0</v>
      </c>
      <c r="AN27" s="72"/>
      <c r="AR27" s="63">
        <f t="shared" si="0"/>
        <v>43575</v>
      </c>
      <c r="AS27" s="64">
        <f t="shared" si="1"/>
        <v>0</v>
      </c>
      <c r="AT27" s="64">
        <f t="shared" si="2"/>
        <v>0</v>
      </c>
      <c r="AU27" s="64">
        <f t="shared" si="3"/>
        <v>0</v>
      </c>
      <c r="AV27" s="64">
        <f t="shared" si="4"/>
        <v>0</v>
      </c>
      <c r="AW27" s="64">
        <f t="shared" si="5"/>
        <v>0</v>
      </c>
      <c r="AX27" s="64">
        <f t="shared" si="6"/>
        <v>0</v>
      </c>
      <c r="AY27" s="65">
        <f t="shared" si="7"/>
        <v>0</v>
      </c>
      <c r="AZ27" s="64">
        <f t="shared" si="8"/>
        <v>0</v>
      </c>
    </row>
    <row r="28" spans="1:52" ht="23.25" x14ac:dyDescent="0.35">
      <c r="A28" s="55">
        <f>'Liste déroulante et date'!J21</f>
        <v>43554</v>
      </c>
      <c r="B28" s="66"/>
      <c r="C28" s="67"/>
      <c r="D28" s="67"/>
      <c r="E28" s="67"/>
      <c r="F28" s="67"/>
      <c r="G28" s="68"/>
      <c r="H28" s="69">
        <f t="shared" si="17"/>
        <v>40</v>
      </c>
      <c r="I28" s="70"/>
      <c r="J28" s="70"/>
      <c r="K28" s="70"/>
      <c r="L28" s="70"/>
      <c r="M28" s="70"/>
      <c r="N28" s="70"/>
      <c r="O28" s="70"/>
      <c r="P28" s="56">
        <f t="shared" si="18"/>
        <v>0</v>
      </c>
      <c r="Q28" s="71"/>
      <c r="R28" s="56">
        <f t="shared" si="19"/>
        <v>0</v>
      </c>
      <c r="S28" s="70"/>
      <c r="T28" s="70"/>
      <c r="U28" s="56">
        <f t="shared" si="20"/>
        <v>0</v>
      </c>
      <c r="V28" s="70"/>
      <c r="W28" s="70"/>
      <c r="X28" s="56">
        <f t="shared" si="21"/>
        <v>0</v>
      </c>
      <c r="Y28" s="57">
        <f t="shared" si="9"/>
        <v>0</v>
      </c>
      <c r="Z28" s="57">
        <f t="shared" si="10"/>
        <v>0</v>
      </c>
      <c r="AA28" s="56">
        <f t="shared" si="22"/>
        <v>0</v>
      </c>
      <c r="AB28" s="56">
        <f t="shared" si="23"/>
        <v>0</v>
      </c>
      <c r="AC28" s="56">
        <f t="shared" si="11"/>
        <v>16</v>
      </c>
      <c r="AD28" s="70"/>
      <c r="AE28" s="70"/>
      <c r="AF28" s="70"/>
      <c r="AG28" s="56">
        <f t="shared" si="24"/>
        <v>0</v>
      </c>
      <c r="AH28" s="58">
        <f t="shared" si="12"/>
        <v>0</v>
      </c>
      <c r="AI28" s="56">
        <f t="shared" si="25"/>
        <v>0</v>
      </c>
      <c r="AJ28" s="58">
        <f t="shared" si="13"/>
        <v>0</v>
      </c>
      <c r="AK28" s="58">
        <f t="shared" si="14"/>
        <v>0</v>
      </c>
      <c r="AL28" s="58">
        <f t="shared" si="15"/>
        <v>0</v>
      </c>
      <c r="AM28" s="58">
        <f t="shared" si="16"/>
        <v>0</v>
      </c>
      <c r="AN28" s="72"/>
      <c r="AR28" s="63">
        <f t="shared" si="0"/>
        <v>43582</v>
      </c>
      <c r="AS28" s="64">
        <f t="shared" si="1"/>
        <v>0</v>
      </c>
      <c r="AT28" s="64">
        <f t="shared" si="2"/>
        <v>0</v>
      </c>
      <c r="AU28" s="64">
        <f t="shared" si="3"/>
        <v>0</v>
      </c>
      <c r="AV28" s="64">
        <f t="shared" si="4"/>
        <v>0</v>
      </c>
      <c r="AW28" s="64">
        <f t="shared" si="5"/>
        <v>0</v>
      </c>
      <c r="AX28" s="64">
        <f t="shared" si="6"/>
        <v>0</v>
      </c>
      <c r="AY28" s="65">
        <f t="shared" si="7"/>
        <v>0</v>
      </c>
      <c r="AZ28" s="64">
        <f t="shared" si="8"/>
        <v>0</v>
      </c>
    </row>
    <row r="29" spans="1:52" ht="23.25" x14ac:dyDescent="0.35">
      <c r="A29" s="55">
        <f>'Liste déroulante et date'!J22</f>
        <v>43561</v>
      </c>
      <c r="B29" s="66"/>
      <c r="C29" s="67"/>
      <c r="D29" s="67"/>
      <c r="E29" s="67"/>
      <c r="F29" s="67"/>
      <c r="G29" s="68"/>
      <c r="H29" s="69">
        <f t="shared" si="17"/>
        <v>40</v>
      </c>
      <c r="I29" s="70"/>
      <c r="J29" s="70"/>
      <c r="K29" s="70"/>
      <c r="L29" s="70"/>
      <c r="M29" s="70"/>
      <c r="N29" s="70"/>
      <c r="O29" s="70"/>
      <c r="P29" s="56">
        <f t="shared" si="18"/>
        <v>0</v>
      </c>
      <c r="Q29" s="71"/>
      <c r="R29" s="56">
        <f t="shared" si="19"/>
        <v>0</v>
      </c>
      <c r="S29" s="70"/>
      <c r="T29" s="70"/>
      <c r="U29" s="56">
        <f t="shared" si="20"/>
        <v>0</v>
      </c>
      <c r="V29" s="70"/>
      <c r="W29" s="70"/>
      <c r="X29" s="56">
        <f t="shared" si="21"/>
        <v>0</v>
      </c>
      <c r="Y29" s="57">
        <f t="shared" si="9"/>
        <v>0</v>
      </c>
      <c r="Z29" s="57">
        <f t="shared" si="10"/>
        <v>0</v>
      </c>
      <c r="AA29" s="56">
        <f t="shared" si="22"/>
        <v>0</v>
      </c>
      <c r="AB29" s="56">
        <f t="shared" si="23"/>
        <v>0</v>
      </c>
      <c r="AC29" s="56">
        <f t="shared" si="11"/>
        <v>16</v>
      </c>
      <c r="AD29" s="70"/>
      <c r="AE29" s="70"/>
      <c r="AF29" s="70"/>
      <c r="AG29" s="56">
        <f t="shared" si="24"/>
        <v>0</v>
      </c>
      <c r="AH29" s="58">
        <f t="shared" si="12"/>
        <v>0</v>
      </c>
      <c r="AI29" s="56">
        <f t="shared" si="25"/>
        <v>0</v>
      </c>
      <c r="AJ29" s="58">
        <f t="shared" si="13"/>
        <v>0</v>
      </c>
      <c r="AK29" s="58">
        <f t="shared" si="14"/>
        <v>0</v>
      </c>
      <c r="AL29" s="58">
        <f t="shared" si="15"/>
        <v>0</v>
      </c>
      <c r="AM29" s="58">
        <f t="shared" si="16"/>
        <v>0</v>
      </c>
      <c r="AN29" s="72"/>
      <c r="AR29" s="63">
        <f t="shared" si="0"/>
        <v>43589</v>
      </c>
      <c r="AS29" s="64">
        <f t="shared" si="1"/>
        <v>0</v>
      </c>
      <c r="AT29" s="64">
        <f t="shared" si="2"/>
        <v>0</v>
      </c>
      <c r="AU29" s="64">
        <f t="shared" si="3"/>
        <v>0</v>
      </c>
      <c r="AV29" s="64">
        <f t="shared" si="4"/>
        <v>0</v>
      </c>
      <c r="AW29" s="64">
        <f t="shared" si="5"/>
        <v>0</v>
      </c>
      <c r="AX29" s="64">
        <f t="shared" si="6"/>
        <v>0</v>
      </c>
      <c r="AY29" s="65">
        <f t="shared" si="7"/>
        <v>0</v>
      </c>
      <c r="AZ29" s="64">
        <f t="shared" si="8"/>
        <v>0</v>
      </c>
    </row>
    <row r="30" spans="1:52" ht="23.25" x14ac:dyDescent="0.35">
      <c r="A30" s="55">
        <f>'Liste déroulante et date'!J23</f>
        <v>43568</v>
      </c>
      <c r="B30" s="66"/>
      <c r="C30" s="67"/>
      <c r="D30" s="67"/>
      <c r="E30" s="67"/>
      <c r="F30" s="67"/>
      <c r="G30" s="68"/>
      <c r="H30" s="69">
        <f t="shared" si="17"/>
        <v>40</v>
      </c>
      <c r="I30" s="70"/>
      <c r="J30" s="70"/>
      <c r="K30" s="70"/>
      <c r="L30" s="70"/>
      <c r="M30" s="70"/>
      <c r="N30" s="70"/>
      <c r="O30" s="70"/>
      <c r="P30" s="56">
        <f t="shared" si="18"/>
        <v>0</v>
      </c>
      <c r="Q30" s="71"/>
      <c r="R30" s="56">
        <f t="shared" si="19"/>
        <v>0</v>
      </c>
      <c r="S30" s="70"/>
      <c r="T30" s="70"/>
      <c r="U30" s="56">
        <f t="shared" si="20"/>
        <v>0</v>
      </c>
      <c r="V30" s="70"/>
      <c r="W30" s="70"/>
      <c r="X30" s="56">
        <f t="shared" si="21"/>
        <v>0</v>
      </c>
      <c r="Y30" s="57">
        <f t="shared" si="9"/>
        <v>0</v>
      </c>
      <c r="Z30" s="57">
        <f t="shared" si="10"/>
        <v>0</v>
      </c>
      <c r="AA30" s="56">
        <f t="shared" si="22"/>
        <v>0</v>
      </c>
      <c r="AB30" s="56">
        <f t="shared" si="23"/>
        <v>0</v>
      </c>
      <c r="AC30" s="56">
        <f t="shared" si="11"/>
        <v>16</v>
      </c>
      <c r="AD30" s="70"/>
      <c r="AE30" s="70"/>
      <c r="AF30" s="70"/>
      <c r="AG30" s="56">
        <f t="shared" si="24"/>
        <v>0</v>
      </c>
      <c r="AH30" s="58">
        <f t="shared" si="12"/>
        <v>0</v>
      </c>
      <c r="AI30" s="56">
        <f t="shared" si="25"/>
        <v>0</v>
      </c>
      <c r="AJ30" s="58">
        <f t="shared" si="13"/>
        <v>0</v>
      </c>
      <c r="AK30" s="58">
        <f t="shared" si="14"/>
        <v>0</v>
      </c>
      <c r="AL30" s="58">
        <f t="shared" si="15"/>
        <v>0</v>
      </c>
      <c r="AM30" s="58">
        <f t="shared" si="16"/>
        <v>0</v>
      </c>
      <c r="AN30" s="72"/>
      <c r="AR30" s="63">
        <f t="shared" si="0"/>
        <v>43596</v>
      </c>
      <c r="AS30" s="64">
        <f t="shared" si="1"/>
        <v>0</v>
      </c>
      <c r="AT30" s="64">
        <f t="shared" si="2"/>
        <v>0</v>
      </c>
      <c r="AU30" s="64">
        <f t="shared" si="3"/>
        <v>0</v>
      </c>
      <c r="AV30" s="64">
        <f t="shared" si="4"/>
        <v>0</v>
      </c>
      <c r="AW30" s="64">
        <f t="shared" si="5"/>
        <v>0</v>
      </c>
      <c r="AX30" s="64">
        <f t="shared" si="6"/>
        <v>0</v>
      </c>
      <c r="AY30" s="65">
        <f t="shared" si="7"/>
        <v>0</v>
      </c>
      <c r="AZ30" s="64">
        <f t="shared" si="8"/>
        <v>0</v>
      </c>
    </row>
    <row r="31" spans="1:52" ht="23.25" x14ac:dyDescent="0.35">
      <c r="A31" s="55">
        <f>'Liste déroulante et date'!J24</f>
        <v>43575</v>
      </c>
      <c r="B31" s="66"/>
      <c r="C31" s="67"/>
      <c r="D31" s="67"/>
      <c r="E31" s="67"/>
      <c r="F31" s="67"/>
      <c r="G31" s="68"/>
      <c r="H31" s="69">
        <f t="shared" si="17"/>
        <v>40</v>
      </c>
      <c r="I31" s="70"/>
      <c r="J31" s="70"/>
      <c r="K31" s="70"/>
      <c r="L31" s="70"/>
      <c r="M31" s="70"/>
      <c r="N31" s="70"/>
      <c r="O31" s="70"/>
      <c r="P31" s="56">
        <f t="shared" si="18"/>
        <v>0</v>
      </c>
      <c r="Q31" s="71"/>
      <c r="R31" s="56">
        <f t="shared" si="19"/>
        <v>0</v>
      </c>
      <c r="S31" s="70"/>
      <c r="T31" s="70"/>
      <c r="U31" s="56">
        <f t="shared" si="20"/>
        <v>0</v>
      </c>
      <c r="V31" s="70"/>
      <c r="W31" s="70"/>
      <c r="X31" s="56">
        <f t="shared" si="21"/>
        <v>0</v>
      </c>
      <c r="Y31" s="57">
        <f t="shared" si="9"/>
        <v>0</v>
      </c>
      <c r="Z31" s="57">
        <f t="shared" si="10"/>
        <v>0</v>
      </c>
      <c r="AA31" s="56">
        <f t="shared" si="22"/>
        <v>0</v>
      </c>
      <c r="AB31" s="56">
        <f t="shared" si="23"/>
        <v>0</v>
      </c>
      <c r="AC31" s="56">
        <f t="shared" si="11"/>
        <v>16</v>
      </c>
      <c r="AD31" s="70"/>
      <c r="AE31" s="70"/>
      <c r="AF31" s="70"/>
      <c r="AG31" s="56">
        <f t="shared" si="24"/>
        <v>0</v>
      </c>
      <c r="AH31" s="58">
        <f t="shared" si="12"/>
        <v>0</v>
      </c>
      <c r="AI31" s="56">
        <f t="shared" si="25"/>
        <v>0</v>
      </c>
      <c r="AJ31" s="58">
        <f t="shared" si="13"/>
        <v>0</v>
      </c>
      <c r="AK31" s="58">
        <f t="shared" si="14"/>
        <v>0</v>
      </c>
      <c r="AL31" s="58">
        <f t="shared" si="15"/>
        <v>0</v>
      </c>
      <c r="AM31" s="58">
        <f t="shared" si="16"/>
        <v>0</v>
      </c>
      <c r="AN31" s="72"/>
      <c r="AR31" s="63">
        <f t="shared" si="0"/>
        <v>43603</v>
      </c>
      <c r="AS31" s="64">
        <f t="shared" si="1"/>
        <v>0</v>
      </c>
      <c r="AT31" s="64">
        <f t="shared" si="2"/>
        <v>0</v>
      </c>
      <c r="AU31" s="64">
        <f t="shared" si="3"/>
        <v>0</v>
      </c>
      <c r="AV31" s="64">
        <f t="shared" si="4"/>
        <v>0</v>
      </c>
      <c r="AW31" s="64">
        <f t="shared" si="5"/>
        <v>0</v>
      </c>
      <c r="AX31" s="64">
        <f t="shared" si="6"/>
        <v>0</v>
      </c>
      <c r="AY31" s="65">
        <f t="shared" si="7"/>
        <v>0</v>
      </c>
      <c r="AZ31" s="64">
        <f t="shared" si="8"/>
        <v>0</v>
      </c>
    </row>
    <row r="32" spans="1:52" ht="23.25" x14ac:dyDescent="0.35">
      <c r="A32" s="55">
        <f>'Liste déroulante et date'!J25</f>
        <v>43582</v>
      </c>
      <c r="B32" s="66"/>
      <c r="C32" s="67"/>
      <c r="D32" s="67"/>
      <c r="E32" s="67"/>
      <c r="F32" s="67"/>
      <c r="G32" s="68"/>
      <c r="H32" s="69">
        <f t="shared" si="17"/>
        <v>40</v>
      </c>
      <c r="I32" s="70"/>
      <c r="J32" s="70"/>
      <c r="K32" s="70"/>
      <c r="L32" s="70"/>
      <c r="M32" s="70"/>
      <c r="N32" s="70"/>
      <c r="O32" s="70"/>
      <c r="P32" s="56">
        <f t="shared" si="18"/>
        <v>0</v>
      </c>
      <c r="Q32" s="71"/>
      <c r="R32" s="56">
        <f t="shared" si="19"/>
        <v>0</v>
      </c>
      <c r="S32" s="70"/>
      <c r="T32" s="70"/>
      <c r="U32" s="56">
        <f t="shared" si="20"/>
        <v>0</v>
      </c>
      <c r="V32" s="70"/>
      <c r="W32" s="70"/>
      <c r="X32" s="56">
        <f t="shared" si="21"/>
        <v>0</v>
      </c>
      <c r="Y32" s="57">
        <f t="shared" si="9"/>
        <v>0</v>
      </c>
      <c r="Z32" s="57">
        <f t="shared" si="10"/>
        <v>0</v>
      </c>
      <c r="AA32" s="56">
        <f t="shared" si="22"/>
        <v>0</v>
      </c>
      <c r="AB32" s="56">
        <f t="shared" si="23"/>
        <v>0</v>
      </c>
      <c r="AC32" s="56">
        <f t="shared" si="11"/>
        <v>16</v>
      </c>
      <c r="AD32" s="70"/>
      <c r="AE32" s="70"/>
      <c r="AF32" s="70"/>
      <c r="AG32" s="56">
        <f t="shared" si="24"/>
        <v>0</v>
      </c>
      <c r="AH32" s="58">
        <f t="shared" si="12"/>
        <v>0</v>
      </c>
      <c r="AI32" s="56">
        <f t="shared" si="25"/>
        <v>0</v>
      </c>
      <c r="AJ32" s="58">
        <f t="shared" si="13"/>
        <v>0</v>
      </c>
      <c r="AK32" s="58">
        <f t="shared" si="14"/>
        <v>0</v>
      </c>
      <c r="AL32" s="58">
        <f t="shared" si="15"/>
        <v>0</v>
      </c>
      <c r="AM32" s="58">
        <f t="shared" si="16"/>
        <v>0</v>
      </c>
      <c r="AN32" s="72"/>
      <c r="AR32" s="63">
        <f t="shared" si="0"/>
        <v>43610</v>
      </c>
      <c r="AS32" s="64">
        <f t="shared" si="1"/>
        <v>0</v>
      </c>
      <c r="AT32" s="64">
        <f t="shared" si="2"/>
        <v>0</v>
      </c>
      <c r="AU32" s="64">
        <f t="shared" si="3"/>
        <v>0</v>
      </c>
      <c r="AV32" s="64">
        <f t="shared" si="4"/>
        <v>0</v>
      </c>
      <c r="AW32" s="64">
        <f t="shared" si="5"/>
        <v>0</v>
      </c>
      <c r="AX32" s="64">
        <f t="shared" si="6"/>
        <v>0</v>
      </c>
      <c r="AY32" s="65">
        <f t="shared" si="7"/>
        <v>0</v>
      </c>
      <c r="AZ32" s="64">
        <f t="shared" si="8"/>
        <v>0</v>
      </c>
    </row>
    <row r="33" spans="1:52" ht="23.25" x14ac:dyDescent="0.35">
      <c r="A33" s="55">
        <f>'Liste déroulante et date'!J26</f>
        <v>43589</v>
      </c>
      <c r="B33" s="66"/>
      <c r="C33" s="67"/>
      <c r="D33" s="67"/>
      <c r="E33" s="67"/>
      <c r="F33" s="67"/>
      <c r="G33" s="68"/>
      <c r="H33" s="69">
        <f t="shared" si="17"/>
        <v>40</v>
      </c>
      <c r="I33" s="70"/>
      <c r="J33" s="70"/>
      <c r="K33" s="70"/>
      <c r="L33" s="70"/>
      <c r="M33" s="70"/>
      <c r="N33" s="70"/>
      <c r="O33" s="70"/>
      <c r="P33" s="56">
        <f t="shared" si="18"/>
        <v>0</v>
      </c>
      <c r="Q33" s="71"/>
      <c r="R33" s="56">
        <f t="shared" si="19"/>
        <v>0</v>
      </c>
      <c r="S33" s="70"/>
      <c r="T33" s="70"/>
      <c r="U33" s="56">
        <f t="shared" si="20"/>
        <v>0</v>
      </c>
      <c r="V33" s="70"/>
      <c r="W33" s="70"/>
      <c r="X33" s="56">
        <f t="shared" si="21"/>
        <v>0</v>
      </c>
      <c r="Y33" s="57">
        <f t="shared" si="9"/>
        <v>0</v>
      </c>
      <c r="Z33" s="57">
        <f t="shared" si="10"/>
        <v>0</v>
      </c>
      <c r="AA33" s="56">
        <f t="shared" si="22"/>
        <v>0</v>
      </c>
      <c r="AB33" s="56">
        <f t="shared" si="23"/>
        <v>0</v>
      </c>
      <c r="AC33" s="56">
        <f t="shared" si="11"/>
        <v>16</v>
      </c>
      <c r="AD33" s="70"/>
      <c r="AE33" s="70"/>
      <c r="AF33" s="70"/>
      <c r="AG33" s="56">
        <f t="shared" si="24"/>
        <v>0</v>
      </c>
      <c r="AH33" s="58">
        <f t="shared" si="12"/>
        <v>0</v>
      </c>
      <c r="AI33" s="56">
        <f t="shared" si="25"/>
        <v>0</v>
      </c>
      <c r="AJ33" s="58">
        <f t="shared" si="13"/>
        <v>0</v>
      </c>
      <c r="AK33" s="58">
        <f t="shared" si="14"/>
        <v>0</v>
      </c>
      <c r="AL33" s="58">
        <f t="shared" si="15"/>
        <v>0</v>
      </c>
      <c r="AM33" s="58">
        <f t="shared" si="16"/>
        <v>0</v>
      </c>
      <c r="AN33" s="72"/>
      <c r="AR33" s="63">
        <f t="shared" si="0"/>
        <v>43617</v>
      </c>
      <c r="AS33" s="64">
        <f t="shared" si="1"/>
        <v>0</v>
      </c>
      <c r="AT33" s="64">
        <f t="shared" si="2"/>
        <v>0</v>
      </c>
      <c r="AU33" s="64">
        <f t="shared" si="3"/>
        <v>0</v>
      </c>
      <c r="AV33" s="64">
        <f t="shared" si="4"/>
        <v>0</v>
      </c>
      <c r="AW33" s="64">
        <f t="shared" si="5"/>
        <v>0</v>
      </c>
      <c r="AX33" s="64">
        <f t="shared" si="6"/>
        <v>0</v>
      </c>
      <c r="AY33" s="65">
        <f t="shared" si="7"/>
        <v>0</v>
      </c>
      <c r="AZ33" s="64">
        <f t="shared" si="8"/>
        <v>0</v>
      </c>
    </row>
    <row r="34" spans="1:52" ht="23.25" x14ac:dyDescent="0.35">
      <c r="A34" s="55">
        <f>'Liste déroulante et date'!J27</f>
        <v>43596</v>
      </c>
      <c r="B34" s="66"/>
      <c r="C34" s="67"/>
      <c r="D34" s="67"/>
      <c r="E34" s="67"/>
      <c r="F34" s="67"/>
      <c r="G34" s="68"/>
      <c r="H34" s="69">
        <f t="shared" si="17"/>
        <v>40</v>
      </c>
      <c r="I34" s="70"/>
      <c r="J34" s="70"/>
      <c r="K34" s="70"/>
      <c r="L34" s="70"/>
      <c r="M34" s="70"/>
      <c r="N34" s="70"/>
      <c r="O34" s="70"/>
      <c r="P34" s="56">
        <f t="shared" si="18"/>
        <v>0</v>
      </c>
      <c r="Q34" s="71"/>
      <c r="R34" s="56">
        <f t="shared" si="19"/>
        <v>0</v>
      </c>
      <c r="S34" s="70"/>
      <c r="T34" s="70"/>
      <c r="U34" s="56">
        <f t="shared" si="20"/>
        <v>0</v>
      </c>
      <c r="V34" s="70"/>
      <c r="W34" s="70"/>
      <c r="X34" s="56">
        <f t="shared" si="21"/>
        <v>0</v>
      </c>
      <c r="Y34" s="57">
        <f t="shared" si="9"/>
        <v>0</v>
      </c>
      <c r="Z34" s="57">
        <f t="shared" si="10"/>
        <v>0</v>
      </c>
      <c r="AA34" s="56">
        <f t="shared" si="22"/>
        <v>0</v>
      </c>
      <c r="AB34" s="56">
        <f t="shared" si="23"/>
        <v>0</v>
      </c>
      <c r="AC34" s="56">
        <f t="shared" si="11"/>
        <v>16</v>
      </c>
      <c r="AD34" s="70"/>
      <c r="AE34" s="70"/>
      <c r="AF34" s="70"/>
      <c r="AG34" s="56">
        <f t="shared" si="24"/>
        <v>0</v>
      </c>
      <c r="AH34" s="58">
        <f t="shared" si="12"/>
        <v>0</v>
      </c>
      <c r="AI34" s="56">
        <f t="shared" si="25"/>
        <v>0</v>
      </c>
      <c r="AJ34" s="58">
        <f t="shared" si="13"/>
        <v>0</v>
      </c>
      <c r="AK34" s="58">
        <f t="shared" si="14"/>
        <v>0</v>
      </c>
      <c r="AL34" s="58">
        <f t="shared" si="15"/>
        <v>0</v>
      </c>
      <c r="AM34" s="58">
        <f t="shared" si="16"/>
        <v>0</v>
      </c>
      <c r="AN34" s="72"/>
      <c r="AR34" s="63">
        <f t="shared" si="0"/>
        <v>43624</v>
      </c>
      <c r="AS34" s="64">
        <f t="shared" si="1"/>
        <v>0</v>
      </c>
      <c r="AT34" s="64">
        <f t="shared" si="2"/>
        <v>0</v>
      </c>
      <c r="AU34" s="64">
        <f t="shared" si="3"/>
        <v>0</v>
      </c>
      <c r="AV34" s="64">
        <f t="shared" si="4"/>
        <v>0</v>
      </c>
      <c r="AW34" s="64">
        <f t="shared" si="5"/>
        <v>0</v>
      </c>
      <c r="AX34" s="64">
        <f t="shared" si="6"/>
        <v>0</v>
      </c>
      <c r="AY34" s="65">
        <f t="shared" si="7"/>
        <v>0</v>
      </c>
      <c r="AZ34" s="64">
        <f t="shared" si="8"/>
        <v>0</v>
      </c>
    </row>
    <row r="35" spans="1:52" ht="23.25" x14ac:dyDescent="0.35">
      <c r="A35" s="55">
        <f>'Liste déroulante et date'!J28</f>
        <v>43603</v>
      </c>
      <c r="B35" s="66"/>
      <c r="C35" s="67"/>
      <c r="D35" s="67"/>
      <c r="E35" s="67"/>
      <c r="F35" s="67"/>
      <c r="G35" s="68"/>
      <c r="H35" s="69">
        <f t="shared" si="17"/>
        <v>40</v>
      </c>
      <c r="I35" s="70"/>
      <c r="J35" s="70"/>
      <c r="K35" s="70"/>
      <c r="L35" s="70"/>
      <c r="M35" s="70"/>
      <c r="N35" s="70"/>
      <c r="O35" s="70"/>
      <c r="P35" s="56">
        <f t="shared" si="18"/>
        <v>0</v>
      </c>
      <c r="Q35" s="71"/>
      <c r="R35" s="56">
        <f t="shared" si="19"/>
        <v>0</v>
      </c>
      <c r="S35" s="70"/>
      <c r="T35" s="70"/>
      <c r="U35" s="56">
        <f t="shared" si="20"/>
        <v>0</v>
      </c>
      <c r="V35" s="70"/>
      <c r="W35" s="70"/>
      <c r="X35" s="56">
        <f t="shared" si="21"/>
        <v>0</v>
      </c>
      <c r="Y35" s="57">
        <f t="shared" si="9"/>
        <v>0</v>
      </c>
      <c r="Z35" s="57">
        <f t="shared" si="10"/>
        <v>0</v>
      </c>
      <c r="AA35" s="56">
        <f t="shared" si="22"/>
        <v>0</v>
      </c>
      <c r="AB35" s="56">
        <f t="shared" si="23"/>
        <v>0</v>
      </c>
      <c r="AC35" s="56">
        <f t="shared" si="11"/>
        <v>16</v>
      </c>
      <c r="AD35" s="70"/>
      <c r="AE35" s="70"/>
      <c r="AF35" s="70"/>
      <c r="AG35" s="56">
        <f t="shared" si="24"/>
        <v>0</v>
      </c>
      <c r="AH35" s="58">
        <f t="shared" si="12"/>
        <v>0</v>
      </c>
      <c r="AI35" s="56">
        <f t="shared" si="25"/>
        <v>0</v>
      </c>
      <c r="AJ35" s="58">
        <f t="shared" si="13"/>
        <v>0</v>
      </c>
      <c r="AK35" s="58">
        <f t="shared" si="14"/>
        <v>0</v>
      </c>
      <c r="AL35" s="58">
        <f t="shared" si="15"/>
        <v>0</v>
      </c>
      <c r="AM35" s="58">
        <f t="shared" si="16"/>
        <v>0</v>
      </c>
      <c r="AN35" s="72"/>
      <c r="AR35" s="63">
        <f t="shared" si="0"/>
        <v>43631</v>
      </c>
      <c r="AS35" s="64">
        <f t="shared" si="1"/>
        <v>0</v>
      </c>
      <c r="AT35" s="64">
        <f t="shared" si="2"/>
        <v>0</v>
      </c>
      <c r="AU35" s="64">
        <f t="shared" si="3"/>
        <v>0</v>
      </c>
      <c r="AV35" s="64">
        <f t="shared" si="4"/>
        <v>0</v>
      </c>
      <c r="AW35" s="64">
        <f t="shared" si="5"/>
        <v>0</v>
      </c>
      <c r="AX35" s="64">
        <f t="shared" si="6"/>
        <v>0</v>
      </c>
      <c r="AY35" s="65">
        <f t="shared" si="7"/>
        <v>0</v>
      </c>
      <c r="AZ35" s="64">
        <f t="shared" si="8"/>
        <v>0</v>
      </c>
    </row>
    <row r="36" spans="1:52" ht="23.25" x14ac:dyDescent="0.35">
      <c r="A36" s="55">
        <f>'Liste déroulante et date'!J29</f>
        <v>43610</v>
      </c>
      <c r="B36" s="66"/>
      <c r="C36" s="67"/>
      <c r="D36" s="67"/>
      <c r="E36" s="67"/>
      <c r="F36" s="67"/>
      <c r="G36" s="68"/>
      <c r="H36" s="69">
        <f t="shared" si="17"/>
        <v>40</v>
      </c>
      <c r="I36" s="70"/>
      <c r="J36" s="70"/>
      <c r="K36" s="70"/>
      <c r="L36" s="70"/>
      <c r="M36" s="70"/>
      <c r="N36" s="70"/>
      <c r="O36" s="70"/>
      <c r="P36" s="56">
        <f t="shared" si="18"/>
        <v>0</v>
      </c>
      <c r="Q36" s="71"/>
      <c r="R36" s="56">
        <f t="shared" si="19"/>
        <v>0</v>
      </c>
      <c r="S36" s="70"/>
      <c r="T36" s="70"/>
      <c r="U36" s="56">
        <f t="shared" si="20"/>
        <v>0</v>
      </c>
      <c r="V36" s="70"/>
      <c r="W36" s="70"/>
      <c r="X36" s="56">
        <f t="shared" si="21"/>
        <v>0</v>
      </c>
      <c r="Y36" s="57">
        <f t="shared" si="9"/>
        <v>0</v>
      </c>
      <c r="Z36" s="57">
        <f t="shared" si="10"/>
        <v>0</v>
      </c>
      <c r="AA36" s="56">
        <f t="shared" si="22"/>
        <v>0</v>
      </c>
      <c r="AB36" s="56">
        <f t="shared" si="23"/>
        <v>0</v>
      </c>
      <c r="AC36" s="56">
        <f t="shared" si="11"/>
        <v>16</v>
      </c>
      <c r="AD36" s="70"/>
      <c r="AE36" s="70"/>
      <c r="AF36" s="70"/>
      <c r="AG36" s="56">
        <f t="shared" si="24"/>
        <v>0</v>
      </c>
      <c r="AH36" s="58">
        <f t="shared" si="12"/>
        <v>0</v>
      </c>
      <c r="AI36" s="56">
        <f t="shared" si="25"/>
        <v>0</v>
      </c>
      <c r="AJ36" s="58">
        <f t="shared" si="13"/>
        <v>0</v>
      </c>
      <c r="AK36" s="58">
        <f t="shared" si="14"/>
        <v>0</v>
      </c>
      <c r="AL36" s="58">
        <f t="shared" si="15"/>
        <v>0</v>
      </c>
      <c r="AM36" s="58">
        <f t="shared" si="16"/>
        <v>0</v>
      </c>
      <c r="AN36" s="72"/>
      <c r="AR36" s="63">
        <f t="shared" si="0"/>
        <v>43638</v>
      </c>
      <c r="AS36" s="64">
        <f t="shared" si="1"/>
        <v>0</v>
      </c>
      <c r="AT36" s="64">
        <f t="shared" si="2"/>
        <v>0</v>
      </c>
      <c r="AU36" s="64">
        <f t="shared" si="3"/>
        <v>0</v>
      </c>
      <c r="AV36" s="64">
        <f t="shared" si="4"/>
        <v>0</v>
      </c>
      <c r="AW36" s="64">
        <f t="shared" si="5"/>
        <v>0</v>
      </c>
      <c r="AX36" s="64">
        <f t="shared" si="6"/>
        <v>0</v>
      </c>
      <c r="AY36" s="65">
        <f t="shared" si="7"/>
        <v>0</v>
      </c>
      <c r="AZ36" s="64">
        <f t="shared" si="8"/>
        <v>0</v>
      </c>
    </row>
    <row r="37" spans="1:52" ht="23.25" x14ac:dyDescent="0.35">
      <c r="A37" s="55">
        <f>'Liste déroulante et date'!J30</f>
        <v>43617</v>
      </c>
      <c r="B37" s="66"/>
      <c r="C37" s="67"/>
      <c r="D37" s="67"/>
      <c r="E37" s="67"/>
      <c r="F37" s="67"/>
      <c r="G37" s="68"/>
      <c r="H37" s="69">
        <f t="shared" si="17"/>
        <v>40</v>
      </c>
      <c r="I37" s="70"/>
      <c r="J37" s="70"/>
      <c r="K37" s="70"/>
      <c r="L37" s="70"/>
      <c r="M37" s="70"/>
      <c r="N37" s="70"/>
      <c r="O37" s="70"/>
      <c r="P37" s="56">
        <f t="shared" si="18"/>
        <v>0</v>
      </c>
      <c r="Q37" s="71"/>
      <c r="R37" s="56">
        <f t="shared" si="19"/>
        <v>0</v>
      </c>
      <c r="S37" s="70"/>
      <c r="T37" s="70"/>
      <c r="U37" s="56">
        <f t="shared" si="20"/>
        <v>0</v>
      </c>
      <c r="V37" s="70"/>
      <c r="W37" s="70"/>
      <c r="X37" s="56">
        <f t="shared" si="21"/>
        <v>0</v>
      </c>
      <c r="Y37" s="57">
        <f t="shared" si="9"/>
        <v>0</v>
      </c>
      <c r="Z37" s="57">
        <f t="shared" si="10"/>
        <v>0</v>
      </c>
      <c r="AA37" s="56">
        <f t="shared" si="22"/>
        <v>0</v>
      </c>
      <c r="AB37" s="56">
        <f t="shared" si="23"/>
        <v>0</v>
      </c>
      <c r="AC37" s="56">
        <f t="shared" si="11"/>
        <v>16</v>
      </c>
      <c r="AD37" s="70"/>
      <c r="AE37" s="70"/>
      <c r="AF37" s="70"/>
      <c r="AG37" s="56">
        <f t="shared" si="24"/>
        <v>0</v>
      </c>
      <c r="AH37" s="58">
        <f t="shared" si="12"/>
        <v>0</v>
      </c>
      <c r="AI37" s="56">
        <f t="shared" si="25"/>
        <v>0</v>
      </c>
      <c r="AJ37" s="58">
        <f t="shared" si="13"/>
        <v>0</v>
      </c>
      <c r="AK37" s="58">
        <f t="shared" si="14"/>
        <v>0</v>
      </c>
      <c r="AL37" s="58">
        <f t="shared" si="15"/>
        <v>0</v>
      </c>
      <c r="AM37" s="58">
        <f t="shared" si="16"/>
        <v>0</v>
      </c>
      <c r="AN37" s="72"/>
      <c r="AR37" s="63">
        <f t="shared" si="0"/>
        <v>43645</v>
      </c>
      <c r="AS37" s="64">
        <f t="shared" si="1"/>
        <v>0</v>
      </c>
      <c r="AT37" s="64">
        <f t="shared" si="2"/>
        <v>0</v>
      </c>
      <c r="AU37" s="64">
        <f t="shared" si="3"/>
        <v>0</v>
      </c>
      <c r="AV37" s="64">
        <f t="shared" si="4"/>
        <v>0</v>
      </c>
      <c r="AW37" s="64">
        <f t="shared" si="5"/>
        <v>0</v>
      </c>
      <c r="AX37" s="64">
        <f t="shared" si="6"/>
        <v>0</v>
      </c>
      <c r="AY37" s="65">
        <f t="shared" si="7"/>
        <v>0</v>
      </c>
      <c r="AZ37" s="64">
        <f t="shared" si="8"/>
        <v>0</v>
      </c>
    </row>
    <row r="38" spans="1:52" ht="23.25" x14ac:dyDescent="0.35">
      <c r="A38" s="55">
        <f>'Liste déroulante et date'!J31</f>
        <v>43624</v>
      </c>
      <c r="B38" s="66"/>
      <c r="C38" s="67"/>
      <c r="D38" s="67"/>
      <c r="E38" s="67"/>
      <c r="F38" s="67"/>
      <c r="G38" s="68"/>
      <c r="H38" s="69">
        <f t="shared" si="17"/>
        <v>40</v>
      </c>
      <c r="I38" s="70"/>
      <c r="J38" s="70"/>
      <c r="K38" s="70"/>
      <c r="L38" s="70"/>
      <c r="M38" s="70"/>
      <c r="N38" s="70"/>
      <c r="O38" s="70"/>
      <c r="P38" s="56">
        <f t="shared" si="18"/>
        <v>0</v>
      </c>
      <c r="Q38" s="71"/>
      <c r="R38" s="56">
        <f t="shared" si="19"/>
        <v>0</v>
      </c>
      <c r="S38" s="70"/>
      <c r="T38" s="70"/>
      <c r="U38" s="56">
        <f t="shared" si="20"/>
        <v>0</v>
      </c>
      <c r="V38" s="70"/>
      <c r="W38" s="70"/>
      <c r="X38" s="56">
        <f t="shared" si="21"/>
        <v>0</v>
      </c>
      <c r="Y38" s="57">
        <f t="shared" si="9"/>
        <v>0</v>
      </c>
      <c r="Z38" s="57">
        <f t="shared" si="10"/>
        <v>0</v>
      </c>
      <c r="AA38" s="56">
        <f t="shared" si="22"/>
        <v>0</v>
      </c>
      <c r="AB38" s="56">
        <f t="shared" si="23"/>
        <v>0</v>
      </c>
      <c r="AC38" s="56">
        <f t="shared" si="11"/>
        <v>16</v>
      </c>
      <c r="AD38" s="70"/>
      <c r="AE38" s="70"/>
      <c r="AF38" s="70"/>
      <c r="AG38" s="56">
        <f t="shared" si="24"/>
        <v>0</v>
      </c>
      <c r="AH38" s="58">
        <f t="shared" si="12"/>
        <v>0</v>
      </c>
      <c r="AI38" s="56">
        <f t="shared" si="25"/>
        <v>0</v>
      </c>
      <c r="AJ38" s="58">
        <f t="shared" si="13"/>
        <v>0</v>
      </c>
      <c r="AK38" s="58">
        <f t="shared" si="14"/>
        <v>0</v>
      </c>
      <c r="AL38" s="58">
        <f t="shared" si="15"/>
        <v>0</v>
      </c>
      <c r="AM38" s="58">
        <f t="shared" si="16"/>
        <v>0</v>
      </c>
      <c r="AN38" s="72"/>
      <c r="AR38" s="63">
        <f t="shared" si="0"/>
        <v>43652</v>
      </c>
      <c r="AS38" s="64">
        <f t="shared" si="1"/>
        <v>0</v>
      </c>
      <c r="AT38" s="64">
        <f t="shared" si="2"/>
        <v>0</v>
      </c>
      <c r="AU38" s="64">
        <f t="shared" si="3"/>
        <v>0</v>
      </c>
      <c r="AV38" s="64">
        <f t="shared" si="4"/>
        <v>0</v>
      </c>
      <c r="AW38" s="64">
        <f t="shared" si="5"/>
        <v>0</v>
      </c>
      <c r="AX38" s="64">
        <f t="shared" si="6"/>
        <v>0</v>
      </c>
      <c r="AY38" s="65">
        <f t="shared" si="7"/>
        <v>0</v>
      </c>
      <c r="AZ38" s="64">
        <f t="shared" si="8"/>
        <v>0</v>
      </c>
    </row>
    <row r="39" spans="1:52" ht="23.25" x14ac:dyDescent="0.35">
      <c r="A39" s="55">
        <f>'Liste déroulante et date'!J32</f>
        <v>43631</v>
      </c>
      <c r="B39" s="66"/>
      <c r="C39" s="67"/>
      <c r="D39" s="67"/>
      <c r="E39" s="67"/>
      <c r="F39" s="67"/>
      <c r="G39" s="68"/>
      <c r="H39" s="69">
        <f t="shared" si="17"/>
        <v>40</v>
      </c>
      <c r="I39" s="70"/>
      <c r="J39" s="70"/>
      <c r="K39" s="70"/>
      <c r="L39" s="70"/>
      <c r="M39" s="70"/>
      <c r="N39" s="70"/>
      <c r="O39" s="70"/>
      <c r="P39" s="56">
        <f t="shared" si="18"/>
        <v>0</v>
      </c>
      <c r="Q39" s="71"/>
      <c r="R39" s="56">
        <f t="shared" si="19"/>
        <v>0</v>
      </c>
      <c r="S39" s="70"/>
      <c r="T39" s="70"/>
      <c r="U39" s="56">
        <f t="shared" si="20"/>
        <v>0</v>
      </c>
      <c r="V39" s="70"/>
      <c r="W39" s="70"/>
      <c r="X39" s="56">
        <f t="shared" si="21"/>
        <v>0</v>
      </c>
      <c r="Y39" s="57">
        <f t="shared" si="9"/>
        <v>0</v>
      </c>
      <c r="Z39" s="57">
        <f t="shared" si="10"/>
        <v>0</v>
      </c>
      <c r="AA39" s="56">
        <f t="shared" si="22"/>
        <v>0</v>
      </c>
      <c r="AB39" s="56">
        <f t="shared" si="23"/>
        <v>0</v>
      </c>
      <c r="AC39" s="56">
        <f t="shared" si="11"/>
        <v>16</v>
      </c>
      <c r="AD39" s="70"/>
      <c r="AE39" s="70"/>
      <c r="AF39" s="70"/>
      <c r="AG39" s="56">
        <f t="shared" si="24"/>
        <v>0</v>
      </c>
      <c r="AH39" s="58">
        <f t="shared" si="12"/>
        <v>0</v>
      </c>
      <c r="AI39" s="56">
        <f t="shared" si="25"/>
        <v>0</v>
      </c>
      <c r="AJ39" s="58">
        <f t="shared" si="13"/>
        <v>0</v>
      </c>
      <c r="AK39" s="58">
        <f t="shared" si="14"/>
        <v>0</v>
      </c>
      <c r="AL39" s="58">
        <f t="shared" si="15"/>
        <v>0</v>
      </c>
      <c r="AM39" s="58">
        <f t="shared" si="16"/>
        <v>0</v>
      </c>
      <c r="AN39" s="72"/>
      <c r="AR39" s="63">
        <f t="shared" ref="AR39:AR62" si="26">A43</f>
        <v>43659</v>
      </c>
      <c r="AS39" s="64">
        <f t="shared" ref="AS39:AS62" si="27">P43</f>
        <v>0</v>
      </c>
      <c r="AT39" s="64">
        <f t="shared" ref="AT39:AT62" si="28">S43</f>
        <v>0</v>
      </c>
      <c r="AU39" s="64">
        <f t="shared" ref="AU39:AU62" si="29">X43</f>
        <v>0</v>
      </c>
      <c r="AV39" s="64">
        <f t="shared" ref="AV39:AV62" si="30">Y43</f>
        <v>0</v>
      </c>
      <c r="AW39" s="64">
        <f t="shared" ref="AW39:AW62" si="31">Z43</f>
        <v>0</v>
      </c>
      <c r="AX39" s="64">
        <f t="shared" ref="AX39:AX62" si="32">AA43</f>
        <v>0</v>
      </c>
      <c r="AY39" s="65">
        <f t="shared" ref="AY39:AY62" si="33">AB43</f>
        <v>0</v>
      </c>
      <c r="AZ39" s="64">
        <f t="shared" si="8"/>
        <v>0</v>
      </c>
    </row>
    <row r="40" spans="1:52" ht="23.25" x14ac:dyDescent="0.35">
      <c r="A40" s="55">
        <f>'Liste déroulante et date'!J33</f>
        <v>43638</v>
      </c>
      <c r="B40" s="66"/>
      <c r="C40" s="67"/>
      <c r="D40" s="67"/>
      <c r="E40" s="67"/>
      <c r="F40" s="67"/>
      <c r="G40" s="68"/>
      <c r="H40" s="69">
        <f t="shared" si="17"/>
        <v>40</v>
      </c>
      <c r="I40" s="70"/>
      <c r="J40" s="70"/>
      <c r="K40" s="70"/>
      <c r="L40" s="70"/>
      <c r="M40" s="70"/>
      <c r="N40" s="70"/>
      <c r="O40" s="70"/>
      <c r="P40" s="56">
        <f t="shared" si="18"/>
        <v>0</v>
      </c>
      <c r="Q40" s="71"/>
      <c r="R40" s="56">
        <f t="shared" si="19"/>
        <v>0</v>
      </c>
      <c r="S40" s="70"/>
      <c r="T40" s="70"/>
      <c r="U40" s="56">
        <f t="shared" si="20"/>
        <v>0</v>
      </c>
      <c r="V40" s="70"/>
      <c r="W40" s="70"/>
      <c r="X40" s="56">
        <f t="shared" si="21"/>
        <v>0</v>
      </c>
      <c r="Y40" s="57">
        <f t="shared" si="9"/>
        <v>0</v>
      </c>
      <c r="Z40" s="57">
        <f t="shared" si="10"/>
        <v>0</v>
      </c>
      <c r="AA40" s="56">
        <f t="shared" si="22"/>
        <v>0</v>
      </c>
      <c r="AB40" s="56">
        <f t="shared" si="23"/>
        <v>0</v>
      </c>
      <c r="AC40" s="56">
        <f t="shared" si="11"/>
        <v>16</v>
      </c>
      <c r="AD40" s="70"/>
      <c r="AE40" s="70"/>
      <c r="AF40" s="70"/>
      <c r="AG40" s="56">
        <f t="shared" si="24"/>
        <v>0</v>
      </c>
      <c r="AH40" s="58">
        <f t="shared" si="12"/>
        <v>0</v>
      </c>
      <c r="AI40" s="56">
        <f t="shared" si="25"/>
        <v>0</v>
      </c>
      <c r="AJ40" s="58">
        <f t="shared" si="13"/>
        <v>0</v>
      </c>
      <c r="AK40" s="58">
        <f t="shared" si="14"/>
        <v>0</v>
      </c>
      <c r="AL40" s="58">
        <f t="shared" si="15"/>
        <v>0</v>
      </c>
      <c r="AM40" s="58">
        <f t="shared" si="16"/>
        <v>0</v>
      </c>
      <c r="AN40" s="72"/>
      <c r="AR40" s="63">
        <f t="shared" si="26"/>
        <v>43666</v>
      </c>
      <c r="AS40" s="64">
        <f t="shared" si="27"/>
        <v>0</v>
      </c>
      <c r="AT40" s="64">
        <f t="shared" si="28"/>
        <v>0</v>
      </c>
      <c r="AU40" s="64">
        <f t="shared" si="29"/>
        <v>0</v>
      </c>
      <c r="AV40" s="64">
        <f t="shared" si="30"/>
        <v>0</v>
      </c>
      <c r="AW40" s="64">
        <f t="shared" si="31"/>
        <v>0</v>
      </c>
      <c r="AX40" s="64">
        <f t="shared" si="32"/>
        <v>0</v>
      </c>
      <c r="AY40" s="65">
        <f t="shared" si="33"/>
        <v>0</v>
      </c>
      <c r="AZ40" s="64">
        <f t="shared" si="8"/>
        <v>0</v>
      </c>
    </row>
    <row r="41" spans="1:52" ht="23.25" x14ac:dyDescent="0.35">
      <c r="A41" s="55">
        <f>'Liste déroulante et date'!J34</f>
        <v>43645</v>
      </c>
      <c r="B41" s="66"/>
      <c r="C41" s="67"/>
      <c r="D41" s="67"/>
      <c r="E41" s="67"/>
      <c r="F41" s="67"/>
      <c r="G41" s="68"/>
      <c r="H41" s="69">
        <f t="shared" si="17"/>
        <v>40</v>
      </c>
      <c r="I41" s="70"/>
      <c r="J41" s="70"/>
      <c r="K41" s="70"/>
      <c r="L41" s="70"/>
      <c r="M41" s="70"/>
      <c r="N41" s="70"/>
      <c r="O41" s="70"/>
      <c r="P41" s="56">
        <f t="shared" si="18"/>
        <v>0</v>
      </c>
      <c r="Q41" s="71"/>
      <c r="R41" s="56">
        <f t="shared" si="19"/>
        <v>0</v>
      </c>
      <c r="S41" s="70"/>
      <c r="T41" s="70"/>
      <c r="U41" s="56">
        <f t="shared" si="20"/>
        <v>0</v>
      </c>
      <c r="V41" s="70"/>
      <c r="W41" s="70"/>
      <c r="X41" s="56">
        <f t="shared" si="21"/>
        <v>0</v>
      </c>
      <c r="Y41" s="57">
        <f t="shared" si="9"/>
        <v>0</v>
      </c>
      <c r="Z41" s="57">
        <f t="shared" si="10"/>
        <v>0</v>
      </c>
      <c r="AA41" s="56">
        <f t="shared" si="22"/>
        <v>0</v>
      </c>
      <c r="AB41" s="56">
        <f t="shared" si="23"/>
        <v>0</v>
      </c>
      <c r="AC41" s="56">
        <f t="shared" si="11"/>
        <v>16</v>
      </c>
      <c r="AD41" s="70"/>
      <c r="AE41" s="70"/>
      <c r="AF41" s="70"/>
      <c r="AG41" s="56">
        <f t="shared" si="24"/>
        <v>0</v>
      </c>
      <c r="AH41" s="58">
        <f t="shared" si="12"/>
        <v>0</v>
      </c>
      <c r="AI41" s="56">
        <f t="shared" si="25"/>
        <v>0</v>
      </c>
      <c r="AJ41" s="58">
        <f t="shared" si="13"/>
        <v>0</v>
      </c>
      <c r="AK41" s="58">
        <f t="shared" si="14"/>
        <v>0</v>
      </c>
      <c r="AL41" s="58">
        <f t="shared" si="15"/>
        <v>0</v>
      </c>
      <c r="AM41" s="58">
        <f t="shared" si="16"/>
        <v>0</v>
      </c>
      <c r="AN41" s="72"/>
      <c r="AR41" s="63">
        <f t="shared" si="26"/>
        <v>43673</v>
      </c>
      <c r="AS41" s="64">
        <f t="shared" si="27"/>
        <v>0</v>
      </c>
      <c r="AT41" s="64">
        <f t="shared" si="28"/>
        <v>0</v>
      </c>
      <c r="AU41" s="64">
        <f t="shared" si="29"/>
        <v>0</v>
      </c>
      <c r="AV41" s="64">
        <f t="shared" si="30"/>
        <v>0</v>
      </c>
      <c r="AW41" s="64">
        <f t="shared" si="31"/>
        <v>0</v>
      </c>
      <c r="AX41" s="64">
        <f t="shared" si="32"/>
        <v>0</v>
      </c>
      <c r="AY41" s="65">
        <f t="shared" si="33"/>
        <v>0</v>
      </c>
      <c r="AZ41" s="64">
        <f t="shared" si="8"/>
        <v>0</v>
      </c>
    </row>
    <row r="42" spans="1:52" ht="23.25" x14ac:dyDescent="0.35">
      <c r="A42" s="55">
        <f>'Liste déroulante et date'!J35</f>
        <v>43652</v>
      </c>
      <c r="B42" s="66"/>
      <c r="C42" s="67"/>
      <c r="D42" s="67"/>
      <c r="E42" s="67"/>
      <c r="F42" s="67"/>
      <c r="G42" s="68"/>
      <c r="H42" s="69">
        <f t="shared" si="17"/>
        <v>40</v>
      </c>
      <c r="I42" s="70"/>
      <c r="J42" s="70"/>
      <c r="K42" s="70"/>
      <c r="L42" s="70"/>
      <c r="M42" s="70"/>
      <c r="N42" s="70"/>
      <c r="O42" s="70"/>
      <c r="P42" s="56">
        <f t="shared" si="18"/>
        <v>0</v>
      </c>
      <c r="Q42" s="71"/>
      <c r="R42" s="56">
        <f t="shared" si="19"/>
        <v>0</v>
      </c>
      <c r="S42" s="70"/>
      <c r="T42" s="70"/>
      <c r="U42" s="56">
        <f t="shared" si="20"/>
        <v>0</v>
      </c>
      <c r="V42" s="70"/>
      <c r="W42" s="70"/>
      <c r="X42" s="56">
        <f t="shared" si="21"/>
        <v>0</v>
      </c>
      <c r="Y42" s="57">
        <f t="shared" si="9"/>
        <v>0</v>
      </c>
      <c r="Z42" s="57">
        <f t="shared" si="10"/>
        <v>0</v>
      </c>
      <c r="AA42" s="56">
        <f t="shared" si="22"/>
        <v>0</v>
      </c>
      <c r="AB42" s="56">
        <f t="shared" si="23"/>
        <v>0</v>
      </c>
      <c r="AC42" s="56">
        <f t="shared" si="11"/>
        <v>16</v>
      </c>
      <c r="AD42" s="70"/>
      <c r="AE42" s="70"/>
      <c r="AF42" s="70"/>
      <c r="AG42" s="56">
        <f t="shared" si="24"/>
        <v>0</v>
      </c>
      <c r="AH42" s="58">
        <f t="shared" si="12"/>
        <v>0</v>
      </c>
      <c r="AI42" s="56">
        <f t="shared" si="25"/>
        <v>0</v>
      </c>
      <c r="AJ42" s="58">
        <f t="shared" si="13"/>
        <v>0</v>
      </c>
      <c r="AK42" s="58">
        <f t="shared" si="14"/>
        <v>0</v>
      </c>
      <c r="AL42" s="58">
        <f t="shared" si="15"/>
        <v>0</v>
      </c>
      <c r="AM42" s="58">
        <f t="shared" si="16"/>
        <v>0</v>
      </c>
      <c r="AN42" s="72"/>
      <c r="AR42" s="63">
        <f t="shared" si="26"/>
        <v>43680</v>
      </c>
      <c r="AS42" s="64">
        <f t="shared" si="27"/>
        <v>0</v>
      </c>
      <c r="AT42" s="64">
        <f t="shared" si="28"/>
        <v>0</v>
      </c>
      <c r="AU42" s="64">
        <f t="shared" si="29"/>
        <v>0</v>
      </c>
      <c r="AV42" s="64">
        <f t="shared" si="30"/>
        <v>0</v>
      </c>
      <c r="AW42" s="64">
        <f t="shared" si="31"/>
        <v>0</v>
      </c>
      <c r="AX42" s="64">
        <f t="shared" si="32"/>
        <v>0</v>
      </c>
      <c r="AY42" s="65">
        <f t="shared" si="33"/>
        <v>0</v>
      </c>
      <c r="AZ42" s="64">
        <f t="shared" si="8"/>
        <v>0</v>
      </c>
    </row>
    <row r="43" spans="1:52" ht="23.25" x14ac:dyDescent="0.35">
      <c r="A43" s="55">
        <f>'Liste déroulante et date'!J36</f>
        <v>43659</v>
      </c>
      <c r="B43" s="66"/>
      <c r="C43" s="67"/>
      <c r="D43" s="67"/>
      <c r="E43" s="67"/>
      <c r="F43" s="67"/>
      <c r="G43" s="68"/>
      <c r="H43" s="69">
        <f t="shared" si="17"/>
        <v>40</v>
      </c>
      <c r="I43" s="70"/>
      <c r="J43" s="70"/>
      <c r="K43" s="70"/>
      <c r="L43" s="70"/>
      <c r="M43" s="70"/>
      <c r="N43" s="70"/>
      <c r="O43" s="70"/>
      <c r="P43" s="56">
        <f t="shared" si="18"/>
        <v>0</v>
      </c>
      <c r="Q43" s="71"/>
      <c r="R43" s="56">
        <f t="shared" si="19"/>
        <v>0</v>
      </c>
      <c r="S43" s="70"/>
      <c r="T43" s="70"/>
      <c r="U43" s="56">
        <f t="shared" si="20"/>
        <v>0</v>
      </c>
      <c r="V43" s="70"/>
      <c r="W43" s="70"/>
      <c r="X43" s="56">
        <f t="shared" si="21"/>
        <v>0</v>
      </c>
      <c r="Y43" s="57">
        <f t="shared" ref="Y43:Y66" si="34">IF(S43&gt;=40,S43-40,0)</f>
        <v>0</v>
      </c>
      <c r="Z43" s="57">
        <f t="shared" ref="Z43:Z66" si="35">IF(D43=1,0,AM43)</f>
        <v>0</v>
      </c>
      <c r="AA43" s="56">
        <f t="shared" si="22"/>
        <v>0</v>
      </c>
      <c r="AB43" s="56">
        <f t="shared" si="23"/>
        <v>0</v>
      </c>
      <c r="AC43" s="56">
        <f t="shared" ref="AC43:AC66" si="36">AC42-R43</f>
        <v>16</v>
      </c>
      <c r="AD43" s="70"/>
      <c r="AE43" s="70"/>
      <c r="AF43" s="70"/>
      <c r="AG43" s="56">
        <f t="shared" si="24"/>
        <v>0</v>
      </c>
      <c r="AH43" s="58">
        <f t="shared" ref="AH43:AH66" si="37">IF(S43&gt;40,((3+Y43)*H43),IF(S43=0,0,(3*H43)))</f>
        <v>0</v>
      </c>
      <c r="AI43" s="56">
        <f t="shared" si="25"/>
        <v>0</v>
      </c>
      <c r="AJ43" s="58">
        <f t="shared" ref="AJ43:AJ66" si="38">ROUND(IF(AD43&gt;0,(-AD43/H43),"0"),0)</f>
        <v>0</v>
      </c>
      <c r="AK43" s="58">
        <f t="shared" ref="AK43:AK66" si="39">ROUND(IF(Q43="oui",(X39+X40+X41+X42)/20,0),0)</f>
        <v>0</v>
      </c>
      <c r="AL43" s="58">
        <f t="shared" ref="AL43:AL66" si="40">IF(S43&lt;=40,S43-Z43,S43-Y43-Z43)</f>
        <v>0</v>
      </c>
      <c r="AM43" s="58">
        <f t="shared" ref="AM43:AM66" si="41">ROUND(IF(C43=1,(X42+X41+X40+X39+Z42+T42+T41+T40+T39)/20,0),0)+(ROUND(IF(C43=2,(X42+X41+X40+X39+Z42+T42+T41+T40+T39)/20)*2,0))</f>
        <v>0</v>
      </c>
      <c r="AN43" s="72"/>
      <c r="AR43" s="63">
        <f t="shared" si="26"/>
        <v>43687</v>
      </c>
      <c r="AS43" s="64">
        <f t="shared" si="27"/>
        <v>0</v>
      </c>
      <c r="AT43" s="64">
        <f t="shared" si="28"/>
        <v>0</v>
      </c>
      <c r="AU43" s="64">
        <f t="shared" si="29"/>
        <v>0</v>
      </c>
      <c r="AV43" s="64">
        <f t="shared" si="30"/>
        <v>0</v>
      </c>
      <c r="AW43" s="64">
        <f t="shared" si="31"/>
        <v>0</v>
      </c>
      <c r="AX43" s="64">
        <f t="shared" si="32"/>
        <v>0</v>
      </c>
      <c r="AY43" s="65">
        <f t="shared" si="33"/>
        <v>0</v>
      </c>
      <c r="AZ43" s="64">
        <f t="shared" si="8"/>
        <v>0</v>
      </c>
    </row>
    <row r="44" spans="1:52" ht="23.25" x14ac:dyDescent="0.35">
      <c r="A44" s="55">
        <f>'Liste déroulante et date'!J37</f>
        <v>43666</v>
      </c>
      <c r="B44" s="66"/>
      <c r="C44" s="67"/>
      <c r="D44" s="67"/>
      <c r="E44" s="67"/>
      <c r="F44" s="67"/>
      <c r="G44" s="68"/>
      <c r="H44" s="69">
        <f t="shared" si="17"/>
        <v>40</v>
      </c>
      <c r="I44" s="70"/>
      <c r="J44" s="70"/>
      <c r="K44" s="70"/>
      <c r="L44" s="70"/>
      <c r="M44" s="70"/>
      <c r="N44" s="70"/>
      <c r="O44" s="70"/>
      <c r="P44" s="56">
        <f t="shared" si="18"/>
        <v>0</v>
      </c>
      <c r="Q44" s="71"/>
      <c r="R44" s="56">
        <f t="shared" si="19"/>
        <v>0</v>
      </c>
      <c r="S44" s="70"/>
      <c r="T44" s="70"/>
      <c r="U44" s="56">
        <f t="shared" si="20"/>
        <v>0</v>
      </c>
      <c r="V44" s="70"/>
      <c r="W44" s="70"/>
      <c r="X44" s="56">
        <f t="shared" si="21"/>
        <v>0</v>
      </c>
      <c r="Y44" s="57">
        <f t="shared" si="34"/>
        <v>0</v>
      </c>
      <c r="Z44" s="57">
        <f t="shared" si="35"/>
        <v>0</v>
      </c>
      <c r="AA44" s="56">
        <f t="shared" si="22"/>
        <v>0</v>
      </c>
      <c r="AB44" s="56">
        <f t="shared" si="23"/>
        <v>0</v>
      </c>
      <c r="AC44" s="56">
        <f t="shared" si="36"/>
        <v>16</v>
      </c>
      <c r="AD44" s="70"/>
      <c r="AE44" s="70"/>
      <c r="AF44" s="70"/>
      <c r="AG44" s="56">
        <f t="shared" si="24"/>
        <v>0</v>
      </c>
      <c r="AH44" s="58">
        <f t="shared" si="37"/>
        <v>0</v>
      </c>
      <c r="AI44" s="56">
        <f t="shared" si="25"/>
        <v>0</v>
      </c>
      <c r="AJ44" s="58">
        <f t="shared" si="38"/>
        <v>0</v>
      </c>
      <c r="AK44" s="58">
        <f t="shared" si="39"/>
        <v>0</v>
      </c>
      <c r="AL44" s="58">
        <f t="shared" si="40"/>
        <v>0</v>
      </c>
      <c r="AM44" s="58">
        <f t="shared" si="41"/>
        <v>0</v>
      </c>
      <c r="AN44" s="72"/>
      <c r="AR44" s="63">
        <f t="shared" si="26"/>
        <v>43694</v>
      </c>
      <c r="AS44" s="64">
        <f t="shared" si="27"/>
        <v>0</v>
      </c>
      <c r="AT44" s="64">
        <f t="shared" si="28"/>
        <v>0</v>
      </c>
      <c r="AU44" s="64">
        <f t="shared" si="29"/>
        <v>0</v>
      </c>
      <c r="AV44" s="64">
        <f t="shared" si="30"/>
        <v>0</v>
      </c>
      <c r="AW44" s="64">
        <f t="shared" si="31"/>
        <v>0</v>
      </c>
      <c r="AX44" s="64">
        <f t="shared" si="32"/>
        <v>0</v>
      </c>
      <c r="AY44" s="65">
        <f t="shared" si="33"/>
        <v>0</v>
      </c>
      <c r="AZ44" s="64">
        <f t="shared" si="8"/>
        <v>0</v>
      </c>
    </row>
    <row r="45" spans="1:52" ht="23.25" x14ac:dyDescent="0.35">
      <c r="A45" s="55">
        <f>'Liste déroulante et date'!J38</f>
        <v>43673</v>
      </c>
      <c r="B45" s="66"/>
      <c r="C45" s="67"/>
      <c r="D45" s="67"/>
      <c r="E45" s="67"/>
      <c r="F45" s="67"/>
      <c r="G45" s="68"/>
      <c r="H45" s="69">
        <f t="shared" si="17"/>
        <v>40</v>
      </c>
      <c r="I45" s="70"/>
      <c r="J45" s="70"/>
      <c r="K45" s="70"/>
      <c r="L45" s="70"/>
      <c r="M45" s="70"/>
      <c r="N45" s="70"/>
      <c r="O45" s="70"/>
      <c r="P45" s="56">
        <f t="shared" si="18"/>
        <v>0</v>
      </c>
      <c r="Q45" s="71"/>
      <c r="R45" s="56">
        <f t="shared" si="19"/>
        <v>0</v>
      </c>
      <c r="S45" s="70"/>
      <c r="T45" s="70"/>
      <c r="U45" s="56">
        <f t="shared" si="20"/>
        <v>0</v>
      </c>
      <c r="V45" s="70"/>
      <c r="W45" s="70"/>
      <c r="X45" s="56">
        <f t="shared" si="21"/>
        <v>0</v>
      </c>
      <c r="Y45" s="57">
        <f t="shared" si="34"/>
        <v>0</v>
      </c>
      <c r="Z45" s="57">
        <f t="shared" si="35"/>
        <v>0</v>
      </c>
      <c r="AA45" s="56">
        <f t="shared" si="22"/>
        <v>0</v>
      </c>
      <c r="AB45" s="56">
        <f t="shared" si="23"/>
        <v>0</v>
      </c>
      <c r="AC45" s="56">
        <f t="shared" si="36"/>
        <v>16</v>
      </c>
      <c r="AD45" s="70"/>
      <c r="AE45" s="70"/>
      <c r="AF45" s="70"/>
      <c r="AG45" s="56">
        <f t="shared" si="24"/>
        <v>0</v>
      </c>
      <c r="AH45" s="58">
        <f t="shared" si="37"/>
        <v>0</v>
      </c>
      <c r="AI45" s="56">
        <f t="shared" si="25"/>
        <v>0</v>
      </c>
      <c r="AJ45" s="58">
        <f t="shared" si="38"/>
        <v>0</v>
      </c>
      <c r="AK45" s="58">
        <f t="shared" si="39"/>
        <v>0</v>
      </c>
      <c r="AL45" s="58">
        <f t="shared" si="40"/>
        <v>0</v>
      </c>
      <c r="AM45" s="58">
        <f t="shared" si="41"/>
        <v>0</v>
      </c>
      <c r="AN45" s="72"/>
      <c r="AR45" s="63">
        <f t="shared" si="26"/>
        <v>43701</v>
      </c>
      <c r="AS45" s="64">
        <f t="shared" si="27"/>
        <v>0</v>
      </c>
      <c r="AT45" s="64">
        <f t="shared" si="28"/>
        <v>0</v>
      </c>
      <c r="AU45" s="64">
        <f t="shared" si="29"/>
        <v>0</v>
      </c>
      <c r="AV45" s="64">
        <f t="shared" si="30"/>
        <v>0</v>
      </c>
      <c r="AW45" s="64">
        <f t="shared" si="31"/>
        <v>0</v>
      </c>
      <c r="AX45" s="64">
        <f t="shared" si="32"/>
        <v>0</v>
      </c>
      <c r="AY45" s="65">
        <f t="shared" si="33"/>
        <v>0</v>
      </c>
      <c r="AZ45" s="64">
        <f t="shared" si="8"/>
        <v>0</v>
      </c>
    </row>
    <row r="46" spans="1:52" ht="23.25" x14ac:dyDescent="0.35">
      <c r="A46" s="55">
        <f>'Liste déroulante et date'!J39</f>
        <v>43680</v>
      </c>
      <c r="B46" s="66"/>
      <c r="C46" s="67"/>
      <c r="D46" s="67"/>
      <c r="E46" s="67"/>
      <c r="F46" s="67"/>
      <c r="G46" s="68"/>
      <c r="H46" s="69">
        <f t="shared" si="17"/>
        <v>40</v>
      </c>
      <c r="I46" s="70"/>
      <c r="J46" s="70"/>
      <c r="K46" s="70"/>
      <c r="L46" s="70"/>
      <c r="M46" s="70"/>
      <c r="N46" s="70"/>
      <c r="O46" s="70"/>
      <c r="P46" s="56">
        <f t="shared" si="18"/>
        <v>0</v>
      </c>
      <c r="Q46" s="71"/>
      <c r="R46" s="56">
        <f t="shared" si="19"/>
        <v>0</v>
      </c>
      <c r="S46" s="70"/>
      <c r="T46" s="70"/>
      <c r="U46" s="56">
        <f t="shared" si="20"/>
        <v>0</v>
      </c>
      <c r="V46" s="70"/>
      <c r="W46" s="70"/>
      <c r="X46" s="56">
        <f t="shared" si="21"/>
        <v>0</v>
      </c>
      <c r="Y46" s="57">
        <f t="shared" si="34"/>
        <v>0</v>
      </c>
      <c r="Z46" s="57">
        <f t="shared" si="35"/>
        <v>0</v>
      </c>
      <c r="AA46" s="56">
        <f t="shared" si="22"/>
        <v>0</v>
      </c>
      <c r="AB46" s="56">
        <f t="shared" si="23"/>
        <v>0</v>
      </c>
      <c r="AC46" s="56">
        <f t="shared" si="36"/>
        <v>16</v>
      </c>
      <c r="AD46" s="70"/>
      <c r="AE46" s="70"/>
      <c r="AF46" s="70"/>
      <c r="AG46" s="56">
        <f t="shared" si="24"/>
        <v>0</v>
      </c>
      <c r="AH46" s="58">
        <f t="shared" si="37"/>
        <v>0</v>
      </c>
      <c r="AI46" s="56">
        <f t="shared" si="25"/>
        <v>0</v>
      </c>
      <c r="AJ46" s="58">
        <f t="shared" si="38"/>
        <v>0</v>
      </c>
      <c r="AK46" s="58">
        <f t="shared" si="39"/>
        <v>0</v>
      </c>
      <c r="AL46" s="58">
        <f t="shared" si="40"/>
        <v>0</v>
      </c>
      <c r="AM46" s="58">
        <f t="shared" si="41"/>
        <v>0</v>
      </c>
      <c r="AN46" s="72"/>
      <c r="AR46" s="63">
        <f t="shared" si="26"/>
        <v>43708</v>
      </c>
      <c r="AS46" s="64">
        <f t="shared" si="27"/>
        <v>0</v>
      </c>
      <c r="AT46" s="64">
        <f t="shared" si="28"/>
        <v>0</v>
      </c>
      <c r="AU46" s="64">
        <f t="shared" si="29"/>
        <v>0</v>
      </c>
      <c r="AV46" s="64">
        <f t="shared" si="30"/>
        <v>0</v>
      </c>
      <c r="AW46" s="64">
        <f t="shared" si="31"/>
        <v>0</v>
      </c>
      <c r="AX46" s="64">
        <f t="shared" si="32"/>
        <v>0</v>
      </c>
      <c r="AY46" s="65">
        <f t="shared" si="33"/>
        <v>0</v>
      </c>
      <c r="AZ46" s="64">
        <f t="shared" si="8"/>
        <v>0</v>
      </c>
    </row>
    <row r="47" spans="1:52" ht="23.25" x14ac:dyDescent="0.35">
      <c r="A47" s="55">
        <f>'Liste déroulante et date'!J40</f>
        <v>43687</v>
      </c>
      <c r="B47" s="66"/>
      <c r="C47" s="67"/>
      <c r="D47" s="67"/>
      <c r="E47" s="67"/>
      <c r="F47" s="67"/>
      <c r="G47" s="68"/>
      <c r="H47" s="69">
        <f t="shared" si="17"/>
        <v>40</v>
      </c>
      <c r="I47" s="70"/>
      <c r="J47" s="70"/>
      <c r="K47" s="70"/>
      <c r="L47" s="70"/>
      <c r="M47" s="70"/>
      <c r="N47" s="70"/>
      <c r="O47" s="70"/>
      <c r="P47" s="56">
        <f t="shared" si="18"/>
        <v>0</v>
      </c>
      <c r="Q47" s="71"/>
      <c r="R47" s="56">
        <f t="shared" si="19"/>
        <v>0</v>
      </c>
      <c r="S47" s="70"/>
      <c r="T47" s="70"/>
      <c r="U47" s="56">
        <f t="shared" si="20"/>
        <v>0</v>
      </c>
      <c r="V47" s="70"/>
      <c r="W47" s="70"/>
      <c r="X47" s="56">
        <f t="shared" si="21"/>
        <v>0</v>
      </c>
      <c r="Y47" s="57">
        <f t="shared" si="34"/>
        <v>0</v>
      </c>
      <c r="Z47" s="57">
        <f t="shared" si="35"/>
        <v>0</v>
      </c>
      <c r="AA47" s="56">
        <f t="shared" si="22"/>
        <v>0</v>
      </c>
      <c r="AB47" s="56">
        <f t="shared" si="23"/>
        <v>0</v>
      </c>
      <c r="AC47" s="56">
        <f t="shared" si="36"/>
        <v>16</v>
      </c>
      <c r="AD47" s="70"/>
      <c r="AE47" s="70"/>
      <c r="AF47" s="70"/>
      <c r="AG47" s="56">
        <f t="shared" si="24"/>
        <v>0</v>
      </c>
      <c r="AH47" s="58">
        <f t="shared" si="37"/>
        <v>0</v>
      </c>
      <c r="AI47" s="56">
        <f t="shared" si="25"/>
        <v>0</v>
      </c>
      <c r="AJ47" s="58">
        <f t="shared" si="38"/>
        <v>0</v>
      </c>
      <c r="AK47" s="58">
        <f t="shared" si="39"/>
        <v>0</v>
      </c>
      <c r="AL47" s="58">
        <f t="shared" si="40"/>
        <v>0</v>
      </c>
      <c r="AM47" s="58">
        <f t="shared" si="41"/>
        <v>0</v>
      </c>
      <c r="AN47" s="72"/>
      <c r="AR47" s="63">
        <f t="shared" si="26"/>
        <v>43715</v>
      </c>
      <c r="AS47" s="64">
        <f t="shared" si="27"/>
        <v>0</v>
      </c>
      <c r="AT47" s="64">
        <f t="shared" si="28"/>
        <v>0</v>
      </c>
      <c r="AU47" s="64">
        <f t="shared" si="29"/>
        <v>0</v>
      </c>
      <c r="AV47" s="64">
        <f t="shared" si="30"/>
        <v>0</v>
      </c>
      <c r="AW47" s="64">
        <f t="shared" si="31"/>
        <v>0</v>
      </c>
      <c r="AX47" s="64">
        <f t="shared" si="32"/>
        <v>0</v>
      </c>
      <c r="AY47" s="65">
        <f t="shared" si="33"/>
        <v>0</v>
      </c>
      <c r="AZ47" s="64">
        <f t="shared" si="8"/>
        <v>0</v>
      </c>
    </row>
    <row r="48" spans="1:52" ht="23.25" x14ac:dyDescent="0.35">
      <c r="A48" s="55">
        <f>'Liste déroulante et date'!J41</f>
        <v>43694</v>
      </c>
      <c r="B48" s="66"/>
      <c r="C48" s="67"/>
      <c r="D48" s="67"/>
      <c r="E48" s="67"/>
      <c r="F48" s="67"/>
      <c r="G48" s="68"/>
      <c r="H48" s="69">
        <f t="shared" si="17"/>
        <v>40</v>
      </c>
      <c r="I48" s="70"/>
      <c r="J48" s="70"/>
      <c r="K48" s="70"/>
      <c r="L48" s="70"/>
      <c r="M48" s="70"/>
      <c r="N48" s="70"/>
      <c r="O48" s="70"/>
      <c r="P48" s="56">
        <f t="shared" si="18"/>
        <v>0</v>
      </c>
      <c r="Q48" s="71"/>
      <c r="R48" s="56">
        <f t="shared" si="19"/>
        <v>0</v>
      </c>
      <c r="S48" s="70"/>
      <c r="T48" s="70"/>
      <c r="U48" s="56">
        <f t="shared" si="20"/>
        <v>0</v>
      </c>
      <c r="V48" s="70"/>
      <c r="W48" s="70"/>
      <c r="X48" s="56">
        <f t="shared" si="21"/>
        <v>0</v>
      </c>
      <c r="Y48" s="57">
        <f t="shared" si="34"/>
        <v>0</v>
      </c>
      <c r="Z48" s="57">
        <f t="shared" si="35"/>
        <v>0</v>
      </c>
      <c r="AA48" s="56">
        <f t="shared" si="22"/>
        <v>0</v>
      </c>
      <c r="AB48" s="56">
        <f t="shared" si="23"/>
        <v>0</v>
      </c>
      <c r="AC48" s="56">
        <f t="shared" si="36"/>
        <v>16</v>
      </c>
      <c r="AD48" s="70"/>
      <c r="AE48" s="70"/>
      <c r="AF48" s="70"/>
      <c r="AG48" s="56">
        <f t="shared" si="24"/>
        <v>0</v>
      </c>
      <c r="AH48" s="58">
        <f t="shared" si="37"/>
        <v>0</v>
      </c>
      <c r="AI48" s="56">
        <f t="shared" si="25"/>
        <v>0</v>
      </c>
      <c r="AJ48" s="58">
        <f t="shared" si="38"/>
        <v>0</v>
      </c>
      <c r="AK48" s="58">
        <f t="shared" si="39"/>
        <v>0</v>
      </c>
      <c r="AL48" s="58">
        <f t="shared" si="40"/>
        <v>0</v>
      </c>
      <c r="AM48" s="58">
        <f t="shared" si="41"/>
        <v>0</v>
      </c>
      <c r="AN48" s="72"/>
      <c r="AR48" s="63">
        <f t="shared" si="26"/>
        <v>43722</v>
      </c>
      <c r="AS48" s="64">
        <f t="shared" si="27"/>
        <v>0</v>
      </c>
      <c r="AT48" s="64">
        <f t="shared" si="28"/>
        <v>0</v>
      </c>
      <c r="AU48" s="64">
        <f t="shared" si="29"/>
        <v>0</v>
      </c>
      <c r="AV48" s="64">
        <f t="shared" si="30"/>
        <v>0</v>
      </c>
      <c r="AW48" s="64">
        <f t="shared" si="31"/>
        <v>0</v>
      </c>
      <c r="AX48" s="64">
        <f t="shared" si="32"/>
        <v>0</v>
      </c>
      <c r="AY48" s="65">
        <f t="shared" si="33"/>
        <v>0</v>
      </c>
      <c r="AZ48" s="64">
        <f t="shared" si="8"/>
        <v>0</v>
      </c>
    </row>
    <row r="49" spans="1:52" ht="23.25" x14ac:dyDescent="0.35">
      <c r="A49" s="55">
        <f>'Liste déroulante et date'!J42</f>
        <v>43701</v>
      </c>
      <c r="B49" s="66"/>
      <c r="C49" s="67"/>
      <c r="D49" s="67"/>
      <c r="E49" s="67"/>
      <c r="F49" s="67"/>
      <c r="G49" s="68"/>
      <c r="H49" s="69">
        <f t="shared" si="17"/>
        <v>40</v>
      </c>
      <c r="I49" s="70"/>
      <c r="J49" s="70"/>
      <c r="K49" s="70"/>
      <c r="L49" s="70"/>
      <c r="M49" s="70"/>
      <c r="N49" s="70"/>
      <c r="O49" s="70"/>
      <c r="P49" s="56">
        <f t="shared" si="18"/>
        <v>0</v>
      </c>
      <c r="Q49" s="71"/>
      <c r="R49" s="56">
        <f t="shared" si="19"/>
        <v>0</v>
      </c>
      <c r="S49" s="70"/>
      <c r="T49" s="70"/>
      <c r="U49" s="56">
        <f t="shared" si="20"/>
        <v>0</v>
      </c>
      <c r="V49" s="70"/>
      <c r="W49" s="70"/>
      <c r="X49" s="56">
        <f t="shared" si="21"/>
        <v>0</v>
      </c>
      <c r="Y49" s="57">
        <f t="shared" si="34"/>
        <v>0</v>
      </c>
      <c r="Z49" s="57">
        <f t="shared" si="35"/>
        <v>0</v>
      </c>
      <c r="AA49" s="56">
        <f t="shared" si="22"/>
        <v>0</v>
      </c>
      <c r="AB49" s="56">
        <f t="shared" si="23"/>
        <v>0</v>
      </c>
      <c r="AC49" s="56">
        <f t="shared" si="36"/>
        <v>16</v>
      </c>
      <c r="AD49" s="70"/>
      <c r="AE49" s="70"/>
      <c r="AF49" s="70"/>
      <c r="AG49" s="56">
        <f t="shared" si="24"/>
        <v>0</v>
      </c>
      <c r="AH49" s="58">
        <f t="shared" si="37"/>
        <v>0</v>
      </c>
      <c r="AI49" s="56">
        <f t="shared" si="25"/>
        <v>0</v>
      </c>
      <c r="AJ49" s="58">
        <f t="shared" si="38"/>
        <v>0</v>
      </c>
      <c r="AK49" s="58">
        <f t="shared" si="39"/>
        <v>0</v>
      </c>
      <c r="AL49" s="58">
        <f t="shared" si="40"/>
        <v>0</v>
      </c>
      <c r="AM49" s="58">
        <f t="shared" si="41"/>
        <v>0</v>
      </c>
      <c r="AN49" s="72"/>
      <c r="AR49" s="63">
        <f t="shared" si="26"/>
        <v>43729</v>
      </c>
      <c r="AS49" s="64">
        <f t="shared" si="27"/>
        <v>0</v>
      </c>
      <c r="AT49" s="64">
        <f t="shared" si="28"/>
        <v>0</v>
      </c>
      <c r="AU49" s="64">
        <f t="shared" si="29"/>
        <v>0</v>
      </c>
      <c r="AV49" s="64">
        <f t="shared" si="30"/>
        <v>0</v>
      </c>
      <c r="AW49" s="64">
        <f t="shared" si="31"/>
        <v>0</v>
      </c>
      <c r="AX49" s="64">
        <f t="shared" si="32"/>
        <v>0</v>
      </c>
      <c r="AY49" s="65">
        <f t="shared" si="33"/>
        <v>0</v>
      </c>
      <c r="AZ49" s="64">
        <f t="shared" si="8"/>
        <v>0</v>
      </c>
    </row>
    <row r="50" spans="1:52" ht="23.25" x14ac:dyDescent="0.35">
      <c r="A50" s="55">
        <f>'Liste déroulante et date'!J43</f>
        <v>43708</v>
      </c>
      <c r="B50" s="66"/>
      <c r="C50" s="67"/>
      <c r="D50" s="67"/>
      <c r="E50" s="67"/>
      <c r="F50" s="67"/>
      <c r="G50" s="68"/>
      <c r="H50" s="69">
        <f t="shared" si="17"/>
        <v>40</v>
      </c>
      <c r="I50" s="70"/>
      <c r="J50" s="70"/>
      <c r="K50" s="70"/>
      <c r="L50" s="70"/>
      <c r="M50" s="70"/>
      <c r="N50" s="70"/>
      <c r="O50" s="70"/>
      <c r="P50" s="56">
        <f t="shared" si="18"/>
        <v>0</v>
      </c>
      <c r="Q50" s="71"/>
      <c r="R50" s="56">
        <f t="shared" si="19"/>
        <v>0</v>
      </c>
      <c r="S50" s="70"/>
      <c r="T50" s="70"/>
      <c r="U50" s="56">
        <f t="shared" si="20"/>
        <v>0</v>
      </c>
      <c r="V50" s="70"/>
      <c r="W50" s="70"/>
      <c r="X50" s="56">
        <f t="shared" si="21"/>
        <v>0</v>
      </c>
      <c r="Y50" s="57">
        <f t="shared" si="34"/>
        <v>0</v>
      </c>
      <c r="Z50" s="57">
        <f t="shared" si="35"/>
        <v>0</v>
      </c>
      <c r="AA50" s="56">
        <f t="shared" si="22"/>
        <v>0</v>
      </c>
      <c r="AB50" s="56">
        <f t="shared" si="23"/>
        <v>0</v>
      </c>
      <c r="AC50" s="56">
        <f t="shared" si="36"/>
        <v>16</v>
      </c>
      <c r="AD50" s="70"/>
      <c r="AE50" s="70"/>
      <c r="AF50" s="70"/>
      <c r="AG50" s="56">
        <f t="shared" si="24"/>
        <v>0</v>
      </c>
      <c r="AH50" s="58">
        <f t="shared" si="37"/>
        <v>0</v>
      </c>
      <c r="AI50" s="56">
        <f t="shared" si="25"/>
        <v>0</v>
      </c>
      <c r="AJ50" s="58">
        <f t="shared" si="38"/>
        <v>0</v>
      </c>
      <c r="AK50" s="58">
        <f t="shared" si="39"/>
        <v>0</v>
      </c>
      <c r="AL50" s="58">
        <f t="shared" si="40"/>
        <v>0</v>
      </c>
      <c r="AM50" s="58">
        <f t="shared" si="41"/>
        <v>0</v>
      </c>
      <c r="AN50" s="72"/>
      <c r="AR50" s="63">
        <f t="shared" si="26"/>
        <v>43736</v>
      </c>
      <c r="AS50" s="64">
        <f t="shared" si="27"/>
        <v>0</v>
      </c>
      <c r="AT50" s="64">
        <f t="shared" si="28"/>
        <v>0</v>
      </c>
      <c r="AU50" s="64">
        <f t="shared" si="29"/>
        <v>0</v>
      </c>
      <c r="AV50" s="64">
        <f t="shared" si="30"/>
        <v>0</v>
      </c>
      <c r="AW50" s="64">
        <f t="shared" si="31"/>
        <v>0</v>
      </c>
      <c r="AX50" s="64">
        <f t="shared" si="32"/>
        <v>0</v>
      </c>
      <c r="AY50" s="65">
        <f t="shared" si="33"/>
        <v>0</v>
      </c>
      <c r="AZ50" s="64">
        <f t="shared" si="8"/>
        <v>0</v>
      </c>
    </row>
    <row r="51" spans="1:52" ht="23.25" x14ac:dyDescent="0.35">
      <c r="A51" s="55">
        <f>'Liste déroulante et date'!J44</f>
        <v>43715</v>
      </c>
      <c r="B51" s="66"/>
      <c r="C51" s="67"/>
      <c r="D51" s="67"/>
      <c r="E51" s="67"/>
      <c r="F51" s="67"/>
      <c r="G51" s="68"/>
      <c r="H51" s="69">
        <f t="shared" si="17"/>
        <v>40</v>
      </c>
      <c r="I51" s="70"/>
      <c r="J51" s="70"/>
      <c r="K51" s="70"/>
      <c r="L51" s="70"/>
      <c r="M51" s="70"/>
      <c r="N51" s="70"/>
      <c r="O51" s="70"/>
      <c r="P51" s="56">
        <f t="shared" si="18"/>
        <v>0</v>
      </c>
      <c r="Q51" s="71"/>
      <c r="R51" s="56">
        <f t="shared" si="19"/>
        <v>0</v>
      </c>
      <c r="S51" s="70"/>
      <c r="T51" s="70"/>
      <c r="U51" s="56">
        <f t="shared" si="20"/>
        <v>0</v>
      </c>
      <c r="V51" s="70"/>
      <c r="W51" s="70"/>
      <c r="X51" s="56">
        <f t="shared" si="21"/>
        <v>0</v>
      </c>
      <c r="Y51" s="57">
        <f t="shared" si="34"/>
        <v>0</v>
      </c>
      <c r="Z51" s="57">
        <f t="shared" si="35"/>
        <v>0</v>
      </c>
      <c r="AA51" s="56">
        <f t="shared" si="22"/>
        <v>0</v>
      </c>
      <c r="AB51" s="56">
        <f t="shared" si="23"/>
        <v>0</v>
      </c>
      <c r="AC51" s="56">
        <f t="shared" si="36"/>
        <v>16</v>
      </c>
      <c r="AD51" s="70"/>
      <c r="AE51" s="70"/>
      <c r="AF51" s="70"/>
      <c r="AG51" s="56">
        <f t="shared" si="24"/>
        <v>0</v>
      </c>
      <c r="AH51" s="58">
        <f t="shared" si="37"/>
        <v>0</v>
      </c>
      <c r="AI51" s="56">
        <f t="shared" si="25"/>
        <v>0</v>
      </c>
      <c r="AJ51" s="58">
        <f t="shared" si="38"/>
        <v>0</v>
      </c>
      <c r="AK51" s="58">
        <f t="shared" si="39"/>
        <v>0</v>
      </c>
      <c r="AL51" s="58">
        <f t="shared" si="40"/>
        <v>0</v>
      </c>
      <c r="AM51" s="58">
        <f t="shared" si="41"/>
        <v>0</v>
      </c>
      <c r="AN51" s="72"/>
      <c r="AR51" s="63">
        <f t="shared" si="26"/>
        <v>43743</v>
      </c>
      <c r="AS51" s="64">
        <f t="shared" si="27"/>
        <v>0</v>
      </c>
      <c r="AT51" s="64">
        <f t="shared" si="28"/>
        <v>0</v>
      </c>
      <c r="AU51" s="64">
        <f t="shared" si="29"/>
        <v>0</v>
      </c>
      <c r="AV51" s="64">
        <f t="shared" si="30"/>
        <v>0</v>
      </c>
      <c r="AW51" s="64">
        <f t="shared" si="31"/>
        <v>0</v>
      </c>
      <c r="AX51" s="64">
        <f t="shared" si="32"/>
        <v>0</v>
      </c>
      <c r="AY51" s="65">
        <f t="shared" si="33"/>
        <v>0</v>
      </c>
      <c r="AZ51" s="64">
        <f t="shared" si="8"/>
        <v>0</v>
      </c>
    </row>
    <row r="52" spans="1:52" ht="23.25" x14ac:dyDescent="0.35">
      <c r="A52" s="55">
        <f>'Liste déroulante et date'!J45</f>
        <v>43722</v>
      </c>
      <c r="B52" s="66"/>
      <c r="C52" s="67"/>
      <c r="D52" s="67"/>
      <c r="E52" s="67"/>
      <c r="F52" s="67"/>
      <c r="G52" s="68"/>
      <c r="H52" s="69">
        <f t="shared" si="17"/>
        <v>40</v>
      </c>
      <c r="I52" s="70"/>
      <c r="J52" s="70"/>
      <c r="K52" s="70"/>
      <c r="L52" s="70"/>
      <c r="M52" s="70"/>
      <c r="N52" s="70"/>
      <c r="O52" s="70"/>
      <c r="P52" s="56">
        <f t="shared" si="18"/>
        <v>0</v>
      </c>
      <c r="Q52" s="71"/>
      <c r="R52" s="56">
        <f t="shared" si="19"/>
        <v>0</v>
      </c>
      <c r="S52" s="70"/>
      <c r="T52" s="70"/>
      <c r="U52" s="56">
        <f t="shared" si="20"/>
        <v>0</v>
      </c>
      <c r="V52" s="70"/>
      <c r="W52" s="70"/>
      <c r="X52" s="56">
        <f t="shared" si="21"/>
        <v>0</v>
      </c>
      <c r="Y52" s="57">
        <f t="shared" si="34"/>
        <v>0</v>
      </c>
      <c r="Z52" s="57">
        <f t="shared" si="35"/>
        <v>0</v>
      </c>
      <c r="AA52" s="56">
        <f t="shared" si="22"/>
        <v>0</v>
      </c>
      <c r="AB52" s="56">
        <f t="shared" si="23"/>
        <v>0</v>
      </c>
      <c r="AC52" s="56">
        <f t="shared" si="36"/>
        <v>16</v>
      </c>
      <c r="AD52" s="70"/>
      <c r="AE52" s="70"/>
      <c r="AF52" s="70"/>
      <c r="AG52" s="56">
        <f t="shared" si="24"/>
        <v>0</v>
      </c>
      <c r="AH52" s="58">
        <f t="shared" si="37"/>
        <v>0</v>
      </c>
      <c r="AI52" s="56">
        <f t="shared" si="25"/>
        <v>0</v>
      </c>
      <c r="AJ52" s="58">
        <f t="shared" si="38"/>
        <v>0</v>
      </c>
      <c r="AK52" s="58">
        <f t="shared" si="39"/>
        <v>0</v>
      </c>
      <c r="AL52" s="58">
        <f t="shared" si="40"/>
        <v>0</v>
      </c>
      <c r="AM52" s="58">
        <f t="shared" si="41"/>
        <v>0</v>
      </c>
      <c r="AN52" s="72"/>
      <c r="AR52" s="63">
        <f t="shared" si="26"/>
        <v>43750</v>
      </c>
      <c r="AS52" s="64">
        <f t="shared" si="27"/>
        <v>0</v>
      </c>
      <c r="AT52" s="64">
        <f t="shared" si="28"/>
        <v>0</v>
      </c>
      <c r="AU52" s="64">
        <f t="shared" si="29"/>
        <v>0</v>
      </c>
      <c r="AV52" s="64">
        <f t="shared" si="30"/>
        <v>0</v>
      </c>
      <c r="AW52" s="64">
        <f t="shared" si="31"/>
        <v>0</v>
      </c>
      <c r="AX52" s="64">
        <f t="shared" si="32"/>
        <v>0</v>
      </c>
      <c r="AY52" s="65">
        <f t="shared" si="33"/>
        <v>0</v>
      </c>
      <c r="AZ52" s="64">
        <f t="shared" si="8"/>
        <v>0</v>
      </c>
    </row>
    <row r="53" spans="1:52" ht="23.25" x14ac:dyDescent="0.35">
      <c r="A53" s="55">
        <f>'Liste déroulante et date'!J46</f>
        <v>43729</v>
      </c>
      <c r="B53" s="66"/>
      <c r="C53" s="67"/>
      <c r="D53" s="67"/>
      <c r="E53" s="67"/>
      <c r="F53" s="67"/>
      <c r="G53" s="68"/>
      <c r="H53" s="69">
        <f t="shared" si="17"/>
        <v>40</v>
      </c>
      <c r="I53" s="70"/>
      <c r="J53" s="70"/>
      <c r="K53" s="70"/>
      <c r="L53" s="70"/>
      <c r="M53" s="70"/>
      <c r="N53" s="70"/>
      <c r="O53" s="70"/>
      <c r="P53" s="56">
        <f t="shared" si="18"/>
        <v>0</v>
      </c>
      <c r="Q53" s="71"/>
      <c r="R53" s="56">
        <f t="shared" si="19"/>
        <v>0</v>
      </c>
      <c r="S53" s="70"/>
      <c r="T53" s="70"/>
      <c r="U53" s="56">
        <f t="shared" si="20"/>
        <v>0</v>
      </c>
      <c r="V53" s="70"/>
      <c r="W53" s="70"/>
      <c r="X53" s="56">
        <f t="shared" si="21"/>
        <v>0</v>
      </c>
      <c r="Y53" s="57">
        <f t="shared" si="34"/>
        <v>0</v>
      </c>
      <c r="Z53" s="57">
        <f t="shared" si="35"/>
        <v>0</v>
      </c>
      <c r="AA53" s="56">
        <f t="shared" si="22"/>
        <v>0</v>
      </c>
      <c r="AB53" s="56">
        <f t="shared" si="23"/>
        <v>0</v>
      </c>
      <c r="AC53" s="56">
        <f t="shared" si="36"/>
        <v>16</v>
      </c>
      <c r="AD53" s="70"/>
      <c r="AE53" s="70"/>
      <c r="AF53" s="70"/>
      <c r="AG53" s="56">
        <f t="shared" si="24"/>
        <v>0</v>
      </c>
      <c r="AH53" s="58">
        <f t="shared" si="37"/>
        <v>0</v>
      </c>
      <c r="AI53" s="56">
        <f t="shared" si="25"/>
        <v>0</v>
      </c>
      <c r="AJ53" s="58">
        <f t="shared" si="38"/>
        <v>0</v>
      </c>
      <c r="AK53" s="58">
        <f t="shared" si="39"/>
        <v>0</v>
      </c>
      <c r="AL53" s="58">
        <f t="shared" si="40"/>
        <v>0</v>
      </c>
      <c r="AM53" s="58">
        <f t="shared" si="41"/>
        <v>0</v>
      </c>
      <c r="AN53" s="72"/>
      <c r="AR53" s="63">
        <f t="shared" si="26"/>
        <v>43757</v>
      </c>
      <c r="AS53" s="64">
        <f t="shared" si="27"/>
        <v>0</v>
      </c>
      <c r="AT53" s="64">
        <f t="shared" si="28"/>
        <v>0</v>
      </c>
      <c r="AU53" s="64">
        <f t="shared" si="29"/>
        <v>0</v>
      </c>
      <c r="AV53" s="64">
        <f t="shared" si="30"/>
        <v>0</v>
      </c>
      <c r="AW53" s="64">
        <f t="shared" si="31"/>
        <v>0</v>
      </c>
      <c r="AX53" s="64">
        <f t="shared" si="32"/>
        <v>0</v>
      </c>
      <c r="AY53" s="65">
        <f t="shared" si="33"/>
        <v>0</v>
      </c>
      <c r="AZ53" s="64">
        <f t="shared" si="8"/>
        <v>0</v>
      </c>
    </row>
    <row r="54" spans="1:52" ht="23.25" x14ac:dyDescent="0.35">
      <c r="A54" s="55">
        <f>'Liste déroulante et date'!J47</f>
        <v>43736</v>
      </c>
      <c r="B54" s="66"/>
      <c r="C54" s="67"/>
      <c r="D54" s="67"/>
      <c r="E54" s="67"/>
      <c r="F54" s="67"/>
      <c r="G54" s="68"/>
      <c r="H54" s="69">
        <f t="shared" si="17"/>
        <v>40</v>
      </c>
      <c r="I54" s="70"/>
      <c r="J54" s="70"/>
      <c r="K54" s="70"/>
      <c r="L54" s="70"/>
      <c r="M54" s="70"/>
      <c r="N54" s="70"/>
      <c r="O54" s="70"/>
      <c r="P54" s="56">
        <f t="shared" si="18"/>
        <v>0</v>
      </c>
      <c r="Q54" s="71"/>
      <c r="R54" s="56">
        <f t="shared" si="19"/>
        <v>0</v>
      </c>
      <c r="S54" s="70"/>
      <c r="T54" s="70"/>
      <c r="U54" s="56">
        <f t="shared" si="20"/>
        <v>0</v>
      </c>
      <c r="V54" s="70"/>
      <c r="W54" s="70"/>
      <c r="X54" s="56">
        <f t="shared" si="21"/>
        <v>0</v>
      </c>
      <c r="Y54" s="57">
        <f t="shared" si="34"/>
        <v>0</v>
      </c>
      <c r="Z54" s="57">
        <f t="shared" si="35"/>
        <v>0</v>
      </c>
      <c r="AA54" s="56">
        <f t="shared" si="22"/>
        <v>0</v>
      </c>
      <c r="AB54" s="56">
        <f t="shared" si="23"/>
        <v>0</v>
      </c>
      <c r="AC54" s="56">
        <f t="shared" si="36"/>
        <v>16</v>
      </c>
      <c r="AD54" s="70"/>
      <c r="AE54" s="70"/>
      <c r="AF54" s="70"/>
      <c r="AG54" s="56">
        <f t="shared" si="24"/>
        <v>0</v>
      </c>
      <c r="AH54" s="58">
        <f t="shared" si="37"/>
        <v>0</v>
      </c>
      <c r="AI54" s="56">
        <f t="shared" si="25"/>
        <v>0</v>
      </c>
      <c r="AJ54" s="58">
        <f t="shared" si="38"/>
        <v>0</v>
      </c>
      <c r="AK54" s="58">
        <f t="shared" si="39"/>
        <v>0</v>
      </c>
      <c r="AL54" s="58">
        <f t="shared" si="40"/>
        <v>0</v>
      </c>
      <c r="AM54" s="58">
        <f t="shared" si="41"/>
        <v>0</v>
      </c>
      <c r="AN54" s="72"/>
      <c r="AR54" s="63">
        <f t="shared" si="26"/>
        <v>43764</v>
      </c>
      <c r="AS54" s="64">
        <f t="shared" si="27"/>
        <v>0</v>
      </c>
      <c r="AT54" s="64">
        <f t="shared" si="28"/>
        <v>0</v>
      </c>
      <c r="AU54" s="64">
        <f t="shared" si="29"/>
        <v>0</v>
      </c>
      <c r="AV54" s="64">
        <f t="shared" si="30"/>
        <v>0</v>
      </c>
      <c r="AW54" s="64">
        <f t="shared" si="31"/>
        <v>0</v>
      </c>
      <c r="AX54" s="64">
        <f t="shared" si="32"/>
        <v>0</v>
      </c>
      <c r="AY54" s="65">
        <f t="shared" si="33"/>
        <v>0</v>
      </c>
      <c r="AZ54" s="64">
        <f t="shared" si="8"/>
        <v>0</v>
      </c>
    </row>
    <row r="55" spans="1:52" ht="23.25" x14ac:dyDescent="0.35">
      <c r="A55" s="55">
        <f>'Liste déroulante et date'!J48</f>
        <v>43743</v>
      </c>
      <c r="B55" s="66"/>
      <c r="C55" s="67"/>
      <c r="D55" s="67"/>
      <c r="E55" s="67"/>
      <c r="F55" s="67"/>
      <c r="G55" s="68"/>
      <c r="H55" s="69">
        <f t="shared" si="17"/>
        <v>40</v>
      </c>
      <c r="I55" s="70"/>
      <c r="J55" s="70"/>
      <c r="K55" s="70"/>
      <c r="L55" s="70"/>
      <c r="M55" s="70"/>
      <c r="N55" s="70"/>
      <c r="O55" s="70"/>
      <c r="P55" s="56">
        <f t="shared" si="18"/>
        <v>0</v>
      </c>
      <c r="Q55" s="71"/>
      <c r="R55" s="56">
        <f t="shared" si="19"/>
        <v>0</v>
      </c>
      <c r="S55" s="70"/>
      <c r="T55" s="70"/>
      <c r="U55" s="56">
        <f t="shared" si="20"/>
        <v>0</v>
      </c>
      <c r="V55" s="70"/>
      <c r="W55" s="70"/>
      <c r="X55" s="56">
        <f t="shared" si="21"/>
        <v>0</v>
      </c>
      <c r="Y55" s="57">
        <f t="shared" si="34"/>
        <v>0</v>
      </c>
      <c r="Z55" s="57">
        <f t="shared" si="35"/>
        <v>0</v>
      </c>
      <c r="AA55" s="56">
        <f t="shared" si="22"/>
        <v>0</v>
      </c>
      <c r="AB55" s="56">
        <f t="shared" si="23"/>
        <v>0</v>
      </c>
      <c r="AC55" s="56">
        <f t="shared" si="36"/>
        <v>16</v>
      </c>
      <c r="AD55" s="70"/>
      <c r="AE55" s="70"/>
      <c r="AF55" s="70"/>
      <c r="AG55" s="56">
        <f t="shared" si="24"/>
        <v>0</v>
      </c>
      <c r="AH55" s="58">
        <f t="shared" si="37"/>
        <v>0</v>
      </c>
      <c r="AI55" s="56">
        <f t="shared" si="25"/>
        <v>0</v>
      </c>
      <c r="AJ55" s="58">
        <f t="shared" si="38"/>
        <v>0</v>
      </c>
      <c r="AK55" s="58">
        <f t="shared" si="39"/>
        <v>0</v>
      </c>
      <c r="AL55" s="58">
        <f t="shared" si="40"/>
        <v>0</v>
      </c>
      <c r="AM55" s="58">
        <f t="shared" si="41"/>
        <v>0</v>
      </c>
      <c r="AN55" s="72"/>
      <c r="AR55" s="63">
        <f t="shared" si="26"/>
        <v>43771</v>
      </c>
      <c r="AS55" s="64">
        <f t="shared" si="27"/>
        <v>0</v>
      </c>
      <c r="AT55" s="64">
        <f t="shared" si="28"/>
        <v>0</v>
      </c>
      <c r="AU55" s="64">
        <f t="shared" si="29"/>
        <v>0</v>
      </c>
      <c r="AV55" s="64">
        <f t="shared" si="30"/>
        <v>0</v>
      </c>
      <c r="AW55" s="64">
        <f t="shared" si="31"/>
        <v>0</v>
      </c>
      <c r="AX55" s="64">
        <f t="shared" si="32"/>
        <v>0</v>
      </c>
      <c r="AY55" s="65">
        <f t="shared" si="33"/>
        <v>0</v>
      </c>
      <c r="AZ55" s="64">
        <f t="shared" si="8"/>
        <v>0</v>
      </c>
    </row>
    <row r="56" spans="1:52" ht="23.25" x14ac:dyDescent="0.35">
      <c r="A56" s="55">
        <f>'Liste déroulante et date'!J49</f>
        <v>43750</v>
      </c>
      <c r="B56" s="66"/>
      <c r="C56" s="67"/>
      <c r="D56" s="67"/>
      <c r="E56" s="67"/>
      <c r="F56" s="67"/>
      <c r="G56" s="68"/>
      <c r="H56" s="69">
        <f t="shared" si="17"/>
        <v>40</v>
      </c>
      <c r="I56" s="70"/>
      <c r="J56" s="70"/>
      <c r="K56" s="70"/>
      <c r="L56" s="70"/>
      <c r="M56" s="70"/>
      <c r="N56" s="70"/>
      <c r="O56" s="70"/>
      <c r="P56" s="56">
        <f t="shared" si="18"/>
        <v>0</v>
      </c>
      <c r="Q56" s="71"/>
      <c r="R56" s="56">
        <f t="shared" si="19"/>
        <v>0</v>
      </c>
      <c r="S56" s="70"/>
      <c r="T56" s="70"/>
      <c r="U56" s="56">
        <f t="shared" si="20"/>
        <v>0</v>
      </c>
      <c r="V56" s="70"/>
      <c r="W56" s="70"/>
      <c r="X56" s="56">
        <f t="shared" si="21"/>
        <v>0</v>
      </c>
      <c r="Y56" s="57">
        <f t="shared" si="34"/>
        <v>0</v>
      </c>
      <c r="Z56" s="57">
        <f t="shared" si="35"/>
        <v>0</v>
      </c>
      <c r="AA56" s="56">
        <f t="shared" si="22"/>
        <v>0</v>
      </c>
      <c r="AB56" s="56">
        <f t="shared" si="23"/>
        <v>0</v>
      </c>
      <c r="AC56" s="56">
        <f t="shared" si="36"/>
        <v>16</v>
      </c>
      <c r="AD56" s="70"/>
      <c r="AE56" s="70"/>
      <c r="AF56" s="70"/>
      <c r="AG56" s="56">
        <f t="shared" si="24"/>
        <v>0</v>
      </c>
      <c r="AH56" s="58">
        <f t="shared" si="37"/>
        <v>0</v>
      </c>
      <c r="AI56" s="56">
        <f t="shared" si="25"/>
        <v>0</v>
      </c>
      <c r="AJ56" s="58">
        <f t="shared" si="38"/>
        <v>0</v>
      </c>
      <c r="AK56" s="58">
        <f t="shared" si="39"/>
        <v>0</v>
      </c>
      <c r="AL56" s="58">
        <f t="shared" si="40"/>
        <v>0</v>
      </c>
      <c r="AM56" s="58">
        <f t="shared" si="41"/>
        <v>0</v>
      </c>
      <c r="AN56" s="72"/>
      <c r="AR56" s="63">
        <f t="shared" si="26"/>
        <v>43778</v>
      </c>
      <c r="AS56" s="64">
        <f t="shared" si="27"/>
        <v>0</v>
      </c>
      <c r="AT56" s="64">
        <f t="shared" si="28"/>
        <v>0</v>
      </c>
      <c r="AU56" s="64">
        <f t="shared" si="29"/>
        <v>0</v>
      </c>
      <c r="AV56" s="64">
        <f t="shared" si="30"/>
        <v>0</v>
      </c>
      <c r="AW56" s="64">
        <f t="shared" si="31"/>
        <v>0</v>
      </c>
      <c r="AX56" s="64">
        <f t="shared" si="32"/>
        <v>0</v>
      </c>
      <c r="AY56" s="65">
        <f t="shared" si="33"/>
        <v>0</v>
      </c>
      <c r="AZ56" s="64">
        <f t="shared" si="8"/>
        <v>0</v>
      </c>
    </row>
    <row r="57" spans="1:52" ht="23.25" x14ac:dyDescent="0.35">
      <c r="A57" s="55">
        <f>'Liste déroulante et date'!J50</f>
        <v>43757</v>
      </c>
      <c r="B57" s="66"/>
      <c r="C57" s="67"/>
      <c r="D57" s="67"/>
      <c r="E57" s="67"/>
      <c r="F57" s="67"/>
      <c r="G57" s="68"/>
      <c r="H57" s="69">
        <f t="shared" si="17"/>
        <v>40</v>
      </c>
      <c r="I57" s="70"/>
      <c r="J57" s="70"/>
      <c r="K57" s="70"/>
      <c r="L57" s="70"/>
      <c r="M57" s="70"/>
      <c r="N57" s="70"/>
      <c r="O57" s="70"/>
      <c r="P57" s="56">
        <f t="shared" si="18"/>
        <v>0</v>
      </c>
      <c r="Q57" s="71"/>
      <c r="R57" s="56">
        <f t="shared" si="19"/>
        <v>0</v>
      </c>
      <c r="S57" s="70"/>
      <c r="T57" s="70"/>
      <c r="U57" s="56">
        <f t="shared" si="20"/>
        <v>0</v>
      </c>
      <c r="V57" s="70"/>
      <c r="W57" s="70"/>
      <c r="X57" s="56">
        <f t="shared" si="21"/>
        <v>0</v>
      </c>
      <c r="Y57" s="57">
        <f t="shared" si="34"/>
        <v>0</v>
      </c>
      <c r="Z57" s="57">
        <f t="shared" si="35"/>
        <v>0</v>
      </c>
      <c r="AA57" s="56">
        <f t="shared" si="22"/>
        <v>0</v>
      </c>
      <c r="AB57" s="56">
        <f t="shared" si="23"/>
        <v>0</v>
      </c>
      <c r="AC57" s="56">
        <f t="shared" si="36"/>
        <v>16</v>
      </c>
      <c r="AD57" s="70"/>
      <c r="AE57" s="70"/>
      <c r="AF57" s="70"/>
      <c r="AG57" s="56">
        <f t="shared" si="24"/>
        <v>0</v>
      </c>
      <c r="AH57" s="58">
        <f t="shared" si="37"/>
        <v>0</v>
      </c>
      <c r="AI57" s="56">
        <f t="shared" si="25"/>
        <v>0</v>
      </c>
      <c r="AJ57" s="58">
        <f t="shared" si="38"/>
        <v>0</v>
      </c>
      <c r="AK57" s="58">
        <f t="shared" si="39"/>
        <v>0</v>
      </c>
      <c r="AL57" s="58">
        <f t="shared" si="40"/>
        <v>0</v>
      </c>
      <c r="AM57" s="58">
        <f t="shared" si="41"/>
        <v>0</v>
      </c>
      <c r="AN57" s="72"/>
      <c r="AR57" s="63">
        <f t="shared" si="26"/>
        <v>43785</v>
      </c>
      <c r="AS57" s="64">
        <f t="shared" si="27"/>
        <v>0</v>
      </c>
      <c r="AT57" s="64">
        <f t="shared" si="28"/>
        <v>0</v>
      </c>
      <c r="AU57" s="64">
        <f t="shared" si="29"/>
        <v>0</v>
      </c>
      <c r="AV57" s="64">
        <f t="shared" si="30"/>
        <v>0</v>
      </c>
      <c r="AW57" s="64">
        <f t="shared" si="31"/>
        <v>0</v>
      </c>
      <c r="AX57" s="64">
        <f t="shared" si="32"/>
        <v>0</v>
      </c>
      <c r="AY57" s="65">
        <f t="shared" si="33"/>
        <v>0</v>
      </c>
      <c r="AZ57" s="64">
        <f t="shared" si="8"/>
        <v>0</v>
      </c>
    </row>
    <row r="58" spans="1:52" ht="23.25" x14ac:dyDescent="0.35">
      <c r="A58" s="55">
        <f>'Liste déroulante et date'!J51</f>
        <v>43764</v>
      </c>
      <c r="B58" s="66"/>
      <c r="C58" s="67"/>
      <c r="D58" s="67"/>
      <c r="E58" s="67"/>
      <c r="F58" s="67"/>
      <c r="G58" s="68"/>
      <c r="H58" s="69">
        <f t="shared" si="17"/>
        <v>40</v>
      </c>
      <c r="I58" s="70"/>
      <c r="J58" s="70"/>
      <c r="K58" s="70"/>
      <c r="L58" s="70"/>
      <c r="M58" s="70"/>
      <c r="N58" s="70"/>
      <c r="O58" s="70"/>
      <c r="P58" s="56">
        <f t="shared" si="18"/>
        <v>0</v>
      </c>
      <c r="Q58" s="71"/>
      <c r="R58" s="56">
        <f t="shared" si="19"/>
        <v>0</v>
      </c>
      <c r="S58" s="70"/>
      <c r="T58" s="70"/>
      <c r="U58" s="56">
        <f t="shared" si="20"/>
        <v>0</v>
      </c>
      <c r="V58" s="70"/>
      <c r="W58" s="70"/>
      <c r="X58" s="56">
        <f t="shared" si="21"/>
        <v>0</v>
      </c>
      <c r="Y58" s="57">
        <f t="shared" si="34"/>
        <v>0</v>
      </c>
      <c r="Z58" s="57">
        <f t="shared" si="35"/>
        <v>0</v>
      </c>
      <c r="AA58" s="56">
        <f t="shared" si="22"/>
        <v>0</v>
      </c>
      <c r="AB58" s="56">
        <f t="shared" si="23"/>
        <v>0</v>
      </c>
      <c r="AC58" s="56">
        <f t="shared" si="36"/>
        <v>16</v>
      </c>
      <c r="AD58" s="70"/>
      <c r="AE58" s="70"/>
      <c r="AF58" s="70"/>
      <c r="AG58" s="56">
        <f t="shared" si="24"/>
        <v>0</v>
      </c>
      <c r="AH58" s="58">
        <f t="shared" si="37"/>
        <v>0</v>
      </c>
      <c r="AI58" s="56">
        <f t="shared" si="25"/>
        <v>0</v>
      </c>
      <c r="AJ58" s="58">
        <f t="shared" si="38"/>
        <v>0</v>
      </c>
      <c r="AK58" s="58">
        <f t="shared" si="39"/>
        <v>0</v>
      </c>
      <c r="AL58" s="58">
        <f t="shared" si="40"/>
        <v>0</v>
      </c>
      <c r="AM58" s="58">
        <f t="shared" si="41"/>
        <v>0</v>
      </c>
      <c r="AN58" s="72"/>
      <c r="AR58" s="63">
        <f t="shared" si="26"/>
        <v>43792</v>
      </c>
      <c r="AS58" s="64">
        <f t="shared" si="27"/>
        <v>0</v>
      </c>
      <c r="AT58" s="64">
        <f t="shared" si="28"/>
        <v>0</v>
      </c>
      <c r="AU58" s="64">
        <f t="shared" si="29"/>
        <v>0</v>
      </c>
      <c r="AV58" s="64">
        <f t="shared" si="30"/>
        <v>0</v>
      </c>
      <c r="AW58" s="64">
        <f t="shared" si="31"/>
        <v>0</v>
      </c>
      <c r="AX58" s="64">
        <f t="shared" si="32"/>
        <v>0</v>
      </c>
      <c r="AY58" s="65">
        <f t="shared" si="33"/>
        <v>0</v>
      </c>
      <c r="AZ58" s="64">
        <f t="shared" si="8"/>
        <v>0</v>
      </c>
    </row>
    <row r="59" spans="1:52" ht="23.25" x14ac:dyDescent="0.35">
      <c r="A59" s="55">
        <f>'Liste déroulante et date'!J52</f>
        <v>43771</v>
      </c>
      <c r="B59" s="66"/>
      <c r="C59" s="67"/>
      <c r="D59" s="67"/>
      <c r="E59" s="67"/>
      <c r="F59" s="67"/>
      <c r="G59" s="68"/>
      <c r="H59" s="69">
        <f t="shared" si="17"/>
        <v>40</v>
      </c>
      <c r="I59" s="70"/>
      <c r="J59" s="70"/>
      <c r="K59" s="70"/>
      <c r="L59" s="70"/>
      <c r="M59" s="70"/>
      <c r="N59" s="70"/>
      <c r="O59" s="70"/>
      <c r="P59" s="56">
        <f t="shared" si="18"/>
        <v>0</v>
      </c>
      <c r="Q59" s="71"/>
      <c r="R59" s="56">
        <f t="shared" si="19"/>
        <v>0</v>
      </c>
      <c r="S59" s="70"/>
      <c r="T59" s="70"/>
      <c r="U59" s="56">
        <f t="shared" si="20"/>
        <v>0</v>
      </c>
      <c r="V59" s="70"/>
      <c r="W59" s="70"/>
      <c r="X59" s="56">
        <f t="shared" si="21"/>
        <v>0</v>
      </c>
      <c r="Y59" s="57">
        <f t="shared" si="34"/>
        <v>0</v>
      </c>
      <c r="Z59" s="57">
        <f t="shared" si="35"/>
        <v>0</v>
      </c>
      <c r="AA59" s="56">
        <f t="shared" si="22"/>
        <v>0</v>
      </c>
      <c r="AB59" s="56">
        <f t="shared" si="23"/>
        <v>0</v>
      </c>
      <c r="AC59" s="56">
        <f t="shared" si="36"/>
        <v>16</v>
      </c>
      <c r="AD59" s="70"/>
      <c r="AE59" s="70"/>
      <c r="AF59" s="70"/>
      <c r="AG59" s="56">
        <f t="shared" si="24"/>
        <v>0</v>
      </c>
      <c r="AH59" s="58">
        <f t="shared" si="37"/>
        <v>0</v>
      </c>
      <c r="AI59" s="56">
        <f t="shared" si="25"/>
        <v>0</v>
      </c>
      <c r="AJ59" s="58">
        <f t="shared" si="38"/>
        <v>0</v>
      </c>
      <c r="AK59" s="58">
        <f t="shared" si="39"/>
        <v>0</v>
      </c>
      <c r="AL59" s="58">
        <f t="shared" si="40"/>
        <v>0</v>
      </c>
      <c r="AM59" s="58">
        <f t="shared" si="41"/>
        <v>0</v>
      </c>
      <c r="AN59" s="72"/>
      <c r="AR59" s="63">
        <f t="shared" si="26"/>
        <v>43799</v>
      </c>
      <c r="AS59" s="64">
        <f t="shared" si="27"/>
        <v>0</v>
      </c>
      <c r="AT59" s="64">
        <f t="shared" si="28"/>
        <v>0</v>
      </c>
      <c r="AU59" s="64">
        <f t="shared" si="29"/>
        <v>0</v>
      </c>
      <c r="AV59" s="64">
        <f t="shared" si="30"/>
        <v>0</v>
      </c>
      <c r="AW59" s="64">
        <f t="shared" si="31"/>
        <v>0</v>
      </c>
      <c r="AX59" s="64">
        <f t="shared" si="32"/>
        <v>0</v>
      </c>
      <c r="AY59" s="65">
        <f t="shared" si="33"/>
        <v>0</v>
      </c>
      <c r="AZ59" s="64">
        <f t="shared" si="8"/>
        <v>0</v>
      </c>
    </row>
    <row r="60" spans="1:52" ht="23.25" x14ac:dyDescent="0.35">
      <c r="A60" s="55">
        <f>'Liste déroulante et date'!J53</f>
        <v>43778</v>
      </c>
      <c r="B60" s="66"/>
      <c r="C60" s="67"/>
      <c r="D60" s="67"/>
      <c r="E60" s="67"/>
      <c r="F60" s="67"/>
      <c r="G60" s="68"/>
      <c r="H60" s="69">
        <f t="shared" si="17"/>
        <v>40</v>
      </c>
      <c r="I60" s="70"/>
      <c r="J60" s="70"/>
      <c r="K60" s="70"/>
      <c r="L60" s="70"/>
      <c r="M60" s="70"/>
      <c r="N60" s="70"/>
      <c r="O60" s="70"/>
      <c r="P60" s="56">
        <f t="shared" si="18"/>
        <v>0</v>
      </c>
      <c r="Q60" s="71"/>
      <c r="R60" s="56">
        <f t="shared" si="19"/>
        <v>0</v>
      </c>
      <c r="S60" s="70"/>
      <c r="T60" s="70"/>
      <c r="U60" s="56">
        <f t="shared" si="20"/>
        <v>0</v>
      </c>
      <c r="V60" s="70"/>
      <c r="W60" s="70"/>
      <c r="X60" s="56">
        <f t="shared" si="21"/>
        <v>0</v>
      </c>
      <c r="Y60" s="57">
        <f t="shared" si="34"/>
        <v>0</v>
      </c>
      <c r="Z60" s="57">
        <f t="shared" si="35"/>
        <v>0</v>
      </c>
      <c r="AA60" s="56">
        <f t="shared" si="22"/>
        <v>0</v>
      </c>
      <c r="AB60" s="56">
        <f t="shared" si="23"/>
        <v>0</v>
      </c>
      <c r="AC60" s="56">
        <f t="shared" si="36"/>
        <v>16</v>
      </c>
      <c r="AD60" s="70"/>
      <c r="AE60" s="70"/>
      <c r="AF60" s="70"/>
      <c r="AG60" s="56">
        <f t="shared" si="24"/>
        <v>0</v>
      </c>
      <c r="AH60" s="58">
        <f t="shared" si="37"/>
        <v>0</v>
      </c>
      <c r="AI60" s="56">
        <f t="shared" si="25"/>
        <v>0</v>
      </c>
      <c r="AJ60" s="58">
        <f t="shared" si="38"/>
        <v>0</v>
      </c>
      <c r="AK60" s="58">
        <f t="shared" si="39"/>
        <v>0</v>
      </c>
      <c r="AL60" s="58">
        <f t="shared" si="40"/>
        <v>0</v>
      </c>
      <c r="AM60" s="58">
        <f t="shared" si="41"/>
        <v>0</v>
      </c>
      <c r="AN60" s="72"/>
      <c r="AR60" s="63">
        <f t="shared" si="26"/>
        <v>43806</v>
      </c>
      <c r="AS60" s="64">
        <f t="shared" si="27"/>
        <v>0</v>
      </c>
      <c r="AT60" s="64">
        <f t="shared" si="28"/>
        <v>0</v>
      </c>
      <c r="AU60" s="64">
        <f t="shared" si="29"/>
        <v>0</v>
      </c>
      <c r="AV60" s="64">
        <f t="shared" si="30"/>
        <v>0</v>
      </c>
      <c r="AW60" s="64">
        <f t="shared" si="31"/>
        <v>0</v>
      </c>
      <c r="AX60" s="64">
        <f t="shared" si="32"/>
        <v>0</v>
      </c>
      <c r="AY60" s="65">
        <f t="shared" si="33"/>
        <v>0</v>
      </c>
      <c r="AZ60" s="64">
        <f t="shared" si="8"/>
        <v>0</v>
      </c>
    </row>
    <row r="61" spans="1:52" ht="23.25" x14ac:dyDescent="0.35">
      <c r="A61" s="55">
        <f>'Liste déroulante et date'!J54</f>
        <v>43785</v>
      </c>
      <c r="B61" s="66"/>
      <c r="C61" s="67"/>
      <c r="D61" s="67"/>
      <c r="E61" s="67"/>
      <c r="F61" s="67"/>
      <c r="G61" s="68"/>
      <c r="H61" s="69">
        <f t="shared" si="17"/>
        <v>40</v>
      </c>
      <c r="I61" s="70"/>
      <c r="J61" s="70"/>
      <c r="K61" s="70"/>
      <c r="L61" s="70"/>
      <c r="M61" s="70"/>
      <c r="N61" s="70"/>
      <c r="O61" s="70"/>
      <c r="P61" s="56">
        <f t="shared" si="18"/>
        <v>0</v>
      </c>
      <c r="Q61" s="71"/>
      <c r="R61" s="56">
        <f t="shared" si="19"/>
        <v>0</v>
      </c>
      <c r="S61" s="70"/>
      <c r="T61" s="70"/>
      <c r="U61" s="56">
        <f t="shared" si="20"/>
        <v>0</v>
      </c>
      <c r="V61" s="70"/>
      <c r="W61" s="70"/>
      <c r="X61" s="56">
        <f t="shared" si="21"/>
        <v>0</v>
      </c>
      <c r="Y61" s="57">
        <f t="shared" si="34"/>
        <v>0</v>
      </c>
      <c r="Z61" s="57">
        <f t="shared" si="35"/>
        <v>0</v>
      </c>
      <c r="AA61" s="56">
        <f t="shared" si="22"/>
        <v>0</v>
      </c>
      <c r="AB61" s="56">
        <f t="shared" si="23"/>
        <v>0</v>
      </c>
      <c r="AC61" s="56">
        <f t="shared" si="36"/>
        <v>16</v>
      </c>
      <c r="AD61" s="70"/>
      <c r="AE61" s="70"/>
      <c r="AF61" s="70"/>
      <c r="AG61" s="56">
        <f t="shared" si="24"/>
        <v>0</v>
      </c>
      <c r="AH61" s="58">
        <f t="shared" si="37"/>
        <v>0</v>
      </c>
      <c r="AI61" s="56">
        <f t="shared" si="25"/>
        <v>0</v>
      </c>
      <c r="AJ61" s="58">
        <f t="shared" si="38"/>
        <v>0</v>
      </c>
      <c r="AK61" s="58">
        <f t="shared" si="39"/>
        <v>0</v>
      </c>
      <c r="AL61" s="58">
        <f t="shared" si="40"/>
        <v>0</v>
      </c>
      <c r="AM61" s="58">
        <f t="shared" si="41"/>
        <v>0</v>
      </c>
      <c r="AN61" s="72"/>
      <c r="AR61" s="63">
        <f t="shared" si="26"/>
        <v>43813</v>
      </c>
      <c r="AS61" s="64">
        <f t="shared" si="27"/>
        <v>0</v>
      </c>
      <c r="AT61" s="64">
        <f t="shared" si="28"/>
        <v>0</v>
      </c>
      <c r="AU61" s="64">
        <f t="shared" si="29"/>
        <v>0</v>
      </c>
      <c r="AV61" s="64">
        <f t="shared" si="30"/>
        <v>0</v>
      </c>
      <c r="AW61" s="64">
        <f t="shared" si="31"/>
        <v>0</v>
      </c>
      <c r="AX61" s="64">
        <f t="shared" si="32"/>
        <v>0</v>
      </c>
      <c r="AY61" s="65">
        <f t="shared" si="33"/>
        <v>0</v>
      </c>
      <c r="AZ61" s="64">
        <f t="shared" si="8"/>
        <v>0</v>
      </c>
    </row>
    <row r="62" spans="1:52" ht="23.25" x14ac:dyDescent="0.35">
      <c r="A62" s="55">
        <f>'Liste déroulante et date'!J55</f>
        <v>43792</v>
      </c>
      <c r="B62" s="66"/>
      <c r="C62" s="67"/>
      <c r="D62" s="67"/>
      <c r="E62" s="67"/>
      <c r="F62" s="67"/>
      <c r="G62" s="68"/>
      <c r="H62" s="69">
        <f t="shared" si="17"/>
        <v>40</v>
      </c>
      <c r="I62" s="70"/>
      <c r="J62" s="70"/>
      <c r="K62" s="70"/>
      <c r="L62" s="70"/>
      <c r="M62" s="70"/>
      <c r="N62" s="70"/>
      <c r="O62" s="70"/>
      <c r="P62" s="56">
        <f t="shared" si="18"/>
        <v>0</v>
      </c>
      <c r="Q62" s="71"/>
      <c r="R62" s="56">
        <f t="shared" si="19"/>
        <v>0</v>
      </c>
      <c r="S62" s="70"/>
      <c r="T62" s="70"/>
      <c r="U62" s="56">
        <f t="shared" si="20"/>
        <v>0</v>
      </c>
      <c r="V62" s="70"/>
      <c r="W62" s="70"/>
      <c r="X62" s="56">
        <f t="shared" si="21"/>
        <v>0</v>
      </c>
      <c r="Y62" s="57">
        <f t="shared" si="34"/>
        <v>0</v>
      </c>
      <c r="Z62" s="57">
        <f t="shared" si="35"/>
        <v>0</v>
      </c>
      <c r="AA62" s="56">
        <f t="shared" si="22"/>
        <v>0</v>
      </c>
      <c r="AB62" s="56">
        <f t="shared" si="23"/>
        <v>0</v>
      </c>
      <c r="AC62" s="56">
        <f t="shared" si="36"/>
        <v>16</v>
      </c>
      <c r="AD62" s="70"/>
      <c r="AE62" s="70"/>
      <c r="AF62" s="70"/>
      <c r="AG62" s="56">
        <f t="shared" si="24"/>
        <v>0</v>
      </c>
      <c r="AH62" s="58">
        <f t="shared" si="37"/>
        <v>0</v>
      </c>
      <c r="AI62" s="56">
        <f t="shared" si="25"/>
        <v>0</v>
      </c>
      <c r="AJ62" s="58">
        <f t="shared" si="38"/>
        <v>0</v>
      </c>
      <c r="AK62" s="58">
        <f t="shared" si="39"/>
        <v>0</v>
      </c>
      <c r="AL62" s="58">
        <f t="shared" si="40"/>
        <v>0</v>
      </c>
      <c r="AM62" s="58">
        <f t="shared" si="41"/>
        <v>0</v>
      </c>
      <c r="AN62" s="72"/>
      <c r="AR62" s="63">
        <f t="shared" si="26"/>
        <v>43820</v>
      </c>
      <c r="AS62" s="64">
        <f t="shared" si="27"/>
        <v>0</v>
      </c>
      <c r="AT62" s="64">
        <f t="shared" si="28"/>
        <v>0</v>
      </c>
      <c r="AU62" s="64">
        <f t="shared" si="29"/>
        <v>0</v>
      </c>
      <c r="AV62" s="64">
        <f t="shared" si="30"/>
        <v>0</v>
      </c>
      <c r="AW62" s="64">
        <f t="shared" si="31"/>
        <v>0</v>
      </c>
      <c r="AX62" s="64">
        <f t="shared" si="32"/>
        <v>0</v>
      </c>
      <c r="AY62" s="65">
        <f t="shared" si="33"/>
        <v>0</v>
      </c>
      <c r="AZ62" s="64">
        <f t="shared" si="8"/>
        <v>0</v>
      </c>
    </row>
    <row r="63" spans="1:52" ht="18.75" x14ac:dyDescent="0.3">
      <c r="A63" s="55">
        <f>'Liste déroulante et date'!J56</f>
        <v>43799</v>
      </c>
      <c r="B63" s="66"/>
      <c r="C63" s="67"/>
      <c r="D63" s="67"/>
      <c r="E63" s="67"/>
      <c r="F63" s="67"/>
      <c r="G63" s="68"/>
      <c r="H63" s="69">
        <f t="shared" si="17"/>
        <v>40</v>
      </c>
      <c r="I63" s="70"/>
      <c r="J63" s="70"/>
      <c r="K63" s="70"/>
      <c r="L63" s="70"/>
      <c r="M63" s="70"/>
      <c r="N63" s="70"/>
      <c r="O63" s="70"/>
      <c r="P63" s="56">
        <f t="shared" si="18"/>
        <v>0</v>
      </c>
      <c r="Q63" s="71"/>
      <c r="R63" s="56">
        <f t="shared" si="19"/>
        <v>0</v>
      </c>
      <c r="S63" s="70"/>
      <c r="T63" s="70"/>
      <c r="U63" s="56">
        <f t="shared" si="20"/>
        <v>0</v>
      </c>
      <c r="V63" s="70"/>
      <c r="W63" s="70"/>
      <c r="X63" s="56">
        <f t="shared" si="21"/>
        <v>0</v>
      </c>
      <c r="Y63" s="57">
        <f t="shared" si="34"/>
        <v>0</v>
      </c>
      <c r="Z63" s="57">
        <f t="shared" si="35"/>
        <v>0</v>
      </c>
      <c r="AA63" s="56">
        <f t="shared" si="22"/>
        <v>0</v>
      </c>
      <c r="AB63" s="56">
        <f t="shared" si="23"/>
        <v>0</v>
      </c>
      <c r="AC63" s="56">
        <f t="shared" si="36"/>
        <v>16</v>
      </c>
      <c r="AD63" s="70"/>
      <c r="AE63" s="70"/>
      <c r="AF63" s="70"/>
      <c r="AG63" s="56">
        <f t="shared" si="24"/>
        <v>0</v>
      </c>
      <c r="AH63" s="58">
        <f t="shared" si="37"/>
        <v>0</v>
      </c>
      <c r="AI63" s="56">
        <f t="shared" si="25"/>
        <v>0</v>
      </c>
      <c r="AJ63" s="58">
        <f t="shared" si="38"/>
        <v>0</v>
      </c>
      <c r="AK63" s="58">
        <f t="shared" si="39"/>
        <v>0</v>
      </c>
      <c r="AL63" s="58">
        <f t="shared" si="40"/>
        <v>0</v>
      </c>
      <c r="AM63" s="58">
        <f t="shared" si="41"/>
        <v>0</v>
      </c>
      <c r="AN63" s="72"/>
      <c r="AR63" s="21"/>
      <c r="AS63" s="22"/>
      <c r="AT63" s="22"/>
      <c r="AU63" s="22"/>
      <c r="AV63" s="22"/>
      <c r="AW63" s="22"/>
      <c r="AX63" s="22"/>
      <c r="AY63" s="22"/>
      <c r="AZ63" s="22"/>
    </row>
    <row r="64" spans="1:52" ht="18.75" x14ac:dyDescent="0.3">
      <c r="A64" s="55">
        <f>'Liste déroulante et date'!J57</f>
        <v>43806</v>
      </c>
      <c r="B64" s="66"/>
      <c r="C64" s="67"/>
      <c r="D64" s="67"/>
      <c r="E64" s="67"/>
      <c r="F64" s="67"/>
      <c r="G64" s="68"/>
      <c r="H64" s="69">
        <f t="shared" si="17"/>
        <v>40</v>
      </c>
      <c r="I64" s="70"/>
      <c r="J64" s="70"/>
      <c r="K64" s="70"/>
      <c r="L64" s="70"/>
      <c r="M64" s="70"/>
      <c r="N64" s="70"/>
      <c r="O64" s="70"/>
      <c r="P64" s="56">
        <f t="shared" si="18"/>
        <v>0</v>
      </c>
      <c r="Q64" s="71"/>
      <c r="R64" s="56">
        <f t="shared" si="19"/>
        <v>0</v>
      </c>
      <c r="S64" s="70"/>
      <c r="T64" s="70"/>
      <c r="U64" s="56">
        <f t="shared" si="20"/>
        <v>0</v>
      </c>
      <c r="V64" s="70"/>
      <c r="W64" s="70"/>
      <c r="X64" s="56">
        <f t="shared" si="21"/>
        <v>0</v>
      </c>
      <c r="Y64" s="57">
        <f t="shared" si="34"/>
        <v>0</v>
      </c>
      <c r="Z64" s="57">
        <f t="shared" si="35"/>
        <v>0</v>
      </c>
      <c r="AA64" s="56">
        <f t="shared" si="22"/>
        <v>0</v>
      </c>
      <c r="AB64" s="56">
        <f t="shared" si="23"/>
        <v>0</v>
      </c>
      <c r="AC64" s="56">
        <f t="shared" si="36"/>
        <v>16</v>
      </c>
      <c r="AD64" s="70"/>
      <c r="AE64" s="70"/>
      <c r="AF64" s="70"/>
      <c r="AG64" s="56">
        <f t="shared" si="24"/>
        <v>0</v>
      </c>
      <c r="AH64" s="58">
        <f t="shared" si="37"/>
        <v>0</v>
      </c>
      <c r="AI64" s="56">
        <f t="shared" si="25"/>
        <v>0</v>
      </c>
      <c r="AJ64" s="58">
        <f t="shared" si="38"/>
        <v>0</v>
      </c>
      <c r="AK64" s="58">
        <f t="shared" si="39"/>
        <v>0</v>
      </c>
      <c r="AL64" s="58">
        <f t="shared" si="40"/>
        <v>0</v>
      </c>
      <c r="AM64" s="58">
        <f t="shared" si="41"/>
        <v>0</v>
      </c>
      <c r="AN64" s="72"/>
      <c r="AR64" s="21"/>
      <c r="AS64" s="22"/>
      <c r="AT64" s="22"/>
      <c r="AU64" s="22"/>
      <c r="AV64" s="22"/>
      <c r="AW64" s="22"/>
      <c r="AX64" s="22"/>
      <c r="AY64" s="22"/>
      <c r="AZ64" s="22"/>
    </row>
    <row r="65" spans="1:52" ht="18.75" x14ac:dyDescent="0.3">
      <c r="A65" s="55">
        <f>'Liste déroulante et date'!J58</f>
        <v>43813</v>
      </c>
      <c r="B65" s="66"/>
      <c r="C65" s="67"/>
      <c r="D65" s="67"/>
      <c r="E65" s="67"/>
      <c r="F65" s="67"/>
      <c r="G65" s="68"/>
      <c r="H65" s="69">
        <f t="shared" si="17"/>
        <v>40</v>
      </c>
      <c r="I65" s="70"/>
      <c r="J65" s="70"/>
      <c r="K65" s="70"/>
      <c r="L65" s="70"/>
      <c r="M65" s="70"/>
      <c r="N65" s="70"/>
      <c r="O65" s="70"/>
      <c r="P65" s="56">
        <f t="shared" si="18"/>
        <v>0</v>
      </c>
      <c r="Q65" s="71"/>
      <c r="R65" s="56">
        <f t="shared" si="19"/>
        <v>0</v>
      </c>
      <c r="S65" s="70"/>
      <c r="T65" s="70"/>
      <c r="U65" s="56">
        <f t="shared" si="20"/>
        <v>0</v>
      </c>
      <c r="V65" s="70"/>
      <c r="W65" s="70"/>
      <c r="X65" s="56">
        <f t="shared" si="21"/>
        <v>0</v>
      </c>
      <c r="Y65" s="57">
        <f t="shared" si="34"/>
        <v>0</v>
      </c>
      <c r="Z65" s="57">
        <f t="shared" si="35"/>
        <v>0</v>
      </c>
      <c r="AA65" s="56">
        <f t="shared" si="22"/>
        <v>0</v>
      </c>
      <c r="AB65" s="56">
        <f t="shared" si="23"/>
        <v>0</v>
      </c>
      <c r="AC65" s="56">
        <f t="shared" si="36"/>
        <v>16</v>
      </c>
      <c r="AD65" s="70"/>
      <c r="AE65" s="70"/>
      <c r="AF65" s="70"/>
      <c r="AG65" s="56">
        <f t="shared" si="24"/>
        <v>0</v>
      </c>
      <c r="AH65" s="58">
        <f t="shared" si="37"/>
        <v>0</v>
      </c>
      <c r="AI65" s="56">
        <f t="shared" si="25"/>
        <v>0</v>
      </c>
      <c r="AJ65" s="58">
        <f t="shared" si="38"/>
        <v>0</v>
      </c>
      <c r="AK65" s="58">
        <f t="shared" si="39"/>
        <v>0</v>
      </c>
      <c r="AL65" s="58">
        <f t="shared" si="40"/>
        <v>0</v>
      </c>
      <c r="AM65" s="58">
        <f t="shared" si="41"/>
        <v>0</v>
      </c>
      <c r="AN65" s="72"/>
      <c r="AR65" s="21"/>
      <c r="AS65" s="22"/>
      <c r="AT65" s="22"/>
      <c r="AU65" s="22"/>
      <c r="AV65" s="22"/>
      <c r="AW65" s="22"/>
      <c r="AX65" s="22"/>
      <c r="AY65" s="22"/>
      <c r="AZ65" s="22"/>
    </row>
    <row r="66" spans="1:52" ht="18.75" x14ac:dyDescent="0.3">
      <c r="A66" s="55">
        <f>'Liste déroulante et date'!J59</f>
        <v>43820</v>
      </c>
      <c r="B66" s="66"/>
      <c r="C66" s="67"/>
      <c r="D66" s="67"/>
      <c r="E66" s="67"/>
      <c r="F66" s="67"/>
      <c r="G66" s="68"/>
      <c r="H66" s="69">
        <f t="shared" si="17"/>
        <v>40</v>
      </c>
      <c r="I66" s="70"/>
      <c r="J66" s="70"/>
      <c r="K66" s="70"/>
      <c r="L66" s="70"/>
      <c r="M66" s="70"/>
      <c r="N66" s="70"/>
      <c r="O66" s="70"/>
      <c r="P66" s="56">
        <f t="shared" si="18"/>
        <v>0</v>
      </c>
      <c r="Q66" s="71"/>
      <c r="R66" s="56">
        <f t="shared" si="19"/>
        <v>0</v>
      </c>
      <c r="S66" s="70"/>
      <c r="T66" s="70"/>
      <c r="U66" s="56">
        <f t="shared" si="20"/>
        <v>0</v>
      </c>
      <c r="V66" s="70"/>
      <c r="W66" s="70"/>
      <c r="X66" s="56">
        <f t="shared" si="21"/>
        <v>0</v>
      </c>
      <c r="Y66" s="57">
        <f t="shared" si="34"/>
        <v>0</v>
      </c>
      <c r="Z66" s="57">
        <f t="shared" si="35"/>
        <v>0</v>
      </c>
      <c r="AA66" s="56">
        <f t="shared" si="22"/>
        <v>0</v>
      </c>
      <c r="AB66" s="56">
        <f t="shared" si="23"/>
        <v>0</v>
      </c>
      <c r="AC66" s="56">
        <f t="shared" si="36"/>
        <v>16</v>
      </c>
      <c r="AD66" s="70"/>
      <c r="AE66" s="70"/>
      <c r="AF66" s="70"/>
      <c r="AG66" s="56">
        <f t="shared" si="24"/>
        <v>0</v>
      </c>
      <c r="AH66" s="58">
        <f t="shared" si="37"/>
        <v>0</v>
      </c>
      <c r="AI66" s="56">
        <f t="shared" si="25"/>
        <v>0</v>
      </c>
      <c r="AJ66" s="58">
        <f t="shared" si="38"/>
        <v>0</v>
      </c>
      <c r="AK66" s="58">
        <f t="shared" si="39"/>
        <v>0</v>
      </c>
      <c r="AL66" s="58">
        <f t="shared" si="40"/>
        <v>0</v>
      </c>
      <c r="AM66" s="58">
        <f t="shared" si="41"/>
        <v>0</v>
      </c>
      <c r="AN66" s="72"/>
      <c r="AR66" s="21"/>
      <c r="AS66" s="22"/>
      <c r="AT66" s="22"/>
      <c r="AU66" s="22"/>
      <c r="AV66" s="22"/>
      <c r="AW66" s="22"/>
      <c r="AX66" s="22"/>
      <c r="AY66" s="22"/>
      <c r="AZ66" s="22"/>
    </row>
    <row r="67" spans="1:52" s="6" customFormat="1" x14ac:dyDescent="0.25">
      <c r="A67" s="17"/>
      <c r="B67" s="18"/>
      <c r="C67" s="19"/>
      <c r="D67" s="19"/>
      <c r="E67" s="19"/>
      <c r="F67" s="19"/>
      <c r="G67" s="19"/>
      <c r="H67" s="11"/>
      <c r="I67" s="5"/>
      <c r="J67" s="5"/>
      <c r="K67" s="5"/>
      <c r="L67" s="5"/>
      <c r="M67" s="5"/>
      <c r="N67" s="5"/>
      <c r="O67" s="5"/>
      <c r="P67" s="5"/>
      <c r="Q67" s="20"/>
      <c r="R67" s="5"/>
      <c r="S67" s="5"/>
      <c r="T67" s="5"/>
      <c r="U67" s="56">
        <f t="shared" si="20"/>
        <v>0</v>
      </c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15"/>
      <c r="AI67" s="5"/>
      <c r="AJ67" s="15"/>
      <c r="AK67" s="15"/>
      <c r="AL67" s="15"/>
      <c r="AM67" s="15"/>
      <c r="AN67" s="3"/>
    </row>
    <row r="68" spans="1:52" x14ac:dyDescent="0.25">
      <c r="A68" s="55">
        <f>'Liste déroulante et date'!J60</f>
        <v>43827</v>
      </c>
      <c r="B68" s="66"/>
      <c r="C68" s="67"/>
      <c r="D68" s="67"/>
      <c r="E68" s="67"/>
      <c r="F68" s="67"/>
      <c r="G68" s="68"/>
      <c r="H68" s="69">
        <f t="shared" ref="H68:H120" si="42">IF(G68=0,H67,G68)</f>
        <v>0</v>
      </c>
      <c r="I68" s="70"/>
      <c r="J68" s="70"/>
      <c r="K68" s="70"/>
      <c r="L68" s="70"/>
      <c r="M68" s="70"/>
      <c r="N68" s="70"/>
      <c r="O68" s="70"/>
      <c r="P68" s="56">
        <f t="shared" si="18"/>
        <v>0</v>
      </c>
      <c r="Q68" s="71"/>
      <c r="R68" s="56">
        <f t="shared" si="19"/>
        <v>0</v>
      </c>
      <c r="S68" s="70"/>
      <c r="T68" s="70"/>
      <c r="U68" s="56">
        <f t="shared" si="20"/>
        <v>0</v>
      </c>
      <c r="V68" s="70"/>
      <c r="W68" s="70"/>
      <c r="X68" s="56">
        <f t="shared" ref="X68" si="43">IF(AL68&gt;=0,AL68,0)</f>
        <v>0</v>
      </c>
      <c r="Y68" s="57">
        <f t="shared" ref="Y68:Y99" si="44">IF(S68&gt;=40,S68-40,0)</f>
        <v>0</v>
      </c>
      <c r="Z68" s="57">
        <f t="shared" ref="Z68:Z99" si="45">IF(D68=1,0,AM68)</f>
        <v>0</v>
      </c>
      <c r="AA68" s="56">
        <f t="shared" ref="AA68" si="46">IF(AE68&lt;0,-AE68,0)</f>
        <v>0</v>
      </c>
      <c r="AB68" s="56">
        <f t="shared" ref="AB68" si="47">IF(AE68&gt;0,AE68+AJ68,0)+IF(AE68&lt;=0,AJ68,0)</f>
        <v>0</v>
      </c>
      <c r="AC68" s="56">
        <f t="shared" ref="AC68:AC99" si="48">AC67-R68</f>
        <v>0</v>
      </c>
      <c r="AD68" s="70"/>
      <c r="AE68" s="70"/>
      <c r="AF68" s="70"/>
      <c r="AG68" s="56">
        <f t="shared" ref="AG68" si="49">IF((AI67-AH68)&gt;0,AH68,AI67)</f>
        <v>0</v>
      </c>
      <c r="AH68" s="58">
        <f t="shared" ref="AH68:AH99" si="50">IF(S68&gt;40,((3+Y68)*H68),IF(S68=0,0,(3*H68)))</f>
        <v>0</v>
      </c>
      <c r="AI68" s="56">
        <f t="shared" ref="AI68" si="51">AI67+AF68-AG68</f>
        <v>0</v>
      </c>
      <c r="AJ68" s="58">
        <f t="shared" ref="AJ68:AJ99" si="52">ROUND(IF(AD68&gt;0,AD68/H68,"0"),0)</f>
        <v>0</v>
      </c>
      <c r="AK68" s="58">
        <f t="shared" ref="AK68:AK99" si="53">ROUND(IF(Q68="oui",(X64+X65+X66+X67)/20,0),0)</f>
        <v>0</v>
      </c>
      <c r="AL68" s="58">
        <f t="shared" ref="AL68:AL99" si="54">IF(S68&lt;=40,S68-Z68,S68-Y68-Z68)</f>
        <v>0</v>
      </c>
      <c r="AM68" s="58">
        <f t="shared" ref="AM68:AM99" si="55">ROUND(IF(C68=1,(X67+X66+X65+X64+Z67+T67+T66+T65+T64)/20,0),0)+(ROUND(IF(C68=2,(X67+X66+X65+X64+Z67+T67+T66+T65+T64)/20)*2,0))</f>
        <v>0</v>
      </c>
      <c r="AN68" s="72"/>
    </row>
    <row r="69" spans="1:52" ht="23.25" x14ac:dyDescent="0.35">
      <c r="A69" s="55">
        <f>'Liste déroulante et date'!J61</f>
        <v>43834</v>
      </c>
      <c r="B69" s="66"/>
      <c r="C69" s="67"/>
      <c r="D69" s="67"/>
      <c r="E69" s="67"/>
      <c r="F69" s="67"/>
      <c r="G69" s="68"/>
      <c r="H69" s="69">
        <f t="shared" si="42"/>
        <v>0</v>
      </c>
      <c r="I69" s="70"/>
      <c r="J69" s="70"/>
      <c r="K69" s="70"/>
      <c r="L69" s="70"/>
      <c r="M69" s="70"/>
      <c r="N69" s="70"/>
      <c r="O69" s="70"/>
      <c r="P69" s="56">
        <f t="shared" si="18"/>
        <v>0</v>
      </c>
      <c r="Q69" s="71"/>
      <c r="R69" s="56">
        <f t="shared" si="19"/>
        <v>0</v>
      </c>
      <c r="S69" s="70"/>
      <c r="T69" s="70"/>
      <c r="U69" s="56">
        <f t="shared" si="20"/>
        <v>0</v>
      </c>
      <c r="V69" s="70"/>
      <c r="W69" s="70"/>
      <c r="X69" s="56">
        <f t="shared" ref="X69:X120" si="56">IF(AL69&gt;=0,AL69,0)</f>
        <v>0</v>
      </c>
      <c r="Y69" s="57">
        <f t="shared" si="44"/>
        <v>0</v>
      </c>
      <c r="Z69" s="57">
        <f t="shared" si="45"/>
        <v>0</v>
      </c>
      <c r="AA69" s="56">
        <f t="shared" ref="AA69:AA120" si="57">IF(AE69&lt;0,-AE69,0)</f>
        <v>0</v>
      </c>
      <c r="AB69" s="56">
        <f t="shared" ref="AB69:AB120" si="58">IF(AE69&gt;0,AE69+AJ69,0)+IF(AE69&lt;=0,AJ69,0)</f>
        <v>0</v>
      </c>
      <c r="AC69" s="56">
        <f t="shared" si="48"/>
        <v>0</v>
      </c>
      <c r="AD69" s="70"/>
      <c r="AE69" s="70"/>
      <c r="AF69" s="70"/>
      <c r="AG69" s="56">
        <f t="shared" ref="AG69:AG120" si="59">IF((AI68-AH69)&gt;0,AH69,AI68)</f>
        <v>0</v>
      </c>
      <c r="AH69" s="58">
        <f t="shared" si="50"/>
        <v>0</v>
      </c>
      <c r="AI69" s="56">
        <f t="shared" ref="AI69:AI120" si="60">AI68+AF69-AG69</f>
        <v>0</v>
      </c>
      <c r="AJ69" s="58">
        <f t="shared" si="52"/>
        <v>0</v>
      </c>
      <c r="AK69" s="58">
        <f t="shared" si="53"/>
        <v>0</v>
      </c>
      <c r="AL69" s="58">
        <f t="shared" si="54"/>
        <v>0</v>
      </c>
      <c r="AM69" s="58">
        <f t="shared" si="55"/>
        <v>0</v>
      </c>
      <c r="AN69" s="72"/>
      <c r="AR69" s="23"/>
      <c r="AS69" s="23"/>
      <c r="AT69" s="24"/>
      <c r="AU69" s="24"/>
      <c r="AV69" s="23"/>
      <c r="AW69" s="23"/>
      <c r="AX69" s="23"/>
      <c r="AY69" s="23"/>
      <c r="AZ69" s="23"/>
    </row>
    <row r="70" spans="1:52" ht="23.25" x14ac:dyDescent="0.35">
      <c r="A70" s="55">
        <f>'Liste déroulante et date'!J62</f>
        <v>43841</v>
      </c>
      <c r="B70" s="66"/>
      <c r="C70" s="67"/>
      <c r="D70" s="67"/>
      <c r="E70" s="67"/>
      <c r="F70" s="67"/>
      <c r="G70" s="68"/>
      <c r="H70" s="69">
        <f t="shared" si="42"/>
        <v>0</v>
      </c>
      <c r="I70" s="70"/>
      <c r="J70" s="70"/>
      <c r="K70" s="70"/>
      <c r="L70" s="70"/>
      <c r="M70" s="70"/>
      <c r="N70" s="70"/>
      <c r="O70" s="70"/>
      <c r="P70" s="56">
        <f t="shared" si="18"/>
        <v>0</v>
      </c>
      <c r="Q70" s="71"/>
      <c r="R70" s="56">
        <f t="shared" si="19"/>
        <v>0</v>
      </c>
      <c r="S70" s="70"/>
      <c r="T70" s="70"/>
      <c r="U70" s="56">
        <f t="shared" si="20"/>
        <v>0</v>
      </c>
      <c r="V70" s="70"/>
      <c r="W70" s="70"/>
      <c r="X70" s="56">
        <f t="shared" si="56"/>
        <v>0</v>
      </c>
      <c r="Y70" s="57">
        <f t="shared" si="44"/>
        <v>0</v>
      </c>
      <c r="Z70" s="57">
        <f t="shared" si="45"/>
        <v>0</v>
      </c>
      <c r="AA70" s="56">
        <f t="shared" si="57"/>
        <v>0</v>
      </c>
      <c r="AB70" s="56">
        <f t="shared" si="58"/>
        <v>0</v>
      </c>
      <c r="AC70" s="56">
        <f t="shared" si="48"/>
        <v>0</v>
      </c>
      <c r="AD70" s="70"/>
      <c r="AE70" s="70"/>
      <c r="AF70" s="70"/>
      <c r="AG70" s="56">
        <f t="shared" si="59"/>
        <v>0</v>
      </c>
      <c r="AH70" s="58">
        <f t="shared" si="50"/>
        <v>0</v>
      </c>
      <c r="AI70" s="56">
        <f t="shared" si="60"/>
        <v>0</v>
      </c>
      <c r="AJ70" s="58">
        <f t="shared" si="52"/>
        <v>0</v>
      </c>
      <c r="AK70" s="58">
        <f t="shared" si="53"/>
        <v>0</v>
      </c>
      <c r="AL70" s="58">
        <f t="shared" si="54"/>
        <v>0</v>
      </c>
      <c r="AM70" s="58">
        <f t="shared" si="55"/>
        <v>0</v>
      </c>
      <c r="AN70" s="72"/>
      <c r="AR70" s="23"/>
      <c r="AS70" s="23"/>
      <c r="AT70" s="23"/>
      <c r="AU70" s="23"/>
      <c r="AV70" s="23"/>
      <c r="AW70" s="23"/>
      <c r="AX70" s="23"/>
      <c r="AY70" s="23"/>
      <c r="AZ70" s="23"/>
    </row>
    <row r="71" spans="1:52" ht="23.25" x14ac:dyDescent="0.35">
      <c r="A71" s="55">
        <f>'Liste déroulante et date'!J63</f>
        <v>43848</v>
      </c>
      <c r="B71" s="66"/>
      <c r="C71" s="67"/>
      <c r="D71" s="67"/>
      <c r="E71" s="67"/>
      <c r="F71" s="67"/>
      <c r="G71" s="68"/>
      <c r="H71" s="69">
        <f t="shared" si="42"/>
        <v>0</v>
      </c>
      <c r="I71" s="70"/>
      <c r="J71" s="70"/>
      <c r="K71" s="70"/>
      <c r="L71" s="70"/>
      <c r="M71" s="70"/>
      <c r="N71" s="70"/>
      <c r="O71" s="70"/>
      <c r="P71" s="56">
        <f t="shared" si="18"/>
        <v>0</v>
      </c>
      <c r="Q71" s="71"/>
      <c r="R71" s="56">
        <f t="shared" si="19"/>
        <v>0</v>
      </c>
      <c r="S71" s="70"/>
      <c r="T71" s="70"/>
      <c r="U71" s="56">
        <f t="shared" si="20"/>
        <v>0</v>
      </c>
      <c r="V71" s="70"/>
      <c r="W71" s="70"/>
      <c r="X71" s="56">
        <f t="shared" si="56"/>
        <v>0</v>
      </c>
      <c r="Y71" s="57">
        <f t="shared" si="44"/>
        <v>0</v>
      </c>
      <c r="Z71" s="57">
        <f t="shared" si="45"/>
        <v>0</v>
      </c>
      <c r="AA71" s="56">
        <f t="shared" si="57"/>
        <v>0</v>
      </c>
      <c r="AB71" s="56">
        <f t="shared" si="58"/>
        <v>0</v>
      </c>
      <c r="AC71" s="56">
        <f t="shared" si="48"/>
        <v>0</v>
      </c>
      <c r="AD71" s="70"/>
      <c r="AE71" s="70"/>
      <c r="AF71" s="70"/>
      <c r="AG71" s="56">
        <f t="shared" si="59"/>
        <v>0</v>
      </c>
      <c r="AH71" s="58">
        <f t="shared" si="50"/>
        <v>0</v>
      </c>
      <c r="AI71" s="56">
        <f t="shared" si="60"/>
        <v>0</v>
      </c>
      <c r="AJ71" s="58">
        <f t="shared" si="52"/>
        <v>0</v>
      </c>
      <c r="AK71" s="58">
        <f t="shared" si="53"/>
        <v>0</v>
      </c>
      <c r="AL71" s="58">
        <f t="shared" si="54"/>
        <v>0</v>
      </c>
      <c r="AM71" s="58">
        <f t="shared" si="55"/>
        <v>0</v>
      </c>
      <c r="AN71" s="72"/>
      <c r="AR71" s="23"/>
      <c r="AS71" s="23"/>
      <c r="AT71" s="23"/>
      <c r="AU71" s="23"/>
      <c r="AV71" s="23"/>
      <c r="AW71" s="23"/>
      <c r="AX71" s="23"/>
      <c r="AY71" s="23"/>
      <c r="AZ71" s="23"/>
    </row>
    <row r="72" spans="1:52" x14ac:dyDescent="0.25">
      <c r="A72" s="55">
        <f>'Liste déroulante et date'!J64</f>
        <v>43855</v>
      </c>
      <c r="B72" s="66"/>
      <c r="C72" s="67"/>
      <c r="D72" s="67"/>
      <c r="E72" s="67"/>
      <c r="F72" s="67"/>
      <c r="G72" s="68"/>
      <c r="H72" s="69">
        <f t="shared" si="42"/>
        <v>0</v>
      </c>
      <c r="I72" s="70"/>
      <c r="J72" s="70"/>
      <c r="K72" s="70"/>
      <c r="L72" s="70"/>
      <c r="M72" s="70"/>
      <c r="N72" s="70"/>
      <c r="O72" s="70"/>
      <c r="P72" s="56">
        <f t="shared" si="18"/>
        <v>0</v>
      </c>
      <c r="Q72" s="71"/>
      <c r="R72" s="56">
        <f t="shared" si="19"/>
        <v>0</v>
      </c>
      <c r="S72" s="70"/>
      <c r="T72" s="70"/>
      <c r="U72" s="56">
        <f t="shared" si="20"/>
        <v>0</v>
      </c>
      <c r="V72" s="70"/>
      <c r="W72" s="70"/>
      <c r="X72" s="56">
        <f t="shared" si="56"/>
        <v>0</v>
      </c>
      <c r="Y72" s="57">
        <f t="shared" si="44"/>
        <v>0</v>
      </c>
      <c r="Z72" s="57">
        <f t="shared" si="45"/>
        <v>0</v>
      </c>
      <c r="AA72" s="56">
        <f t="shared" si="57"/>
        <v>0</v>
      </c>
      <c r="AB72" s="56">
        <f t="shared" si="58"/>
        <v>0</v>
      </c>
      <c r="AC72" s="56">
        <f t="shared" si="48"/>
        <v>0</v>
      </c>
      <c r="AD72" s="70"/>
      <c r="AE72" s="70"/>
      <c r="AF72" s="70"/>
      <c r="AG72" s="56">
        <f t="shared" si="59"/>
        <v>0</v>
      </c>
      <c r="AH72" s="58">
        <f t="shared" si="50"/>
        <v>0</v>
      </c>
      <c r="AI72" s="56">
        <f t="shared" si="60"/>
        <v>0</v>
      </c>
      <c r="AJ72" s="58">
        <f t="shared" si="52"/>
        <v>0</v>
      </c>
      <c r="AK72" s="58">
        <f t="shared" si="53"/>
        <v>0</v>
      </c>
      <c r="AL72" s="58">
        <f t="shared" si="54"/>
        <v>0</v>
      </c>
      <c r="AM72" s="58">
        <f t="shared" si="55"/>
        <v>0</v>
      </c>
      <c r="AN72" s="72"/>
      <c r="AR72" s="25"/>
      <c r="AS72" s="25"/>
      <c r="AT72" s="25"/>
      <c r="AU72" s="25"/>
      <c r="AV72" s="25"/>
      <c r="AW72" s="25"/>
      <c r="AX72" s="25"/>
      <c r="AY72" s="25"/>
      <c r="AZ72" s="25"/>
    </row>
    <row r="73" spans="1:52" ht="23.25" x14ac:dyDescent="0.35">
      <c r="A73" s="55">
        <f>'Liste déroulante et date'!J65</f>
        <v>43862</v>
      </c>
      <c r="B73" s="66"/>
      <c r="C73" s="67"/>
      <c r="D73" s="67"/>
      <c r="E73" s="67"/>
      <c r="F73" s="67"/>
      <c r="G73" s="68"/>
      <c r="H73" s="69">
        <f t="shared" si="42"/>
        <v>0</v>
      </c>
      <c r="I73" s="70"/>
      <c r="J73" s="70"/>
      <c r="K73" s="70"/>
      <c r="L73" s="70"/>
      <c r="M73" s="70"/>
      <c r="N73" s="70"/>
      <c r="O73" s="70"/>
      <c r="P73" s="56">
        <f t="shared" si="18"/>
        <v>0</v>
      </c>
      <c r="Q73" s="71"/>
      <c r="R73" s="56">
        <f t="shared" si="19"/>
        <v>0</v>
      </c>
      <c r="S73" s="70"/>
      <c r="T73" s="70"/>
      <c r="U73" s="56">
        <f t="shared" si="20"/>
        <v>0</v>
      </c>
      <c r="V73" s="70"/>
      <c r="W73" s="70"/>
      <c r="X73" s="56">
        <f t="shared" si="56"/>
        <v>0</v>
      </c>
      <c r="Y73" s="57">
        <f t="shared" si="44"/>
        <v>0</v>
      </c>
      <c r="Z73" s="57">
        <f t="shared" si="45"/>
        <v>0</v>
      </c>
      <c r="AA73" s="56">
        <f t="shared" si="57"/>
        <v>0</v>
      </c>
      <c r="AB73" s="56">
        <f t="shared" si="58"/>
        <v>0</v>
      </c>
      <c r="AC73" s="56">
        <f t="shared" si="48"/>
        <v>0</v>
      </c>
      <c r="AD73" s="70"/>
      <c r="AE73" s="70"/>
      <c r="AF73" s="70"/>
      <c r="AG73" s="56">
        <f t="shared" si="59"/>
        <v>0</v>
      </c>
      <c r="AH73" s="58">
        <f t="shared" si="50"/>
        <v>0</v>
      </c>
      <c r="AI73" s="56">
        <f t="shared" si="60"/>
        <v>0</v>
      </c>
      <c r="AJ73" s="58">
        <f t="shared" si="52"/>
        <v>0</v>
      </c>
      <c r="AK73" s="58">
        <f t="shared" si="53"/>
        <v>0</v>
      </c>
      <c r="AL73" s="58">
        <f t="shared" si="54"/>
        <v>0</v>
      </c>
      <c r="AM73" s="58">
        <f t="shared" si="55"/>
        <v>0</v>
      </c>
      <c r="AN73" s="72"/>
      <c r="AR73" s="23"/>
      <c r="AS73" s="23"/>
      <c r="AT73" s="23"/>
      <c r="AU73" s="23"/>
      <c r="AV73" s="23"/>
      <c r="AW73" s="23"/>
      <c r="AX73" s="23"/>
      <c r="AY73" s="23"/>
      <c r="AZ73" s="23"/>
    </row>
    <row r="74" spans="1:52" ht="23.25" x14ac:dyDescent="0.35">
      <c r="A74" s="55">
        <f>'Liste déroulante et date'!J66</f>
        <v>43869</v>
      </c>
      <c r="B74" s="66"/>
      <c r="C74" s="67"/>
      <c r="D74" s="67"/>
      <c r="E74" s="67"/>
      <c r="F74" s="67"/>
      <c r="G74" s="68"/>
      <c r="H74" s="69">
        <f t="shared" si="42"/>
        <v>0</v>
      </c>
      <c r="I74" s="70"/>
      <c r="J74" s="70"/>
      <c r="K74" s="70"/>
      <c r="L74" s="70"/>
      <c r="M74" s="70"/>
      <c r="N74" s="70"/>
      <c r="O74" s="70"/>
      <c r="P74" s="56">
        <f t="shared" si="18"/>
        <v>0</v>
      </c>
      <c r="Q74" s="71"/>
      <c r="R74" s="56">
        <f t="shared" si="19"/>
        <v>0</v>
      </c>
      <c r="S74" s="70"/>
      <c r="T74" s="70"/>
      <c r="U74" s="56">
        <f t="shared" si="20"/>
        <v>0</v>
      </c>
      <c r="V74" s="70"/>
      <c r="W74" s="70"/>
      <c r="X74" s="56">
        <f t="shared" si="56"/>
        <v>0</v>
      </c>
      <c r="Y74" s="57">
        <f t="shared" si="44"/>
        <v>0</v>
      </c>
      <c r="Z74" s="57">
        <f t="shared" si="45"/>
        <v>0</v>
      </c>
      <c r="AA74" s="56">
        <f t="shared" si="57"/>
        <v>0</v>
      </c>
      <c r="AB74" s="56">
        <f t="shared" si="58"/>
        <v>0</v>
      </c>
      <c r="AC74" s="56">
        <f t="shared" si="48"/>
        <v>0</v>
      </c>
      <c r="AD74" s="70"/>
      <c r="AE74" s="70"/>
      <c r="AF74" s="70"/>
      <c r="AG74" s="56">
        <f t="shared" si="59"/>
        <v>0</v>
      </c>
      <c r="AH74" s="58">
        <f t="shared" si="50"/>
        <v>0</v>
      </c>
      <c r="AI74" s="56">
        <f t="shared" si="60"/>
        <v>0</v>
      </c>
      <c r="AJ74" s="58">
        <f t="shared" si="52"/>
        <v>0</v>
      </c>
      <c r="AK74" s="58">
        <f t="shared" si="53"/>
        <v>0</v>
      </c>
      <c r="AL74" s="58">
        <f t="shared" si="54"/>
        <v>0</v>
      </c>
      <c r="AM74" s="58">
        <f t="shared" si="55"/>
        <v>0</v>
      </c>
      <c r="AN74" s="72"/>
      <c r="AR74" s="26"/>
      <c r="AS74" s="27"/>
      <c r="AT74" s="27"/>
      <c r="AU74" s="27"/>
      <c r="AV74" s="27"/>
      <c r="AW74" s="27"/>
      <c r="AX74" s="27"/>
      <c r="AY74" s="27"/>
      <c r="AZ74" s="27"/>
    </row>
    <row r="75" spans="1:52" ht="23.25" x14ac:dyDescent="0.35">
      <c r="A75" s="55">
        <f>'Liste déroulante et date'!J67</f>
        <v>43876</v>
      </c>
      <c r="B75" s="66"/>
      <c r="C75" s="67"/>
      <c r="D75" s="67"/>
      <c r="E75" s="67"/>
      <c r="F75" s="67"/>
      <c r="G75" s="68"/>
      <c r="H75" s="69">
        <f t="shared" si="42"/>
        <v>0</v>
      </c>
      <c r="I75" s="70"/>
      <c r="J75" s="70"/>
      <c r="K75" s="70"/>
      <c r="L75" s="70"/>
      <c r="M75" s="70"/>
      <c r="N75" s="70"/>
      <c r="O75" s="70"/>
      <c r="P75" s="56">
        <f t="shared" si="18"/>
        <v>0</v>
      </c>
      <c r="Q75" s="71"/>
      <c r="R75" s="56">
        <f t="shared" si="19"/>
        <v>0</v>
      </c>
      <c r="S75" s="70"/>
      <c r="T75" s="70"/>
      <c r="U75" s="56">
        <f t="shared" si="20"/>
        <v>0</v>
      </c>
      <c r="V75" s="70"/>
      <c r="W75" s="70"/>
      <c r="X75" s="56">
        <f t="shared" si="56"/>
        <v>0</v>
      </c>
      <c r="Y75" s="57">
        <f t="shared" si="44"/>
        <v>0</v>
      </c>
      <c r="Z75" s="57">
        <f t="shared" si="45"/>
        <v>0</v>
      </c>
      <c r="AA75" s="56">
        <f t="shared" si="57"/>
        <v>0</v>
      </c>
      <c r="AB75" s="56">
        <f t="shared" si="58"/>
        <v>0</v>
      </c>
      <c r="AC75" s="56">
        <f t="shared" si="48"/>
        <v>0</v>
      </c>
      <c r="AD75" s="70"/>
      <c r="AE75" s="70"/>
      <c r="AF75" s="70"/>
      <c r="AG75" s="56">
        <f t="shared" si="59"/>
        <v>0</v>
      </c>
      <c r="AH75" s="58">
        <f t="shared" si="50"/>
        <v>0</v>
      </c>
      <c r="AI75" s="56">
        <f t="shared" si="60"/>
        <v>0</v>
      </c>
      <c r="AJ75" s="58">
        <f t="shared" si="52"/>
        <v>0</v>
      </c>
      <c r="AK75" s="58">
        <f t="shared" si="53"/>
        <v>0</v>
      </c>
      <c r="AL75" s="58">
        <f t="shared" si="54"/>
        <v>0</v>
      </c>
      <c r="AM75" s="58">
        <f t="shared" si="55"/>
        <v>0</v>
      </c>
      <c r="AN75" s="72"/>
      <c r="AR75" s="26"/>
      <c r="AS75" s="27"/>
      <c r="AT75" s="27"/>
      <c r="AU75" s="27"/>
      <c r="AV75" s="27"/>
      <c r="AW75" s="27"/>
      <c r="AX75" s="27"/>
      <c r="AY75" s="27"/>
      <c r="AZ75" s="27"/>
    </row>
    <row r="76" spans="1:52" ht="23.25" x14ac:dyDescent="0.35">
      <c r="A76" s="55">
        <f>'Liste déroulante et date'!J68</f>
        <v>43883</v>
      </c>
      <c r="B76" s="66"/>
      <c r="C76" s="67"/>
      <c r="D76" s="67"/>
      <c r="E76" s="67"/>
      <c r="F76" s="67"/>
      <c r="G76" s="68"/>
      <c r="H76" s="69">
        <f t="shared" si="42"/>
        <v>0</v>
      </c>
      <c r="I76" s="70"/>
      <c r="J76" s="70"/>
      <c r="K76" s="70"/>
      <c r="L76" s="70"/>
      <c r="M76" s="70"/>
      <c r="N76" s="70"/>
      <c r="O76" s="70"/>
      <c r="P76" s="56">
        <f t="shared" si="18"/>
        <v>0</v>
      </c>
      <c r="Q76" s="71"/>
      <c r="R76" s="56">
        <f t="shared" ref="R76:R120" si="61">IF(AC75&lt;=0,0,AK76)</f>
        <v>0</v>
      </c>
      <c r="S76" s="70"/>
      <c r="T76" s="70"/>
      <c r="U76" s="56">
        <f t="shared" ref="U76:U120" si="62">U75+P76-X76-Y76+AA76-AB76</f>
        <v>0</v>
      </c>
      <c r="V76" s="70"/>
      <c r="W76" s="70"/>
      <c r="X76" s="56">
        <f t="shared" si="56"/>
        <v>0</v>
      </c>
      <c r="Y76" s="57">
        <f t="shared" si="44"/>
        <v>0</v>
      </c>
      <c r="Z76" s="57">
        <f t="shared" si="45"/>
        <v>0</v>
      </c>
      <c r="AA76" s="56">
        <f t="shared" si="57"/>
        <v>0</v>
      </c>
      <c r="AB76" s="56">
        <f t="shared" si="58"/>
        <v>0</v>
      </c>
      <c r="AC76" s="56">
        <f t="shared" si="48"/>
        <v>0</v>
      </c>
      <c r="AD76" s="70"/>
      <c r="AE76" s="70"/>
      <c r="AF76" s="70"/>
      <c r="AG76" s="56">
        <f t="shared" si="59"/>
        <v>0</v>
      </c>
      <c r="AH76" s="58">
        <f t="shared" si="50"/>
        <v>0</v>
      </c>
      <c r="AI76" s="56">
        <f t="shared" si="60"/>
        <v>0</v>
      </c>
      <c r="AJ76" s="58">
        <f t="shared" si="52"/>
        <v>0</v>
      </c>
      <c r="AK76" s="58">
        <f t="shared" si="53"/>
        <v>0</v>
      </c>
      <c r="AL76" s="58">
        <f t="shared" si="54"/>
        <v>0</v>
      </c>
      <c r="AM76" s="58">
        <f t="shared" si="55"/>
        <v>0</v>
      </c>
      <c r="AN76" s="72"/>
      <c r="AR76" s="26"/>
      <c r="AS76" s="27"/>
      <c r="AT76" s="27"/>
      <c r="AU76" s="27"/>
      <c r="AV76" s="27"/>
      <c r="AW76" s="27"/>
      <c r="AX76" s="27"/>
      <c r="AY76" s="27"/>
      <c r="AZ76" s="27"/>
    </row>
    <row r="77" spans="1:52" ht="23.25" x14ac:dyDescent="0.35">
      <c r="A77" s="55">
        <f>'Liste déroulante et date'!J69</f>
        <v>43890</v>
      </c>
      <c r="B77" s="66"/>
      <c r="C77" s="67"/>
      <c r="D77" s="67"/>
      <c r="E77" s="67"/>
      <c r="F77" s="67"/>
      <c r="G77" s="68"/>
      <c r="H77" s="69">
        <f t="shared" si="42"/>
        <v>0</v>
      </c>
      <c r="I77" s="70"/>
      <c r="J77" s="70"/>
      <c r="K77" s="70"/>
      <c r="L77" s="70"/>
      <c r="M77" s="70"/>
      <c r="N77" s="70"/>
      <c r="O77" s="70"/>
      <c r="P77" s="56">
        <f t="shared" ref="P77:P120" si="63">SUM(I77:O77)</f>
        <v>0</v>
      </c>
      <c r="Q77" s="71"/>
      <c r="R77" s="56">
        <f t="shared" si="61"/>
        <v>0</v>
      </c>
      <c r="S77" s="70"/>
      <c r="T77" s="70"/>
      <c r="U77" s="56">
        <f t="shared" si="62"/>
        <v>0</v>
      </c>
      <c r="V77" s="70"/>
      <c r="W77" s="70"/>
      <c r="X77" s="56">
        <f t="shared" si="56"/>
        <v>0</v>
      </c>
      <c r="Y77" s="57">
        <f t="shared" si="44"/>
        <v>0</v>
      </c>
      <c r="Z77" s="57">
        <f t="shared" si="45"/>
        <v>0</v>
      </c>
      <c r="AA77" s="56">
        <f t="shared" si="57"/>
        <v>0</v>
      </c>
      <c r="AB77" s="56">
        <f t="shared" si="58"/>
        <v>0</v>
      </c>
      <c r="AC77" s="56">
        <f t="shared" si="48"/>
        <v>0</v>
      </c>
      <c r="AD77" s="70"/>
      <c r="AE77" s="70"/>
      <c r="AF77" s="70"/>
      <c r="AG77" s="56">
        <f t="shared" si="59"/>
        <v>0</v>
      </c>
      <c r="AH77" s="58">
        <f t="shared" si="50"/>
        <v>0</v>
      </c>
      <c r="AI77" s="56">
        <f t="shared" si="60"/>
        <v>0</v>
      </c>
      <c r="AJ77" s="58">
        <f t="shared" si="52"/>
        <v>0</v>
      </c>
      <c r="AK77" s="58">
        <f t="shared" si="53"/>
        <v>0</v>
      </c>
      <c r="AL77" s="58">
        <f t="shared" si="54"/>
        <v>0</v>
      </c>
      <c r="AM77" s="58">
        <f t="shared" si="55"/>
        <v>0</v>
      </c>
      <c r="AN77" s="72"/>
      <c r="AR77" s="26"/>
      <c r="AS77" s="27"/>
      <c r="AT77" s="27"/>
      <c r="AU77" s="27"/>
      <c r="AV77" s="27"/>
      <c r="AW77" s="27"/>
      <c r="AX77" s="27"/>
      <c r="AY77" s="27"/>
      <c r="AZ77" s="27"/>
    </row>
    <row r="78" spans="1:52" ht="23.25" x14ac:dyDescent="0.35">
      <c r="A78" s="55">
        <f>'Liste déroulante et date'!J70</f>
        <v>43897</v>
      </c>
      <c r="B78" s="66"/>
      <c r="C78" s="67"/>
      <c r="D78" s="67"/>
      <c r="E78" s="67"/>
      <c r="F78" s="67"/>
      <c r="G78" s="68"/>
      <c r="H78" s="69">
        <f t="shared" si="42"/>
        <v>0</v>
      </c>
      <c r="I78" s="70"/>
      <c r="J78" s="70"/>
      <c r="K78" s="70"/>
      <c r="L78" s="70"/>
      <c r="M78" s="70"/>
      <c r="N78" s="70"/>
      <c r="O78" s="70"/>
      <c r="P78" s="56">
        <f t="shared" si="63"/>
        <v>0</v>
      </c>
      <c r="Q78" s="71"/>
      <c r="R78" s="56">
        <f t="shared" si="61"/>
        <v>0</v>
      </c>
      <c r="S78" s="70"/>
      <c r="T78" s="70"/>
      <c r="U78" s="56">
        <f t="shared" si="62"/>
        <v>0</v>
      </c>
      <c r="V78" s="70"/>
      <c r="W78" s="70"/>
      <c r="X78" s="56">
        <f t="shared" si="56"/>
        <v>0</v>
      </c>
      <c r="Y78" s="57">
        <f t="shared" si="44"/>
        <v>0</v>
      </c>
      <c r="Z78" s="57">
        <f t="shared" si="45"/>
        <v>0</v>
      </c>
      <c r="AA78" s="56">
        <f t="shared" si="57"/>
        <v>0</v>
      </c>
      <c r="AB78" s="56">
        <f t="shared" si="58"/>
        <v>0</v>
      </c>
      <c r="AC78" s="56">
        <f t="shared" si="48"/>
        <v>0</v>
      </c>
      <c r="AD78" s="70"/>
      <c r="AE78" s="70"/>
      <c r="AF78" s="70"/>
      <c r="AG78" s="56">
        <f t="shared" si="59"/>
        <v>0</v>
      </c>
      <c r="AH78" s="58">
        <f t="shared" si="50"/>
        <v>0</v>
      </c>
      <c r="AI78" s="56">
        <f t="shared" si="60"/>
        <v>0</v>
      </c>
      <c r="AJ78" s="58">
        <f t="shared" si="52"/>
        <v>0</v>
      </c>
      <c r="AK78" s="58">
        <f t="shared" si="53"/>
        <v>0</v>
      </c>
      <c r="AL78" s="58">
        <f t="shared" si="54"/>
        <v>0</v>
      </c>
      <c r="AM78" s="58">
        <f t="shared" si="55"/>
        <v>0</v>
      </c>
      <c r="AN78" s="72"/>
      <c r="AR78" s="26"/>
      <c r="AS78" s="27"/>
      <c r="AT78" s="27"/>
      <c r="AU78" s="27"/>
      <c r="AV78" s="27"/>
      <c r="AW78" s="27"/>
      <c r="AX78" s="27"/>
      <c r="AY78" s="27"/>
      <c r="AZ78" s="27"/>
    </row>
    <row r="79" spans="1:52" ht="23.25" x14ac:dyDescent="0.35">
      <c r="A79" s="55">
        <f>'Liste déroulante et date'!J71</f>
        <v>43904</v>
      </c>
      <c r="B79" s="66"/>
      <c r="C79" s="67"/>
      <c r="D79" s="67"/>
      <c r="E79" s="67"/>
      <c r="F79" s="67"/>
      <c r="G79" s="68"/>
      <c r="H79" s="69">
        <f t="shared" si="42"/>
        <v>0</v>
      </c>
      <c r="I79" s="70"/>
      <c r="J79" s="70"/>
      <c r="K79" s="70"/>
      <c r="L79" s="70"/>
      <c r="M79" s="70"/>
      <c r="N79" s="70"/>
      <c r="O79" s="70"/>
      <c r="P79" s="56">
        <f t="shared" si="63"/>
        <v>0</v>
      </c>
      <c r="Q79" s="71"/>
      <c r="R79" s="56">
        <f t="shared" si="61"/>
        <v>0</v>
      </c>
      <c r="S79" s="70"/>
      <c r="T79" s="70"/>
      <c r="U79" s="56">
        <f t="shared" si="62"/>
        <v>0</v>
      </c>
      <c r="V79" s="70"/>
      <c r="W79" s="70"/>
      <c r="X79" s="56">
        <f t="shared" si="56"/>
        <v>0</v>
      </c>
      <c r="Y79" s="57">
        <f t="shared" si="44"/>
        <v>0</v>
      </c>
      <c r="Z79" s="57">
        <f t="shared" si="45"/>
        <v>0</v>
      </c>
      <c r="AA79" s="56">
        <f t="shared" si="57"/>
        <v>0</v>
      </c>
      <c r="AB79" s="56">
        <f t="shared" si="58"/>
        <v>0</v>
      </c>
      <c r="AC79" s="56">
        <f t="shared" si="48"/>
        <v>0</v>
      </c>
      <c r="AD79" s="70"/>
      <c r="AE79" s="70"/>
      <c r="AF79" s="70"/>
      <c r="AG79" s="56">
        <f t="shared" si="59"/>
        <v>0</v>
      </c>
      <c r="AH79" s="58">
        <f t="shared" si="50"/>
        <v>0</v>
      </c>
      <c r="AI79" s="56">
        <f t="shared" si="60"/>
        <v>0</v>
      </c>
      <c r="AJ79" s="58">
        <f t="shared" si="52"/>
        <v>0</v>
      </c>
      <c r="AK79" s="58">
        <f t="shared" si="53"/>
        <v>0</v>
      </c>
      <c r="AL79" s="58">
        <f t="shared" si="54"/>
        <v>0</v>
      </c>
      <c r="AM79" s="58">
        <f t="shared" si="55"/>
        <v>0</v>
      </c>
      <c r="AN79" s="72"/>
      <c r="AR79" s="26"/>
      <c r="AS79" s="27"/>
      <c r="AT79" s="27"/>
      <c r="AU79" s="27"/>
      <c r="AV79" s="27"/>
      <c r="AW79" s="27"/>
      <c r="AX79" s="27"/>
      <c r="AY79" s="27"/>
      <c r="AZ79" s="27"/>
    </row>
    <row r="80" spans="1:52" ht="23.25" x14ac:dyDescent="0.35">
      <c r="A80" s="55">
        <f>'Liste déroulante et date'!J72</f>
        <v>43911</v>
      </c>
      <c r="B80" s="66"/>
      <c r="C80" s="67"/>
      <c r="D80" s="67"/>
      <c r="E80" s="67"/>
      <c r="F80" s="67"/>
      <c r="G80" s="68"/>
      <c r="H80" s="69">
        <f t="shared" si="42"/>
        <v>0</v>
      </c>
      <c r="I80" s="70"/>
      <c r="J80" s="70"/>
      <c r="K80" s="70"/>
      <c r="L80" s="70"/>
      <c r="M80" s="70"/>
      <c r="N80" s="70"/>
      <c r="O80" s="70"/>
      <c r="P80" s="56">
        <f t="shared" si="63"/>
        <v>0</v>
      </c>
      <c r="Q80" s="71"/>
      <c r="R80" s="56">
        <f t="shared" si="61"/>
        <v>0</v>
      </c>
      <c r="S80" s="70"/>
      <c r="T80" s="70"/>
      <c r="U80" s="56">
        <f t="shared" si="62"/>
        <v>0</v>
      </c>
      <c r="V80" s="70"/>
      <c r="W80" s="70"/>
      <c r="X80" s="56">
        <f t="shared" si="56"/>
        <v>0</v>
      </c>
      <c r="Y80" s="57">
        <f t="shared" si="44"/>
        <v>0</v>
      </c>
      <c r="Z80" s="57">
        <f t="shared" si="45"/>
        <v>0</v>
      </c>
      <c r="AA80" s="56">
        <f t="shared" si="57"/>
        <v>0</v>
      </c>
      <c r="AB80" s="56">
        <f t="shared" si="58"/>
        <v>0</v>
      </c>
      <c r="AC80" s="56">
        <f t="shared" si="48"/>
        <v>0</v>
      </c>
      <c r="AD80" s="70"/>
      <c r="AE80" s="70"/>
      <c r="AF80" s="70"/>
      <c r="AG80" s="56">
        <f t="shared" si="59"/>
        <v>0</v>
      </c>
      <c r="AH80" s="58">
        <f t="shared" si="50"/>
        <v>0</v>
      </c>
      <c r="AI80" s="56">
        <f t="shared" si="60"/>
        <v>0</v>
      </c>
      <c r="AJ80" s="58">
        <f t="shared" si="52"/>
        <v>0</v>
      </c>
      <c r="AK80" s="58">
        <f t="shared" si="53"/>
        <v>0</v>
      </c>
      <c r="AL80" s="58">
        <f t="shared" si="54"/>
        <v>0</v>
      </c>
      <c r="AM80" s="58">
        <f t="shared" si="55"/>
        <v>0</v>
      </c>
      <c r="AN80" s="72"/>
      <c r="AR80" s="26"/>
      <c r="AS80" s="27"/>
      <c r="AT80" s="27"/>
      <c r="AU80" s="27"/>
      <c r="AV80" s="27"/>
      <c r="AW80" s="27"/>
      <c r="AX80" s="27"/>
      <c r="AY80" s="27"/>
      <c r="AZ80" s="27"/>
    </row>
    <row r="81" spans="1:52" ht="23.25" x14ac:dyDescent="0.35">
      <c r="A81" s="55">
        <f>'Liste déroulante et date'!J73</f>
        <v>43918</v>
      </c>
      <c r="B81" s="66"/>
      <c r="C81" s="67"/>
      <c r="D81" s="67"/>
      <c r="E81" s="67"/>
      <c r="F81" s="67"/>
      <c r="G81" s="68"/>
      <c r="H81" s="69">
        <f t="shared" si="42"/>
        <v>0</v>
      </c>
      <c r="I81" s="70"/>
      <c r="J81" s="70"/>
      <c r="K81" s="70"/>
      <c r="L81" s="70"/>
      <c r="M81" s="70"/>
      <c r="N81" s="70"/>
      <c r="O81" s="70"/>
      <c r="P81" s="56">
        <f t="shared" si="63"/>
        <v>0</v>
      </c>
      <c r="Q81" s="71"/>
      <c r="R81" s="56">
        <f t="shared" si="61"/>
        <v>0</v>
      </c>
      <c r="S81" s="70"/>
      <c r="T81" s="70"/>
      <c r="U81" s="56">
        <f t="shared" si="62"/>
        <v>0</v>
      </c>
      <c r="V81" s="70"/>
      <c r="W81" s="70"/>
      <c r="X81" s="56">
        <f t="shared" si="56"/>
        <v>0</v>
      </c>
      <c r="Y81" s="57">
        <f t="shared" si="44"/>
        <v>0</v>
      </c>
      <c r="Z81" s="57">
        <f t="shared" si="45"/>
        <v>0</v>
      </c>
      <c r="AA81" s="56">
        <f t="shared" si="57"/>
        <v>0</v>
      </c>
      <c r="AB81" s="56">
        <f t="shared" si="58"/>
        <v>0</v>
      </c>
      <c r="AC81" s="56">
        <f t="shared" si="48"/>
        <v>0</v>
      </c>
      <c r="AD81" s="70"/>
      <c r="AE81" s="70"/>
      <c r="AF81" s="70"/>
      <c r="AG81" s="56">
        <f t="shared" si="59"/>
        <v>0</v>
      </c>
      <c r="AH81" s="58">
        <f t="shared" si="50"/>
        <v>0</v>
      </c>
      <c r="AI81" s="56">
        <f t="shared" si="60"/>
        <v>0</v>
      </c>
      <c r="AJ81" s="58">
        <f t="shared" si="52"/>
        <v>0</v>
      </c>
      <c r="AK81" s="58">
        <f t="shared" si="53"/>
        <v>0</v>
      </c>
      <c r="AL81" s="58">
        <f t="shared" si="54"/>
        <v>0</v>
      </c>
      <c r="AM81" s="58">
        <f t="shared" si="55"/>
        <v>0</v>
      </c>
      <c r="AN81" s="72"/>
      <c r="AR81" s="26"/>
      <c r="AS81" s="27"/>
      <c r="AT81" s="27"/>
      <c r="AU81" s="27"/>
      <c r="AV81" s="27"/>
      <c r="AW81" s="27"/>
      <c r="AX81" s="27"/>
      <c r="AY81" s="27"/>
      <c r="AZ81" s="27"/>
    </row>
    <row r="82" spans="1:52" ht="23.25" x14ac:dyDescent="0.35">
      <c r="A82" s="55">
        <f>'Liste déroulante et date'!J74</f>
        <v>43925</v>
      </c>
      <c r="B82" s="66"/>
      <c r="C82" s="67"/>
      <c r="D82" s="67"/>
      <c r="E82" s="67"/>
      <c r="F82" s="67"/>
      <c r="G82" s="68"/>
      <c r="H82" s="69">
        <f t="shared" si="42"/>
        <v>0</v>
      </c>
      <c r="I82" s="70"/>
      <c r="J82" s="70"/>
      <c r="K82" s="70"/>
      <c r="L82" s="70"/>
      <c r="M82" s="70"/>
      <c r="N82" s="70"/>
      <c r="O82" s="70"/>
      <c r="P82" s="56">
        <f t="shared" si="63"/>
        <v>0</v>
      </c>
      <c r="Q82" s="71"/>
      <c r="R82" s="56">
        <f t="shared" si="61"/>
        <v>0</v>
      </c>
      <c r="S82" s="70"/>
      <c r="T82" s="70"/>
      <c r="U82" s="56">
        <f t="shared" si="62"/>
        <v>0</v>
      </c>
      <c r="V82" s="70"/>
      <c r="W82" s="70"/>
      <c r="X82" s="56">
        <f t="shared" si="56"/>
        <v>0</v>
      </c>
      <c r="Y82" s="57">
        <f t="shared" si="44"/>
        <v>0</v>
      </c>
      <c r="Z82" s="57">
        <f t="shared" si="45"/>
        <v>0</v>
      </c>
      <c r="AA82" s="56">
        <f t="shared" si="57"/>
        <v>0</v>
      </c>
      <c r="AB82" s="56">
        <f t="shared" si="58"/>
        <v>0</v>
      </c>
      <c r="AC82" s="56">
        <f t="shared" si="48"/>
        <v>0</v>
      </c>
      <c r="AD82" s="70"/>
      <c r="AE82" s="70"/>
      <c r="AF82" s="70"/>
      <c r="AG82" s="56">
        <f t="shared" si="59"/>
        <v>0</v>
      </c>
      <c r="AH82" s="58">
        <f t="shared" si="50"/>
        <v>0</v>
      </c>
      <c r="AI82" s="56">
        <f t="shared" si="60"/>
        <v>0</v>
      </c>
      <c r="AJ82" s="58">
        <f t="shared" si="52"/>
        <v>0</v>
      </c>
      <c r="AK82" s="58">
        <f t="shared" si="53"/>
        <v>0</v>
      </c>
      <c r="AL82" s="58">
        <f t="shared" si="54"/>
        <v>0</v>
      </c>
      <c r="AM82" s="58">
        <f t="shared" si="55"/>
        <v>0</v>
      </c>
      <c r="AN82" s="72"/>
      <c r="AR82" s="26"/>
      <c r="AS82" s="27"/>
      <c r="AT82" s="27"/>
      <c r="AU82" s="27"/>
      <c r="AV82" s="27"/>
      <c r="AW82" s="27"/>
      <c r="AX82" s="27"/>
      <c r="AY82" s="27"/>
      <c r="AZ82" s="27"/>
    </row>
    <row r="83" spans="1:52" ht="23.25" x14ac:dyDescent="0.35">
      <c r="A83" s="55">
        <f>'Liste déroulante et date'!J75</f>
        <v>43932</v>
      </c>
      <c r="B83" s="66"/>
      <c r="C83" s="67"/>
      <c r="D83" s="67"/>
      <c r="E83" s="67"/>
      <c r="F83" s="67"/>
      <c r="G83" s="68"/>
      <c r="H83" s="69">
        <f t="shared" si="42"/>
        <v>0</v>
      </c>
      <c r="I83" s="70"/>
      <c r="J83" s="70"/>
      <c r="K83" s="70"/>
      <c r="L83" s="70"/>
      <c r="M83" s="70"/>
      <c r="N83" s="70"/>
      <c r="O83" s="70"/>
      <c r="P83" s="56">
        <f t="shared" si="63"/>
        <v>0</v>
      </c>
      <c r="Q83" s="71"/>
      <c r="R83" s="56">
        <f t="shared" si="61"/>
        <v>0</v>
      </c>
      <c r="S83" s="70"/>
      <c r="T83" s="70"/>
      <c r="U83" s="56">
        <f t="shared" si="62"/>
        <v>0</v>
      </c>
      <c r="V83" s="70"/>
      <c r="W83" s="70"/>
      <c r="X83" s="56">
        <f t="shared" si="56"/>
        <v>0</v>
      </c>
      <c r="Y83" s="57">
        <f t="shared" si="44"/>
        <v>0</v>
      </c>
      <c r="Z83" s="57">
        <f t="shared" si="45"/>
        <v>0</v>
      </c>
      <c r="AA83" s="56">
        <f t="shared" si="57"/>
        <v>0</v>
      </c>
      <c r="AB83" s="56">
        <f t="shared" si="58"/>
        <v>0</v>
      </c>
      <c r="AC83" s="56">
        <f t="shared" si="48"/>
        <v>0</v>
      </c>
      <c r="AD83" s="70"/>
      <c r="AE83" s="70"/>
      <c r="AF83" s="70"/>
      <c r="AG83" s="56">
        <f t="shared" si="59"/>
        <v>0</v>
      </c>
      <c r="AH83" s="58">
        <f t="shared" si="50"/>
        <v>0</v>
      </c>
      <c r="AI83" s="56">
        <f t="shared" si="60"/>
        <v>0</v>
      </c>
      <c r="AJ83" s="58">
        <f t="shared" si="52"/>
        <v>0</v>
      </c>
      <c r="AK83" s="58">
        <f t="shared" si="53"/>
        <v>0</v>
      </c>
      <c r="AL83" s="58">
        <f t="shared" si="54"/>
        <v>0</v>
      </c>
      <c r="AM83" s="58">
        <f t="shared" si="55"/>
        <v>0</v>
      </c>
      <c r="AN83" s="72"/>
      <c r="AR83" s="26"/>
      <c r="AS83" s="27"/>
      <c r="AT83" s="27"/>
      <c r="AU83" s="27"/>
      <c r="AV83" s="27"/>
      <c r="AW83" s="27"/>
      <c r="AX83" s="27"/>
      <c r="AY83" s="27"/>
      <c r="AZ83" s="27"/>
    </row>
    <row r="84" spans="1:52" ht="23.25" x14ac:dyDescent="0.35">
      <c r="A84" s="55">
        <f>'Liste déroulante et date'!J76</f>
        <v>43939</v>
      </c>
      <c r="B84" s="66"/>
      <c r="C84" s="67"/>
      <c r="D84" s="67"/>
      <c r="E84" s="67"/>
      <c r="F84" s="67"/>
      <c r="G84" s="68"/>
      <c r="H84" s="69">
        <f t="shared" si="42"/>
        <v>0</v>
      </c>
      <c r="I84" s="70"/>
      <c r="J84" s="70"/>
      <c r="K84" s="70"/>
      <c r="L84" s="70"/>
      <c r="M84" s="70"/>
      <c r="N84" s="70"/>
      <c r="O84" s="70"/>
      <c r="P84" s="56">
        <f t="shared" si="63"/>
        <v>0</v>
      </c>
      <c r="Q84" s="71"/>
      <c r="R84" s="56">
        <f t="shared" si="61"/>
        <v>0</v>
      </c>
      <c r="S84" s="70"/>
      <c r="T84" s="70"/>
      <c r="U84" s="56">
        <f t="shared" si="62"/>
        <v>0</v>
      </c>
      <c r="V84" s="70"/>
      <c r="W84" s="70"/>
      <c r="X84" s="56">
        <f t="shared" si="56"/>
        <v>0</v>
      </c>
      <c r="Y84" s="57">
        <f t="shared" si="44"/>
        <v>0</v>
      </c>
      <c r="Z84" s="57">
        <f t="shared" si="45"/>
        <v>0</v>
      </c>
      <c r="AA84" s="56">
        <f t="shared" si="57"/>
        <v>0</v>
      </c>
      <c r="AB84" s="56">
        <f t="shared" si="58"/>
        <v>0</v>
      </c>
      <c r="AC84" s="56">
        <f t="shared" si="48"/>
        <v>0</v>
      </c>
      <c r="AD84" s="70"/>
      <c r="AE84" s="70"/>
      <c r="AF84" s="70"/>
      <c r="AG84" s="56">
        <f t="shared" si="59"/>
        <v>0</v>
      </c>
      <c r="AH84" s="58">
        <f t="shared" si="50"/>
        <v>0</v>
      </c>
      <c r="AI84" s="56">
        <f t="shared" si="60"/>
        <v>0</v>
      </c>
      <c r="AJ84" s="58">
        <f t="shared" si="52"/>
        <v>0</v>
      </c>
      <c r="AK84" s="58">
        <f t="shared" si="53"/>
        <v>0</v>
      </c>
      <c r="AL84" s="58">
        <f t="shared" si="54"/>
        <v>0</v>
      </c>
      <c r="AM84" s="58">
        <f t="shared" si="55"/>
        <v>0</v>
      </c>
      <c r="AN84" s="72"/>
      <c r="AR84" s="26"/>
      <c r="AS84" s="27"/>
      <c r="AT84" s="27"/>
      <c r="AU84" s="27"/>
      <c r="AV84" s="27"/>
      <c r="AW84" s="27"/>
      <c r="AX84" s="27"/>
      <c r="AY84" s="27"/>
      <c r="AZ84" s="27"/>
    </row>
    <row r="85" spans="1:52" ht="23.25" x14ac:dyDescent="0.35">
      <c r="A85" s="55">
        <f>'Liste déroulante et date'!J77</f>
        <v>43946</v>
      </c>
      <c r="B85" s="66"/>
      <c r="C85" s="67"/>
      <c r="D85" s="67"/>
      <c r="E85" s="67"/>
      <c r="F85" s="67"/>
      <c r="G85" s="68"/>
      <c r="H85" s="69">
        <f t="shared" si="42"/>
        <v>0</v>
      </c>
      <c r="I85" s="70"/>
      <c r="J85" s="70"/>
      <c r="K85" s="70"/>
      <c r="L85" s="70"/>
      <c r="M85" s="70"/>
      <c r="N85" s="70"/>
      <c r="O85" s="70"/>
      <c r="P85" s="56">
        <f t="shared" si="63"/>
        <v>0</v>
      </c>
      <c r="Q85" s="71"/>
      <c r="R85" s="56">
        <f t="shared" si="61"/>
        <v>0</v>
      </c>
      <c r="S85" s="70"/>
      <c r="T85" s="70"/>
      <c r="U85" s="56">
        <f t="shared" si="62"/>
        <v>0</v>
      </c>
      <c r="V85" s="70"/>
      <c r="W85" s="70"/>
      <c r="X85" s="56">
        <f t="shared" si="56"/>
        <v>0</v>
      </c>
      <c r="Y85" s="57">
        <f t="shared" si="44"/>
        <v>0</v>
      </c>
      <c r="Z85" s="57">
        <f t="shared" si="45"/>
        <v>0</v>
      </c>
      <c r="AA85" s="56">
        <f t="shared" si="57"/>
        <v>0</v>
      </c>
      <c r="AB85" s="56">
        <f t="shared" si="58"/>
        <v>0</v>
      </c>
      <c r="AC85" s="56">
        <f t="shared" si="48"/>
        <v>0</v>
      </c>
      <c r="AD85" s="70"/>
      <c r="AE85" s="70"/>
      <c r="AF85" s="70"/>
      <c r="AG85" s="56">
        <f t="shared" si="59"/>
        <v>0</v>
      </c>
      <c r="AH85" s="58">
        <f t="shared" si="50"/>
        <v>0</v>
      </c>
      <c r="AI85" s="56">
        <f t="shared" si="60"/>
        <v>0</v>
      </c>
      <c r="AJ85" s="58">
        <f t="shared" si="52"/>
        <v>0</v>
      </c>
      <c r="AK85" s="58">
        <f t="shared" si="53"/>
        <v>0</v>
      </c>
      <c r="AL85" s="58">
        <f t="shared" si="54"/>
        <v>0</v>
      </c>
      <c r="AM85" s="58">
        <f t="shared" si="55"/>
        <v>0</v>
      </c>
      <c r="AN85" s="72"/>
      <c r="AR85" s="26"/>
      <c r="AS85" s="27"/>
      <c r="AT85" s="27"/>
      <c r="AU85" s="27"/>
      <c r="AV85" s="27"/>
      <c r="AW85" s="27"/>
      <c r="AX85" s="27"/>
      <c r="AY85" s="27"/>
      <c r="AZ85" s="27"/>
    </row>
    <row r="86" spans="1:52" ht="23.25" x14ac:dyDescent="0.35">
      <c r="A86" s="55">
        <f>'Liste déroulante et date'!J78</f>
        <v>43953</v>
      </c>
      <c r="B86" s="66"/>
      <c r="C86" s="67"/>
      <c r="D86" s="67"/>
      <c r="E86" s="67"/>
      <c r="F86" s="67"/>
      <c r="G86" s="68"/>
      <c r="H86" s="69">
        <f t="shared" si="42"/>
        <v>0</v>
      </c>
      <c r="I86" s="70"/>
      <c r="J86" s="70"/>
      <c r="K86" s="70"/>
      <c r="L86" s="70"/>
      <c r="M86" s="70"/>
      <c r="N86" s="70"/>
      <c r="O86" s="70"/>
      <c r="P86" s="56">
        <f t="shared" si="63"/>
        <v>0</v>
      </c>
      <c r="Q86" s="71"/>
      <c r="R86" s="56">
        <f t="shared" si="61"/>
        <v>0</v>
      </c>
      <c r="S86" s="70"/>
      <c r="T86" s="70"/>
      <c r="U86" s="56">
        <f t="shared" si="62"/>
        <v>0</v>
      </c>
      <c r="V86" s="70"/>
      <c r="W86" s="70"/>
      <c r="X86" s="56">
        <f t="shared" si="56"/>
        <v>0</v>
      </c>
      <c r="Y86" s="57">
        <f t="shared" si="44"/>
        <v>0</v>
      </c>
      <c r="Z86" s="57">
        <f t="shared" si="45"/>
        <v>0</v>
      </c>
      <c r="AA86" s="56">
        <f t="shared" si="57"/>
        <v>0</v>
      </c>
      <c r="AB86" s="56">
        <f t="shared" si="58"/>
        <v>0</v>
      </c>
      <c r="AC86" s="56">
        <f t="shared" si="48"/>
        <v>0</v>
      </c>
      <c r="AD86" s="70"/>
      <c r="AE86" s="70"/>
      <c r="AF86" s="70"/>
      <c r="AG86" s="56">
        <f t="shared" si="59"/>
        <v>0</v>
      </c>
      <c r="AH86" s="58">
        <f t="shared" si="50"/>
        <v>0</v>
      </c>
      <c r="AI86" s="56">
        <f t="shared" si="60"/>
        <v>0</v>
      </c>
      <c r="AJ86" s="58">
        <f t="shared" si="52"/>
        <v>0</v>
      </c>
      <c r="AK86" s="58">
        <f t="shared" si="53"/>
        <v>0</v>
      </c>
      <c r="AL86" s="58">
        <f t="shared" si="54"/>
        <v>0</v>
      </c>
      <c r="AM86" s="58">
        <f t="shared" si="55"/>
        <v>0</v>
      </c>
      <c r="AN86" s="72"/>
      <c r="AR86" s="26"/>
      <c r="AS86" s="27"/>
      <c r="AT86" s="27"/>
      <c r="AU86" s="27"/>
      <c r="AV86" s="27"/>
      <c r="AW86" s="27"/>
      <c r="AX86" s="27"/>
      <c r="AY86" s="27"/>
      <c r="AZ86" s="27"/>
    </row>
    <row r="87" spans="1:52" ht="23.25" x14ac:dyDescent="0.35">
      <c r="A87" s="55">
        <f>'Liste déroulante et date'!J79</f>
        <v>43960</v>
      </c>
      <c r="B87" s="66"/>
      <c r="C87" s="67"/>
      <c r="D87" s="67"/>
      <c r="E87" s="67"/>
      <c r="F87" s="67"/>
      <c r="G87" s="68"/>
      <c r="H87" s="69">
        <f t="shared" si="42"/>
        <v>0</v>
      </c>
      <c r="I87" s="70"/>
      <c r="J87" s="70"/>
      <c r="K87" s="70"/>
      <c r="L87" s="70"/>
      <c r="M87" s="70"/>
      <c r="N87" s="70"/>
      <c r="O87" s="70"/>
      <c r="P87" s="56">
        <f t="shared" si="63"/>
        <v>0</v>
      </c>
      <c r="Q87" s="71"/>
      <c r="R87" s="56">
        <f t="shared" si="61"/>
        <v>0</v>
      </c>
      <c r="S87" s="70"/>
      <c r="T87" s="70"/>
      <c r="U87" s="56">
        <f t="shared" si="62"/>
        <v>0</v>
      </c>
      <c r="V87" s="70"/>
      <c r="W87" s="70"/>
      <c r="X87" s="56">
        <f t="shared" si="56"/>
        <v>0</v>
      </c>
      <c r="Y87" s="57">
        <f t="shared" si="44"/>
        <v>0</v>
      </c>
      <c r="Z87" s="57">
        <f t="shared" si="45"/>
        <v>0</v>
      </c>
      <c r="AA87" s="56">
        <f t="shared" si="57"/>
        <v>0</v>
      </c>
      <c r="AB87" s="56">
        <f t="shared" si="58"/>
        <v>0</v>
      </c>
      <c r="AC87" s="56">
        <f t="shared" si="48"/>
        <v>0</v>
      </c>
      <c r="AD87" s="70"/>
      <c r="AE87" s="70"/>
      <c r="AF87" s="70"/>
      <c r="AG87" s="56">
        <f t="shared" si="59"/>
        <v>0</v>
      </c>
      <c r="AH87" s="58">
        <f t="shared" si="50"/>
        <v>0</v>
      </c>
      <c r="AI87" s="56">
        <f t="shared" si="60"/>
        <v>0</v>
      </c>
      <c r="AJ87" s="58">
        <f t="shared" si="52"/>
        <v>0</v>
      </c>
      <c r="AK87" s="58">
        <f t="shared" si="53"/>
        <v>0</v>
      </c>
      <c r="AL87" s="58">
        <f t="shared" si="54"/>
        <v>0</v>
      </c>
      <c r="AM87" s="58">
        <f t="shared" si="55"/>
        <v>0</v>
      </c>
      <c r="AN87" s="72"/>
      <c r="AR87" s="26"/>
      <c r="AS87" s="27"/>
      <c r="AT87" s="27"/>
      <c r="AU87" s="27"/>
      <c r="AV87" s="27"/>
      <c r="AW87" s="27"/>
      <c r="AX87" s="27"/>
      <c r="AY87" s="27"/>
      <c r="AZ87" s="27"/>
    </row>
    <row r="88" spans="1:52" ht="23.25" x14ac:dyDescent="0.35">
      <c r="A88" s="55">
        <f>'Liste déroulante et date'!J80</f>
        <v>43967</v>
      </c>
      <c r="B88" s="66"/>
      <c r="C88" s="67"/>
      <c r="D88" s="67"/>
      <c r="E88" s="67"/>
      <c r="F88" s="67"/>
      <c r="G88" s="68"/>
      <c r="H88" s="69">
        <f t="shared" si="42"/>
        <v>0</v>
      </c>
      <c r="I88" s="70"/>
      <c r="J88" s="70"/>
      <c r="K88" s="70"/>
      <c r="L88" s="70"/>
      <c r="M88" s="70"/>
      <c r="N88" s="70"/>
      <c r="O88" s="70"/>
      <c r="P88" s="56">
        <f t="shared" si="63"/>
        <v>0</v>
      </c>
      <c r="Q88" s="71"/>
      <c r="R88" s="56">
        <f t="shared" si="61"/>
        <v>0</v>
      </c>
      <c r="S88" s="70"/>
      <c r="T88" s="70"/>
      <c r="U88" s="56">
        <f t="shared" si="62"/>
        <v>0</v>
      </c>
      <c r="V88" s="70"/>
      <c r="W88" s="70"/>
      <c r="X88" s="56">
        <f t="shared" si="56"/>
        <v>0</v>
      </c>
      <c r="Y88" s="57">
        <f t="shared" si="44"/>
        <v>0</v>
      </c>
      <c r="Z88" s="57">
        <f t="shared" si="45"/>
        <v>0</v>
      </c>
      <c r="AA88" s="56">
        <f t="shared" si="57"/>
        <v>0</v>
      </c>
      <c r="AB88" s="56">
        <f t="shared" si="58"/>
        <v>0</v>
      </c>
      <c r="AC88" s="56">
        <f t="shared" si="48"/>
        <v>0</v>
      </c>
      <c r="AD88" s="70"/>
      <c r="AE88" s="70"/>
      <c r="AF88" s="70"/>
      <c r="AG88" s="56">
        <f t="shared" si="59"/>
        <v>0</v>
      </c>
      <c r="AH88" s="58">
        <f t="shared" si="50"/>
        <v>0</v>
      </c>
      <c r="AI88" s="56">
        <f t="shared" si="60"/>
        <v>0</v>
      </c>
      <c r="AJ88" s="58">
        <f t="shared" si="52"/>
        <v>0</v>
      </c>
      <c r="AK88" s="58">
        <f t="shared" si="53"/>
        <v>0</v>
      </c>
      <c r="AL88" s="58">
        <f t="shared" si="54"/>
        <v>0</v>
      </c>
      <c r="AM88" s="58">
        <f t="shared" si="55"/>
        <v>0</v>
      </c>
      <c r="AN88" s="72"/>
      <c r="AR88" s="26"/>
      <c r="AS88" s="27"/>
      <c r="AT88" s="27"/>
      <c r="AU88" s="27"/>
      <c r="AV88" s="27"/>
      <c r="AW88" s="27"/>
      <c r="AX88" s="27"/>
      <c r="AY88" s="27"/>
      <c r="AZ88" s="27"/>
    </row>
    <row r="89" spans="1:52" ht="23.25" x14ac:dyDescent="0.35">
      <c r="A89" s="55">
        <f>'Liste déroulante et date'!J81</f>
        <v>43974</v>
      </c>
      <c r="B89" s="66"/>
      <c r="C89" s="67"/>
      <c r="D89" s="67"/>
      <c r="E89" s="67"/>
      <c r="F89" s="67"/>
      <c r="G89" s="68"/>
      <c r="H89" s="69">
        <f t="shared" si="42"/>
        <v>0</v>
      </c>
      <c r="I89" s="70"/>
      <c r="J89" s="70"/>
      <c r="K89" s="70"/>
      <c r="L89" s="70"/>
      <c r="M89" s="70"/>
      <c r="N89" s="70"/>
      <c r="O89" s="70"/>
      <c r="P89" s="56">
        <f t="shared" si="63"/>
        <v>0</v>
      </c>
      <c r="Q89" s="71"/>
      <c r="R89" s="56">
        <f t="shared" si="61"/>
        <v>0</v>
      </c>
      <c r="S89" s="70"/>
      <c r="T89" s="70"/>
      <c r="U89" s="56">
        <f t="shared" si="62"/>
        <v>0</v>
      </c>
      <c r="V89" s="70"/>
      <c r="W89" s="70"/>
      <c r="X89" s="56">
        <f t="shared" si="56"/>
        <v>0</v>
      </c>
      <c r="Y89" s="57">
        <f t="shared" si="44"/>
        <v>0</v>
      </c>
      <c r="Z89" s="57">
        <f t="shared" si="45"/>
        <v>0</v>
      </c>
      <c r="AA89" s="56">
        <f t="shared" si="57"/>
        <v>0</v>
      </c>
      <c r="AB89" s="56">
        <f t="shared" si="58"/>
        <v>0</v>
      </c>
      <c r="AC89" s="56">
        <f t="shared" si="48"/>
        <v>0</v>
      </c>
      <c r="AD89" s="70"/>
      <c r="AE89" s="70"/>
      <c r="AF89" s="70"/>
      <c r="AG89" s="56">
        <f t="shared" si="59"/>
        <v>0</v>
      </c>
      <c r="AH89" s="58">
        <f t="shared" si="50"/>
        <v>0</v>
      </c>
      <c r="AI89" s="56">
        <f t="shared" si="60"/>
        <v>0</v>
      </c>
      <c r="AJ89" s="58">
        <f t="shared" si="52"/>
        <v>0</v>
      </c>
      <c r="AK89" s="58">
        <f t="shared" si="53"/>
        <v>0</v>
      </c>
      <c r="AL89" s="58">
        <f t="shared" si="54"/>
        <v>0</v>
      </c>
      <c r="AM89" s="58">
        <f t="shared" si="55"/>
        <v>0</v>
      </c>
      <c r="AN89" s="72"/>
      <c r="AR89" s="26"/>
      <c r="AS89" s="27"/>
      <c r="AT89" s="27"/>
      <c r="AU89" s="27"/>
      <c r="AV89" s="27"/>
      <c r="AW89" s="27"/>
      <c r="AX89" s="27"/>
      <c r="AY89" s="27"/>
      <c r="AZ89" s="27"/>
    </row>
    <row r="90" spans="1:52" ht="23.25" x14ac:dyDescent="0.35">
      <c r="A90" s="55">
        <f>'Liste déroulante et date'!J82</f>
        <v>43981</v>
      </c>
      <c r="B90" s="66"/>
      <c r="C90" s="67"/>
      <c r="D90" s="67"/>
      <c r="E90" s="67"/>
      <c r="F90" s="67"/>
      <c r="G90" s="68"/>
      <c r="H90" s="69">
        <f t="shared" si="42"/>
        <v>0</v>
      </c>
      <c r="I90" s="70"/>
      <c r="J90" s="70"/>
      <c r="K90" s="70"/>
      <c r="L90" s="70"/>
      <c r="M90" s="70"/>
      <c r="N90" s="70"/>
      <c r="O90" s="70"/>
      <c r="P90" s="56">
        <f t="shared" si="63"/>
        <v>0</v>
      </c>
      <c r="Q90" s="71"/>
      <c r="R90" s="56">
        <f t="shared" si="61"/>
        <v>0</v>
      </c>
      <c r="S90" s="70"/>
      <c r="T90" s="70"/>
      <c r="U90" s="56">
        <f t="shared" si="62"/>
        <v>0</v>
      </c>
      <c r="V90" s="70"/>
      <c r="W90" s="70"/>
      <c r="X90" s="56">
        <f t="shared" si="56"/>
        <v>0</v>
      </c>
      <c r="Y90" s="57">
        <f t="shared" si="44"/>
        <v>0</v>
      </c>
      <c r="Z90" s="57">
        <f t="shared" si="45"/>
        <v>0</v>
      </c>
      <c r="AA90" s="56">
        <f t="shared" si="57"/>
        <v>0</v>
      </c>
      <c r="AB90" s="56">
        <f t="shared" si="58"/>
        <v>0</v>
      </c>
      <c r="AC90" s="56">
        <f t="shared" si="48"/>
        <v>0</v>
      </c>
      <c r="AD90" s="70"/>
      <c r="AE90" s="70"/>
      <c r="AF90" s="70"/>
      <c r="AG90" s="56">
        <f t="shared" si="59"/>
        <v>0</v>
      </c>
      <c r="AH90" s="58">
        <f t="shared" si="50"/>
        <v>0</v>
      </c>
      <c r="AI90" s="56">
        <f t="shared" si="60"/>
        <v>0</v>
      </c>
      <c r="AJ90" s="58">
        <f t="shared" si="52"/>
        <v>0</v>
      </c>
      <c r="AK90" s="58">
        <f t="shared" si="53"/>
        <v>0</v>
      </c>
      <c r="AL90" s="58">
        <f t="shared" si="54"/>
        <v>0</v>
      </c>
      <c r="AM90" s="58">
        <f t="shared" si="55"/>
        <v>0</v>
      </c>
      <c r="AN90" s="72"/>
      <c r="AR90" s="26"/>
      <c r="AS90" s="27"/>
      <c r="AT90" s="27"/>
      <c r="AU90" s="27"/>
      <c r="AV90" s="27"/>
      <c r="AW90" s="27"/>
      <c r="AX90" s="27"/>
      <c r="AY90" s="27"/>
      <c r="AZ90" s="27"/>
    </row>
    <row r="91" spans="1:52" ht="23.25" x14ac:dyDescent="0.35">
      <c r="A91" s="55">
        <f>'Liste déroulante et date'!J83</f>
        <v>43988</v>
      </c>
      <c r="B91" s="66"/>
      <c r="C91" s="67"/>
      <c r="D91" s="67"/>
      <c r="E91" s="67"/>
      <c r="F91" s="67"/>
      <c r="G91" s="68"/>
      <c r="H91" s="69">
        <f t="shared" si="42"/>
        <v>0</v>
      </c>
      <c r="I91" s="70"/>
      <c r="J91" s="70"/>
      <c r="K91" s="70"/>
      <c r="L91" s="70"/>
      <c r="M91" s="70"/>
      <c r="N91" s="70"/>
      <c r="O91" s="70"/>
      <c r="P91" s="56">
        <f t="shared" si="63"/>
        <v>0</v>
      </c>
      <c r="Q91" s="71"/>
      <c r="R91" s="56">
        <f t="shared" si="61"/>
        <v>0</v>
      </c>
      <c r="S91" s="70"/>
      <c r="T91" s="70"/>
      <c r="U91" s="56">
        <f t="shared" si="62"/>
        <v>0</v>
      </c>
      <c r="V91" s="70"/>
      <c r="W91" s="70"/>
      <c r="X91" s="56">
        <f t="shared" si="56"/>
        <v>0</v>
      </c>
      <c r="Y91" s="57">
        <f t="shared" si="44"/>
        <v>0</v>
      </c>
      <c r="Z91" s="57">
        <f t="shared" si="45"/>
        <v>0</v>
      </c>
      <c r="AA91" s="56">
        <f t="shared" si="57"/>
        <v>0</v>
      </c>
      <c r="AB91" s="56">
        <f t="shared" si="58"/>
        <v>0</v>
      </c>
      <c r="AC91" s="56">
        <f t="shared" si="48"/>
        <v>0</v>
      </c>
      <c r="AD91" s="70"/>
      <c r="AE91" s="70"/>
      <c r="AF91" s="70"/>
      <c r="AG91" s="56">
        <f t="shared" si="59"/>
        <v>0</v>
      </c>
      <c r="AH91" s="58">
        <f t="shared" si="50"/>
        <v>0</v>
      </c>
      <c r="AI91" s="56">
        <f t="shared" si="60"/>
        <v>0</v>
      </c>
      <c r="AJ91" s="58">
        <f t="shared" si="52"/>
        <v>0</v>
      </c>
      <c r="AK91" s="58">
        <f t="shared" si="53"/>
        <v>0</v>
      </c>
      <c r="AL91" s="58">
        <f t="shared" si="54"/>
        <v>0</v>
      </c>
      <c r="AM91" s="58">
        <f t="shared" si="55"/>
        <v>0</v>
      </c>
      <c r="AN91" s="72"/>
      <c r="AR91" s="26"/>
      <c r="AS91" s="27"/>
      <c r="AT91" s="27"/>
      <c r="AU91" s="27"/>
      <c r="AV91" s="27"/>
      <c r="AW91" s="27"/>
      <c r="AX91" s="27"/>
      <c r="AY91" s="27"/>
      <c r="AZ91" s="27"/>
    </row>
    <row r="92" spans="1:52" ht="23.25" x14ac:dyDescent="0.35">
      <c r="A92" s="55">
        <f>'Liste déroulante et date'!J84</f>
        <v>43995</v>
      </c>
      <c r="B92" s="66"/>
      <c r="C92" s="67"/>
      <c r="D92" s="67"/>
      <c r="E92" s="67"/>
      <c r="F92" s="67"/>
      <c r="G92" s="68"/>
      <c r="H92" s="69">
        <f t="shared" si="42"/>
        <v>0</v>
      </c>
      <c r="I92" s="70"/>
      <c r="J92" s="70"/>
      <c r="K92" s="70"/>
      <c r="L92" s="70"/>
      <c r="M92" s="70"/>
      <c r="N92" s="70"/>
      <c r="O92" s="70"/>
      <c r="P92" s="56">
        <f t="shared" si="63"/>
        <v>0</v>
      </c>
      <c r="Q92" s="71"/>
      <c r="R92" s="56">
        <f t="shared" si="61"/>
        <v>0</v>
      </c>
      <c r="S92" s="70"/>
      <c r="T92" s="70"/>
      <c r="U92" s="56">
        <f t="shared" si="62"/>
        <v>0</v>
      </c>
      <c r="V92" s="70"/>
      <c r="W92" s="70"/>
      <c r="X92" s="56">
        <f t="shared" si="56"/>
        <v>0</v>
      </c>
      <c r="Y92" s="57">
        <f t="shared" si="44"/>
        <v>0</v>
      </c>
      <c r="Z92" s="57">
        <f t="shared" si="45"/>
        <v>0</v>
      </c>
      <c r="AA92" s="56">
        <f t="shared" si="57"/>
        <v>0</v>
      </c>
      <c r="AB92" s="56">
        <f t="shared" si="58"/>
        <v>0</v>
      </c>
      <c r="AC92" s="56">
        <f t="shared" si="48"/>
        <v>0</v>
      </c>
      <c r="AD92" s="70"/>
      <c r="AE92" s="70"/>
      <c r="AF92" s="70"/>
      <c r="AG92" s="56">
        <f t="shared" si="59"/>
        <v>0</v>
      </c>
      <c r="AH92" s="58">
        <f t="shared" si="50"/>
        <v>0</v>
      </c>
      <c r="AI92" s="56">
        <f t="shared" si="60"/>
        <v>0</v>
      </c>
      <c r="AJ92" s="58">
        <f t="shared" si="52"/>
        <v>0</v>
      </c>
      <c r="AK92" s="58">
        <f t="shared" si="53"/>
        <v>0</v>
      </c>
      <c r="AL92" s="58">
        <f t="shared" si="54"/>
        <v>0</v>
      </c>
      <c r="AM92" s="58">
        <f t="shared" si="55"/>
        <v>0</v>
      </c>
      <c r="AN92" s="72"/>
      <c r="AR92" s="26"/>
      <c r="AS92" s="27"/>
      <c r="AT92" s="27"/>
      <c r="AU92" s="27"/>
      <c r="AV92" s="27"/>
      <c r="AW92" s="27"/>
      <c r="AX92" s="27"/>
      <c r="AY92" s="27"/>
      <c r="AZ92" s="27"/>
    </row>
    <row r="93" spans="1:52" ht="23.25" x14ac:dyDescent="0.35">
      <c r="A93" s="55">
        <f>'Liste déroulante et date'!J85</f>
        <v>44002</v>
      </c>
      <c r="B93" s="66"/>
      <c r="C93" s="67"/>
      <c r="D93" s="67"/>
      <c r="E93" s="67"/>
      <c r="F93" s="67"/>
      <c r="G93" s="68"/>
      <c r="H93" s="69">
        <f t="shared" si="42"/>
        <v>0</v>
      </c>
      <c r="I93" s="70"/>
      <c r="J93" s="70"/>
      <c r="K93" s="70"/>
      <c r="L93" s="70"/>
      <c r="M93" s="70"/>
      <c r="N93" s="70"/>
      <c r="O93" s="70"/>
      <c r="P93" s="56">
        <f t="shared" si="63"/>
        <v>0</v>
      </c>
      <c r="Q93" s="71"/>
      <c r="R93" s="56">
        <f t="shared" si="61"/>
        <v>0</v>
      </c>
      <c r="S93" s="70"/>
      <c r="T93" s="70"/>
      <c r="U93" s="56">
        <f t="shared" si="62"/>
        <v>0</v>
      </c>
      <c r="V93" s="70"/>
      <c r="W93" s="70"/>
      <c r="X93" s="56">
        <f t="shared" si="56"/>
        <v>0</v>
      </c>
      <c r="Y93" s="57">
        <f t="shared" si="44"/>
        <v>0</v>
      </c>
      <c r="Z93" s="57">
        <f t="shared" si="45"/>
        <v>0</v>
      </c>
      <c r="AA93" s="56">
        <f t="shared" si="57"/>
        <v>0</v>
      </c>
      <c r="AB93" s="56">
        <f t="shared" si="58"/>
        <v>0</v>
      </c>
      <c r="AC93" s="56">
        <f t="shared" si="48"/>
        <v>0</v>
      </c>
      <c r="AD93" s="70"/>
      <c r="AE93" s="70"/>
      <c r="AF93" s="70"/>
      <c r="AG93" s="56">
        <f t="shared" si="59"/>
        <v>0</v>
      </c>
      <c r="AH93" s="58">
        <f t="shared" si="50"/>
        <v>0</v>
      </c>
      <c r="AI93" s="56">
        <f t="shared" si="60"/>
        <v>0</v>
      </c>
      <c r="AJ93" s="58">
        <f t="shared" si="52"/>
        <v>0</v>
      </c>
      <c r="AK93" s="58">
        <f t="shared" si="53"/>
        <v>0</v>
      </c>
      <c r="AL93" s="58">
        <f t="shared" si="54"/>
        <v>0</v>
      </c>
      <c r="AM93" s="58">
        <f t="shared" si="55"/>
        <v>0</v>
      </c>
      <c r="AN93" s="72"/>
      <c r="AR93" s="26"/>
      <c r="AS93" s="27"/>
      <c r="AT93" s="27"/>
      <c r="AU93" s="27"/>
      <c r="AV93" s="27"/>
      <c r="AW93" s="27"/>
      <c r="AX93" s="27"/>
      <c r="AY93" s="27"/>
      <c r="AZ93" s="27"/>
    </row>
    <row r="94" spans="1:52" ht="23.25" x14ac:dyDescent="0.35">
      <c r="A94" s="55">
        <f>'Liste déroulante et date'!J86</f>
        <v>44009</v>
      </c>
      <c r="B94" s="66"/>
      <c r="C94" s="67"/>
      <c r="D94" s="67"/>
      <c r="E94" s="67"/>
      <c r="F94" s="67"/>
      <c r="G94" s="68"/>
      <c r="H94" s="69">
        <f t="shared" si="42"/>
        <v>0</v>
      </c>
      <c r="I94" s="70"/>
      <c r="J94" s="70"/>
      <c r="K94" s="70"/>
      <c r="L94" s="70"/>
      <c r="M94" s="70"/>
      <c r="N94" s="70"/>
      <c r="O94" s="70"/>
      <c r="P94" s="56">
        <f t="shared" si="63"/>
        <v>0</v>
      </c>
      <c r="Q94" s="71"/>
      <c r="R94" s="56">
        <f t="shared" si="61"/>
        <v>0</v>
      </c>
      <c r="S94" s="70"/>
      <c r="T94" s="70"/>
      <c r="U94" s="56">
        <f t="shared" si="62"/>
        <v>0</v>
      </c>
      <c r="V94" s="70"/>
      <c r="W94" s="70"/>
      <c r="X94" s="56">
        <f t="shared" si="56"/>
        <v>0</v>
      </c>
      <c r="Y94" s="57">
        <f t="shared" si="44"/>
        <v>0</v>
      </c>
      <c r="Z94" s="57">
        <f t="shared" si="45"/>
        <v>0</v>
      </c>
      <c r="AA94" s="56">
        <f t="shared" si="57"/>
        <v>0</v>
      </c>
      <c r="AB94" s="56">
        <f t="shared" si="58"/>
        <v>0</v>
      </c>
      <c r="AC94" s="56">
        <f t="shared" si="48"/>
        <v>0</v>
      </c>
      <c r="AD94" s="70"/>
      <c r="AE94" s="70"/>
      <c r="AF94" s="70"/>
      <c r="AG94" s="56">
        <f t="shared" si="59"/>
        <v>0</v>
      </c>
      <c r="AH94" s="58">
        <f t="shared" si="50"/>
        <v>0</v>
      </c>
      <c r="AI94" s="56">
        <f t="shared" si="60"/>
        <v>0</v>
      </c>
      <c r="AJ94" s="58">
        <f t="shared" si="52"/>
        <v>0</v>
      </c>
      <c r="AK94" s="58">
        <f t="shared" si="53"/>
        <v>0</v>
      </c>
      <c r="AL94" s="58">
        <f t="shared" si="54"/>
        <v>0</v>
      </c>
      <c r="AM94" s="58">
        <f t="shared" si="55"/>
        <v>0</v>
      </c>
      <c r="AN94" s="72"/>
      <c r="AR94" s="26"/>
      <c r="AS94" s="27"/>
      <c r="AT94" s="27"/>
      <c r="AU94" s="27"/>
      <c r="AV94" s="27"/>
      <c r="AW94" s="27"/>
      <c r="AX94" s="27"/>
      <c r="AY94" s="27"/>
      <c r="AZ94" s="27"/>
    </row>
    <row r="95" spans="1:52" ht="23.25" x14ac:dyDescent="0.35">
      <c r="A95" s="55">
        <f>'Liste déroulante et date'!J87</f>
        <v>44016</v>
      </c>
      <c r="B95" s="66"/>
      <c r="C95" s="67"/>
      <c r="D95" s="67"/>
      <c r="E95" s="67"/>
      <c r="F95" s="67"/>
      <c r="G95" s="68"/>
      <c r="H95" s="69">
        <f t="shared" si="42"/>
        <v>0</v>
      </c>
      <c r="I95" s="70"/>
      <c r="J95" s="70"/>
      <c r="K95" s="70"/>
      <c r="L95" s="70"/>
      <c r="M95" s="70"/>
      <c r="N95" s="70"/>
      <c r="O95" s="70"/>
      <c r="P95" s="56">
        <f t="shared" si="63"/>
        <v>0</v>
      </c>
      <c r="Q95" s="71"/>
      <c r="R95" s="56">
        <f t="shared" si="61"/>
        <v>0</v>
      </c>
      <c r="S95" s="70"/>
      <c r="T95" s="70"/>
      <c r="U95" s="56">
        <f t="shared" si="62"/>
        <v>0</v>
      </c>
      <c r="V95" s="70"/>
      <c r="W95" s="70"/>
      <c r="X95" s="56">
        <f t="shared" si="56"/>
        <v>0</v>
      </c>
      <c r="Y95" s="57">
        <f t="shared" si="44"/>
        <v>0</v>
      </c>
      <c r="Z95" s="57">
        <f t="shared" si="45"/>
        <v>0</v>
      </c>
      <c r="AA95" s="56">
        <f t="shared" si="57"/>
        <v>0</v>
      </c>
      <c r="AB95" s="56">
        <f t="shared" si="58"/>
        <v>0</v>
      </c>
      <c r="AC95" s="56">
        <f t="shared" si="48"/>
        <v>0</v>
      </c>
      <c r="AD95" s="70"/>
      <c r="AE95" s="70"/>
      <c r="AF95" s="70"/>
      <c r="AG95" s="56">
        <f t="shared" si="59"/>
        <v>0</v>
      </c>
      <c r="AH95" s="58">
        <f t="shared" si="50"/>
        <v>0</v>
      </c>
      <c r="AI95" s="56">
        <f t="shared" si="60"/>
        <v>0</v>
      </c>
      <c r="AJ95" s="58">
        <f t="shared" si="52"/>
        <v>0</v>
      </c>
      <c r="AK95" s="58">
        <f t="shared" si="53"/>
        <v>0</v>
      </c>
      <c r="AL95" s="58">
        <f t="shared" si="54"/>
        <v>0</v>
      </c>
      <c r="AM95" s="58">
        <f t="shared" si="55"/>
        <v>0</v>
      </c>
      <c r="AN95" s="72"/>
      <c r="AR95" s="26"/>
      <c r="AS95" s="27"/>
      <c r="AT95" s="27"/>
      <c r="AU95" s="27"/>
      <c r="AV95" s="27"/>
      <c r="AW95" s="27"/>
      <c r="AX95" s="27"/>
      <c r="AY95" s="27"/>
      <c r="AZ95" s="27"/>
    </row>
    <row r="96" spans="1:52" ht="23.25" x14ac:dyDescent="0.35">
      <c r="A96" s="55">
        <f>'Liste déroulante et date'!J88</f>
        <v>44023</v>
      </c>
      <c r="B96" s="66"/>
      <c r="C96" s="67"/>
      <c r="D96" s="67"/>
      <c r="E96" s="67"/>
      <c r="F96" s="67"/>
      <c r="G96" s="68"/>
      <c r="H96" s="69">
        <f t="shared" si="42"/>
        <v>0</v>
      </c>
      <c r="I96" s="70"/>
      <c r="J96" s="70"/>
      <c r="K96" s="70"/>
      <c r="L96" s="70"/>
      <c r="M96" s="70"/>
      <c r="N96" s="70"/>
      <c r="O96" s="70"/>
      <c r="P96" s="56">
        <f t="shared" si="63"/>
        <v>0</v>
      </c>
      <c r="Q96" s="71"/>
      <c r="R96" s="56">
        <f t="shared" si="61"/>
        <v>0</v>
      </c>
      <c r="S96" s="70"/>
      <c r="T96" s="70"/>
      <c r="U96" s="56">
        <f t="shared" si="62"/>
        <v>0</v>
      </c>
      <c r="V96" s="70"/>
      <c r="W96" s="70"/>
      <c r="X96" s="56">
        <f t="shared" si="56"/>
        <v>0</v>
      </c>
      <c r="Y96" s="57">
        <f t="shared" si="44"/>
        <v>0</v>
      </c>
      <c r="Z96" s="57">
        <f t="shared" si="45"/>
        <v>0</v>
      </c>
      <c r="AA96" s="56">
        <f t="shared" si="57"/>
        <v>0</v>
      </c>
      <c r="AB96" s="56">
        <f t="shared" si="58"/>
        <v>0</v>
      </c>
      <c r="AC96" s="56">
        <f t="shared" si="48"/>
        <v>0</v>
      </c>
      <c r="AD96" s="70"/>
      <c r="AE96" s="70"/>
      <c r="AF96" s="70"/>
      <c r="AG96" s="56">
        <f t="shared" si="59"/>
        <v>0</v>
      </c>
      <c r="AH96" s="58">
        <f t="shared" si="50"/>
        <v>0</v>
      </c>
      <c r="AI96" s="56">
        <f t="shared" si="60"/>
        <v>0</v>
      </c>
      <c r="AJ96" s="58">
        <f t="shared" si="52"/>
        <v>0</v>
      </c>
      <c r="AK96" s="58">
        <f t="shared" si="53"/>
        <v>0</v>
      </c>
      <c r="AL96" s="58">
        <f t="shared" si="54"/>
        <v>0</v>
      </c>
      <c r="AM96" s="58">
        <f t="shared" si="55"/>
        <v>0</v>
      </c>
      <c r="AN96" s="72"/>
      <c r="AR96" s="26"/>
      <c r="AS96" s="27"/>
      <c r="AT96" s="27"/>
      <c r="AU96" s="27"/>
      <c r="AV96" s="27"/>
      <c r="AW96" s="27"/>
      <c r="AX96" s="27"/>
      <c r="AY96" s="27"/>
      <c r="AZ96" s="27"/>
    </row>
    <row r="97" spans="1:52" ht="23.25" x14ac:dyDescent="0.35">
      <c r="A97" s="55">
        <f>'Liste déroulante et date'!J89</f>
        <v>44030</v>
      </c>
      <c r="B97" s="66"/>
      <c r="C97" s="67"/>
      <c r="D97" s="67"/>
      <c r="E97" s="67"/>
      <c r="F97" s="67"/>
      <c r="G97" s="68"/>
      <c r="H97" s="69">
        <f t="shared" si="42"/>
        <v>0</v>
      </c>
      <c r="I97" s="70"/>
      <c r="J97" s="70"/>
      <c r="K97" s="70"/>
      <c r="L97" s="70"/>
      <c r="M97" s="70"/>
      <c r="N97" s="70"/>
      <c r="O97" s="70"/>
      <c r="P97" s="56">
        <f t="shared" si="63"/>
        <v>0</v>
      </c>
      <c r="Q97" s="71"/>
      <c r="R97" s="56">
        <f t="shared" si="61"/>
        <v>0</v>
      </c>
      <c r="S97" s="70"/>
      <c r="T97" s="70"/>
      <c r="U97" s="56">
        <f t="shared" si="62"/>
        <v>0</v>
      </c>
      <c r="V97" s="70"/>
      <c r="W97" s="70"/>
      <c r="X97" s="56">
        <f t="shared" si="56"/>
        <v>0</v>
      </c>
      <c r="Y97" s="57">
        <f t="shared" si="44"/>
        <v>0</v>
      </c>
      <c r="Z97" s="57">
        <f t="shared" si="45"/>
        <v>0</v>
      </c>
      <c r="AA97" s="56">
        <f t="shared" si="57"/>
        <v>0</v>
      </c>
      <c r="AB97" s="56">
        <f t="shared" si="58"/>
        <v>0</v>
      </c>
      <c r="AC97" s="56">
        <f t="shared" si="48"/>
        <v>0</v>
      </c>
      <c r="AD97" s="70"/>
      <c r="AE97" s="70"/>
      <c r="AF97" s="70"/>
      <c r="AG97" s="56">
        <f t="shared" si="59"/>
        <v>0</v>
      </c>
      <c r="AH97" s="58">
        <f t="shared" si="50"/>
        <v>0</v>
      </c>
      <c r="AI97" s="56">
        <f t="shared" si="60"/>
        <v>0</v>
      </c>
      <c r="AJ97" s="58">
        <f t="shared" si="52"/>
        <v>0</v>
      </c>
      <c r="AK97" s="58">
        <f t="shared" si="53"/>
        <v>0</v>
      </c>
      <c r="AL97" s="58">
        <f t="shared" si="54"/>
        <v>0</v>
      </c>
      <c r="AM97" s="58">
        <f t="shared" si="55"/>
        <v>0</v>
      </c>
      <c r="AN97" s="72"/>
      <c r="AR97" s="26"/>
      <c r="AS97" s="27"/>
      <c r="AT97" s="27"/>
      <c r="AU97" s="27"/>
      <c r="AV97" s="27"/>
      <c r="AW97" s="27"/>
      <c r="AX97" s="27"/>
      <c r="AY97" s="27"/>
      <c r="AZ97" s="27"/>
    </row>
    <row r="98" spans="1:52" ht="23.25" x14ac:dyDescent="0.35">
      <c r="A98" s="55">
        <f>'Liste déroulante et date'!J90</f>
        <v>44037</v>
      </c>
      <c r="B98" s="66"/>
      <c r="C98" s="67"/>
      <c r="D98" s="67"/>
      <c r="E98" s="67"/>
      <c r="F98" s="67"/>
      <c r="G98" s="68"/>
      <c r="H98" s="69">
        <f t="shared" si="42"/>
        <v>0</v>
      </c>
      <c r="I98" s="70"/>
      <c r="J98" s="70"/>
      <c r="K98" s="70"/>
      <c r="L98" s="70"/>
      <c r="M98" s="70"/>
      <c r="N98" s="70"/>
      <c r="O98" s="70"/>
      <c r="P98" s="56">
        <f t="shared" si="63"/>
        <v>0</v>
      </c>
      <c r="Q98" s="71"/>
      <c r="R98" s="56">
        <f t="shared" si="61"/>
        <v>0</v>
      </c>
      <c r="S98" s="70"/>
      <c r="T98" s="70"/>
      <c r="U98" s="56">
        <f t="shared" si="62"/>
        <v>0</v>
      </c>
      <c r="V98" s="70"/>
      <c r="W98" s="70"/>
      <c r="X98" s="56">
        <f t="shared" si="56"/>
        <v>0</v>
      </c>
      <c r="Y98" s="57">
        <f t="shared" si="44"/>
        <v>0</v>
      </c>
      <c r="Z98" s="57">
        <f t="shared" si="45"/>
        <v>0</v>
      </c>
      <c r="AA98" s="56">
        <f t="shared" si="57"/>
        <v>0</v>
      </c>
      <c r="AB98" s="56">
        <f t="shared" si="58"/>
        <v>0</v>
      </c>
      <c r="AC98" s="56">
        <f t="shared" si="48"/>
        <v>0</v>
      </c>
      <c r="AD98" s="70"/>
      <c r="AE98" s="70"/>
      <c r="AF98" s="70"/>
      <c r="AG98" s="56">
        <f t="shared" si="59"/>
        <v>0</v>
      </c>
      <c r="AH98" s="58">
        <f t="shared" si="50"/>
        <v>0</v>
      </c>
      <c r="AI98" s="56">
        <f t="shared" si="60"/>
        <v>0</v>
      </c>
      <c r="AJ98" s="58">
        <f t="shared" si="52"/>
        <v>0</v>
      </c>
      <c r="AK98" s="58">
        <f t="shared" si="53"/>
        <v>0</v>
      </c>
      <c r="AL98" s="58">
        <f t="shared" si="54"/>
        <v>0</v>
      </c>
      <c r="AM98" s="58">
        <f t="shared" si="55"/>
        <v>0</v>
      </c>
      <c r="AN98" s="72"/>
      <c r="AR98" s="26"/>
      <c r="AS98" s="27"/>
      <c r="AT98" s="27"/>
      <c r="AU98" s="27"/>
      <c r="AV98" s="27"/>
      <c r="AW98" s="27"/>
      <c r="AX98" s="27"/>
      <c r="AY98" s="27"/>
      <c r="AZ98" s="27"/>
    </row>
    <row r="99" spans="1:52" ht="23.25" x14ac:dyDescent="0.35">
      <c r="A99" s="55">
        <f>'Liste déroulante et date'!J91</f>
        <v>44044</v>
      </c>
      <c r="B99" s="66"/>
      <c r="C99" s="67"/>
      <c r="D99" s="67"/>
      <c r="E99" s="67"/>
      <c r="F99" s="67"/>
      <c r="G99" s="68"/>
      <c r="H99" s="69">
        <f t="shared" si="42"/>
        <v>0</v>
      </c>
      <c r="I99" s="70"/>
      <c r="J99" s="70"/>
      <c r="K99" s="70"/>
      <c r="L99" s="70"/>
      <c r="M99" s="70"/>
      <c r="N99" s="70"/>
      <c r="O99" s="70"/>
      <c r="P99" s="56">
        <f t="shared" si="63"/>
        <v>0</v>
      </c>
      <c r="Q99" s="71"/>
      <c r="R99" s="56">
        <f t="shared" si="61"/>
        <v>0</v>
      </c>
      <c r="S99" s="70"/>
      <c r="T99" s="70"/>
      <c r="U99" s="56">
        <f t="shared" si="62"/>
        <v>0</v>
      </c>
      <c r="V99" s="70"/>
      <c r="W99" s="70"/>
      <c r="X99" s="56">
        <f t="shared" si="56"/>
        <v>0</v>
      </c>
      <c r="Y99" s="57">
        <f t="shared" si="44"/>
        <v>0</v>
      </c>
      <c r="Z99" s="57">
        <f t="shared" si="45"/>
        <v>0</v>
      </c>
      <c r="AA99" s="56">
        <f t="shared" si="57"/>
        <v>0</v>
      </c>
      <c r="AB99" s="56">
        <f t="shared" si="58"/>
        <v>0</v>
      </c>
      <c r="AC99" s="56">
        <f t="shared" si="48"/>
        <v>0</v>
      </c>
      <c r="AD99" s="70"/>
      <c r="AE99" s="70"/>
      <c r="AF99" s="70"/>
      <c r="AG99" s="56">
        <f t="shared" si="59"/>
        <v>0</v>
      </c>
      <c r="AH99" s="58">
        <f t="shared" si="50"/>
        <v>0</v>
      </c>
      <c r="AI99" s="56">
        <f t="shared" si="60"/>
        <v>0</v>
      </c>
      <c r="AJ99" s="58">
        <f t="shared" si="52"/>
        <v>0</v>
      </c>
      <c r="AK99" s="58">
        <f t="shared" si="53"/>
        <v>0</v>
      </c>
      <c r="AL99" s="58">
        <f t="shared" si="54"/>
        <v>0</v>
      </c>
      <c r="AM99" s="58">
        <f t="shared" si="55"/>
        <v>0</v>
      </c>
      <c r="AN99" s="72"/>
      <c r="AR99" s="26"/>
      <c r="AS99" s="27"/>
      <c r="AT99" s="27"/>
      <c r="AU99" s="27"/>
      <c r="AV99" s="27"/>
      <c r="AW99" s="27"/>
      <c r="AX99" s="27"/>
      <c r="AY99" s="27"/>
      <c r="AZ99" s="27"/>
    </row>
    <row r="100" spans="1:52" ht="23.25" x14ac:dyDescent="0.35">
      <c r="A100" s="55">
        <f>'Liste déroulante et date'!J92</f>
        <v>44051</v>
      </c>
      <c r="B100" s="66"/>
      <c r="C100" s="67"/>
      <c r="D100" s="67"/>
      <c r="E100" s="67"/>
      <c r="F100" s="67"/>
      <c r="G100" s="68"/>
      <c r="H100" s="69">
        <f t="shared" si="42"/>
        <v>0</v>
      </c>
      <c r="I100" s="70"/>
      <c r="J100" s="70"/>
      <c r="K100" s="70"/>
      <c r="L100" s="70"/>
      <c r="M100" s="70"/>
      <c r="N100" s="70"/>
      <c r="O100" s="70"/>
      <c r="P100" s="56">
        <f t="shared" si="63"/>
        <v>0</v>
      </c>
      <c r="Q100" s="71"/>
      <c r="R100" s="56">
        <f t="shared" si="61"/>
        <v>0</v>
      </c>
      <c r="S100" s="70"/>
      <c r="T100" s="70"/>
      <c r="U100" s="56">
        <f t="shared" si="62"/>
        <v>0</v>
      </c>
      <c r="V100" s="70"/>
      <c r="W100" s="70"/>
      <c r="X100" s="56">
        <f t="shared" si="56"/>
        <v>0</v>
      </c>
      <c r="Y100" s="57">
        <f t="shared" ref="Y100:Y120" si="64">IF(S100&gt;=40,S100-40,0)</f>
        <v>0</v>
      </c>
      <c r="Z100" s="57">
        <f t="shared" ref="Z100:Z120" si="65">IF(D100=1,0,AM100)</f>
        <v>0</v>
      </c>
      <c r="AA100" s="56">
        <f t="shared" si="57"/>
        <v>0</v>
      </c>
      <c r="AB100" s="56">
        <f t="shared" si="58"/>
        <v>0</v>
      </c>
      <c r="AC100" s="56">
        <f t="shared" ref="AC100:AC120" si="66">AC99-R100</f>
        <v>0</v>
      </c>
      <c r="AD100" s="70"/>
      <c r="AE100" s="70"/>
      <c r="AF100" s="70"/>
      <c r="AG100" s="56">
        <f t="shared" si="59"/>
        <v>0</v>
      </c>
      <c r="AH100" s="58">
        <f t="shared" ref="AH100:AH120" si="67">IF(S100&gt;40,((3+Y100)*H100),IF(S100=0,0,(3*H100)))</f>
        <v>0</v>
      </c>
      <c r="AI100" s="56">
        <f t="shared" si="60"/>
        <v>0</v>
      </c>
      <c r="AJ100" s="58">
        <f t="shared" ref="AJ100:AJ120" si="68">ROUND(IF(AD100&gt;0,AD100/H100,"0"),0)</f>
        <v>0</v>
      </c>
      <c r="AK100" s="58">
        <f t="shared" ref="AK100:AK120" si="69">ROUND(IF(Q100="oui",(X96+X97+X98+X99)/20,0),0)</f>
        <v>0</v>
      </c>
      <c r="AL100" s="58">
        <f t="shared" ref="AL100:AL120" si="70">IF(S100&lt;=40,S100-Z100,S100-Y100-Z100)</f>
        <v>0</v>
      </c>
      <c r="AM100" s="58">
        <f t="shared" ref="AM100:AM120" si="71">ROUND(IF(C100=1,(X99+X98+X97+X96+Z99+T99+T98+T97+T96)/20,0),0)+(ROUND(IF(C100=2,(X99+X98+X97+X96+Z99+T99+T98+T97+T96)/20)*2,0))</f>
        <v>0</v>
      </c>
      <c r="AN100" s="72"/>
      <c r="AR100" s="26"/>
      <c r="AS100" s="27"/>
      <c r="AT100" s="27"/>
      <c r="AU100" s="27"/>
      <c r="AV100" s="27"/>
      <c r="AW100" s="27"/>
      <c r="AX100" s="27"/>
      <c r="AY100" s="27"/>
      <c r="AZ100" s="27"/>
    </row>
    <row r="101" spans="1:52" ht="23.25" x14ac:dyDescent="0.35">
      <c r="A101" s="55">
        <f>'Liste déroulante et date'!J93</f>
        <v>44058</v>
      </c>
      <c r="B101" s="66"/>
      <c r="C101" s="67"/>
      <c r="D101" s="67"/>
      <c r="E101" s="67"/>
      <c r="F101" s="67"/>
      <c r="G101" s="68"/>
      <c r="H101" s="69">
        <f t="shared" si="42"/>
        <v>0</v>
      </c>
      <c r="I101" s="70"/>
      <c r="J101" s="70"/>
      <c r="K101" s="70"/>
      <c r="L101" s="70"/>
      <c r="M101" s="70"/>
      <c r="N101" s="70"/>
      <c r="O101" s="70"/>
      <c r="P101" s="56">
        <f t="shared" si="63"/>
        <v>0</v>
      </c>
      <c r="Q101" s="71"/>
      <c r="R101" s="56">
        <f t="shared" si="61"/>
        <v>0</v>
      </c>
      <c r="S101" s="70"/>
      <c r="T101" s="70"/>
      <c r="U101" s="56">
        <f t="shared" si="62"/>
        <v>0</v>
      </c>
      <c r="V101" s="70"/>
      <c r="W101" s="70"/>
      <c r="X101" s="56">
        <f t="shared" si="56"/>
        <v>0</v>
      </c>
      <c r="Y101" s="57">
        <f t="shared" si="64"/>
        <v>0</v>
      </c>
      <c r="Z101" s="57">
        <f t="shared" si="65"/>
        <v>0</v>
      </c>
      <c r="AA101" s="56">
        <f t="shared" si="57"/>
        <v>0</v>
      </c>
      <c r="AB101" s="56">
        <f t="shared" si="58"/>
        <v>0</v>
      </c>
      <c r="AC101" s="56">
        <f t="shared" si="66"/>
        <v>0</v>
      </c>
      <c r="AD101" s="70"/>
      <c r="AE101" s="70"/>
      <c r="AF101" s="70"/>
      <c r="AG101" s="56">
        <f t="shared" si="59"/>
        <v>0</v>
      </c>
      <c r="AH101" s="58">
        <f t="shared" si="67"/>
        <v>0</v>
      </c>
      <c r="AI101" s="56">
        <f t="shared" si="60"/>
        <v>0</v>
      </c>
      <c r="AJ101" s="58">
        <f t="shared" si="68"/>
        <v>0</v>
      </c>
      <c r="AK101" s="58">
        <f t="shared" si="69"/>
        <v>0</v>
      </c>
      <c r="AL101" s="58">
        <f t="shared" si="70"/>
        <v>0</v>
      </c>
      <c r="AM101" s="58">
        <f t="shared" si="71"/>
        <v>0</v>
      </c>
      <c r="AN101" s="72"/>
      <c r="AR101" s="26"/>
      <c r="AS101" s="27"/>
      <c r="AT101" s="27"/>
      <c r="AU101" s="27"/>
      <c r="AV101" s="27"/>
      <c r="AW101" s="27"/>
      <c r="AX101" s="27"/>
      <c r="AY101" s="27"/>
      <c r="AZ101" s="27"/>
    </row>
    <row r="102" spans="1:52" ht="23.25" x14ac:dyDescent="0.35">
      <c r="A102" s="55">
        <f>'Liste déroulante et date'!J94</f>
        <v>44065</v>
      </c>
      <c r="B102" s="66"/>
      <c r="C102" s="67"/>
      <c r="D102" s="67"/>
      <c r="E102" s="67"/>
      <c r="F102" s="67"/>
      <c r="G102" s="68"/>
      <c r="H102" s="69">
        <f t="shared" si="42"/>
        <v>0</v>
      </c>
      <c r="I102" s="70"/>
      <c r="J102" s="70"/>
      <c r="K102" s="70"/>
      <c r="L102" s="70"/>
      <c r="M102" s="70"/>
      <c r="N102" s="70"/>
      <c r="O102" s="70"/>
      <c r="P102" s="56">
        <f t="shared" si="63"/>
        <v>0</v>
      </c>
      <c r="Q102" s="71"/>
      <c r="R102" s="56">
        <f t="shared" si="61"/>
        <v>0</v>
      </c>
      <c r="S102" s="70"/>
      <c r="T102" s="70"/>
      <c r="U102" s="56">
        <f t="shared" si="62"/>
        <v>0</v>
      </c>
      <c r="V102" s="70"/>
      <c r="W102" s="70"/>
      <c r="X102" s="56">
        <f t="shared" si="56"/>
        <v>0</v>
      </c>
      <c r="Y102" s="57">
        <f t="shared" si="64"/>
        <v>0</v>
      </c>
      <c r="Z102" s="57">
        <f t="shared" si="65"/>
        <v>0</v>
      </c>
      <c r="AA102" s="56">
        <f t="shared" si="57"/>
        <v>0</v>
      </c>
      <c r="AB102" s="56">
        <f t="shared" si="58"/>
        <v>0</v>
      </c>
      <c r="AC102" s="56">
        <f t="shared" si="66"/>
        <v>0</v>
      </c>
      <c r="AD102" s="70"/>
      <c r="AE102" s="70"/>
      <c r="AF102" s="70"/>
      <c r="AG102" s="56">
        <f t="shared" si="59"/>
        <v>0</v>
      </c>
      <c r="AH102" s="58">
        <f t="shared" si="67"/>
        <v>0</v>
      </c>
      <c r="AI102" s="56">
        <f t="shared" si="60"/>
        <v>0</v>
      </c>
      <c r="AJ102" s="58">
        <f t="shared" si="68"/>
        <v>0</v>
      </c>
      <c r="AK102" s="58">
        <f t="shared" si="69"/>
        <v>0</v>
      </c>
      <c r="AL102" s="58">
        <f t="shared" si="70"/>
        <v>0</v>
      </c>
      <c r="AM102" s="58">
        <f t="shared" si="71"/>
        <v>0</v>
      </c>
      <c r="AN102" s="72"/>
      <c r="AR102" s="26"/>
      <c r="AS102" s="27"/>
      <c r="AT102" s="27"/>
      <c r="AU102" s="27"/>
      <c r="AV102" s="27"/>
      <c r="AW102" s="27"/>
      <c r="AX102" s="27"/>
      <c r="AY102" s="27"/>
      <c r="AZ102" s="27"/>
    </row>
    <row r="103" spans="1:52" ht="23.25" x14ac:dyDescent="0.35">
      <c r="A103" s="55">
        <f>'Liste déroulante et date'!J95</f>
        <v>44072</v>
      </c>
      <c r="B103" s="66"/>
      <c r="C103" s="67"/>
      <c r="D103" s="67"/>
      <c r="E103" s="67"/>
      <c r="F103" s="67"/>
      <c r="G103" s="68"/>
      <c r="H103" s="69">
        <f t="shared" si="42"/>
        <v>0</v>
      </c>
      <c r="I103" s="70"/>
      <c r="J103" s="70"/>
      <c r="K103" s="70"/>
      <c r="L103" s="70"/>
      <c r="M103" s="70"/>
      <c r="N103" s="70"/>
      <c r="O103" s="70"/>
      <c r="P103" s="56">
        <f t="shared" si="63"/>
        <v>0</v>
      </c>
      <c r="Q103" s="71"/>
      <c r="R103" s="56">
        <f t="shared" si="61"/>
        <v>0</v>
      </c>
      <c r="S103" s="70"/>
      <c r="T103" s="70"/>
      <c r="U103" s="56">
        <f t="shared" si="62"/>
        <v>0</v>
      </c>
      <c r="V103" s="70"/>
      <c r="W103" s="70"/>
      <c r="X103" s="56">
        <f t="shared" si="56"/>
        <v>0</v>
      </c>
      <c r="Y103" s="57">
        <f t="shared" si="64"/>
        <v>0</v>
      </c>
      <c r="Z103" s="57">
        <f t="shared" si="65"/>
        <v>0</v>
      </c>
      <c r="AA103" s="56">
        <f t="shared" si="57"/>
        <v>0</v>
      </c>
      <c r="AB103" s="56">
        <f t="shared" si="58"/>
        <v>0</v>
      </c>
      <c r="AC103" s="56">
        <f t="shared" si="66"/>
        <v>0</v>
      </c>
      <c r="AD103" s="70"/>
      <c r="AE103" s="70"/>
      <c r="AF103" s="70"/>
      <c r="AG103" s="56">
        <f t="shared" si="59"/>
        <v>0</v>
      </c>
      <c r="AH103" s="58">
        <f t="shared" si="67"/>
        <v>0</v>
      </c>
      <c r="AI103" s="56">
        <f t="shared" si="60"/>
        <v>0</v>
      </c>
      <c r="AJ103" s="58">
        <f t="shared" si="68"/>
        <v>0</v>
      </c>
      <c r="AK103" s="58">
        <f t="shared" si="69"/>
        <v>0</v>
      </c>
      <c r="AL103" s="58">
        <f t="shared" si="70"/>
        <v>0</v>
      </c>
      <c r="AM103" s="58">
        <f t="shared" si="71"/>
        <v>0</v>
      </c>
      <c r="AN103" s="72"/>
      <c r="AR103" s="26"/>
      <c r="AS103" s="27"/>
      <c r="AT103" s="27"/>
      <c r="AU103" s="27"/>
      <c r="AV103" s="27"/>
      <c r="AW103" s="27"/>
      <c r="AX103" s="27"/>
      <c r="AY103" s="27"/>
      <c r="AZ103" s="27"/>
    </row>
    <row r="104" spans="1:52" ht="23.25" x14ac:dyDescent="0.35">
      <c r="A104" s="55">
        <f>'Liste déroulante et date'!J96</f>
        <v>44079</v>
      </c>
      <c r="B104" s="66"/>
      <c r="C104" s="67"/>
      <c r="D104" s="67"/>
      <c r="E104" s="67"/>
      <c r="F104" s="67"/>
      <c r="G104" s="68"/>
      <c r="H104" s="69">
        <f t="shared" si="42"/>
        <v>0</v>
      </c>
      <c r="I104" s="70"/>
      <c r="J104" s="70"/>
      <c r="K104" s="70"/>
      <c r="L104" s="70"/>
      <c r="M104" s="70"/>
      <c r="N104" s="70"/>
      <c r="O104" s="70"/>
      <c r="P104" s="56">
        <f t="shared" si="63"/>
        <v>0</v>
      </c>
      <c r="Q104" s="71"/>
      <c r="R104" s="56">
        <f t="shared" si="61"/>
        <v>0</v>
      </c>
      <c r="S104" s="70"/>
      <c r="T104" s="70"/>
      <c r="U104" s="56">
        <f t="shared" si="62"/>
        <v>0</v>
      </c>
      <c r="V104" s="70"/>
      <c r="W104" s="70"/>
      <c r="X104" s="56">
        <f t="shared" si="56"/>
        <v>0</v>
      </c>
      <c r="Y104" s="57">
        <f t="shared" si="64"/>
        <v>0</v>
      </c>
      <c r="Z104" s="57">
        <f t="shared" si="65"/>
        <v>0</v>
      </c>
      <c r="AA104" s="56">
        <f t="shared" si="57"/>
        <v>0</v>
      </c>
      <c r="AB104" s="56">
        <f t="shared" si="58"/>
        <v>0</v>
      </c>
      <c r="AC104" s="56">
        <f t="shared" si="66"/>
        <v>0</v>
      </c>
      <c r="AD104" s="70"/>
      <c r="AE104" s="70"/>
      <c r="AF104" s="70"/>
      <c r="AG104" s="56">
        <f t="shared" si="59"/>
        <v>0</v>
      </c>
      <c r="AH104" s="58">
        <f t="shared" si="67"/>
        <v>0</v>
      </c>
      <c r="AI104" s="56">
        <f t="shared" si="60"/>
        <v>0</v>
      </c>
      <c r="AJ104" s="58">
        <f t="shared" si="68"/>
        <v>0</v>
      </c>
      <c r="AK104" s="58">
        <f t="shared" si="69"/>
        <v>0</v>
      </c>
      <c r="AL104" s="58">
        <f t="shared" si="70"/>
        <v>0</v>
      </c>
      <c r="AM104" s="58">
        <f t="shared" si="71"/>
        <v>0</v>
      </c>
      <c r="AN104" s="72"/>
      <c r="AR104" s="26"/>
      <c r="AS104" s="27"/>
      <c r="AT104" s="27"/>
      <c r="AU104" s="27"/>
      <c r="AV104" s="27"/>
      <c r="AW104" s="27"/>
      <c r="AX104" s="27"/>
      <c r="AY104" s="27"/>
      <c r="AZ104" s="27"/>
    </row>
    <row r="105" spans="1:52" ht="23.25" x14ac:dyDescent="0.35">
      <c r="A105" s="55">
        <f>'Liste déroulante et date'!J97</f>
        <v>44086</v>
      </c>
      <c r="B105" s="66"/>
      <c r="C105" s="67"/>
      <c r="D105" s="67"/>
      <c r="E105" s="67"/>
      <c r="F105" s="67"/>
      <c r="G105" s="68"/>
      <c r="H105" s="69">
        <f t="shared" si="42"/>
        <v>0</v>
      </c>
      <c r="I105" s="70"/>
      <c r="J105" s="70"/>
      <c r="K105" s="70"/>
      <c r="L105" s="70"/>
      <c r="M105" s="70"/>
      <c r="N105" s="70"/>
      <c r="O105" s="70"/>
      <c r="P105" s="56">
        <f t="shared" si="63"/>
        <v>0</v>
      </c>
      <c r="Q105" s="71"/>
      <c r="R105" s="56">
        <f t="shared" si="61"/>
        <v>0</v>
      </c>
      <c r="S105" s="70"/>
      <c r="T105" s="70"/>
      <c r="U105" s="56">
        <f t="shared" si="62"/>
        <v>0</v>
      </c>
      <c r="V105" s="70"/>
      <c r="W105" s="70"/>
      <c r="X105" s="56">
        <f t="shared" si="56"/>
        <v>0</v>
      </c>
      <c r="Y105" s="57">
        <f t="shared" si="64"/>
        <v>0</v>
      </c>
      <c r="Z105" s="57">
        <f t="shared" si="65"/>
        <v>0</v>
      </c>
      <c r="AA105" s="56">
        <f t="shared" si="57"/>
        <v>0</v>
      </c>
      <c r="AB105" s="56">
        <f t="shared" si="58"/>
        <v>0</v>
      </c>
      <c r="AC105" s="56">
        <f t="shared" si="66"/>
        <v>0</v>
      </c>
      <c r="AD105" s="70"/>
      <c r="AE105" s="70"/>
      <c r="AF105" s="70"/>
      <c r="AG105" s="56">
        <f t="shared" si="59"/>
        <v>0</v>
      </c>
      <c r="AH105" s="58">
        <f t="shared" si="67"/>
        <v>0</v>
      </c>
      <c r="AI105" s="56">
        <f t="shared" si="60"/>
        <v>0</v>
      </c>
      <c r="AJ105" s="58">
        <f t="shared" si="68"/>
        <v>0</v>
      </c>
      <c r="AK105" s="58">
        <f t="shared" si="69"/>
        <v>0</v>
      </c>
      <c r="AL105" s="58">
        <f t="shared" si="70"/>
        <v>0</v>
      </c>
      <c r="AM105" s="58">
        <f t="shared" si="71"/>
        <v>0</v>
      </c>
      <c r="AN105" s="72"/>
      <c r="AR105" s="26"/>
      <c r="AS105" s="27"/>
      <c r="AT105" s="27"/>
      <c r="AU105" s="27"/>
      <c r="AV105" s="27"/>
      <c r="AW105" s="27"/>
      <c r="AX105" s="27"/>
      <c r="AY105" s="27"/>
      <c r="AZ105" s="27"/>
    </row>
    <row r="106" spans="1:52" ht="23.25" x14ac:dyDescent="0.35">
      <c r="A106" s="55">
        <f>'Liste déroulante et date'!J98</f>
        <v>44093</v>
      </c>
      <c r="B106" s="66"/>
      <c r="C106" s="67"/>
      <c r="D106" s="67"/>
      <c r="E106" s="67"/>
      <c r="F106" s="67"/>
      <c r="G106" s="68"/>
      <c r="H106" s="69">
        <f t="shared" si="42"/>
        <v>0</v>
      </c>
      <c r="I106" s="70"/>
      <c r="J106" s="70"/>
      <c r="K106" s="70"/>
      <c r="L106" s="70"/>
      <c r="M106" s="70"/>
      <c r="N106" s="70"/>
      <c r="O106" s="70"/>
      <c r="P106" s="56">
        <f t="shared" si="63"/>
        <v>0</v>
      </c>
      <c r="Q106" s="71"/>
      <c r="R106" s="56">
        <f t="shared" si="61"/>
        <v>0</v>
      </c>
      <c r="S106" s="70"/>
      <c r="T106" s="70"/>
      <c r="U106" s="56">
        <f t="shared" si="62"/>
        <v>0</v>
      </c>
      <c r="V106" s="70"/>
      <c r="W106" s="70"/>
      <c r="X106" s="56">
        <f t="shared" si="56"/>
        <v>0</v>
      </c>
      <c r="Y106" s="57">
        <f t="shared" si="64"/>
        <v>0</v>
      </c>
      <c r="Z106" s="57">
        <f t="shared" si="65"/>
        <v>0</v>
      </c>
      <c r="AA106" s="56">
        <f t="shared" si="57"/>
        <v>0</v>
      </c>
      <c r="AB106" s="56">
        <f t="shared" si="58"/>
        <v>0</v>
      </c>
      <c r="AC106" s="56">
        <f t="shared" si="66"/>
        <v>0</v>
      </c>
      <c r="AD106" s="70"/>
      <c r="AE106" s="70"/>
      <c r="AF106" s="70"/>
      <c r="AG106" s="56">
        <f t="shared" si="59"/>
        <v>0</v>
      </c>
      <c r="AH106" s="58">
        <f t="shared" si="67"/>
        <v>0</v>
      </c>
      <c r="AI106" s="56">
        <f t="shared" si="60"/>
        <v>0</v>
      </c>
      <c r="AJ106" s="58">
        <f t="shared" si="68"/>
        <v>0</v>
      </c>
      <c r="AK106" s="58">
        <f t="shared" si="69"/>
        <v>0</v>
      </c>
      <c r="AL106" s="58">
        <f t="shared" si="70"/>
        <v>0</v>
      </c>
      <c r="AM106" s="58">
        <f t="shared" si="71"/>
        <v>0</v>
      </c>
      <c r="AN106" s="72"/>
      <c r="AR106" s="26"/>
      <c r="AS106" s="27"/>
      <c r="AT106" s="27"/>
      <c r="AU106" s="27"/>
      <c r="AV106" s="27"/>
      <c r="AW106" s="27"/>
      <c r="AX106" s="27"/>
      <c r="AY106" s="27"/>
      <c r="AZ106" s="27"/>
    </row>
    <row r="107" spans="1:52" ht="23.25" x14ac:dyDescent="0.35">
      <c r="A107" s="55">
        <f>'Liste déroulante et date'!J99</f>
        <v>44100</v>
      </c>
      <c r="B107" s="66"/>
      <c r="C107" s="67"/>
      <c r="D107" s="67"/>
      <c r="E107" s="67"/>
      <c r="F107" s="67"/>
      <c r="G107" s="68"/>
      <c r="H107" s="69">
        <f t="shared" si="42"/>
        <v>0</v>
      </c>
      <c r="I107" s="70"/>
      <c r="J107" s="70"/>
      <c r="K107" s="70"/>
      <c r="L107" s="70"/>
      <c r="M107" s="70"/>
      <c r="N107" s="70"/>
      <c r="O107" s="70"/>
      <c r="P107" s="56">
        <f t="shared" si="63"/>
        <v>0</v>
      </c>
      <c r="Q107" s="71"/>
      <c r="R107" s="56">
        <f t="shared" si="61"/>
        <v>0</v>
      </c>
      <c r="S107" s="70"/>
      <c r="T107" s="70"/>
      <c r="U107" s="56">
        <f t="shared" si="62"/>
        <v>0</v>
      </c>
      <c r="V107" s="70"/>
      <c r="W107" s="70"/>
      <c r="X107" s="56">
        <f t="shared" si="56"/>
        <v>0</v>
      </c>
      <c r="Y107" s="57">
        <f t="shared" si="64"/>
        <v>0</v>
      </c>
      <c r="Z107" s="57">
        <f t="shared" si="65"/>
        <v>0</v>
      </c>
      <c r="AA107" s="56">
        <f t="shared" si="57"/>
        <v>0</v>
      </c>
      <c r="AB107" s="56">
        <f t="shared" si="58"/>
        <v>0</v>
      </c>
      <c r="AC107" s="56">
        <f t="shared" si="66"/>
        <v>0</v>
      </c>
      <c r="AD107" s="70"/>
      <c r="AE107" s="70"/>
      <c r="AF107" s="70"/>
      <c r="AG107" s="56">
        <f t="shared" si="59"/>
        <v>0</v>
      </c>
      <c r="AH107" s="58">
        <f t="shared" si="67"/>
        <v>0</v>
      </c>
      <c r="AI107" s="56">
        <f t="shared" si="60"/>
        <v>0</v>
      </c>
      <c r="AJ107" s="58">
        <f t="shared" si="68"/>
        <v>0</v>
      </c>
      <c r="AK107" s="58">
        <f t="shared" si="69"/>
        <v>0</v>
      </c>
      <c r="AL107" s="58">
        <f t="shared" si="70"/>
        <v>0</v>
      </c>
      <c r="AM107" s="58">
        <f t="shared" si="71"/>
        <v>0</v>
      </c>
      <c r="AN107" s="72"/>
      <c r="AR107" s="26"/>
      <c r="AS107" s="27"/>
      <c r="AT107" s="27"/>
      <c r="AU107" s="27"/>
      <c r="AV107" s="27"/>
      <c r="AW107" s="27"/>
      <c r="AX107" s="27"/>
      <c r="AY107" s="27"/>
      <c r="AZ107" s="27"/>
    </row>
    <row r="108" spans="1:52" ht="23.25" x14ac:dyDescent="0.35">
      <c r="A108" s="55">
        <f>'Liste déroulante et date'!J100</f>
        <v>44107</v>
      </c>
      <c r="B108" s="66"/>
      <c r="C108" s="67"/>
      <c r="D108" s="67"/>
      <c r="E108" s="67"/>
      <c r="F108" s="67"/>
      <c r="G108" s="68"/>
      <c r="H108" s="69">
        <f t="shared" si="42"/>
        <v>0</v>
      </c>
      <c r="I108" s="70"/>
      <c r="J108" s="70"/>
      <c r="K108" s="70"/>
      <c r="L108" s="70"/>
      <c r="M108" s="70"/>
      <c r="N108" s="70"/>
      <c r="O108" s="70"/>
      <c r="P108" s="56">
        <f t="shared" si="63"/>
        <v>0</v>
      </c>
      <c r="Q108" s="71"/>
      <c r="R108" s="56">
        <f t="shared" si="61"/>
        <v>0</v>
      </c>
      <c r="S108" s="70"/>
      <c r="T108" s="70"/>
      <c r="U108" s="56">
        <f t="shared" si="62"/>
        <v>0</v>
      </c>
      <c r="V108" s="70"/>
      <c r="W108" s="70"/>
      <c r="X108" s="56">
        <f t="shared" si="56"/>
        <v>0</v>
      </c>
      <c r="Y108" s="57">
        <f t="shared" si="64"/>
        <v>0</v>
      </c>
      <c r="Z108" s="57">
        <f t="shared" si="65"/>
        <v>0</v>
      </c>
      <c r="AA108" s="56">
        <f t="shared" si="57"/>
        <v>0</v>
      </c>
      <c r="AB108" s="56">
        <f t="shared" si="58"/>
        <v>0</v>
      </c>
      <c r="AC108" s="56">
        <f t="shared" si="66"/>
        <v>0</v>
      </c>
      <c r="AD108" s="70"/>
      <c r="AE108" s="70"/>
      <c r="AF108" s="70"/>
      <c r="AG108" s="56">
        <f t="shared" si="59"/>
        <v>0</v>
      </c>
      <c r="AH108" s="58">
        <f t="shared" si="67"/>
        <v>0</v>
      </c>
      <c r="AI108" s="56">
        <f t="shared" si="60"/>
        <v>0</v>
      </c>
      <c r="AJ108" s="58">
        <f t="shared" si="68"/>
        <v>0</v>
      </c>
      <c r="AK108" s="58">
        <f t="shared" si="69"/>
        <v>0</v>
      </c>
      <c r="AL108" s="58">
        <f t="shared" si="70"/>
        <v>0</v>
      </c>
      <c r="AM108" s="58">
        <f t="shared" si="71"/>
        <v>0</v>
      </c>
      <c r="AN108" s="72"/>
      <c r="AR108" s="26"/>
      <c r="AS108" s="27"/>
      <c r="AT108" s="27"/>
      <c r="AU108" s="27"/>
      <c r="AV108" s="27"/>
      <c r="AW108" s="27"/>
      <c r="AX108" s="27"/>
      <c r="AY108" s="27"/>
      <c r="AZ108" s="27"/>
    </row>
    <row r="109" spans="1:52" ht="23.25" x14ac:dyDescent="0.35">
      <c r="A109" s="55">
        <f>'Liste déroulante et date'!J101</f>
        <v>44114</v>
      </c>
      <c r="B109" s="66"/>
      <c r="C109" s="67"/>
      <c r="D109" s="67"/>
      <c r="E109" s="67"/>
      <c r="F109" s="67"/>
      <c r="G109" s="68"/>
      <c r="H109" s="69">
        <f t="shared" si="42"/>
        <v>0</v>
      </c>
      <c r="I109" s="70"/>
      <c r="J109" s="70"/>
      <c r="K109" s="70"/>
      <c r="L109" s="70"/>
      <c r="M109" s="70"/>
      <c r="N109" s="70"/>
      <c r="O109" s="70"/>
      <c r="P109" s="56">
        <f t="shared" si="63"/>
        <v>0</v>
      </c>
      <c r="Q109" s="71"/>
      <c r="R109" s="56">
        <f t="shared" si="61"/>
        <v>0</v>
      </c>
      <c r="S109" s="70"/>
      <c r="T109" s="70"/>
      <c r="U109" s="56">
        <f t="shared" si="62"/>
        <v>0</v>
      </c>
      <c r="V109" s="70"/>
      <c r="W109" s="70"/>
      <c r="X109" s="56">
        <f t="shared" si="56"/>
        <v>0</v>
      </c>
      <c r="Y109" s="57">
        <f t="shared" si="64"/>
        <v>0</v>
      </c>
      <c r="Z109" s="57">
        <f t="shared" si="65"/>
        <v>0</v>
      </c>
      <c r="AA109" s="56">
        <f t="shared" si="57"/>
        <v>0</v>
      </c>
      <c r="AB109" s="56">
        <f t="shared" si="58"/>
        <v>0</v>
      </c>
      <c r="AC109" s="56">
        <f t="shared" si="66"/>
        <v>0</v>
      </c>
      <c r="AD109" s="70"/>
      <c r="AE109" s="70"/>
      <c r="AF109" s="70"/>
      <c r="AG109" s="56">
        <f t="shared" si="59"/>
        <v>0</v>
      </c>
      <c r="AH109" s="58">
        <f t="shared" si="67"/>
        <v>0</v>
      </c>
      <c r="AI109" s="56">
        <f t="shared" si="60"/>
        <v>0</v>
      </c>
      <c r="AJ109" s="58">
        <f t="shared" si="68"/>
        <v>0</v>
      </c>
      <c r="AK109" s="58">
        <f t="shared" si="69"/>
        <v>0</v>
      </c>
      <c r="AL109" s="58">
        <f t="shared" si="70"/>
        <v>0</v>
      </c>
      <c r="AM109" s="58">
        <f t="shared" si="71"/>
        <v>0</v>
      </c>
      <c r="AN109" s="72"/>
      <c r="AR109" s="26"/>
      <c r="AS109" s="27"/>
      <c r="AT109" s="27"/>
      <c r="AU109" s="27"/>
      <c r="AV109" s="27"/>
      <c r="AW109" s="27"/>
      <c r="AX109" s="27"/>
      <c r="AY109" s="27"/>
      <c r="AZ109" s="27"/>
    </row>
    <row r="110" spans="1:52" ht="23.25" x14ac:dyDescent="0.35">
      <c r="A110" s="55">
        <f>'Liste déroulante et date'!J102</f>
        <v>44121</v>
      </c>
      <c r="B110" s="66"/>
      <c r="C110" s="67"/>
      <c r="D110" s="67"/>
      <c r="E110" s="67"/>
      <c r="F110" s="67"/>
      <c r="G110" s="68"/>
      <c r="H110" s="69">
        <f t="shared" si="42"/>
        <v>0</v>
      </c>
      <c r="I110" s="70"/>
      <c r="J110" s="70"/>
      <c r="K110" s="70"/>
      <c r="L110" s="70"/>
      <c r="M110" s="70"/>
      <c r="N110" s="70"/>
      <c r="O110" s="70"/>
      <c r="P110" s="56">
        <f t="shared" si="63"/>
        <v>0</v>
      </c>
      <c r="Q110" s="71"/>
      <c r="R110" s="56">
        <f t="shared" si="61"/>
        <v>0</v>
      </c>
      <c r="S110" s="70"/>
      <c r="T110" s="70"/>
      <c r="U110" s="56">
        <f t="shared" si="62"/>
        <v>0</v>
      </c>
      <c r="V110" s="70"/>
      <c r="W110" s="70"/>
      <c r="X110" s="56">
        <f t="shared" si="56"/>
        <v>0</v>
      </c>
      <c r="Y110" s="57">
        <f t="shared" si="64"/>
        <v>0</v>
      </c>
      <c r="Z110" s="57">
        <f t="shared" si="65"/>
        <v>0</v>
      </c>
      <c r="AA110" s="56">
        <f t="shared" si="57"/>
        <v>0</v>
      </c>
      <c r="AB110" s="56">
        <f t="shared" si="58"/>
        <v>0</v>
      </c>
      <c r="AC110" s="56">
        <f t="shared" si="66"/>
        <v>0</v>
      </c>
      <c r="AD110" s="70"/>
      <c r="AE110" s="70"/>
      <c r="AF110" s="70"/>
      <c r="AG110" s="56">
        <f t="shared" si="59"/>
        <v>0</v>
      </c>
      <c r="AH110" s="58">
        <f t="shared" si="67"/>
        <v>0</v>
      </c>
      <c r="AI110" s="56">
        <f t="shared" si="60"/>
        <v>0</v>
      </c>
      <c r="AJ110" s="58">
        <f t="shared" si="68"/>
        <v>0</v>
      </c>
      <c r="AK110" s="58">
        <f t="shared" si="69"/>
        <v>0</v>
      </c>
      <c r="AL110" s="58">
        <f t="shared" si="70"/>
        <v>0</v>
      </c>
      <c r="AM110" s="58">
        <f t="shared" si="71"/>
        <v>0</v>
      </c>
      <c r="AN110" s="72"/>
      <c r="AR110" s="26"/>
      <c r="AS110" s="27"/>
      <c r="AT110" s="27"/>
      <c r="AU110" s="27"/>
      <c r="AV110" s="27"/>
      <c r="AW110" s="27"/>
      <c r="AX110" s="27"/>
      <c r="AY110" s="27"/>
      <c r="AZ110" s="27"/>
    </row>
    <row r="111" spans="1:52" ht="23.25" x14ac:dyDescent="0.35">
      <c r="A111" s="55">
        <f>'Liste déroulante et date'!J103</f>
        <v>44128</v>
      </c>
      <c r="B111" s="66"/>
      <c r="C111" s="67"/>
      <c r="D111" s="67"/>
      <c r="E111" s="67"/>
      <c r="F111" s="67"/>
      <c r="G111" s="68"/>
      <c r="H111" s="69">
        <f t="shared" si="42"/>
        <v>0</v>
      </c>
      <c r="I111" s="70"/>
      <c r="J111" s="70"/>
      <c r="K111" s="70"/>
      <c r="L111" s="70"/>
      <c r="M111" s="70"/>
      <c r="N111" s="70"/>
      <c r="O111" s="70"/>
      <c r="P111" s="56">
        <f t="shared" si="63"/>
        <v>0</v>
      </c>
      <c r="Q111" s="71"/>
      <c r="R111" s="56">
        <f t="shared" si="61"/>
        <v>0</v>
      </c>
      <c r="S111" s="70"/>
      <c r="T111" s="70"/>
      <c r="U111" s="56">
        <f t="shared" si="62"/>
        <v>0</v>
      </c>
      <c r="V111" s="70"/>
      <c r="W111" s="70"/>
      <c r="X111" s="56">
        <f t="shared" si="56"/>
        <v>0</v>
      </c>
      <c r="Y111" s="57">
        <f t="shared" si="64"/>
        <v>0</v>
      </c>
      <c r="Z111" s="57">
        <f t="shared" si="65"/>
        <v>0</v>
      </c>
      <c r="AA111" s="56">
        <f t="shared" si="57"/>
        <v>0</v>
      </c>
      <c r="AB111" s="56">
        <f t="shared" si="58"/>
        <v>0</v>
      </c>
      <c r="AC111" s="56">
        <f t="shared" si="66"/>
        <v>0</v>
      </c>
      <c r="AD111" s="70"/>
      <c r="AE111" s="70"/>
      <c r="AF111" s="70"/>
      <c r="AG111" s="56">
        <f t="shared" si="59"/>
        <v>0</v>
      </c>
      <c r="AH111" s="58">
        <f t="shared" si="67"/>
        <v>0</v>
      </c>
      <c r="AI111" s="56">
        <f t="shared" si="60"/>
        <v>0</v>
      </c>
      <c r="AJ111" s="58">
        <f t="shared" si="68"/>
        <v>0</v>
      </c>
      <c r="AK111" s="58">
        <f t="shared" si="69"/>
        <v>0</v>
      </c>
      <c r="AL111" s="58">
        <f t="shared" si="70"/>
        <v>0</v>
      </c>
      <c r="AM111" s="58">
        <f t="shared" si="71"/>
        <v>0</v>
      </c>
      <c r="AN111" s="72"/>
      <c r="AR111" s="26"/>
      <c r="AS111" s="27"/>
      <c r="AT111" s="27"/>
      <c r="AU111" s="27"/>
      <c r="AV111" s="27"/>
      <c r="AW111" s="27"/>
      <c r="AX111" s="27"/>
      <c r="AY111" s="27"/>
      <c r="AZ111" s="27"/>
    </row>
    <row r="112" spans="1:52" ht="23.25" x14ac:dyDescent="0.35">
      <c r="A112" s="55">
        <f>'Liste déroulante et date'!J104</f>
        <v>44135</v>
      </c>
      <c r="B112" s="66"/>
      <c r="C112" s="67"/>
      <c r="D112" s="67"/>
      <c r="E112" s="67"/>
      <c r="F112" s="67"/>
      <c r="G112" s="68"/>
      <c r="H112" s="69">
        <f t="shared" si="42"/>
        <v>0</v>
      </c>
      <c r="I112" s="70"/>
      <c r="J112" s="70"/>
      <c r="K112" s="70"/>
      <c r="L112" s="70"/>
      <c r="M112" s="70"/>
      <c r="N112" s="70"/>
      <c r="O112" s="70"/>
      <c r="P112" s="56">
        <f t="shared" si="63"/>
        <v>0</v>
      </c>
      <c r="Q112" s="71"/>
      <c r="R112" s="56">
        <f t="shared" si="61"/>
        <v>0</v>
      </c>
      <c r="S112" s="70"/>
      <c r="T112" s="70"/>
      <c r="U112" s="56">
        <f t="shared" si="62"/>
        <v>0</v>
      </c>
      <c r="V112" s="70"/>
      <c r="W112" s="70"/>
      <c r="X112" s="56">
        <f t="shared" si="56"/>
        <v>0</v>
      </c>
      <c r="Y112" s="57">
        <f t="shared" si="64"/>
        <v>0</v>
      </c>
      <c r="Z112" s="57">
        <f t="shared" si="65"/>
        <v>0</v>
      </c>
      <c r="AA112" s="56">
        <f t="shared" si="57"/>
        <v>0</v>
      </c>
      <c r="AB112" s="56">
        <f t="shared" si="58"/>
        <v>0</v>
      </c>
      <c r="AC112" s="56">
        <f t="shared" si="66"/>
        <v>0</v>
      </c>
      <c r="AD112" s="70"/>
      <c r="AE112" s="70"/>
      <c r="AF112" s="70"/>
      <c r="AG112" s="56">
        <f t="shared" si="59"/>
        <v>0</v>
      </c>
      <c r="AH112" s="58">
        <f t="shared" si="67"/>
        <v>0</v>
      </c>
      <c r="AI112" s="56">
        <f t="shared" si="60"/>
        <v>0</v>
      </c>
      <c r="AJ112" s="58">
        <f t="shared" si="68"/>
        <v>0</v>
      </c>
      <c r="AK112" s="58">
        <f t="shared" si="69"/>
        <v>0</v>
      </c>
      <c r="AL112" s="58">
        <f t="shared" si="70"/>
        <v>0</v>
      </c>
      <c r="AM112" s="58">
        <f t="shared" si="71"/>
        <v>0</v>
      </c>
      <c r="AN112" s="72"/>
      <c r="AR112" s="26"/>
      <c r="AS112" s="27"/>
      <c r="AT112" s="27"/>
      <c r="AU112" s="27"/>
      <c r="AV112" s="27"/>
      <c r="AW112" s="27"/>
      <c r="AX112" s="27"/>
      <c r="AY112" s="27"/>
      <c r="AZ112" s="27"/>
    </row>
    <row r="113" spans="1:52" ht="23.25" x14ac:dyDescent="0.35">
      <c r="A113" s="55">
        <f>'Liste déroulante et date'!J105</f>
        <v>44142</v>
      </c>
      <c r="B113" s="66"/>
      <c r="C113" s="67"/>
      <c r="D113" s="67"/>
      <c r="E113" s="67"/>
      <c r="F113" s="67"/>
      <c r="G113" s="68"/>
      <c r="H113" s="69">
        <f t="shared" si="42"/>
        <v>0</v>
      </c>
      <c r="I113" s="70"/>
      <c r="J113" s="70"/>
      <c r="K113" s="70"/>
      <c r="L113" s="70"/>
      <c r="M113" s="70"/>
      <c r="N113" s="70"/>
      <c r="O113" s="70"/>
      <c r="P113" s="56">
        <f t="shared" si="63"/>
        <v>0</v>
      </c>
      <c r="Q113" s="71"/>
      <c r="R113" s="56">
        <f t="shared" si="61"/>
        <v>0</v>
      </c>
      <c r="S113" s="70"/>
      <c r="T113" s="70"/>
      <c r="U113" s="56">
        <f t="shared" si="62"/>
        <v>0</v>
      </c>
      <c r="V113" s="70"/>
      <c r="W113" s="70"/>
      <c r="X113" s="56">
        <f t="shared" si="56"/>
        <v>0</v>
      </c>
      <c r="Y113" s="57">
        <f t="shared" si="64"/>
        <v>0</v>
      </c>
      <c r="Z113" s="57">
        <f t="shared" si="65"/>
        <v>0</v>
      </c>
      <c r="AA113" s="56">
        <f t="shared" si="57"/>
        <v>0</v>
      </c>
      <c r="AB113" s="56">
        <f t="shared" si="58"/>
        <v>0</v>
      </c>
      <c r="AC113" s="56">
        <f t="shared" si="66"/>
        <v>0</v>
      </c>
      <c r="AD113" s="70"/>
      <c r="AE113" s="70"/>
      <c r="AF113" s="70"/>
      <c r="AG113" s="56">
        <f t="shared" si="59"/>
        <v>0</v>
      </c>
      <c r="AH113" s="58">
        <f t="shared" si="67"/>
        <v>0</v>
      </c>
      <c r="AI113" s="56">
        <f t="shared" si="60"/>
        <v>0</v>
      </c>
      <c r="AJ113" s="58">
        <f t="shared" si="68"/>
        <v>0</v>
      </c>
      <c r="AK113" s="58">
        <f t="shared" si="69"/>
        <v>0</v>
      </c>
      <c r="AL113" s="58">
        <f t="shared" si="70"/>
        <v>0</v>
      </c>
      <c r="AM113" s="58">
        <f t="shared" si="71"/>
        <v>0</v>
      </c>
      <c r="AN113" s="72"/>
      <c r="AR113" s="26"/>
      <c r="AS113" s="27"/>
      <c r="AT113" s="27"/>
      <c r="AU113" s="27"/>
      <c r="AV113" s="27"/>
      <c r="AW113" s="27"/>
      <c r="AX113" s="27"/>
      <c r="AY113" s="27"/>
      <c r="AZ113" s="27"/>
    </row>
    <row r="114" spans="1:52" ht="23.25" x14ac:dyDescent="0.35">
      <c r="A114" s="55">
        <f>'Liste déroulante et date'!J106</f>
        <v>44149</v>
      </c>
      <c r="B114" s="66"/>
      <c r="C114" s="67"/>
      <c r="D114" s="67"/>
      <c r="E114" s="67"/>
      <c r="F114" s="67"/>
      <c r="G114" s="68"/>
      <c r="H114" s="69">
        <f t="shared" si="42"/>
        <v>0</v>
      </c>
      <c r="I114" s="70"/>
      <c r="J114" s="70"/>
      <c r="K114" s="70"/>
      <c r="L114" s="70"/>
      <c r="M114" s="70"/>
      <c r="N114" s="70"/>
      <c r="O114" s="70"/>
      <c r="P114" s="56">
        <f t="shared" si="63"/>
        <v>0</v>
      </c>
      <c r="Q114" s="71"/>
      <c r="R114" s="56">
        <f t="shared" si="61"/>
        <v>0</v>
      </c>
      <c r="S114" s="70"/>
      <c r="T114" s="70"/>
      <c r="U114" s="56">
        <f t="shared" si="62"/>
        <v>0</v>
      </c>
      <c r="V114" s="70"/>
      <c r="W114" s="70"/>
      <c r="X114" s="56">
        <f t="shared" si="56"/>
        <v>0</v>
      </c>
      <c r="Y114" s="57">
        <f t="shared" si="64"/>
        <v>0</v>
      </c>
      <c r="Z114" s="57">
        <f t="shared" si="65"/>
        <v>0</v>
      </c>
      <c r="AA114" s="56">
        <f t="shared" si="57"/>
        <v>0</v>
      </c>
      <c r="AB114" s="56">
        <f t="shared" si="58"/>
        <v>0</v>
      </c>
      <c r="AC114" s="56">
        <f t="shared" si="66"/>
        <v>0</v>
      </c>
      <c r="AD114" s="70"/>
      <c r="AE114" s="70"/>
      <c r="AF114" s="70"/>
      <c r="AG114" s="56">
        <f t="shared" si="59"/>
        <v>0</v>
      </c>
      <c r="AH114" s="58">
        <f t="shared" si="67"/>
        <v>0</v>
      </c>
      <c r="AI114" s="56">
        <f t="shared" si="60"/>
        <v>0</v>
      </c>
      <c r="AJ114" s="58">
        <f t="shared" si="68"/>
        <v>0</v>
      </c>
      <c r="AK114" s="58">
        <f t="shared" si="69"/>
        <v>0</v>
      </c>
      <c r="AL114" s="58">
        <f t="shared" si="70"/>
        <v>0</v>
      </c>
      <c r="AM114" s="58">
        <f t="shared" si="71"/>
        <v>0</v>
      </c>
      <c r="AN114" s="72"/>
      <c r="AR114" s="26"/>
      <c r="AS114" s="27"/>
      <c r="AT114" s="27"/>
      <c r="AU114" s="27"/>
      <c r="AV114" s="27"/>
      <c r="AW114" s="27"/>
      <c r="AX114" s="27"/>
      <c r="AY114" s="27"/>
      <c r="AZ114" s="27"/>
    </row>
    <row r="115" spans="1:52" ht="23.25" x14ac:dyDescent="0.35">
      <c r="A115" s="55">
        <f>'Liste déroulante et date'!J107</f>
        <v>44156</v>
      </c>
      <c r="B115" s="66"/>
      <c r="C115" s="67"/>
      <c r="D115" s="67"/>
      <c r="E115" s="67"/>
      <c r="F115" s="67"/>
      <c r="G115" s="68"/>
      <c r="H115" s="69">
        <f t="shared" si="42"/>
        <v>0</v>
      </c>
      <c r="I115" s="70"/>
      <c r="J115" s="70"/>
      <c r="K115" s="70"/>
      <c r="L115" s="70"/>
      <c r="M115" s="70"/>
      <c r="N115" s="70"/>
      <c r="O115" s="70"/>
      <c r="P115" s="56">
        <f t="shared" si="63"/>
        <v>0</v>
      </c>
      <c r="Q115" s="71"/>
      <c r="R115" s="56">
        <f t="shared" si="61"/>
        <v>0</v>
      </c>
      <c r="S115" s="70"/>
      <c r="T115" s="70"/>
      <c r="U115" s="56">
        <f t="shared" si="62"/>
        <v>0</v>
      </c>
      <c r="V115" s="70"/>
      <c r="W115" s="70"/>
      <c r="X115" s="56">
        <f t="shared" si="56"/>
        <v>0</v>
      </c>
      <c r="Y115" s="57">
        <f t="shared" si="64"/>
        <v>0</v>
      </c>
      <c r="Z115" s="57">
        <f t="shared" si="65"/>
        <v>0</v>
      </c>
      <c r="AA115" s="56">
        <f t="shared" si="57"/>
        <v>0</v>
      </c>
      <c r="AB115" s="56">
        <f t="shared" si="58"/>
        <v>0</v>
      </c>
      <c r="AC115" s="56">
        <f t="shared" si="66"/>
        <v>0</v>
      </c>
      <c r="AD115" s="70"/>
      <c r="AE115" s="70"/>
      <c r="AF115" s="70"/>
      <c r="AG115" s="56">
        <f t="shared" si="59"/>
        <v>0</v>
      </c>
      <c r="AH115" s="58">
        <f t="shared" si="67"/>
        <v>0</v>
      </c>
      <c r="AI115" s="56">
        <f t="shared" si="60"/>
        <v>0</v>
      </c>
      <c r="AJ115" s="58">
        <f t="shared" si="68"/>
        <v>0</v>
      </c>
      <c r="AK115" s="58">
        <f t="shared" si="69"/>
        <v>0</v>
      </c>
      <c r="AL115" s="58">
        <f t="shared" si="70"/>
        <v>0</v>
      </c>
      <c r="AM115" s="58">
        <f t="shared" si="71"/>
        <v>0</v>
      </c>
      <c r="AN115" s="72"/>
      <c r="AR115" s="26"/>
      <c r="AS115" s="27"/>
      <c r="AT115" s="27"/>
      <c r="AU115" s="27"/>
      <c r="AV115" s="27"/>
      <c r="AW115" s="27"/>
      <c r="AX115" s="27"/>
      <c r="AY115" s="27"/>
      <c r="AZ115" s="27"/>
    </row>
    <row r="116" spans="1:52" ht="23.25" x14ac:dyDescent="0.35">
      <c r="A116" s="55">
        <f>'Liste déroulante et date'!J108</f>
        <v>44163</v>
      </c>
      <c r="B116" s="66"/>
      <c r="C116" s="67"/>
      <c r="D116" s="67"/>
      <c r="E116" s="67"/>
      <c r="F116" s="67"/>
      <c r="G116" s="68"/>
      <c r="H116" s="69">
        <f t="shared" si="42"/>
        <v>0</v>
      </c>
      <c r="I116" s="70"/>
      <c r="J116" s="70"/>
      <c r="K116" s="70"/>
      <c r="L116" s="70"/>
      <c r="M116" s="70"/>
      <c r="N116" s="70"/>
      <c r="O116" s="70"/>
      <c r="P116" s="56">
        <f t="shared" si="63"/>
        <v>0</v>
      </c>
      <c r="Q116" s="71"/>
      <c r="R116" s="56">
        <f t="shared" si="61"/>
        <v>0</v>
      </c>
      <c r="S116" s="70"/>
      <c r="T116" s="70"/>
      <c r="U116" s="56">
        <f t="shared" si="62"/>
        <v>0</v>
      </c>
      <c r="V116" s="70"/>
      <c r="W116" s="70"/>
      <c r="X116" s="56">
        <f t="shared" si="56"/>
        <v>0</v>
      </c>
      <c r="Y116" s="57">
        <f t="shared" si="64"/>
        <v>0</v>
      </c>
      <c r="Z116" s="57">
        <f t="shared" si="65"/>
        <v>0</v>
      </c>
      <c r="AA116" s="56">
        <f t="shared" si="57"/>
        <v>0</v>
      </c>
      <c r="AB116" s="56">
        <f t="shared" si="58"/>
        <v>0</v>
      </c>
      <c r="AC116" s="56">
        <f t="shared" si="66"/>
        <v>0</v>
      </c>
      <c r="AD116" s="70"/>
      <c r="AE116" s="70"/>
      <c r="AF116" s="70"/>
      <c r="AG116" s="56">
        <f t="shared" si="59"/>
        <v>0</v>
      </c>
      <c r="AH116" s="58">
        <f t="shared" si="67"/>
        <v>0</v>
      </c>
      <c r="AI116" s="56">
        <f t="shared" si="60"/>
        <v>0</v>
      </c>
      <c r="AJ116" s="58">
        <f t="shared" si="68"/>
        <v>0</v>
      </c>
      <c r="AK116" s="58">
        <f t="shared" si="69"/>
        <v>0</v>
      </c>
      <c r="AL116" s="58">
        <f t="shared" si="70"/>
        <v>0</v>
      </c>
      <c r="AM116" s="58">
        <f t="shared" si="71"/>
        <v>0</v>
      </c>
      <c r="AN116" s="72"/>
      <c r="AR116" s="26"/>
      <c r="AS116" s="27"/>
      <c r="AT116" s="27"/>
      <c r="AU116" s="27"/>
      <c r="AV116" s="27"/>
      <c r="AW116" s="27"/>
      <c r="AX116" s="27"/>
      <c r="AY116" s="27"/>
      <c r="AZ116" s="27"/>
    </row>
    <row r="117" spans="1:52" ht="23.25" x14ac:dyDescent="0.35">
      <c r="A117" s="55">
        <f>'Liste déroulante et date'!J109</f>
        <v>44170</v>
      </c>
      <c r="B117" s="66"/>
      <c r="C117" s="67"/>
      <c r="D117" s="67"/>
      <c r="E117" s="67"/>
      <c r="F117" s="67"/>
      <c r="G117" s="68"/>
      <c r="H117" s="69">
        <f t="shared" si="42"/>
        <v>0</v>
      </c>
      <c r="I117" s="70"/>
      <c r="J117" s="70"/>
      <c r="K117" s="70"/>
      <c r="L117" s="70"/>
      <c r="M117" s="70"/>
      <c r="N117" s="70"/>
      <c r="O117" s="70"/>
      <c r="P117" s="56">
        <f t="shared" si="63"/>
        <v>0</v>
      </c>
      <c r="Q117" s="71"/>
      <c r="R117" s="56">
        <f t="shared" si="61"/>
        <v>0</v>
      </c>
      <c r="S117" s="70"/>
      <c r="T117" s="70"/>
      <c r="U117" s="56">
        <f t="shared" si="62"/>
        <v>0</v>
      </c>
      <c r="V117" s="70"/>
      <c r="W117" s="70"/>
      <c r="X117" s="56">
        <f t="shared" si="56"/>
        <v>0</v>
      </c>
      <c r="Y117" s="57">
        <f t="shared" si="64"/>
        <v>0</v>
      </c>
      <c r="Z117" s="57">
        <f t="shared" si="65"/>
        <v>0</v>
      </c>
      <c r="AA117" s="56">
        <f t="shared" si="57"/>
        <v>0</v>
      </c>
      <c r="AB117" s="56">
        <f t="shared" si="58"/>
        <v>0</v>
      </c>
      <c r="AC117" s="56">
        <f t="shared" si="66"/>
        <v>0</v>
      </c>
      <c r="AD117" s="70"/>
      <c r="AE117" s="70"/>
      <c r="AF117" s="70"/>
      <c r="AG117" s="56">
        <f t="shared" si="59"/>
        <v>0</v>
      </c>
      <c r="AH117" s="58">
        <f t="shared" si="67"/>
        <v>0</v>
      </c>
      <c r="AI117" s="56">
        <f t="shared" si="60"/>
        <v>0</v>
      </c>
      <c r="AJ117" s="58">
        <f t="shared" si="68"/>
        <v>0</v>
      </c>
      <c r="AK117" s="58">
        <f t="shared" si="69"/>
        <v>0</v>
      </c>
      <c r="AL117" s="58">
        <f t="shared" si="70"/>
        <v>0</v>
      </c>
      <c r="AM117" s="58">
        <f t="shared" si="71"/>
        <v>0</v>
      </c>
      <c r="AN117" s="72"/>
      <c r="AR117" s="26"/>
      <c r="AS117" s="27"/>
      <c r="AT117" s="27"/>
      <c r="AU117" s="27"/>
      <c r="AV117" s="27"/>
      <c r="AW117" s="27"/>
      <c r="AX117" s="27"/>
      <c r="AY117" s="27"/>
      <c r="AZ117" s="27"/>
    </row>
    <row r="118" spans="1:52" ht="23.25" x14ac:dyDescent="0.35">
      <c r="A118" s="55">
        <f>'Liste déroulante et date'!J110</f>
        <v>44177</v>
      </c>
      <c r="B118" s="66"/>
      <c r="C118" s="67"/>
      <c r="D118" s="67"/>
      <c r="E118" s="67"/>
      <c r="F118" s="67"/>
      <c r="G118" s="68"/>
      <c r="H118" s="69">
        <f t="shared" si="42"/>
        <v>0</v>
      </c>
      <c r="I118" s="70"/>
      <c r="J118" s="70"/>
      <c r="K118" s="70"/>
      <c r="L118" s="70"/>
      <c r="M118" s="70"/>
      <c r="N118" s="70"/>
      <c r="O118" s="70"/>
      <c r="P118" s="56">
        <f t="shared" si="63"/>
        <v>0</v>
      </c>
      <c r="Q118" s="71"/>
      <c r="R118" s="56">
        <f t="shared" si="61"/>
        <v>0</v>
      </c>
      <c r="S118" s="70"/>
      <c r="T118" s="70"/>
      <c r="U118" s="56">
        <f t="shared" si="62"/>
        <v>0</v>
      </c>
      <c r="V118" s="70"/>
      <c r="W118" s="70"/>
      <c r="X118" s="56">
        <f t="shared" si="56"/>
        <v>0</v>
      </c>
      <c r="Y118" s="57">
        <f t="shared" si="64"/>
        <v>0</v>
      </c>
      <c r="Z118" s="57">
        <f t="shared" si="65"/>
        <v>0</v>
      </c>
      <c r="AA118" s="56">
        <f t="shared" si="57"/>
        <v>0</v>
      </c>
      <c r="AB118" s="56">
        <f t="shared" si="58"/>
        <v>0</v>
      </c>
      <c r="AC118" s="56">
        <f t="shared" si="66"/>
        <v>0</v>
      </c>
      <c r="AD118" s="70"/>
      <c r="AE118" s="70"/>
      <c r="AF118" s="70"/>
      <c r="AG118" s="56">
        <f t="shared" si="59"/>
        <v>0</v>
      </c>
      <c r="AH118" s="58">
        <f t="shared" si="67"/>
        <v>0</v>
      </c>
      <c r="AI118" s="56">
        <f t="shared" si="60"/>
        <v>0</v>
      </c>
      <c r="AJ118" s="58">
        <f t="shared" si="68"/>
        <v>0</v>
      </c>
      <c r="AK118" s="58">
        <f t="shared" si="69"/>
        <v>0</v>
      </c>
      <c r="AL118" s="58">
        <f t="shared" si="70"/>
        <v>0</v>
      </c>
      <c r="AM118" s="58">
        <f t="shared" si="71"/>
        <v>0</v>
      </c>
      <c r="AN118" s="72"/>
      <c r="AR118" s="26"/>
      <c r="AS118" s="27"/>
      <c r="AT118" s="27"/>
      <c r="AU118" s="27"/>
      <c r="AV118" s="27"/>
      <c r="AW118" s="27"/>
      <c r="AX118" s="27"/>
      <c r="AY118" s="27"/>
      <c r="AZ118" s="27"/>
    </row>
    <row r="119" spans="1:52" ht="23.25" x14ac:dyDescent="0.35">
      <c r="A119" s="55">
        <f>'Liste déroulante et date'!J111</f>
        <v>44184</v>
      </c>
      <c r="B119" s="66"/>
      <c r="C119" s="67"/>
      <c r="D119" s="67"/>
      <c r="E119" s="67"/>
      <c r="F119" s="67"/>
      <c r="G119" s="68"/>
      <c r="H119" s="69">
        <f t="shared" si="42"/>
        <v>0</v>
      </c>
      <c r="I119" s="70"/>
      <c r="J119" s="70"/>
      <c r="K119" s="70"/>
      <c r="L119" s="70"/>
      <c r="M119" s="70"/>
      <c r="N119" s="70"/>
      <c r="O119" s="70"/>
      <c r="P119" s="56">
        <f t="shared" si="63"/>
        <v>0</v>
      </c>
      <c r="Q119" s="71"/>
      <c r="R119" s="56">
        <f t="shared" si="61"/>
        <v>0</v>
      </c>
      <c r="S119" s="70"/>
      <c r="T119" s="70"/>
      <c r="U119" s="56">
        <f t="shared" si="62"/>
        <v>0</v>
      </c>
      <c r="V119" s="70"/>
      <c r="W119" s="70"/>
      <c r="X119" s="56">
        <f t="shared" si="56"/>
        <v>0</v>
      </c>
      <c r="Y119" s="57">
        <f t="shared" si="64"/>
        <v>0</v>
      </c>
      <c r="Z119" s="57">
        <f t="shared" si="65"/>
        <v>0</v>
      </c>
      <c r="AA119" s="56">
        <f t="shared" si="57"/>
        <v>0</v>
      </c>
      <c r="AB119" s="56">
        <f t="shared" si="58"/>
        <v>0</v>
      </c>
      <c r="AC119" s="56">
        <f t="shared" si="66"/>
        <v>0</v>
      </c>
      <c r="AD119" s="70"/>
      <c r="AE119" s="70"/>
      <c r="AF119" s="70"/>
      <c r="AG119" s="56">
        <f t="shared" si="59"/>
        <v>0</v>
      </c>
      <c r="AH119" s="58">
        <f t="shared" si="67"/>
        <v>0</v>
      </c>
      <c r="AI119" s="56">
        <f t="shared" si="60"/>
        <v>0</v>
      </c>
      <c r="AJ119" s="58">
        <f t="shared" si="68"/>
        <v>0</v>
      </c>
      <c r="AK119" s="58">
        <f t="shared" si="69"/>
        <v>0</v>
      </c>
      <c r="AL119" s="58">
        <f t="shared" si="70"/>
        <v>0</v>
      </c>
      <c r="AM119" s="58">
        <f t="shared" si="71"/>
        <v>0</v>
      </c>
      <c r="AN119" s="72"/>
      <c r="AR119" s="26"/>
      <c r="AS119" s="27"/>
      <c r="AT119" s="27"/>
      <c r="AU119" s="27"/>
      <c r="AV119" s="27"/>
      <c r="AW119" s="27"/>
      <c r="AX119" s="27"/>
      <c r="AY119" s="27"/>
      <c r="AZ119" s="27"/>
    </row>
    <row r="120" spans="1:52" ht="23.25" x14ac:dyDescent="0.35">
      <c r="A120" s="55">
        <f>'Liste déroulante et date'!J112</f>
        <v>44191</v>
      </c>
      <c r="B120" s="66"/>
      <c r="C120" s="67"/>
      <c r="D120" s="67"/>
      <c r="E120" s="67"/>
      <c r="F120" s="67"/>
      <c r="G120" s="68"/>
      <c r="H120" s="69">
        <f t="shared" si="42"/>
        <v>0</v>
      </c>
      <c r="I120" s="70"/>
      <c r="J120" s="70"/>
      <c r="K120" s="70"/>
      <c r="L120" s="70"/>
      <c r="M120" s="70"/>
      <c r="N120" s="70"/>
      <c r="O120" s="70"/>
      <c r="P120" s="56">
        <f t="shared" si="63"/>
        <v>0</v>
      </c>
      <c r="Q120" s="71"/>
      <c r="R120" s="56">
        <f t="shared" si="61"/>
        <v>0</v>
      </c>
      <c r="S120" s="70"/>
      <c r="T120" s="70"/>
      <c r="U120" s="56">
        <f t="shared" si="62"/>
        <v>0</v>
      </c>
      <c r="V120" s="70"/>
      <c r="W120" s="70"/>
      <c r="X120" s="56">
        <f t="shared" si="56"/>
        <v>0</v>
      </c>
      <c r="Y120" s="57">
        <f t="shared" si="64"/>
        <v>0</v>
      </c>
      <c r="Z120" s="57">
        <f t="shared" si="65"/>
        <v>0</v>
      </c>
      <c r="AA120" s="56">
        <f t="shared" si="57"/>
        <v>0</v>
      </c>
      <c r="AB120" s="56">
        <f t="shared" si="58"/>
        <v>0</v>
      </c>
      <c r="AC120" s="56">
        <f t="shared" si="66"/>
        <v>0</v>
      </c>
      <c r="AD120" s="70"/>
      <c r="AE120" s="70"/>
      <c r="AF120" s="70"/>
      <c r="AG120" s="56">
        <f t="shared" si="59"/>
        <v>0</v>
      </c>
      <c r="AH120" s="58">
        <f t="shared" si="67"/>
        <v>0</v>
      </c>
      <c r="AI120" s="56">
        <f t="shared" si="60"/>
        <v>0</v>
      </c>
      <c r="AJ120" s="58">
        <f t="shared" si="68"/>
        <v>0</v>
      </c>
      <c r="AK120" s="58">
        <f t="shared" si="69"/>
        <v>0</v>
      </c>
      <c r="AL120" s="58">
        <f t="shared" si="70"/>
        <v>0</v>
      </c>
      <c r="AM120" s="58">
        <f t="shared" si="71"/>
        <v>0</v>
      </c>
      <c r="AN120" s="72"/>
      <c r="AR120" s="26"/>
      <c r="AS120" s="27"/>
      <c r="AT120" s="27"/>
      <c r="AU120" s="27"/>
      <c r="AV120" s="27"/>
      <c r="AW120" s="27"/>
      <c r="AX120" s="27"/>
      <c r="AY120" s="27"/>
      <c r="AZ120" s="27"/>
    </row>
    <row r="121" spans="1:52" ht="23.25" x14ac:dyDescent="0.35">
      <c r="A121" s="7"/>
      <c r="AR121" s="26"/>
      <c r="AS121" s="27"/>
      <c r="AT121" s="27"/>
      <c r="AU121" s="27"/>
      <c r="AV121" s="27"/>
      <c r="AW121" s="27"/>
      <c r="AX121" s="27"/>
      <c r="AY121" s="27"/>
      <c r="AZ121" s="27"/>
    </row>
    <row r="122" spans="1:52" ht="23.25" x14ac:dyDescent="0.35">
      <c r="A122" s="7"/>
      <c r="AR122" s="26"/>
      <c r="AS122" s="27"/>
      <c r="AT122" s="27"/>
      <c r="AU122" s="27"/>
      <c r="AV122" s="27"/>
      <c r="AW122" s="27"/>
      <c r="AX122" s="27"/>
      <c r="AY122" s="27"/>
      <c r="AZ122" s="27"/>
    </row>
    <row r="123" spans="1:52" ht="23.25" x14ac:dyDescent="0.35">
      <c r="A123" s="7"/>
      <c r="AR123" s="26"/>
      <c r="AS123" s="27"/>
      <c r="AT123" s="27"/>
      <c r="AU123" s="27"/>
      <c r="AV123" s="27"/>
      <c r="AW123" s="27"/>
      <c r="AX123" s="27"/>
      <c r="AY123" s="27"/>
      <c r="AZ123" s="27"/>
    </row>
    <row r="124" spans="1:52" ht="23.25" x14ac:dyDescent="0.35">
      <c r="A124" s="7"/>
      <c r="AR124" s="26"/>
      <c r="AS124" s="27"/>
      <c r="AT124" s="27"/>
      <c r="AU124" s="27"/>
      <c r="AV124" s="27"/>
      <c r="AW124" s="27"/>
      <c r="AX124" s="27"/>
      <c r="AY124" s="27"/>
      <c r="AZ124" s="27"/>
    </row>
    <row r="125" spans="1:52" ht="23.25" x14ac:dyDescent="0.35">
      <c r="A125" s="7"/>
      <c r="AR125" s="26"/>
      <c r="AS125" s="27"/>
      <c r="AT125" s="27"/>
      <c r="AU125" s="27"/>
      <c r="AV125" s="27"/>
      <c r="AW125" s="27"/>
      <c r="AX125" s="27"/>
      <c r="AY125" s="27"/>
      <c r="AZ125" s="27"/>
    </row>
    <row r="126" spans="1:52" ht="23.25" x14ac:dyDescent="0.35">
      <c r="A126" s="7"/>
      <c r="AR126" s="26"/>
      <c r="AS126" s="27"/>
      <c r="AT126" s="27"/>
      <c r="AU126" s="27"/>
      <c r="AV126" s="27"/>
      <c r="AW126" s="27"/>
      <c r="AX126" s="27"/>
      <c r="AY126" s="27"/>
      <c r="AZ126" s="27"/>
    </row>
    <row r="127" spans="1:52" ht="23.25" x14ac:dyDescent="0.35">
      <c r="A127" s="7"/>
      <c r="AR127" s="26"/>
      <c r="AS127" s="27"/>
      <c r="AT127" s="27"/>
      <c r="AU127" s="27"/>
      <c r="AV127" s="27"/>
      <c r="AW127" s="27"/>
      <c r="AX127" s="27"/>
      <c r="AY127" s="27"/>
      <c r="AZ127" s="27"/>
    </row>
    <row r="128" spans="1:52" ht="23.25" x14ac:dyDescent="0.35">
      <c r="AR128" s="26"/>
      <c r="AS128" s="27"/>
      <c r="AT128" s="27"/>
      <c r="AU128" s="27"/>
      <c r="AV128" s="27"/>
      <c r="AW128" s="27"/>
      <c r="AX128" s="27"/>
      <c r="AY128" s="27"/>
      <c r="AZ128" s="27"/>
    </row>
    <row r="129" spans="44:52" ht="23.25" x14ac:dyDescent="0.35">
      <c r="AR129" s="26"/>
      <c r="AS129" s="27"/>
      <c r="AT129" s="27"/>
      <c r="AU129" s="27"/>
      <c r="AV129" s="27"/>
      <c r="AW129" s="27"/>
      <c r="AX129" s="27"/>
      <c r="AY129" s="27"/>
      <c r="AZ129" s="27"/>
    </row>
  </sheetData>
  <sheetProtection sheet="1" objects="1" scenarios="1" selectLockedCells="1"/>
  <mergeCells count="2">
    <mergeCell ref="X6:Z6"/>
    <mergeCell ref="AA6:AB6"/>
  </mergeCells>
  <conditionalFormatting sqref="AR11:AZ62">
    <cfRule type="expression" dxfId="1" priority="5">
      <formula>MOD(ROW(),2)</formula>
    </cfRule>
  </conditionalFormatting>
  <conditionalFormatting sqref="AJ11:AJ66">
    <cfRule type="expression" dxfId="0" priority="3">
      <formula>MOD(ROW(),2)</formula>
    </cfRule>
  </conditionalFormatting>
  <dataValidations count="3">
    <dataValidation type="list" allowBlank="1" showInputMessage="1" showErrorMessage="1" sqref="B11:B120">
      <formula1>Sortecongé</formula1>
    </dataValidation>
    <dataValidation type="list" allowBlank="1" showInputMessage="1" showErrorMessage="1" sqref="E11:E120">
      <formula1>Cessation</formula1>
    </dataValidation>
    <dataValidation type="list" allowBlank="1" showInputMessage="1" showErrorMessage="1" sqref="Q11:Q120">
      <formula1>Choix</formula1>
    </dataValidation>
  </dataValidations>
  <pageMargins left="0.70866141732283472" right="0.70866141732283472" top="0.74803149606299213" bottom="0.74803149606299213" header="0.31496062992125984" footer="0.31496062992125984"/>
  <pageSetup scale="47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et date'!$F$4:$F$11</xm:f>
          </x14:formula1>
          <xm:sqref>AN11:AN66 AN68:AN120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17</vt:i4>
      </vt:variant>
    </vt:vector>
  </HeadingPairs>
  <TitlesOfParts>
    <vt:vector size="28" baseType="lpstr">
      <vt:lpstr>Liste déroulante et date</vt:lpstr>
      <vt:lpstr>Formulaire</vt:lpstr>
      <vt:lpstr>Données</vt:lpstr>
      <vt:lpstr>Début</vt:lpstr>
      <vt:lpstr>86</vt:lpstr>
      <vt:lpstr>75</vt:lpstr>
      <vt:lpstr>50</vt:lpstr>
      <vt:lpstr>10</vt:lpstr>
      <vt:lpstr>1</vt:lpstr>
      <vt:lpstr>Modèle</vt:lpstr>
      <vt:lpstr>Fin</vt:lpstr>
      <vt:lpstr>Cessation</vt:lpstr>
      <vt:lpstr>Choix</vt:lpstr>
      <vt:lpstr>Plan</vt:lpstr>
      <vt:lpstr>Poste</vt:lpstr>
      <vt:lpstr>Sortecongé</vt:lpstr>
      <vt:lpstr>'1'!TEMPS</vt:lpstr>
      <vt:lpstr>'10'!TEMPS</vt:lpstr>
      <vt:lpstr>'50'!TEMPS</vt:lpstr>
      <vt:lpstr>'75'!TEMPS</vt:lpstr>
      <vt:lpstr>'86'!TEMPS</vt:lpstr>
      <vt:lpstr>TEMPS</vt:lpstr>
      <vt:lpstr>'1'!Zone_d_impression</vt:lpstr>
      <vt:lpstr>'10'!Zone_d_impression</vt:lpstr>
      <vt:lpstr>'50'!Zone_d_impression</vt:lpstr>
      <vt:lpstr>'75'!Zone_d_impression</vt:lpstr>
      <vt:lpstr>'86'!Zone_d_impression</vt:lpstr>
      <vt:lpstr>Modèle!Zone_d_impression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2019-09-10T19:08:58Z</cp:lastPrinted>
  <dcterms:created xsi:type="dcterms:W3CDTF">2019-08-18T08:29:34Z</dcterms:created>
  <dcterms:modified xsi:type="dcterms:W3CDTF">2019-09-17T22:45:45Z</dcterms:modified>
</cp:coreProperties>
</file>